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E79FFB5-B1A5-4E84-8FEC-DD718DF60F09}" xr6:coauthVersionLast="47" xr6:coauthVersionMax="47" xr10:uidLastSave="{00000000-0000-0000-0000-000000000000}"/>
  <bookViews>
    <workbookView xWindow="-120" yWindow="-120" windowWidth="29040" windowHeight="1584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申請書!$A$1:$BZ$266</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72" l="1"/>
  <c r="N176" i="100"/>
  <c r="C176" i="100"/>
  <c r="BD171" i="100"/>
  <c r="AI171" i="100"/>
  <c r="N171" i="100"/>
  <c r="N162" i="100"/>
  <c r="C162" i="100"/>
  <c r="BD157" i="100"/>
  <c r="AI157" i="100"/>
  <c r="N157" i="100"/>
  <c r="N148" i="100"/>
  <c r="C148" i="100"/>
  <c r="BD143" i="100"/>
  <c r="AI143" i="100"/>
  <c r="N143" i="100"/>
  <c r="N134" i="100"/>
  <c r="C134" i="100"/>
  <c r="BD129" i="100"/>
  <c r="AI129" i="100"/>
  <c r="N129" i="100"/>
  <c r="N120" i="100"/>
  <c r="C120" i="100"/>
  <c r="BD115" i="100"/>
  <c r="AI115" i="100"/>
  <c r="N115" i="100"/>
  <c r="N106" i="100"/>
  <c r="C106" i="100"/>
  <c r="BD101" i="100"/>
  <c r="AI101" i="100"/>
  <c r="N101" i="100"/>
  <c r="N92" i="100"/>
  <c r="C92" i="100"/>
  <c r="BD87" i="100"/>
  <c r="AI87" i="100"/>
  <c r="N87" i="100"/>
  <c r="N78" i="100"/>
  <c r="C78" i="100"/>
  <c r="BD73" i="100"/>
  <c r="AI73" i="100"/>
  <c r="N73" i="100"/>
  <c r="N64" i="100"/>
  <c r="BD59" i="100"/>
  <c r="AI59" i="100"/>
  <c r="N59" i="100"/>
  <c r="C64"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F43" i="175"/>
  <c r="F42" i="175"/>
  <c r="I38" i="175"/>
  <c r="C53" i="175" s="1"/>
  <c r="E53" i="175" s="1"/>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C52" i="173" s="1"/>
  <c r="E52" i="173" s="1"/>
  <c r="I38" i="173"/>
  <c r="H38" i="173"/>
  <c r="I37" i="173"/>
  <c r="H37" i="173"/>
  <c r="N27" i="173"/>
  <c r="G22" i="173"/>
  <c r="H33" i="173" s="1"/>
  <c r="I18" i="173"/>
  <c r="H18" i="173"/>
  <c r="I10" i="173"/>
  <c r="H10" i="173"/>
  <c r="I9" i="173"/>
  <c r="K11" i="173" s="1"/>
  <c r="H9" i="173"/>
  <c r="C61" i="172"/>
  <c r="D61" i="172" s="1"/>
  <c r="C59" i="172"/>
  <c r="F43" i="172"/>
  <c r="C53" i="172" s="1"/>
  <c r="E53" i="172" s="1"/>
  <c r="F42" i="172"/>
  <c r="I38" i="172"/>
  <c r="H38" i="172"/>
  <c r="I37" i="172"/>
  <c r="H37" i="172"/>
  <c r="G22" i="172"/>
  <c r="N27" i="172" s="1"/>
  <c r="I18" i="172"/>
  <c r="H18" i="172"/>
  <c r="I10" i="172"/>
  <c r="H10" i="172"/>
  <c r="I9" i="172"/>
  <c r="K11" i="172" s="1"/>
  <c r="H9" i="172"/>
  <c r="C61" i="171"/>
  <c r="D61" i="171" s="1"/>
  <c r="C59" i="171"/>
  <c r="F43" i="171"/>
  <c r="C53" i="171" s="1"/>
  <c r="E53" i="171" s="1"/>
  <c r="F42" i="171"/>
  <c r="I38" i="171"/>
  <c r="H38" i="171"/>
  <c r="I37" i="171"/>
  <c r="H37" i="171"/>
  <c r="G22" i="171"/>
  <c r="N27" i="171" s="1"/>
  <c r="I18" i="171"/>
  <c r="H18" i="171"/>
  <c r="I10" i="171"/>
  <c r="H10" i="171"/>
  <c r="I9" i="171"/>
  <c r="K11" i="171" s="1"/>
  <c r="H9" i="171"/>
  <c r="C61" i="170"/>
  <c r="D61" i="170" s="1"/>
  <c r="C59" i="170"/>
  <c r="F43" i="170"/>
  <c r="C53" i="170" s="1"/>
  <c r="E53" i="170" s="1"/>
  <c r="F42" i="170"/>
  <c r="I38" i="170"/>
  <c r="H38" i="170"/>
  <c r="I37" i="170"/>
  <c r="H37" i="170"/>
  <c r="G22" i="170"/>
  <c r="N27" i="170" s="1"/>
  <c r="I18" i="170"/>
  <c r="H18" i="170"/>
  <c r="I10" i="170"/>
  <c r="H10" i="170"/>
  <c r="I9" i="170"/>
  <c r="K11" i="170" s="1"/>
  <c r="H9" i="170"/>
  <c r="C61" i="169"/>
  <c r="D61" i="169" s="1"/>
  <c r="C59" i="169"/>
  <c r="F43" i="169"/>
  <c r="C53" i="169" s="1"/>
  <c r="E53" i="169" s="1"/>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H33" i="175" l="1"/>
  <c r="H33" i="174"/>
  <c r="C52" i="169"/>
  <c r="E52" i="169" s="1"/>
  <c r="C52" i="170"/>
  <c r="C52" i="171"/>
  <c r="E52" i="171" s="1"/>
  <c r="N42" i="171"/>
  <c r="K11" i="174"/>
  <c r="E11" i="174" s="1"/>
  <c r="C52" i="175"/>
  <c r="E52" i="175" s="1"/>
  <c r="M42" i="175" s="1"/>
  <c r="AB12" i="112" s="1"/>
  <c r="C52" i="176"/>
  <c r="E52" i="176" s="1"/>
  <c r="H33" i="171"/>
  <c r="C52" i="172"/>
  <c r="E52" i="172" s="1"/>
  <c r="C53" i="168"/>
  <c r="E53" i="168" s="1"/>
  <c r="C52" i="174"/>
  <c r="E52" i="174" s="1"/>
  <c r="H33" i="170"/>
  <c r="M42" i="176"/>
  <c r="AB13" i="112" s="1"/>
  <c r="C53" i="174"/>
  <c r="E53" i="174" s="1"/>
  <c r="H33" i="176"/>
  <c r="C52" i="168"/>
  <c r="E52" i="168" s="1"/>
  <c r="H33" i="169"/>
  <c r="K11" i="169"/>
  <c r="G11" i="169" s="1"/>
  <c r="H33" i="168"/>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BQ179" i="100" l="1"/>
  <c r="K13" i="112"/>
  <c r="E26" i="174"/>
  <c r="G33" i="174" s="1"/>
  <c r="X11" i="112"/>
  <c r="AP179" i="100"/>
  <c r="H13" i="112"/>
  <c r="I11" i="112"/>
  <c r="AY151" i="100"/>
  <c r="BH95" i="100"/>
  <c r="J7" i="112"/>
  <c r="BH109" i="100"/>
  <c r="J8" i="112"/>
  <c r="C56" i="172"/>
  <c r="AA9" i="112"/>
  <c r="K10" i="112"/>
  <c r="BQ137" i="100"/>
  <c r="I13" i="112"/>
  <c r="AY179" i="100"/>
  <c r="N42" i="174"/>
  <c r="C56" i="171"/>
  <c r="AA8" i="112"/>
  <c r="I8" i="112"/>
  <c r="AY109" i="100"/>
  <c r="AG95" i="100"/>
  <c r="G7" i="112"/>
  <c r="C56" i="170"/>
  <c r="AA7" i="112"/>
  <c r="J11" i="112"/>
  <c r="BH151" i="100"/>
  <c r="AP165" i="100"/>
  <c r="H12" i="112"/>
  <c r="BH123" i="100"/>
  <c r="J9" i="112"/>
  <c r="G10" i="112"/>
  <c r="AG137" i="100"/>
  <c r="G13" i="112"/>
  <c r="AG179" i="100"/>
  <c r="K12" i="112"/>
  <c r="BQ165" i="100"/>
  <c r="C56" i="169"/>
  <c r="AA6" i="112"/>
  <c r="K7" i="112"/>
  <c r="BQ95" i="100"/>
  <c r="AG151" i="100"/>
  <c r="G11" i="112"/>
  <c r="I12" i="112"/>
  <c r="AY165" i="100"/>
  <c r="AY137" i="100"/>
  <c r="I10" i="112"/>
  <c r="K8" i="112"/>
  <c r="BQ109" i="100"/>
  <c r="G12" i="112"/>
  <c r="AG165" i="100"/>
  <c r="K11" i="112"/>
  <c r="BQ151" i="100"/>
  <c r="BQ123" i="100"/>
  <c r="K9" i="112"/>
  <c r="J10" i="112"/>
  <c r="BH137" i="100"/>
  <c r="BH179" i="100"/>
  <c r="J13" i="112"/>
  <c r="N42" i="175"/>
  <c r="I7" i="112"/>
  <c r="AY95" i="100"/>
  <c r="I9" i="112"/>
  <c r="AY123" i="100"/>
  <c r="J12" i="112"/>
  <c r="BH165" i="100"/>
  <c r="AG123" i="100"/>
  <c r="G9" i="112"/>
  <c r="AP137" i="100"/>
  <c r="H10" i="112"/>
  <c r="AP109" i="100"/>
  <c r="H8" i="112"/>
  <c r="AP95" i="100"/>
  <c r="H7" i="112"/>
  <c r="G8" i="112"/>
  <c r="AG109" i="100"/>
  <c r="AP151" i="100"/>
  <c r="H11" i="112"/>
  <c r="C56" i="173"/>
  <c r="AA10" i="112"/>
  <c r="AP123" i="100"/>
  <c r="H9" i="112"/>
  <c r="C56" i="176"/>
  <c r="AA13" i="112"/>
  <c r="N42" i="168"/>
  <c r="D11" i="169"/>
  <c r="AP81" i="100" s="1"/>
  <c r="C11" i="169"/>
  <c r="AG81" i="100" s="1"/>
  <c r="B11" i="169"/>
  <c r="F11" i="169"/>
  <c r="E11" i="169"/>
  <c r="E30" i="169" s="1"/>
  <c r="K6" i="112"/>
  <c r="BQ81" i="100"/>
  <c r="H6" i="112"/>
  <c r="G11" i="168"/>
  <c r="BQ67" i="100" s="1"/>
  <c r="C11" i="168"/>
  <c r="AG67" i="100" s="1"/>
  <c r="E30" i="168"/>
  <c r="F11" i="168"/>
  <c r="J5" i="112" s="1"/>
  <c r="B11" i="168"/>
  <c r="D11" i="168"/>
  <c r="H5" i="112" s="1"/>
  <c r="S27" i="168"/>
  <c r="AY67"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N17" i="169" l="1"/>
  <c r="E26" i="170"/>
  <c r="G33" i="170" s="1"/>
  <c r="X7" i="112"/>
  <c r="C56" i="168"/>
  <c r="AA5" i="112"/>
  <c r="D30" i="169"/>
  <c r="E26" i="171"/>
  <c r="G33" i="171" s="1"/>
  <c r="X8" i="112"/>
  <c r="C56" i="175"/>
  <c r="AA12" i="112"/>
  <c r="G6" i="112"/>
  <c r="E26" i="176"/>
  <c r="G33" i="176" s="1"/>
  <c r="X13" i="112"/>
  <c r="C56" i="174"/>
  <c r="AA11" i="112"/>
  <c r="E26" i="173"/>
  <c r="G33" i="173" s="1"/>
  <c r="X10" i="112"/>
  <c r="E26" i="175"/>
  <c r="G33" i="175" s="1"/>
  <c r="X12" i="112"/>
  <c r="E26" i="172"/>
  <c r="G33" i="172" s="1"/>
  <c r="X9" i="112"/>
  <c r="C30" i="169"/>
  <c r="O19" i="168"/>
  <c r="S27" i="169"/>
  <c r="I6" i="112"/>
  <c r="AY81" i="100"/>
  <c r="O17" i="169"/>
  <c r="O18" i="169" s="1"/>
  <c r="C26" i="169"/>
  <c r="E26" i="169" s="1"/>
  <c r="G33" i="169" s="1"/>
  <c r="H11" i="169"/>
  <c r="R17" i="169" s="1"/>
  <c r="I11" i="169"/>
  <c r="M27" i="169" s="1"/>
  <c r="O27" i="169" s="1"/>
  <c r="R27" i="169" s="1"/>
  <c r="BH81" i="100"/>
  <c r="P17" i="169"/>
  <c r="P18" i="169" s="1"/>
  <c r="J6" i="112"/>
  <c r="F30" i="169"/>
  <c r="I11" i="168"/>
  <c r="AP67" i="100"/>
  <c r="M17" i="168"/>
  <c r="M19" i="168" s="1"/>
  <c r="N17" i="168"/>
  <c r="N18" i="168" s="1"/>
  <c r="G5" i="112"/>
  <c r="C30" i="168"/>
  <c r="D30" i="168"/>
  <c r="G30" i="168"/>
  <c r="K5" i="112"/>
  <c r="Q17" i="168"/>
  <c r="BH67"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M19" i="169"/>
  <c r="M18" i="169"/>
  <c r="N19" i="169"/>
  <c r="N18" i="169"/>
  <c r="M27" i="168"/>
  <c r="O27" i="168" s="1"/>
  <c r="R27" i="168" s="1"/>
  <c r="P27" i="168" s="1"/>
  <c r="C26" i="168" s="1"/>
  <c r="E26" i="168" s="1"/>
  <c r="G33" i="168" s="1"/>
  <c r="S17" i="168"/>
  <c r="P27" i="169" l="1"/>
  <c r="P19" i="169"/>
  <c r="I30" i="169"/>
  <c r="F33" i="169" s="1"/>
  <c r="I33" i="169" s="1"/>
  <c r="Z6" i="112" s="1"/>
  <c r="S17" i="169"/>
  <c r="O19" i="169"/>
  <c r="X6" i="112"/>
  <c r="H30" i="168"/>
  <c r="M18" i="168"/>
  <c r="I30" i="168"/>
  <c r="F33" i="168" s="1"/>
  <c r="I33" i="168" s="1"/>
  <c r="Z5"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50" i="100" l="1"/>
  <c r="C61" i="102" l="1"/>
  <c r="D61" i="102" s="1"/>
  <c r="V4" i="112"/>
  <c r="U4" i="112"/>
  <c r="S4" i="112"/>
  <c r="P4" i="112"/>
  <c r="O4" i="112"/>
  <c r="N4" i="112"/>
  <c r="M4" i="112"/>
  <c r="G3" i="102"/>
  <c r="C3" i="102"/>
  <c r="B3" i="102"/>
  <c r="B4" i="112" s="1"/>
  <c r="R4" i="112" l="1"/>
  <c r="R5" i="112"/>
  <c r="V14" i="112"/>
  <c r="U14" i="112"/>
  <c r="N50"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5" i="100"/>
  <c r="X95" i="100"/>
  <c r="X137" i="100"/>
  <c r="X123" i="100"/>
  <c r="X179" i="100"/>
  <c r="X151" i="100"/>
  <c r="X109" i="100"/>
  <c r="I4" i="112"/>
  <c r="G4" i="112"/>
  <c r="K4" i="112"/>
  <c r="H4" i="112"/>
  <c r="O19" i="102" l="1"/>
  <c r="O18" i="102"/>
  <c r="G14" i="112"/>
  <c r="X81" i="100"/>
  <c r="X67" i="100"/>
  <c r="BH53" i="100"/>
  <c r="J4" i="112"/>
  <c r="F4" i="112" s="1"/>
  <c r="AP53" i="100"/>
  <c r="H14" i="112"/>
  <c r="AG53" i="100"/>
  <c r="AY53" i="100"/>
  <c r="G30" i="102"/>
  <c r="BQ53"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3" i="100"/>
  <c r="E56" i="102" l="1"/>
  <c r="C63" i="102" s="1"/>
  <c r="G26" i="112" l="1"/>
  <c r="A26" i="112" s="1"/>
  <c r="AC4" i="112"/>
  <c r="AB26" i="112" l="1"/>
  <c r="AC14" i="112"/>
  <c r="N199"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<sst xmlns="http://schemas.openxmlformats.org/spreadsheetml/2006/main" count="1642" uniqueCount="211">
  <si>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</si>
  <si>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</si>
  <si>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</si>
  <si>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</si>
  <si>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</si>
  <si>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</si>
  <si>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</si>
  <si>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</si>
  <si>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</si>
  <si>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</si>
  <si>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</si>
  <si>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</si>
  <si>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</si>
  <si>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</si>
  <si>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</si>
  <si>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</si>
  <si>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</si>
  <si>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</si>
  <si>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</si>
  <si>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</si>
  <si>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</si>
  <si>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</si>
  <si>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</si>
  <si>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</si>
  <si>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</si>
  <si>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</si>
  <si>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</si>
  <si>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</si>
  <si>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</si>
  <si>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</si>
  <si>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</si>
  <si>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</si>
  <si>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</si>
  <si>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</si>
  <si>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</si>
  <si>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</si>
  <si>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</si>
  <si>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</si>
  <si>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</si>
  <si>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</si>
  <si>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</si>
  <si>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</si>
  <si>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</si>
  <si>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</si>
  <si>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</si>
  <si>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</si>
  <si>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</si>
  <si>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</si>
  <si>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</si>
  <si>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</si>
  <si>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</si>
  <si>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</si>
  <si>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</si>
  <si>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</si>
  <si>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</si>
  <si>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</si>
  <si>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</si>
  <si>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</si>
  <si>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</si>
  <si>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</si>
  <si>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</si>
  <si>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</si>
  <si>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</si>
  <si>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</si>
  <si>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</si>
  <si>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</si>
  <si>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</si>
  <si>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</si>
  <si>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</si>
  <si>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</si>
  <si>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</si>
  <si>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</si>
  <si>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</si>
  <si>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</si>
  <si>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</si>
  <si>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</si>
  <si>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</si>
  <si>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</si>
  <si>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</si>
  <si>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</si>
  <si>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</si>
  <si>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</si>
  <si>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</si>
  <si>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</si>
  <si>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</si>
  <si>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</si>
  <si>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</si>
  <si>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</si>
  <si>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</si>
  <si>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</si>
  <si>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</si>
  <si>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</si>
  <si>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</si>
  <si>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</si>
  <si>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</si>
  <si>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</si>
  <si>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</si>
  <si>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</si>
  <si>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</si>
  <si>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</si>
  <si>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</si>
  <si>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</si>
  <si>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</si>
  <si>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</si>
  <si>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</si>
  <si>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</si>
  <si>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</si>
  <si>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</si>
  <si>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</si>
  <si>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</si>
  <si>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</si>
  <si>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</si>
  <si>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</si>
  <si>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</si>
  <si>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</si>
  <si>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</si>
  <si>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</si>
  <si>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</si>
  <si>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</si>
  <si>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</si>
  <si>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</si>
  <si>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</si>
  <si>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</si>
  <si>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</si>
  <si>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</si>
  <si>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</si>
  <si>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</si>
  <si>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</si>
  <si>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</si>
  <si>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</si>
  <si>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</si>
  <si>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</si>
  <si>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</si>
  <si>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</si>
  <si>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</si>
  <si>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</si>
  <si>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</si>
  <si>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</si>
  <si>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</si>
  <si>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</si>
  <si>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</si>
  <si>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</si>
  <si>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</si>
  <si>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</si>
  <si>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</si>
  <si>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</si>
  <si>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</si>
  <si>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</si>
  <si>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</si>
  <si>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</si>
  <si>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</si>
  <si>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</si>
  <si>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</si>
  <si>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</si>
  <si>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</si>
  <si>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</si>
  <si>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</si>
  <si>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</si>
  <si>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</si>
  <si>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</si>
  <si>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</si>
  <si>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</si>
  <si>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</si>
  <si>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</si>
  <si>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</si>
  <si>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</si>
  <si>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</si>
  <si>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</si>
  <si>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</si>
  <si>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</si>
  <si>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</si>
  <si>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</si>
  <si>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</si>
  <si>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</si>
  <si>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</si>
  <si>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</si>
  <si>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</si>
  <si>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</si>
  <si>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</si>
  <si>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</si>
  <si>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</si>
  <si>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</si>
  <si>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</si>
  <si>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</si>
  <si>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</si>
  <si>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</si>
  <si>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</si>
  <si>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</si>
  <si>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</si>
  <si>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</si>
  <si>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</si>
  <si>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</si>
  <si>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</si>
  <si>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</si>
  <si>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</si>
  <si>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</si>
  <si>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</si>
  <si>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</si>
  <si>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</si>
  <si>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</si>
  <si>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</si>
  <si>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</si>
  <si>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</si>
  <si>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</si>
  <si>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</si>
  <si>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</si>
  <si>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</si>
  <si>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奈良県知事　殿</t>
    <rPh sb="0" eb="2">
      <t>ナラ</t>
    </rPh>
    <rPh sb="2" eb="5">
      <t>ケンチジ</t>
    </rPh>
    <rPh sb="3" eb="5">
      <t>チジ</t>
    </rPh>
    <phoneticPr fontId="51"/>
  </si>
  <si>
    <t>第２号様式(第６条関係)</t>
    <rPh sb="0" eb="1">
      <t>ダイ</t>
    </rPh>
    <rPh sb="2" eb="3">
      <t>ゴウ</t>
    </rPh>
    <rPh sb="3" eb="5">
      <t>ヨウシキ</t>
    </rPh>
    <rPh sb="6" eb="7">
      <t>ダイ</t>
    </rPh>
    <rPh sb="8" eb="9">
      <t>ジョウ</t>
    </rPh>
    <rPh sb="9" eb="11">
      <t>カンケイ</t>
    </rPh>
    <phoneticPr fontId="51"/>
  </si>
  <si>
    <t>５．統合計画に係る奈良県医療審議会への意見聴取の状況</t>
    <rPh sb="2" eb="4">
      <t>トウゴウ</t>
    </rPh>
    <rPh sb="4" eb="6">
      <t>ケイカク</t>
    </rPh>
    <rPh sb="7" eb="8">
      <t>カカ</t>
    </rPh>
    <rPh sb="9" eb="11">
      <t>ナラ</t>
    </rPh>
    <rPh sb="11" eb="12">
      <t>ケン</t>
    </rPh>
    <rPh sb="12" eb="14">
      <t>イリョウ</t>
    </rPh>
    <rPh sb="14" eb="16">
      <t>シンギ</t>
    </rPh>
    <rPh sb="16" eb="17">
      <t>カイ</t>
    </rPh>
    <rPh sb="19" eb="21">
      <t>イケン</t>
    </rPh>
    <rPh sb="21" eb="23">
      <t>チョウシュ</t>
    </rPh>
    <rPh sb="24" eb="26">
      <t>ジョウキョウ</t>
    </rPh>
    <phoneticPr fontId="1"/>
  </si>
  <si>
    <t xml:space="preserve">
　（１）本申請に係る統合計画について、全ての統合関係医療機関が合意しています。
　（２）本給付金に関する報告や調査について、厚生労働省又は奈良県から求められた場合には、全ての統合関係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を増加させた場合（ただし、特定の疾患にり患する者が多くなる等の事情により、厚生労働大臣又は奈良県
　　　　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5" eb="76">
      <t>モト</t>
    </rPh>
    <rPh sb="80" eb="82">
      <t>バアイ</t>
    </rPh>
    <rPh sb="85" eb="86">
      <t>スベ</t>
    </rPh>
    <rPh sb="88" eb="90">
      <t>トウゴウ</t>
    </rPh>
    <rPh sb="96" eb="98">
      <t>イリョウ</t>
    </rPh>
    <rPh sb="98" eb="100">
      <t>キカン</t>
    </rPh>
    <rPh sb="108" eb="109">
      <t>オウ</t>
    </rPh>
    <rPh sb="125" eb="126">
      <t>ゴ</t>
    </rPh>
    <rPh sb="127" eb="129">
      <t>イカ</t>
    </rPh>
    <rPh sb="135" eb="137">
      <t>ガイトウ</t>
    </rPh>
    <rPh sb="139" eb="141">
      <t>バアイ</t>
    </rPh>
    <rPh sb="143" eb="144">
      <t>ホン</t>
    </rPh>
    <rPh sb="144" eb="147">
      <t>キュウフキン</t>
    </rPh>
    <rPh sb="148" eb="150">
      <t>ゼンガク</t>
    </rPh>
    <rPh sb="150" eb="151">
      <t>マタ</t>
    </rPh>
    <rPh sb="152" eb="154">
      <t>イチブ</t>
    </rPh>
    <rPh sb="155" eb="157">
      <t>ヘンカン</t>
    </rPh>
    <rPh sb="192" eb="194">
      <t>バアイ</t>
    </rPh>
    <rPh sb="237" eb="239">
      <t>タイショウ</t>
    </rPh>
    <rPh sb="240" eb="242">
      <t>クブン</t>
    </rPh>
    <rPh sb="296" eb="297">
      <t>マタ</t>
    </rPh>
    <rPh sb="298" eb="301">
      <t>ナラケン</t>
    </rPh>
    <rPh sb="347" eb="349">
      <t>シンセイ</t>
    </rPh>
    <rPh sb="349" eb="351">
      <t>ナイヨウ</t>
    </rPh>
    <rPh sb="352" eb="353">
      <t>イツワ</t>
    </rPh>
    <rPh sb="357" eb="358">
      <t>タ</t>
    </rPh>
    <rPh sb="358" eb="360">
      <t>フセイ</t>
    </rPh>
    <rPh sb="361" eb="363">
      <t>シュダン</t>
    </rPh>
    <rPh sb="366" eb="368">
      <t>ホンキュウ</t>
    </rPh>
    <rPh sb="371" eb="373">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</si>
</sst>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4"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49"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8"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8"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8"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8"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0" fontId="53" fillId="0" borderId="0" xfId="212" applyFont="1" applyAlignment="1">
      <alignment vertical="center"/>
    </xf>
    <xf numFmtId="0" fontId="53" fillId="0" borderId="0" xfId="213" applyFont="1" applyFill="1" applyAlignment="1">
      <alignment horizontal="right" vertical="center"/>
    </xf>
    <xf numFmtId="0" fontId="0" fillId="0" borderId="0" xfId="0" applyAlignment="1">
      <alignment horizontal="right" vertical="center"/>
    </xf>
    <xf numFmtId="0" fontId="53" fillId="48" borderId="0" xfId="213" applyFont="1" applyFill="1" applyBorder="1" applyAlignment="1">
      <alignment horizontal="left" vertical="center"/>
    </xf>
    <xf numFmtId="0" fontId="0" fillId="0" borderId="0" xfId="0" applyAlignment="1">
      <alignment vertical="center"/>
    </xf>
    <xf numFmtId="0" fontId="53" fillId="48" borderId="0" xfId="213" applyFont="1" applyFill="1" applyBorder="1" applyAlignment="1">
      <alignment vertical="center" shrinkToFit="1"/>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horizontal="left"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0" xfId="213" applyFont="1" applyFill="1" applyBorder="1" applyAlignment="1" applyProtection="1">
      <alignment horizontal="center" vertical="center" shrinkToFit="1"/>
      <protection locked="0"/>
    </xf>
    <xf numFmtId="0" fontId="60" fillId="48" borderId="0" xfId="213"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Border="1" applyAlignment="1">
      <alignment horizontal="center" vertical="center" wrapText="1"/>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50" borderId="2" xfId="213" applyFont="1" applyFill="1" applyBorder="1" applyAlignment="1" applyProtection="1">
      <alignment horizontal="center" vertical="center" shrinkToFit="1"/>
      <protection locked="0"/>
    </xf>
    <xf numFmtId="0" fontId="64" fillId="50" borderId="2" xfId="349"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0" fillId="48" borderId="0" xfId="213" applyFont="1" applyFill="1" applyBorder="1" applyAlignment="1">
      <alignment horizontal="left" vertical="center"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66" xfId="213"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67"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8"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3" fillId="48" borderId="0" xfId="213" applyFont="1" applyFill="1" applyBorder="1" applyAlignment="1">
      <alignment vertical="top" wrapText="1"/>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shrinkToFit="1"/>
    </xf>
    <xf numFmtId="0" fontId="59" fillId="49" borderId="54" xfId="0" applyFont="1" applyFill="1" applyBorder="1" applyAlignment="1" applyProtection="1">
      <alignment horizontal="center" vertical="center" wrapText="1"/>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0">
    <cellStyle name=" 1" xfId="84" xr:uid="{00000000-0005-0000-0000-000000000000}"/>
    <cellStyle name="20% - アクセント 1 2" xfId="3" xr:uid="{00000000-0005-0000-0000-000001000000}"/>
    <cellStyle name="20% - アクセント 1 2 2" xfId="328" xr:uid="{00000000-0005-0000-0000-000002000000}"/>
    <cellStyle name="20% - アクセント 1 3" xfId="85" xr:uid="{00000000-0005-0000-0000-000003000000}"/>
    <cellStyle name="20% - アクセント 2 2" xfId="4" xr:uid="{00000000-0005-0000-0000-000004000000}"/>
    <cellStyle name="20% - アクセント 2 2 2" xfId="329" xr:uid="{00000000-0005-0000-0000-000005000000}"/>
    <cellStyle name="20% - アクセント 2 3" xfId="86" xr:uid="{00000000-0005-0000-0000-000006000000}"/>
    <cellStyle name="20% - アクセント 3 2" xfId="5" xr:uid="{00000000-0005-0000-0000-000007000000}"/>
    <cellStyle name="20% - アクセント 3 2 2" xfId="330" xr:uid="{00000000-0005-0000-0000-000008000000}"/>
    <cellStyle name="20% - アクセント 3 3" xfId="87" xr:uid="{00000000-0005-0000-0000-000009000000}"/>
    <cellStyle name="20% - アクセント 4 2" xfId="6" xr:uid="{00000000-0005-0000-0000-00000A000000}"/>
    <cellStyle name="20% - アクセント 4 2 2" xfId="331"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2" xr:uid="{00000000-0005-0000-0000-000010000000}"/>
    <cellStyle name="20% - アクセント 6 3" xfId="90" xr:uid="{00000000-0005-0000-0000-000011000000}"/>
    <cellStyle name="40% - アクセント 1 2" xfId="9" xr:uid="{00000000-0005-0000-0000-000012000000}"/>
    <cellStyle name="40% - アクセント 1 2 2" xfId="333"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4" xr:uid="{00000000-0005-0000-0000-000018000000}"/>
    <cellStyle name="40% - アクセント 3 3" xfId="93" xr:uid="{00000000-0005-0000-0000-000019000000}"/>
    <cellStyle name="40% - アクセント 4 2" xfId="12" xr:uid="{00000000-0005-0000-0000-00001A000000}"/>
    <cellStyle name="40% - アクセント 4 2 2" xfId="335"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6" xr:uid="{00000000-0005-0000-0000-000020000000}"/>
    <cellStyle name="40% - アクセント 6 3" xfId="96" xr:uid="{00000000-0005-0000-0000-000021000000}"/>
    <cellStyle name="60% - アクセント 1 2" xfId="15" xr:uid="{00000000-0005-0000-0000-000022000000}"/>
    <cellStyle name="60% - アクセント 1 2 2" xfId="337"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8" xr:uid="{00000000-0005-0000-0000-000028000000}"/>
    <cellStyle name="60% - アクセント 3 3" xfId="99" xr:uid="{00000000-0005-0000-0000-000029000000}"/>
    <cellStyle name="60% - アクセント 4 2" xfId="18" xr:uid="{00000000-0005-0000-0000-00002A000000}"/>
    <cellStyle name="60% - アクセント 4 2 2" xfId="339"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0"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0" xr:uid="{00000000-0005-0000-0000-00003D000000}"/>
    <cellStyle name="Header2 2 2 3" xfId="278" xr:uid="{00000000-0005-0000-0000-00003E000000}"/>
    <cellStyle name="Header2 2 3" xfId="192" xr:uid="{00000000-0005-0000-0000-00003F000000}"/>
    <cellStyle name="Header2 2 3 2" xfId="260" xr:uid="{00000000-0005-0000-0000-000040000000}"/>
    <cellStyle name="Header2 2 3 3" xfId="286" xr:uid="{00000000-0005-0000-0000-000041000000}"/>
    <cellStyle name="Header2 2 4" xfId="219" xr:uid="{00000000-0005-0000-0000-000042000000}"/>
    <cellStyle name="Header2 2 5" xfId="246" xr:uid="{00000000-0005-0000-0000-000043000000}"/>
    <cellStyle name="Header2 2 6" xfId="231" xr:uid="{00000000-0005-0000-0000-000044000000}"/>
    <cellStyle name="Header2 3" xfId="106" xr:uid="{00000000-0005-0000-0000-000045000000}"/>
    <cellStyle name="Header2 3 2" xfId="177" xr:uid="{00000000-0005-0000-0000-000046000000}"/>
    <cellStyle name="Header2 3 2 2" xfId="252" xr:uid="{00000000-0005-0000-0000-000047000000}"/>
    <cellStyle name="Header2 3 2 3" xfId="280" xr:uid="{00000000-0005-0000-0000-000048000000}"/>
    <cellStyle name="Header2 3 2 4" xfId="304" xr:uid="{00000000-0005-0000-0000-000049000000}"/>
    <cellStyle name="Header2 3 3" xfId="235" xr:uid="{00000000-0005-0000-0000-00004A000000}"/>
    <cellStyle name="Header2 3 4" xfId="236" xr:uid="{00000000-0005-0000-0000-00004B000000}"/>
    <cellStyle name="Header2 4" xfId="174" xr:uid="{00000000-0005-0000-0000-00004C000000}"/>
    <cellStyle name="Header2 4 2" xfId="249" xr:uid="{00000000-0005-0000-0000-00004D000000}"/>
    <cellStyle name="Header2 4 3" xfId="277" xr:uid="{00000000-0005-0000-0000-00004E000000}"/>
    <cellStyle name="Header2 5" xfId="193" xr:uid="{00000000-0005-0000-0000-00004F000000}"/>
    <cellStyle name="Header2 5 2" xfId="261" xr:uid="{00000000-0005-0000-0000-000050000000}"/>
    <cellStyle name="Header2 5 3" xfId="287" xr:uid="{00000000-0005-0000-0000-000051000000}"/>
    <cellStyle name="Header2 6" xfId="218" xr:uid="{00000000-0005-0000-0000-000052000000}"/>
    <cellStyle name="Header2 7" xfId="247" xr:uid="{00000000-0005-0000-0000-000053000000}"/>
    <cellStyle name="Header2 8" xfId="248"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1"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2"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3"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49" builtinId="8"/>
    <cellStyle name="ハイパーリンク 2" xfId="121" xr:uid="{00000000-0005-0000-0000-000075000000}"/>
    <cellStyle name="メモ 2" xfId="39" xr:uid="{00000000-0005-0000-0000-000076000000}"/>
    <cellStyle name="メモ 2 2" xfId="194" xr:uid="{00000000-0005-0000-0000-000077000000}"/>
    <cellStyle name="メモ 2 2 2" xfId="262" xr:uid="{00000000-0005-0000-0000-000078000000}"/>
    <cellStyle name="メモ 2 2 3" xfId="288" xr:uid="{00000000-0005-0000-0000-000079000000}"/>
    <cellStyle name="メモ 2 2 4" xfId="309" xr:uid="{00000000-0005-0000-0000-00007A000000}"/>
    <cellStyle name="メモ 2 3" xfId="195" xr:uid="{00000000-0005-0000-0000-00007B000000}"/>
    <cellStyle name="メモ 2 3 2" xfId="263" xr:uid="{00000000-0005-0000-0000-00007C000000}"/>
    <cellStyle name="メモ 2 3 3" xfId="289" xr:uid="{00000000-0005-0000-0000-00007D000000}"/>
    <cellStyle name="メモ 2 3 4" xfId="310" xr:uid="{00000000-0005-0000-0000-00007E000000}"/>
    <cellStyle name="メモ 2 4" xfId="223" xr:uid="{00000000-0005-0000-0000-00007F000000}"/>
    <cellStyle name="メモ 2 5" xfId="259" xr:uid="{00000000-0005-0000-0000-000080000000}"/>
    <cellStyle name="メモ 2 6" xfId="257" xr:uid="{00000000-0005-0000-0000-000081000000}"/>
    <cellStyle name="メモ 3" xfId="122" xr:uid="{00000000-0005-0000-0000-000082000000}"/>
    <cellStyle name="メモ 3 2" xfId="176" xr:uid="{00000000-0005-0000-0000-000083000000}"/>
    <cellStyle name="メモ 3 2 2" xfId="251" xr:uid="{00000000-0005-0000-0000-000084000000}"/>
    <cellStyle name="メモ 3 2 3" xfId="279" xr:uid="{00000000-0005-0000-0000-000085000000}"/>
    <cellStyle name="メモ 3 2 4" xfId="303" xr:uid="{00000000-0005-0000-0000-000086000000}"/>
    <cellStyle name="メモ 3 3" xfId="196" xr:uid="{00000000-0005-0000-0000-000087000000}"/>
    <cellStyle name="メモ 3 3 2" xfId="264" xr:uid="{00000000-0005-0000-0000-000088000000}"/>
    <cellStyle name="メモ 3 3 3" xfId="290" xr:uid="{00000000-0005-0000-0000-000089000000}"/>
    <cellStyle name="メモ 3 3 4" xfId="311" xr:uid="{00000000-0005-0000-0000-00008A000000}"/>
    <cellStyle name="メモ 3 4" xfId="237" xr:uid="{00000000-0005-0000-0000-00008B000000}"/>
    <cellStyle name="メモ 3 5" xfId="221" xr:uid="{00000000-0005-0000-0000-00008C000000}"/>
    <cellStyle name="メモ 3 6" xfId="222"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5" xr:uid="{00000000-0005-0000-0000-000097000000}"/>
    <cellStyle name="計算 2 2 3" xfId="291" xr:uid="{00000000-0005-0000-0000-000098000000}"/>
    <cellStyle name="計算 2 2 4" xfId="312" xr:uid="{00000000-0005-0000-0000-000099000000}"/>
    <cellStyle name="計算 2 3" xfId="198" xr:uid="{00000000-0005-0000-0000-00009A000000}"/>
    <cellStyle name="計算 2 3 2" xfId="266" xr:uid="{00000000-0005-0000-0000-00009B000000}"/>
    <cellStyle name="計算 2 3 3" xfId="292" xr:uid="{00000000-0005-0000-0000-00009C000000}"/>
    <cellStyle name="計算 2 3 4" xfId="313" xr:uid="{00000000-0005-0000-0000-00009D000000}"/>
    <cellStyle name="計算 2 4" xfId="225" xr:uid="{00000000-0005-0000-0000-00009E000000}"/>
    <cellStyle name="計算 2 5" xfId="258" xr:uid="{00000000-0005-0000-0000-00009F000000}"/>
    <cellStyle name="計算 2 6" xfId="215" xr:uid="{00000000-0005-0000-0000-0000A0000000}"/>
    <cellStyle name="計算 3" xfId="126" xr:uid="{00000000-0005-0000-0000-0000A1000000}"/>
    <cellStyle name="計算 3 2" xfId="178" xr:uid="{00000000-0005-0000-0000-0000A2000000}"/>
    <cellStyle name="計算 3 2 2" xfId="253" xr:uid="{00000000-0005-0000-0000-0000A3000000}"/>
    <cellStyle name="計算 3 2 3" xfId="281" xr:uid="{00000000-0005-0000-0000-0000A4000000}"/>
    <cellStyle name="計算 3 2 4" xfId="305" xr:uid="{00000000-0005-0000-0000-0000A5000000}"/>
    <cellStyle name="計算 3 3" xfId="199" xr:uid="{00000000-0005-0000-0000-0000A6000000}"/>
    <cellStyle name="計算 3 3 2" xfId="267" xr:uid="{00000000-0005-0000-0000-0000A7000000}"/>
    <cellStyle name="計算 3 3 3" xfId="293" xr:uid="{00000000-0005-0000-0000-0000A8000000}"/>
    <cellStyle name="計算 3 3 4" xfId="314" xr:uid="{00000000-0005-0000-0000-0000A9000000}"/>
    <cellStyle name="計算 3 4" xfId="239" xr:uid="{00000000-0005-0000-0000-0000AA000000}"/>
    <cellStyle name="計算 3 5" xfId="220" xr:uid="{00000000-0005-0000-0000-0000AB000000}"/>
    <cellStyle name="計算 3 6" xfId="228" xr:uid="{00000000-0005-0000-0000-0000AC000000}"/>
    <cellStyle name="警告文 2" xfId="45" xr:uid="{00000000-0005-0000-0000-0000AD000000}"/>
    <cellStyle name="警告文 3" xfId="127" xr:uid="{00000000-0005-0000-0000-0000AE000000}"/>
    <cellStyle name="桁区切り" xfId="348"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4" xr:uid="{00000000-0005-0000-0000-0000BB000000}"/>
    <cellStyle name="見出し 1 3" xfId="131" xr:uid="{00000000-0005-0000-0000-0000BC000000}"/>
    <cellStyle name="見出し 2 2" xfId="47" xr:uid="{00000000-0005-0000-0000-0000BD000000}"/>
    <cellStyle name="見出し 2 2 2" xfId="345"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6"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8" xr:uid="{00000000-0005-0000-0000-0000C8000000}"/>
    <cellStyle name="集計 2 2 3" xfId="294" xr:uid="{00000000-0005-0000-0000-0000C9000000}"/>
    <cellStyle name="集計 2 2 4" xfId="315" xr:uid="{00000000-0005-0000-0000-0000CA000000}"/>
    <cellStyle name="集計 2 3" xfId="202" xr:uid="{00000000-0005-0000-0000-0000CB000000}"/>
    <cellStyle name="集計 2 3 2" xfId="269" xr:uid="{00000000-0005-0000-0000-0000CC000000}"/>
    <cellStyle name="集計 2 3 3" xfId="295" xr:uid="{00000000-0005-0000-0000-0000CD000000}"/>
    <cellStyle name="集計 2 3 4" xfId="316" xr:uid="{00000000-0005-0000-0000-0000CE000000}"/>
    <cellStyle name="集計 2 4" xfId="226" xr:uid="{00000000-0005-0000-0000-0000CF000000}"/>
    <cellStyle name="集計 2 5" xfId="245" xr:uid="{00000000-0005-0000-0000-0000D0000000}"/>
    <cellStyle name="集計 2 6" xfId="233" xr:uid="{00000000-0005-0000-0000-0000D1000000}"/>
    <cellStyle name="集計 3" xfId="136" xr:uid="{00000000-0005-0000-0000-0000D2000000}"/>
    <cellStyle name="集計 3 2" xfId="180" xr:uid="{00000000-0005-0000-0000-0000D3000000}"/>
    <cellStyle name="集計 3 2 2" xfId="254" xr:uid="{00000000-0005-0000-0000-0000D4000000}"/>
    <cellStyle name="集計 3 2 3" xfId="282" xr:uid="{00000000-0005-0000-0000-0000D5000000}"/>
    <cellStyle name="集計 3 2 4" xfId="306" xr:uid="{00000000-0005-0000-0000-0000D6000000}"/>
    <cellStyle name="集計 3 3" xfId="203" xr:uid="{00000000-0005-0000-0000-0000D7000000}"/>
    <cellStyle name="集計 3 3 2" xfId="270" xr:uid="{00000000-0005-0000-0000-0000D8000000}"/>
    <cellStyle name="集計 3 3 3" xfId="296" xr:uid="{00000000-0005-0000-0000-0000D9000000}"/>
    <cellStyle name="集計 3 3 4" xfId="317" xr:uid="{00000000-0005-0000-0000-0000DA000000}"/>
    <cellStyle name="集計 3 4" xfId="240" xr:uid="{00000000-0005-0000-0000-0000DB000000}"/>
    <cellStyle name="集計 3 5" xfId="217" xr:uid="{00000000-0005-0000-0000-0000DC000000}"/>
    <cellStyle name="集計 3 6" xfId="224" xr:uid="{00000000-0005-0000-0000-0000DD000000}"/>
    <cellStyle name="出力 2" xfId="51" xr:uid="{00000000-0005-0000-0000-0000DE000000}"/>
    <cellStyle name="出力 2 2" xfId="204" xr:uid="{00000000-0005-0000-0000-0000DF000000}"/>
    <cellStyle name="出力 2 2 2" xfId="271" xr:uid="{00000000-0005-0000-0000-0000E0000000}"/>
    <cellStyle name="出力 2 2 3" xfId="297" xr:uid="{00000000-0005-0000-0000-0000E1000000}"/>
    <cellStyle name="出力 2 2 4" xfId="318" xr:uid="{00000000-0005-0000-0000-0000E2000000}"/>
    <cellStyle name="出力 2 3" xfId="205" xr:uid="{00000000-0005-0000-0000-0000E3000000}"/>
    <cellStyle name="出力 2 3 2" xfId="272" xr:uid="{00000000-0005-0000-0000-0000E4000000}"/>
    <cellStyle name="出力 2 3 3" xfId="298" xr:uid="{00000000-0005-0000-0000-0000E5000000}"/>
    <cellStyle name="出力 2 3 4" xfId="319" xr:uid="{00000000-0005-0000-0000-0000E6000000}"/>
    <cellStyle name="出力 2 4" xfId="227" xr:uid="{00000000-0005-0000-0000-0000E7000000}"/>
    <cellStyle name="出力 2 5" xfId="244" xr:uid="{00000000-0005-0000-0000-0000E8000000}"/>
    <cellStyle name="出力 2 6" xfId="230" xr:uid="{00000000-0005-0000-0000-0000E9000000}"/>
    <cellStyle name="出力 3" xfId="137" xr:uid="{00000000-0005-0000-0000-0000EA000000}"/>
    <cellStyle name="出力 3 2" xfId="181" xr:uid="{00000000-0005-0000-0000-0000EB000000}"/>
    <cellStyle name="出力 3 2 2" xfId="255" xr:uid="{00000000-0005-0000-0000-0000EC000000}"/>
    <cellStyle name="出力 3 2 3" xfId="283" xr:uid="{00000000-0005-0000-0000-0000ED000000}"/>
    <cellStyle name="出力 3 2 4" xfId="307" xr:uid="{00000000-0005-0000-0000-0000EE000000}"/>
    <cellStyle name="出力 3 3" xfId="206" xr:uid="{00000000-0005-0000-0000-0000EF000000}"/>
    <cellStyle name="出力 3 3 2" xfId="273" xr:uid="{00000000-0005-0000-0000-0000F0000000}"/>
    <cellStyle name="出力 3 3 3" xfId="299" xr:uid="{00000000-0005-0000-0000-0000F1000000}"/>
    <cellStyle name="出力 3 3 4" xfId="320" xr:uid="{00000000-0005-0000-0000-0000F2000000}"/>
    <cellStyle name="出力 3 4" xfId="241" xr:uid="{00000000-0005-0000-0000-0000F3000000}"/>
    <cellStyle name="出力 3 5" xfId="234" xr:uid="{00000000-0005-0000-0000-0000F4000000}"/>
    <cellStyle name="出力 3 6" xfId="232"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4" xr:uid="{00000000-0005-0000-0000-0000FD000000}"/>
    <cellStyle name="入力 2 2 3" xfId="300" xr:uid="{00000000-0005-0000-0000-0000FE000000}"/>
    <cellStyle name="入力 2 2 4" xfId="321" xr:uid="{00000000-0005-0000-0000-0000FF000000}"/>
    <cellStyle name="入力 2 3" xfId="208" xr:uid="{00000000-0005-0000-0000-000000010000}"/>
    <cellStyle name="入力 2 3 2" xfId="275" xr:uid="{00000000-0005-0000-0000-000001010000}"/>
    <cellStyle name="入力 2 3 3" xfId="301" xr:uid="{00000000-0005-0000-0000-000002010000}"/>
    <cellStyle name="入力 2 3 4" xfId="322" xr:uid="{00000000-0005-0000-0000-000003010000}"/>
    <cellStyle name="入力 2 4" xfId="229" xr:uid="{00000000-0005-0000-0000-000004010000}"/>
    <cellStyle name="入力 2 5" xfId="243" xr:uid="{00000000-0005-0000-0000-000005010000}"/>
    <cellStyle name="入力 2 6" xfId="285" xr:uid="{00000000-0005-0000-0000-000006010000}"/>
    <cellStyle name="入力 3" xfId="142" xr:uid="{00000000-0005-0000-0000-000007010000}"/>
    <cellStyle name="入力 3 2" xfId="182" xr:uid="{00000000-0005-0000-0000-000008010000}"/>
    <cellStyle name="入力 3 2 2" xfId="256" xr:uid="{00000000-0005-0000-0000-000009010000}"/>
    <cellStyle name="入力 3 2 3" xfId="284" xr:uid="{00000000-0005-0000-0000-00000A010000}"/>
    <cellStyle name="入力 3 2 4" xfId="308" xr:uid="{00000000-0005-0000-0000-00000B010000}"/>
    <cellStyle name="入力 3 3" xfId="209" xr:uid="{00000000-0005-0000-0000-00000C010000}"/>
    <cellStyle name="入力 3 3 2" xfId="276" xr:uid="{00000000-0005-0000-0000-00000D010000}"/>
    <cellStyle name="入力 3 3 3" xfId="302" xr:uid="{00000000-0005-0000-0000-00000E010000}"/>
    <cellStyle name="入力 3 3 4" xfId="323" xr:uid="{00000000-0005-0000-0000-00000F010000}"/>
    <cellStyle name="入力 3 4" xfId="242" xr:uid="{00000000-0005-0000-0000-000010010000}"/>
    <cellStyle name="入力 3 5" xfId="216" xr:uid="{00000000-0005-0000-0000-000011010000}"/>
    <cellStyle name="入力 3 6" xfId="238"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4" xr:uid="{00000000-0005-0000-0000-00001E010000}"/>
    <cellStyle name="標準 2 2 2" xfId="69" xr:uid="{00000000-0005-0000-0000-00001F010000}"/>
    <cellStyle name="標準 2 2 2 2" xfId="76" xr:uid="{00000000-0005-0000-0000-000020010000}"/>
    <cellStyle name="標準 2 2 2 2 13" xfId="325"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7"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4" xr:uid="{00000000-0005-0000-0000-00002B010000}"/>
    <cellStyle name="標準 2 2_交付金交付申請書H27 改修前後比較資料 20150109" xfId="212" xr:uid="{00000000-0005-0000-0000-00002C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6"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7"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8"/>
  <sheetViews>
    <sheetView showGridLines="0" tabSelected="1" view="pageBreakPreview" topLeftCell="A223" zoomScaleNormal="100" zoomScaleSheetLayoutView="100" workbookViewId="0">
      <selection activeCell="CV249" sqref="CV249"/>
    </sheetView>
  </sheetViews>
  <sheetFormatPr defaultColWidth="1.25" defaultRowHeight="6.75" customHeight="1"/>
  <cols>
    <col min="1" max="61" width="1.25" style="6"/>
    <col min="62" max="62" width="1.25" style="6" customWidth="1"/>
    <col min="63" max="65" width="1.25" style="6"/>
    <col min="66" max="66" width="1.25" style="6" customWidth="1"/>
    <col min="67" max="16384" width="1.25" style="6"/>
  </cols>
  <sheetData>
    <row r="1" spans="1:78" ht="6.75" customHeight="1">
      <c r="BI1" s="249" t="s">
        <v>208</v>
      </c>
      <c r="BJ1" s="250"/>
      <c r="BK1" s="250"/>
      <c r="BL1" s="250"/>
      <c r="BM1" s="250"/>
      <c r="BN1" s="250"/>
      <c r="BO1" s="250"/>
      <c r="BP1" s="250"/>
      <c r="BQ1" s="250"/>
      <c r="BR1" s="250"/>
      <c r="BS1" s="250"/>
      <c r="BT1" s="250"/>
      <c r="BU1" s="250"/>
      <c r="BV1" s="250"/>
      <c r="BW1" s="250"/>
      <c r="BX1" s="250"/>
      <c r="BY1" s="250"/>
      <c r="BZ1" s="250"/>
    </row>
    <row r="2" spans="1:78" ht="6.75" customHeight="1">
      <c r="BI2" s="250"/>
      <c r="BJ2" s="250"/>
      <c r="BK2" s="250"/>
      <c r="BL2" s="250"/>
      <c r="BM2" s="250"/>
      <c r="BN2" s="250"/>
      <c r="BO2" s="250"/>
      <c r="BP2" s="250"/>
      <c r="BQ2" s="250"/>
      <c r="BR2" s="250"/>
      <c r="BS2" s="250"/>
      <c r="BT2" s="250"/>
      <c r="BU2" s="250"/>
      <c r="BV2" s="250"/>
      <c r="BW2" s="250"/>
      <c r="BX2" s="250"/>
      <c r="BY2" s="250"/>
      <c r="BZ2" s="250"/>
    </row>
    <row r="3" spans="1:78" ht="6.75" customHeight="1">
      <c r="A3" s="341"/>
      <c r="B3" s="342"/>
      <c r="C3" s="342"/>
      <c r="D3" s="342"/>
      <c r="E3" s="342"/>
      <c r="F3" s="342"/>
      <c r="G3" s="342"/>
      <c r="H3" s="342"/>
      <c r="I3" s="342"/>
      <c r="J3" s="1"/>
      <c r="K3" s="1"/>
      <c r="L3" s="1"/>
      <c r="M3" s="1"/>
      <c r="N3" s="1"/>
      <c r="O3" s="1"/>
      <c r="P3" s="1"/>
      <c r="Q3" s="1"/>
      <c r="R3" s="2"/>
      <c r="S3" s="2"/>
      <c r="T3" s="2"/>
      <c r="U3" s="2"/>
      <c r="V3" s="3"/>
      <c r="W3" s="3"/>
      <c r="X3" s="3"/>
      <c r="Y3" s="3"/>
      <c r="Z3" s="3"/>
      <c r="AA3" s="3"/>
      <c r="AB3" s="3"/>
      <c r="AC3" s="3"/>
      <c r="AD3" s="3"/>
      <c r="AE3" s="3"/>
      <c r="AF3" s="3"/>
      <c r="AG3" s="3"/>
      <c r="AH3" s="3"/>
      <c r="AI3" s="3"/>
      <c r="AJ3" s="3"/>
      <c r="AK3" s="3"/>
      <c r="AL3" s="3"/>
      <c r="AM3" s="3"/>
      <c r="AN3" s="3"/>
      <c r="AO3" s="4"/>
      <c r="AP3" s="4"/>
      <c r="AQ3" s="4"/>
      <c r="AR3" s="4"/>
      <c r="AS3" s="4"/>
      <c r="AT3" s="4"/>
      <c r="AU3" s="4"/>
      <c r="AV3" s="4"/>
      <c r="AW3" s="4"/>
      <c r="AX3" s="3"/>
      <c r="AY3" s="3"/>
      <c r="AZ3" s="3"/>
      <c r="BA3" s="3"/>
      <c r="BB3" s="3"/>
      <c r="BC3" s="3"/>
      <c r="BD3" s="3"/>
      <c r="BE3" s="3"/>
      <c r="BF3" s="3"/>
      <c r="BG3" s="3"/>
      <c r="BH3" s="3"/>
      <c r="BI3" s="250"/>
      <c r="BJ3" s="250"/>
      <c r="BK3" s="250"/>
      <c r="BL3" s="250"/>
      <c r="BM3" s="250"/>
      <c r="BN3" s="250"/>
      <c r="BO3" s="250"/>
      <c r="BP3" s="250"/>
      <c r="BQ3" s="250"/>
      <c r="BR3" s="250"/>
      <c r="BS3" s="250"/>
      <c r="BT3" s="250"/>
      <c r="BU3" s="250"/>
      <c r="BV3" s="250"/>
      <c r="BW3" s="250"/>
      <c r="BX3" s="250"/>
      <c r="BY3" s="250"/>
      <c r="BZ3" s="250"/>
    </row>
    <row r="4" spans="1:78" ht="6.75" customHeight="1">
      <c r="A4" s="342"/>
      <c r="B4" s="342"/>
      <c r="C4" s="342"/>
      <c r="D4" s="342"/>
      <c r="E4" s="342"/>
      <c r="F4" s="342"/>
      <c r="G4" s="342"/>
      <c r="H4" s="342"/>
      <c r="I4" s="342"/>
      <c r="J4" s="419" t="s">
        <v>124</v>
      </c>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419"/>
      <c r="AU4" s="419"/>
      <c r="AV4" s="419"/>
      <c r="AW4" s="419"/>
      <c r="AX4" s="419"/>
      <c r="AY4" s="419"/>
      <c r="AZ4" s="419"/>
      <c r="BA4" s="419"/>
      <c r="BB4" s="419"/>
      <c r="BC4" s="419"/>
      <c r="BD4" s="419"/>
      <c r="BE4" s="419"/>
      <c r="BF4" s="419"/>
      <c r="BG4" s="419"/>
      <c r="BH4" s="419"/>
      <c r="BI4" s="419"/>
      <c r="BJ4" s="419"/>
      <c r="BK4" s="419"/>
      <c r="BL4" s="419"/>
      <c r="BM4" s="419"/>
      <c r="BN4" s="419"/>
      <c r="BO4" s="419"/>
      <c r="BP4" s="419"/>
      <c r="BQ4" s="5"/>
      <c r="BR4" s="248"/>
      <c r="BS4" s="248"/>
      <c r="BT4" s="248"/>
      <c r="BU4" s="248"/>
      <c r="BV4" s="248"/>
      <c r="BW4" s="248"/>
      <c r="BX4" s="248"/>
      <c r="BY4" s="248"/>
      <c r="BZ4" s="248"/>
    </row>
    <row r="5" spans="1:78" ht="6.75" customHeight="1">
      <c r="A5" s="342"/>
      <c r="B5" s="342"/>
      <c r="C5" s="342"/>
      <c r="D5" s="342"/>
      <c r="E5" s="342"/>
      <c r="F5" s="342"/>
      <c r="G5" s="342"/>
      <c r="H5" s="342"/>
      <c r="I5" s="342"/>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5"/>
      <c r="BR5" s="248"/>
      <c r="BS5" s="248"/>
      <c r="BT5" s="248"/>
      <c r="BU5" s="248"/>
      <c r="BV5" s="248"/>
      <c r="BW5" s="248"/>
      <c r="BX5" s="248"/>
      <c r="BY5" s="248"/>
      <c r="BZ5" s="248"/>
    </row>
    <row r="6" spans="1:78" ht="6.75" customHeight="1">
      <c r="A6" s="3"/>
      <c r="B6" s="3"/>
      <c r="C6" s="3"/>
      <c r="D6" s="3"/>
      <c r="E6" s="3"/>
      <c r="F6" s="3"/>
      <c r="G6" s="3"/>
      <c r="H6" s="3"/>
      <c r="I6" s="3"/>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5"/>
      <c r="BR6" s="5"/>
      <c r="BS6" s="5"/>
      <c r="BT6" s="5"/>
      <c r="BU6" s="5"/>
      <c r="BV6" s="5"/>
      <c r="BW6" s="5"/>
      <c r="BX6" s="5"/>
      <c r="BY6" s="5"/>
    </row>
    <row r="7" spans="1:78" ht="6.75" customHeight="1">
      <c r="A7" s="3"/>
      <c r="B7" s="3"/>
      <c r="C7" s="3"/>
      <c r="D7" s="3"/>
      <c r="E7" s="3"/>
      <c r="F7" s="3"/>
      <c r="G7" s="3"/>
      <c r="H7" s="3"/>
      <c r="I7" s="3"/>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7"/>
      <c r="BR7" s="7"/>
      <c r="BS7" s="7"/>
      <c r="BT7" s="7"/>
      <c r="BU7" s="7"/>
      <c r="BV7" s="7"/>
      <c r="BW7" s="7"/>
      <c r="BX7" s="7"/>
      <c r="BY7" s="7"/>
    </row>
    <row r="8" spans="1:78" ht="6.75" customHeight="1">
      <c r="A8" s="3"/>
      <c r="B8" s="343" t="s">
        <v>207</v>
      </c>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7"/>
      <c r="BO8" s="7"/>
      <c r="BP8" s="7"/>
      <c r="BQ8" s="7"/>
      <c r="BR8" s="7"/>
      <c r="BS8" s="7"/>
      <c r="BT8" s="7"/>
      <c r="BU8" s="7"/>
      <c r="BV8" s="7"/>
      <c r="BW8" s="7"/>
      <c r="BX8" s="7"/>
      <c r="BY8" s="7"/>
    </row>
    <row r="9" spans="1:78" ht="6.75" customHeight="1">
      <c r="A9" s="3"/>
      <c r="B9" s="343"/>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8"/>
      <c r="BO9" s="8"/>
      <c r="BP9" s="8"/>
      <c r="BQ9" s="8"/>
      <c r="BR9" s="8"/>
      <c r="BS9" s="8"/>
      <c r="BT9" s="8"/>
      <c r="BU9" s="8"/>
      <c r="BV9" s="8"/>
      <c r="BW9" s="8"/>
      <c r="BX9" s="8"/>
      <c r="BY9" s="8"/>
    </row>
    <row r="10" spans="1:78" ht="6.75" customHeight="1">
      <c r="A10" s="3"/>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8"/>
      <c r="BO10" s="8"/>
      <c r="BP10" s="8"/>
      <c r="BQ10" s="8"/>
      <c r="BR10" s="8"/>
      <c r="BS10" s="8"/>
      <c r="BT10" s="8"/>
      <c r="BU10" s="8"/>
      <c r="BV10" s="8"/>
      <c r="BW10" s="8"/>
      <c r="BX10" s="8"/>
      <c r="BY10" s="8"/>
    </row>
    <row r="11" spans="1:78" ht="6.75" customHeight="1">
      <c r="A11" s="9"/>
      <c r="B11" s="344" t="s">
        <v>125</v>
      </c>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row>
    <row r="12" spans="1:78" ht="6.75" customHeight="1">
      <c r="A12" s="9"/>
      <c r="B12" s="344"/>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row>
    <row r="13" spans="1:78" ht="6.75" customHeight="1">
      <c r="A13" s="7"/>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4"/>
      <c r="AU13" s="344"/>
      <c r="AV13" s="344"/>
      <c r="AW13" s="344"/>
      <c r="AX13" s="344"/>
      <c r="AY13" s="344"/>
      <c r="AZ13" s="344"/>
      <c r="BA13" s="344"/>
      <c r="BB13" s="344"/>
      <c r="BC13" s="344"/>
      <c r="BD13" s="344"/>
      <c r="BE13" s="344"/>
      <c r="BF13" s="344"/>
      <c r="BG13" s="344"/>
      <c r="BH13" s="344"/>
      <c r="BI13" s="344"/>
      <c r="BJ13" s="344"/>
      <c r="BK13" s="344"/>
      <c r="BL13" s="344"/>
      <c r="BM13" s="344"/>
      <c r="BN13" s="344"/>
      <c r="BO13" s="344"/>
      <c r="BP13" s="344"/>
      <c r="BQ13" s="344"/>
      <c r="BR13" s="344"/>
      <c r="BS13" s="344"/>
      <c r="BT13" s="344"/>
      <c r="BU13" s="344"/>
      <c r="BV13" s="344"/>
      <c r="BW13" s="344"/>
      <c r="BX13" s="344"/>
      <c r="BY13" s="344"/>
    </row>
    <row r="14" spans="1:78" ht="6.75" customHeight="1">
      <c r="A14" s="7"/>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4"/>
      <c r="BQ14" s="344"/>
      <c r="BR14" s="344"/>
      <c r="BS14" s="344"/>
      <c r="BT14" s="344"/>
      <c r="BU14" s="344"/>
      <c r="BV14" s="344"/>
      <c r="BW14" s="344"/>
      <c r="BX14" s="344"/>
      <c r="BY14" s="344"/>
    </row>
    <row r="15" spans="1:78" ht="6.75" customHeight="1">
      <c r="A15" s="9"/>
      <c r="B15" s="344"/>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4"/>
      <c r="AZ15" s="344"/>
      <c r="BA15" s="344"/>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row>
    <row r="16" spans="1:78" ht="6.75" customHeight="1">
      <c r="A16" s="7"/>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c r="BW16" s="344"/>
      <c r="BX16" s="344"/>
      <c r="BY16" s="344"/>
    </row>
    <row r="17" spans="1:78" ht="6.75" customHeight="1">
      <c r="A17" s="7"/>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1"/>
      <c r="BO17" s="11"/>
      <c r="BP17" s="11"/>
      <c r="BQ17" s="11"/>
      <c r="BR17" s="11"/>
      <c r="BS17" s="11"/>
      <c r="BT17" s="11"/>
      <c r="BU17" s="11"/>
      <c r="BV17" s="11"/>
      <c r="BW17" s="11"/>
      <c r="BX17" s="11"/>
      <c r="BY17" s="9"/>
    </row>
    <row r="18" spans="1:78" ht="6.75" customHeight="1">
      <c r="A18" s="476" t="s">
        <v>1</v>
      </c>
      <c r="B18" s="476"/>
      <c r="C18" s="476"/>
      <c r="D18" s="476"/>
      <c r="E18" s="476"/>
      <c r="F18" s="476"/>
      <c r="G18" s="476"/>
      <c r="H18" s="476"/>
      <c r="I18" s="476"/>
      <c r="J18" s="476"/>
      <c r="K18" s="476"/>
      <c r="L18" s="476"/>
      <c r="M18" s="476"/>
      <c r="N18" s="476"/>
      <c r="O18" s="476"/>
      <c r="P18" s="476"/>
      <c r="Q18" s="12"/>
      <c r="R18" s="12"/>
      <c r="S18" s="12"/>
      <c r="T18" s="12"/>
      <c r="U18" s="12"/>
      <c r="V18" s="12"/>
      <c r="W18" s="12"/>
      <c r="X18" s="12"/>
      <c r="Y18" s="12"/>
      <c r="Z18" s="12"/>
      <c r="AA18" s="12"/>
      <c r="AB18" s="12"/>
      <c r="AC18" s="12"/>
      <c r="AD18" s="12"/>
      <c r="AE18" s="12"/>
      <c r="AF18" s="12"/>
      <c r="AG18" s="12"/>
      <c r="AH18" s="12"/>
      <c r="AI18" s="12"/>
      <c r="AJ18" s="12"/>
      <c r="AK18" s="12"/>
      <c r="AL18" s="12"/>
      <c r="AM18" s="12"/>
      <c r="AN18" s="383" t="s">
        <v>0</v>
      </c>
      <c r="AO18" s="384"/>
      <c r="AP18" s="384"/>
      <c r="AQ18" s="384"/>
      <c r="AR18" s="384"/>
      <c r="AS18" s="384"/>
      <c r="AT18" s="384"/>
      <c r="AU18" s="384"/>
      <c r="AV18" s="384"/>
      <c r="AW18" s="384"/>
      <c r="AX18" s="384"/>
      <c r="AY18" s="385"/>
      <c r="AZ18" s="354"/>
      <c r="BA18" s="355"/>
      <c r="BB18" s="355"/>
      <c r="BC18" s="355"/>
      <c r="BD18" s="355"/>
      <c r="BE18" s="355"/>
      <c r="BF18" s="355"/>
      <c r="BG18" s="355"/>
      <c r="BH18" s="351" t="s">
        <v>12</v>
      </c>
      <c r="BI18" s="351"/>
      <c r="BJ18" s="349"/>
      <c r="BK18" s="349"/>
      <c r="BL18" s="349"/>
      <c r="BM18" s="349"/>
      <c r="BN18" s="349"/>
      <c r="BO18" s="349"/>
      <c r="BP18" s="394" t="s">
        <v>11</v>
      </c>
      <c r="BQ18" s="394"/>
      <c r="BR18" s="355"/>
      <c r="BS18" s="355"/>
      <c r="BT18" s="355"/>
      <c r="BU18" s="355"/>
      <c r="BV18" s="355"/>
      <c r="BW18" s="355"/>
      <c r="BX18" s="394" t="s">
        <v>10</v>
      </c>
      <c r="BY18" s="396"/>
    </row>
    <row r="19" spans="1:78" ht="6.75" customHeight="1">
      <c r="A19" s="476"/>
      <c r="B19" s="476"/>
      <c r="C19" s="476"/>
      <c r="D19" s="476"/>
      <c r="E19" s="476"/>
      <c r="F19" s="476"/>
      <c r="G19" s="476"/>
      <c r="H19" s="476"/>
      <c r="I19" s="476"/>
      <c r="J19" s="476"/>
      <c r="K19" s="476"/>
      <c r="L19" s="476"/>
      <c r="M19" s="476"/>
      <c r="N19" s="476"/>
      <c r="O19" s="476"/>
      <c r="P19" s="476"/>
      <c r="Q19" s="12"/>
      <c r="R19" s="12"/>
      <c r="S19" s="12"/>
      <c r="T19" s="12"/>
      <c r="U19" s="12"/>
      <c r="V19" s="12"/>
      <c r="W19" s="12"/>
      <c r="X19" s="12"/>
      <c r="Y19" s="12"/>
      <c r="Z19" s="12"/>
      <c r="AA19" s="12"/>
      <c r="AB19" s="12"/>
      <c r="AC19" s="12"/>
      <c r="AD19" s="12"/>
      <c r="AE19" s="12"/>
      <c r="AF19" s="12"/>
      <c r="AG19" s="12"/>
      <c r="AH19" s="12"/>
      <c r="AI19" s="12"/>
      <c r="AJ19" s="12"/>
      <c r="AK19" s="12"/>
      <c r="AL19" s="12"/>
      <c r="AM19" s="12"/>
      <c r="AN19" s="386"/>
      <c r="AO19" s="387"/>
      <c r="AP19" s="387"/>
      <c r="AQ19" s="387"/>
      <c r="AR19" s="387"/>
      <c r="AS19" s="387"/>
      <c r="AT19" s="387"/>
      <c r="AU19" s="387"/>
      <c r="AV19" s="387"/>
      <c r="AW19" s="387"/>
      <c r="AX19" s="387"/>
      <c r="AY19" s="388"/>
      <c r="AZ19" s="356"/>
      <c r="BA19" s="357"/>
      <c r="BB19" s="357"/>
      <c r="BC19" s="357"/>
      <c r="BD19" s="357"/>
      <c r="BE19" s="357"/>
      <c r="BF19" s="357"/>
      <c r="BG19" s="357"/>
      <c r="BH19" s="352"/>
      <c r="BI19" s="352"/>
      <c r="BJ19" s="328"/>
      <c r="BK19" s="328"/>
      <c r="BL19" s="328"/>
      <c r="BM19" s="328"/>
      <c r="BN19" s="328"/>
      <c r="BO19" s="328"/>
      <c r="BP19" s="329"/>
      <c r="BQ19" s="329"/>
      <c r="BR19" s="357"/>
      <c r="BS19" s="357"/>
      <c r="BT19" s="357"/>
      <c r="BU19" s="357"/>
      <c r="BV19" s="357"/>
      <c r="BW19" s="357"/>
      <c r="BX19" s="329"/>
      <c r="BY19" s="397"/>
    </row>
    <row r="20" spans="1:78" ht="6.75" customHeight="1">
      <c r="A20" s="477"/>
      <c r="B20" s="477"/>
      <c r="C20" s="477"/>
      <c r="D20" s="477"/>
      <c r="E20" s="477"/>
      <c r="F20" s="477"/>
      <c r="G20" s="477"/>
      <c r="H20" s="477"/>
      <c r="I20" s="477"/>
      <c r="J20" s="477"/>
      <c r="K20" s="477"/>
      <c r="L20" s="477"/>
      <c r="M20" s="477"/>
      <c r="N20" s="477"/>
      <c r="O20" s="477"/>
      <c r="P20" s="477"/>
      <c r="Q20" s="13"/>
      <c r="R20" s="12"/>
      <c r="S20" s="12"/>
      <c r="T20" s="12"/>
      <c r="U20" s="12"/>
      <c r="V20" s="12"/>
      <c r="W20" s="12"/>
      <c r="X20" s="12"/>
      <c r="Y20" s="12"/>
      <c r="Z20" s="12"/>
      <c r="AA20" s="12"/>
      <c r="AB20" s="12"/>
      <c r="AC20" s="12"/>
      <c r="AD20" s="12"/>
      <c r="AE20" s="12"/>
      <c r="AF20" s="12"/>
      <c r="AG20" s="12"/>
      <c r="AH20" s="12"/>
      <c r="AI20" s="12"/>
      <c r="AJ20" s="12"/>
      <c r="AK20" s="12"/>
      <c r="AL20" s="12"/>
      <c r="AM20" s="12"/>
      <c r="AN20" s="306"/>
      <c r="AO20" s="307"/>
      <c r="AP20" s="307"/>
      <c r="AQ20" s="307"/>
      <c r="AR20" s="307"/>
      <c r="AS20" s="307"/>
      <c r="AT20" s="307"/>
      <c r="AU20" s="307"/>
      <c r="AV20" s="307"/>
      <c r="AW20" s="307"/>
      <c r="AX20" s="307"/>
      <c r="AY20" s="308"/>
      <c r="AZ20" s="358"/>
      <c r="BA20" s="359"/>
      <c r="BB20" s="359"/>
      <c r="BC20" s="359"/>
      <c r="BD20" s="359"/>
      <c r="BE20" s="359"/>
      <c r="BF20" s="359"/>
      <c r="BG20" s="359"/>
      <c r="BH20" s="353"/>
      <c r="BI20" s="353"/>
      <c r="BJ20" s="350"/>
      <c r="BK20" s="350"/>
      <c r="BL20" s="350"/>
      <c r="BM20" s="350"/>
      <c r="BN20" s="350"/>
      <c r="BO20" s="350"/>
      <c r="BP20" s="395"/>
      <c r="BQ20" s="395"/>
      <c r="BR20" s="359"/>
      <c r="BS20" s="359"/>
      <c r="BT20" s="359"/>
      <c r="BU20" s="359"/>
      <c r="BV20" s="359"/>
      <c r="BW20" s="359"/>
      <c r="BX20" s="395"/>
      <c r="BY20" s="398"/>
    </row>
    <row r="21" spans="1:78" ht="9.9499999999999993" customHeight="1">
      <c r="A21" s="320" t="s">
        <v>2</v>
      </c>
      <c r="B21" s="321"/>
      <c r="C21" s="321"/>
      <c r="D21" s="321"/>
      <c r="E21" s="321"/>
      <c r="F21" s="321"/>
      <c r="G21" s="321"/>
      <c r="H21" s="321"/>
      <c r="I21" s="321"/>
      <c r="J21" s="321"/>
      <c r="K21" s="321"/>
      <c r="L21" s="321"/>
      <c r="M21" s="322"/>
      <c r="N21" s="366"/>
      <c r="O21" s="349"/>
      <c r="P21" s="349"/>
      <c r="Q21" s="370"/>
      <c r="R21" s="349"/>
      <c r="S21" s="349"/>
      <c r="T21" s="349"/>
      <c r="U21" s="349"/>
      <c r="V21" s="349"/>
      <c r="W21" s="349"/>
      <c r="X21" s="349"/>
      <c r="Y21" s="349"/>
      <c r="Z21" s="349"/>
      <c r="AA21" s="349"/>
      <c r="AB21" s="349"/>
      <c r="AC21" s="349"/>
      <c r="AD21" s="349"/>
      <c r="AE21" s="349"/>
      <c r="AF21" s="349"/>
      <c r="AG21" s="349"/>
      <c r="AH21" s="349"/>
      <c r="AI21" s="349"/>
      <c r="AJ21" s="349"/>
      <c r="AK21" s="349"/>
      <c r="AL21" s="349"/>
      <c r="AM21" s="367"/>
      <c r="AN21" s="323" t="s">
        <v>3</v>
      </c>
      <c r="AO21" s="324"/>
      <c r="AP21" s="324"/>
      <c r="AQ21" s="324"/>
      <c r="AR21" s="324"/>
      <c r="AS21" s="324"/>
      <c r="AT21" s="324"/>
      <c r="AU21" s="324"/>
      <c r="AV21" s="324"/>
      <c r="AW21" s="324"/>
      <c r="AX21" s="324"/>
      <c r="AY21" s="325"/>
      <c r="AZ21" s="326" t="s">
        <v>5</v>
      </c>
      <c r="BA21" s="327"/>
      <c r="BB21" s="328"/>
      <c r="BC21" s="328"/>
      <c r="BD21" s="328"/>
      <c r="BE21" s="328"/>
      <c r="BF21" s="328"/>
      <c r="BG21" s="329" t="s">
        <v>6</v>
      </c>
      <c r="BH21" s="329"/>
      <c r="BI21" s="328"/>
      <c r="BJ21" s="328"/>
      <c r="BK21" s="328"/>
      <c r="BL21" s="328"/>
      <c r="BM21" s="328"/>
      <c r="BN21" s="328"/>
      <c r="BO21" s="328"/>
      <c r="BP21" s="328"/>
      <c r="BQ21" s="328"/>
      <c r="BR21" s="328"/>
      <c r="BS21" s="14"/>
      <c r="BT21" s="14"/>
      <c r="BU21" s="14"/>
      <c r="BV21" s="14"/>
      <c r="BW21" s="14"/>
      <c r="BX21" s="14"/>
      <c r="BY21" s="15"/>
      <c r="BZ21" s="16"/>
    </row>
    <row r="22" spans="1:78" ht="9.9499999999999993" customHeight="1">
      <c r="A22" s="346"/>
      <c r="B22" s="347"/>
      <c r="C22" s="347"/>
      <c r="D22" s="347"/>
      <c r="E22" s="347"/>
      <c r="F22" s="347"/>
      <c r="G22" s="347"/>
      <c r="H22" s="347"/>
      <c r="I22" s="347"/>
      <c r="J22" s="347"/>
      <c r="K22" s="347"/>
      <c r="L22" s="347"/>
      <c r="M22" s="348"/>
      <c r="N22" s="368"/>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69"/>
      <c r="AN22" s="323"/>
      <c r="AO22" s="324"/>
      <c r="AP22" s="324"/>
      <c r="AQ22" s="324"/>
      <c r="AR22" s="324"/>
      <c r="AS22" s="324"/>
      <c r="AT22" s="324"/>
      <c r="AU22" s="324"/>
      <c r="AV22" s="324"/>
      <c r="AW22" s="324"/>
      <c r="AX22" s="324"/>
      <c r="AY22" s="325"/>
      <c r="AZ22" s="326"/>
      <c r="BA22" s="327"/>
      <c r="BB22" s="328"/>
      <c r="BC22" s="328"/>
      <c r="BD22" s="328"/>
      <c r="BE22" s="328"/>
      <c r="BF22" s="328"/>
      <c r="BG22" s="329"/>
      <c r="BH22" s="329"/>
      <c r="BI22" s="328"/>
      <c r="BJ22" s="328"/>
      <c r="BK22" s="328"/>
      <c r="BL22" s="328"/>
      <c r="BM22" s="328"/>
      <c r="BN22" s="328"/>
      <c r="BO22" s="328"/>
      <c r="BP22" s="328"/>
      <c r="BQ22" s="328"/>
      <c r="BR22" s="328"/>
      <c r="BS22" s="14"/>
      <c r="BT22" s="14"/>
      <c r="BU22" s="14"/>
      <c r="BV22" s="14"/>
      <c r="BW22" s="14"/>
      <c r="BX22" s="14"/>
      <c r="BY22" s="15"/>
      <c r="BZ22" s="16"/>
    </row>
    <row r="23" spans="1:78" ht="6.75" customHeight="1">
      <c r="A23" s="345" t="s">
        <v>192</v>
      </c>
      <c r="B23" s="321"/>
      <c r="C23" s="321"/>
      <c r="D23" s="321"/>
      <c r="E23" s="321"/>
      <c r="F23" s="321"/>
      <c r="G23" s="321"/>
      <c r="H23" s="321"/>
      <c r="I23" s="321"/>
      <c r="J23" s="321"/>
      <c r="K23" s="321"/>
      <c r="L23" s="321"/>
      <c r="M23" s="322"/>
      <c r="N23" s="371"/>
      <c r="O23" s="372"/>
      <c r="P23" s="372"/>
      <c r="Q23" s="373"/>
      <c r="R23" s="372"/>
      <c r="S23" s="372"/>
      <c r="T23" s="372"/>
      <c r="U23" s="372"/>
      <c r="V23" s="372"/>
      <c r="W23" s="372"/>
      <c r="X23" s="372"/>
      <c r="Y23" s="372"/>
      <c r="Z23" s="372"/>
      <c r="AA23" s="372"/>
      <c r="AB23" s="372"/>
      <c r="AC23" s="372"/>
      <c r="AD23" s="372"/>
      <c r="AE23" s="372"/>
      <c r="AF23" s="372"/>
      <c r="AG23" s="372"/>
      <c r="AH23" s="372"/>
      <c r="AI23" s="372"/>
      <c r="AJ23" s="372"/>
      <c r="AK23" s="372"/>
      <c r="AL23" s="372"/>
      <c r="AM23" s="374"/>
      <c r="AN23" s="323"/>
      <c r="AO23" s="324"/>
      <c r="AP23" s="324"/>
      <c r="AQ23" s="324"/>
      <c r="AR23" s="324"/>
      <c r="AS23" s="324"/>
      <c r="AT23" s="324"/>
      <c r="AU23" s="324"/>
      <c r="AV23" s="324"/>
      <c r="AW23" s="324"/>
      <c r="AX23" s="324"/>
      <c r="AY23" s="325"/>
      <c r="AZ23" s="330"/>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2"/>
      <c r="BZ23" s="16"/>
    </row>
    <row r="24" spans="1:78" ht="6.75" customHeight="1">
      <c r="A24" s="323"/>
      <c r="B24" s="324"/>
      <c r="C24" s="324"/>
      <c r="D24" s="324"/>
      <c r="E24" s="324"/>
      <c r="F24" s="324"/>
      <c r="G24" s="324"/>
      <c r="H24" s="324"/>
      <c r="I24" s="324"/>
      <c r="J24" s="324"/>
      <c r="K24" s="324"/>
      <c r="L24" s="324"/>
      <c r="M24" s="325"/>
      <c r="N24" s="375"/>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7"/>
      <c r="AN24" s="323"/>
      <c r="AO24" s="324"/>
      <c r="AP24" s="324"/>
      <c r="AQ24" s="324"/>
      <c r="AR24" s="324"/>
      <c r="AS24" s="324"/>
      <c r="AT24" s="324"/>
      <c r="AU24" s="324"/>
      <c r="AV24" s="324"/>
      <c r="AW24" s="324"/>
      <c r="AX24" s="324"/>
      <c r="AY24" s="325"/>
      <c r="AZ24" s="330"/>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2"/>
    </row>
    <row r="25" spans="1:78" ht="6.75" customHeight="1">
      <c r="A25" s="323"/>
      <c r="B25" s="324"/>
      <c r="C25" s="324"/>
      <c r="D25" s="324"/>
      <c r="E25" s="324"/>
      <c r="F25" s="324"/>
      <c r="G25" s="324"/>
      <c r="H25" s="324"/>
      <c r="I25" s="324"/>
      <c r="J25" s="324"/>
      <c r="K25" s="324"/>
      <c r="L25" s="324"/>
      <c r="M25" s="325"/>
      <c r="N25" s="375"/>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7"/>
      <c r="AN25" s="323"/>
      <c r="AO25" s="324"/>
      <c r="AP25" s="324"/>
      <c r="AQ25" s="324"/>
      <c r="AR25" s="324"/>
      <c r="AS25" s="324"/>
      <c r="AT25" s="324"/>
      <c r="AU25" s="324"/>
      <c r="AV25" s="324"/>
      <c r="AW25" s="324"/>
      <c r="AX25" s="324"/>
      <c r="AY25" s="325"/>
      <c r="AZ25" s="330"/>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2"/>
    </row>
    <row r="26" spans="1:78" ht="6.75" customHeight="1">
      <c r="A26" s="323"/>
      <c r="B26" s="324"/>
      <c r="C26" s="324"/>
      <c r="D26" s="324"/>
      <c r="E26" s="324"/>
      <c r="F26" s="324"/>
      <c r="G26" s="324"/>
      <c r="H26" s="324"/>
      <c r="I26" s="324"/>
      <c r="J26" s="324"/>
      <c r="K26" s="324"/>
      <c r="L26" s="324"/>
      <c r="M26" s="325"/>
      <c r="N26" s="375"/>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7"/>
      <c r="AN26" s="323"/>
      <c r="AO26" s="324"/>
      <c r="AP26" s="324"/>
      <c r="AQ26" s="324"/>
      <c r="AR26" s="324"/>
      <c r="AS26" s="324"/>
      <c r="AT26" s="324"/>
      <c r="AU26" s="324"/>
      <c r="AV26" s="324"/>
      <c r="AW26" s="324"/>
      <c r="AX26" s="324"/>
      <c r="AY26" s="325"/>
      <c r="AZ26" s="330"/>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2"/>
    </row>
    <row r="27" spans="1:78" ht="6.75" customHeight="1">
      <c r="A27" s="323"/>
      <c r="B27" s="324"/>
      <c r="C27" s="324"/>
      <c r="D27" s="324"/>
      <c r="E27" s="324"/>
      <c r="F27" s="324"/>
      <c r="G27" s="324"/>
      <c r="H27" s="324"/>
      <c r="I27" s="324"/>
      <c r="J27" s="324"/>
      <c r="K27" s="324"/>
      <c r="L27" s="324"/>
      <c r="M27" s="325"/>
      <c r="N27" s="375"/>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c r="AN27" s="323"/>
      <c r="AO27" s="324"/>
      <c r="AP27" s="324"/>
      <c r="AQ27" s="324"/>
      <c r="AR27" s="324"/>
      <c r="AS27" s="324"/>
      <c r="AT27" s="324"/>
      <c r="AU27" s="324"/>
      <c r="AV27" s="324"/>
      <c r="AW27" s="324"/>
      <c r="AX27" s="324"/>
      <c r="AY27" s="325"/>
      <c r="AZ27" s="330"/>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2"/>
    </row>
    <row r="28" spans="1:78" ht="6.75" customHeight="1">
      <c r="A28" s="346"/>
      <c r="B28" s="347"/>
      <c r="C28" s="347"/>
      <c r="D28" s="347"/>
      <c r="E28" s="347"/>
      <c r="F28" s="347"/>
      <c r="G28" s="347"/>
      <c r="H28" s="347"/>
      <c r="I28" s="347"/>
      <c r="J28" s="347"/>
      <c r="K28" s="347"/>
      <c r="L28" s="347"/>
      <c r="M28" s="348"/>
      <c r="N28" s="378"/>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80"/>
      <c r="AN28" s="346"/>
      <c r="AO28" s="347"/>
      <c r="AP28" s="347"/>
      <c r="AQ28" s="347"/>
      <c r="AR28" s="347"/>
      <c r="AS28" s="347"/>
      <c r="AT28" s="347"/>
      <c r="AU28" s="347"/>
      <c r="AV28" s="347"/>
      <c r="AW28" s="347"/>
      <c r="AX28" s="347"/>
      <c r="AY28" s="348"/>
      <c r="AZ28" s="333"/>
      <c r="BA28" s="334"/>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c r="BY28" s="335"/>
    </row>
    <row r="29" spans="1:78" ht="9.9499999999999993" customHeight="1">
      <c r="A29" s="320" t="s">
        <v>2</v>
      </c>
      <c r="B29" s="321"/>
      <c r="C29" s="321"/>
      <c r="D29" s="321"/>
      <c r="E29" s="321"/>
      <c r="F29" s="321"/>
      <c r="G29" s="321"/>
      <c r="H29" s="321"/>
      <c r="I29" s="321"/>
      <c r="J29" s="321"/>
      <c r="K29" s="321"/>
      <c r="L29" s="321"/>
      <c r="M29" s="321"/>
      <c r="N29" s="366"/>
      <c r="O29" s="349"/>
      <c r="P29" s="349"/>
      <c r="Q29" s="370"/>
      <c r="R29" s="349"/>
      <c r="S29" s="349"/>
      <c r="T29" s="349"/>
      <c r="U29" s="349"/>
      <c r="V29" s="349"/>
      <c r="W29" s="349"/>
      <c r="X29" s="349"/>
      <c r="Y29" s="349"/>
      <c r="Z29" s="349"/>
      <c r="AA29" s="349"/>
      <c r="AB29" s="349"/>
      <c r="AC29" s="349"/>
      <c r="AD29" s="349"/>
      <c r="AE29" s="349"/>
      <c r="AF29" s="349"/>
      <c r="AG29" s="349"/>
      <c r="AH29" s="349"/>
      <c r="AI29" s="349"/>
      <c r="AJ29" s="349"/>
      <c r="AK29" s="349"/>
      <c r="AL29" s="349"/>
      <c r="AM29" s="367"/>
      <c r="AN29" s="320" t="s">
        <v>4</v>
      </c>
      <c r="AO29" s="321"/>
      <c r="AP29" s="321"/>
      <c r="AQ29" s="321"/>
      <c r="AR29" s="321"/>
      <c r="AS29" s="321"/>
      <c r="AT29" s="321"/>
      <c r="AU29" s="321"/>
      <c r="AV29" s="321"/>
      <c r="AW29" s="321"/>
      <c r="AX29" s="321"/>
      <c r="AY29" s="322"/>
      <c r="AZ29" s="469" t="s">
        <v>7</v>
      </c>
      <c r="BA29" s="470"/>
      <c r="BB29" s="470"/>
      <c r="BC29" s="470"/>
      <c r="BD29" s="470"/>
      <c r="BE29" s="471"/>
      <c r="BF29" s="366"/>
      <c r="BG29" s="349"/>
      <c r="BH29" s="349"/>
      <c r="BI29" s="349"/>
      <c r="BJ29" s="349"/>
      <c r="BK29" s="349"/>
      <c r="BL29" s="349"/>
      <c r="BM29" s="349"/>
      <c r="BN29" s="349"/>
      <c r="BO29" s="349"/>
      <c r="BP29" s="349"/>
      <c r="BQ29" s="349"/>
      <c r="BR29" s="349"/>
      <c r="BS29" s="349"/>
      <c r="BT29" s="349"/>
      <c r="BU29" s="349"/>
      <c r="BV29" s="349"/>
      <c r="BW29" s="349"/>
      <c r="BX29" s="349"/>
      <c r="BY29" s="367"/>
    </row>
    <row r="30" spans="1:78" ht="9.9499999999999993" customHeight="1">
      <c r="A30" s="346"/>
      <c r="B30" s="347"/>
      <c r="C30" s="347"/>
      <c r="D30" s="347"/>
      <c r="E30" s="347"/>
      <c r="F30" s="347"/>
      <c r="G30" s="347"/>
      <c r="H30" s="347"/>
      <c r="I30" s="347"/>
      <c r="J30" s="347"/>
      <c r="K30" s="347"/>
      <c r="L30" s="347"/>
      <c r="M30" s="347"/>
      <c r="N30" s="368"/>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69"/>
      <c r="AN30" s="323"/>
      <c r="AO30" s="324"/>
      <c r="AP30" s="324"/>
      <c r="AQ30" s="324"/>
      <c r="AR30" s="324"/>
      <c r="AS30" s="324"/>
      <c r="AT30" s="324"/>
      <c r="AU30" s="324"/>
      <c r="AV30" s="324"/>
      <c r="AW30" s="324"/>
      <c r="AX30" s="324"/>
      <c r="AY30" s="325"/>
      <c r="AZ30" s="472"/>
      <c r="BA30" s="473"/>
      <c r="BB30" s="473"/>
      <c r="BC30" s="473"/>
      <c r="BD30" s="473"/>
      <c r="BE30" s="474"/>
      <c r="BF30" s="368"/>
      <c r="BG30" s="350"/>
      <c r="BH30" s="350"/>
      <c r="BI30" s="350"/>
      <c r="BJ30" s="350"/>
      <c r="BK30" s="350"/>
      <c r="BL30" s="350"/>
      <c r="BM30" s="350"/>
      <c r="BN30" s="350"/>
      <c r="BO30" s="350"/>
      <c r="BP30" s="350"/>
      <c r="BQ30" s="350"/>
      <c r="BR30" s="350"/>
      <c r="BS30" s="350"/>
      <c r="BT30" s="350"/>
      <c r="BU30" s="350"/>
      <c r="BV30" s="350"/>
      <c r="BW30" s="350"/>
      <c r="BX30" s="350"/>
      <c r="BY30" s="369"/>
    </row>
    <row r="31" spans="1:78" ht="9.9499999999999993" customHeight="1">
      <c r="A31" s="345" t="s">
        <v>119</v>
      </c>
      <c r="B31" s="321"/>
      <c r="C31" s="321"/>
      <c r="D31" s="321"/>
      <c r="E31" s="321"/>
      <c r="F31" s="321"/>
      <c r="G31" s="321"/>
      <c r="H31" s="321"/>
      <c r="I31" s="321"/>
      <c r="J31" s="321"/>
      <c r="K31" s="321"/>
      <c r="L31" s="321"/>
      <c r="M31" s="322"/>
      <c r="N31" s="366"/>
      <c r="O31" s="349"/>
      <c r="P31" s="349"/>
      <c r="Q31" s="370"/>
      <c r="R31" s="349"/>
      <c r="S31" s="349"/>
      <c r="T31" s="349"/>
      <c r="U31" s="349"/>
      <c r="V31" s="349"/>
      <c r="W31" s="349"/>
      <c r="X31" s="349"/>
      <c r="Y31" s="349"/>
      <c r="Z31" s="349"/>
      <c r="AA31" s="349"/>
      <c r="AB31" s="349"/>
      <c r="AC31" s="349"/>
      <c r="AD31" s="349"/>
      <c r="AE31" s="349"/>
      <c r="AF31" s="349"/>
      <c r="AG31" s="349"/>
      <c r="AH31" s="349"/>
      <c r="AI31" s="349"/>
      <c r="AJ31" s="349"/>
      <c r="AK31" s="349"/>
      <c r="AL31" s="349"/>
      <c r="AM31" s="367"/>
      <c r="AN31" s="323"/>
      <c r="AO31" s="324"/>
      <c r="AP31" s="324"/>
      <c r="AQ31" s="324"/>
      <c r="AR31" s="324"/>
      <c r="AS31" s="324"/>
      <c r="AT31" s="324"/>
      <c r="AU31" s="324"/>
      <c r="AV31" s="324"/>
      <c r="AW31" s="324"/>
      <c r="AX31" s="324"/>
      <c r="AY31" s="325"/>
      <c r="AZ31" s="360" t="s">
        <v>8</v>
      </c>
      <c r="BA31" s="361"/>
      <c r="BB31" s="361"/>
      <c r="BC31" s="361"/>
      <c r="BD31" s="361"/>
      <c r="BE31" s="362"/>
      <c r="BF31" s="366"/>
      <c r="BG31" s="349"/>
      <c r="BH31" s="349"/>
      <c r="BI31" s="349"/>
      <c r="BJ31" s="349"/>
      <c r="BK31" s="349"/>
      <c r="BL31" s="349"/>
      <c r="BM31" s="349"/>
      <c r="BN31" s="349"/>
      <c r="BO31" s="349"/>
      <c r="BP31" s="349"/>
      <c r="BQ31" s="349"/>
      <c r="BR31" s="349"/>
      <c r="BS31" s="349"/>
      <c r="BT31" s="349"/>
      <c r="BU31" s="349"/>
      <c r="BV31" s="349"/>
      <c r="BW31" s="349"/>
      <c r="BX31" s="349"/>
      <c r="BY31" s="367"/>
    </row>
    <row r="32" spans="1:78" ht="9.9499999999999993" customHeight="1">
      <c r="A32" s="323"/>
      <c r="B32" s="324"/>
      <c r="C32" s="324"/>
      <c r="D32" s="324"/>
      <c r="E32" s="324"/>
      <c r="F32" s="324"/>
      <c r="G32" s="324"/>
      <c r="H32" s="324"/>
      <c r="I32" s="324"/>
      <c r="J32" s="324"/>
      <c r="K32" s="324"/>
      <c r="L32" s="324"/>
      <c r="M32" s="325"/>
      <c r="N32" s="381"/>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82"/>
      <c r="AN32" s="323"/>
      <c r="AO32" s="324"/>
      <c r="AP32" s="324"/>
      <c r="AQ32" s="324"/>
      <c r="AR32" s="324"/>
      <c r="AS32" s="324"/>
      <c r="AT32" s="324"/>
      <c r="AU32" s="324"/>
      <c r="AV32" s="324"/>
      <c r="AW32" s="324"/>
      <c r="AX32" s="324"/>
      <c r="AY32" s="325"/>
      <c r="AZ32" s="363"/>
      <c r="BA32" s="364"/>
      <c r="BB32" s="364"/>
      <c r="BC32" s="364"/>
      <c r="BD32" s="364"/>
      <c r="BE32" s="365"/>
      <c r="BF32" s="368"/>
      <c r="BG32" s="350"/>
      <c r="BH32" s="350"/>
      <c r="BI32" s="350"/>
      <c r="BJ32" s="350"/>
      <c r="BK32" s="350"/>
      <c r="BL32" s="350"/>
      <c r="BM32" s="350"/>
      <c r="BN32" s="350"/>
      <c r="BO32" s="350"/>
      <c r="BP32" s="350"/>
      <c r="BQ32" s="350"/>
      <c r="BR32" s="350"/>
      <c r="BS32" s="350"/>
      <c r="BT32" s="350"/>
      <c r="BU32" s="350"/>
      <c r="BV32" s="350"/>
      <c r="BW32" s="350"/>
      <c r="BX32" s="350"/>
      <c r="BY32" s="369"/>
    </row>
    <row r="33" spans="1:78" ht="9.9499999999999993" customHeight="1">
      <c r="A33" s="323"/>
      <c r="B33" s="324"/>
      <c r="C33" s="324"/>
      <c r="D33" s="324"/>
      <c r="E33" s="324"/>
      <c r="F33" s="324"/>
      <c r="G33" s="324"/>
      <c r="H33" s="324"/>
      <c r="I33" s="324"/>
      <c r="J33" s="324"/>
      <c r="K33" s="324"/>
      <c r="L33" s="324"/>
      <c r="M33" s="325"/>
      <c r="N33" s="381"/>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82"/>
      <c r="AN33" s="323"/>
      <c r="AO33" s="324"/>
      <c r="AP33" s="324"/>
      <c r="AQ33" s="324"/>
      <c r="AR33" s="324"/>
      <c r="AS33" s="324"/>
      <c r="AT33" s="324"/>
      <c r="AU33" s="324"/>
      <c r="AV33" s="324"/>
      <c r="AW33" s="324"/>
      <c r="AX33" s="324"/>
      <c r="AY33" s="325"/>
      <c r="AZ33" s="336" t="s">
        <v>13</v>
      </c>
      <c r="BA33" s="336"/>
      <c r="BB33" s="336"/>
      <c r="BC33" s="336"/>
      <c r="BD33" s="336"/>
      <c r="BE33" s="336"/>
      <c r="BF33" s="391"/>
      <c r="BG33" s="391"/>
      <c r="BH33" s="391"/>
      <c r="BI33" s="391"/>
      <c r="BJ33" s="391"/>
      <c r="BK33" s="391"/>
      <c r="BL33" s="391"/>
      <c r="BM33" s="391"/>
      <c r="BN33" s="391"/>
      <c r="BO33" s="391"/>
      <c r="BP33" s="391"/>
      <c r="BQ33" s="391"/>
      <c r="BR33" s="391"/>
      <c r="BS33" s="391"/>
      <c r="BT33" s="391"/>
      <c r="BU33" s="391"/>
      <c r="BV33" s="391"/>
      <c r="BW33" s="391"/>
      <c r="BX33" s="391"/>
      <c r="BY33" s="391"/>
    </row>
    <row r="34" spans="1:78" ht="9.9499999999999993" customHeight="1">
      <c r="A34" s="323"/>
      <c r="B34" s="324"/>
      <c r="C34" s="324"/>
      <c r="D34" s="324"/>
      <c r="E34" s="324"/>
      <c r="F34" s="324"/>
      <c r="G34" s="324"/>
      <c r="H34" s="324"/>
      <c r="I34" s="324"/>
      <c r="J34" s="324"/>
      <c r="K34" s="324"/>
      <c r="L34" s="324"/>
      <c r="M34" s="325"/>
      <c r="N34" s="381"/>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82"/>
      <c r="AN34" s="323"/>
      <c r="AO34" s="324"/>
      <c r="AP34" s="324"/>
      <c r="AQ34" s="324"/>
      <c r="AR34" s="324"/>
      <c r="AS34" s="324"/>
      <c r="AT34" s="324"/>
      <c r="AU34" s="324"/>
      <c r="AV34" s="324"/>
      <c r="AW34" s="324"/>
      <c r="AX34" s="324"/>
      <c r="AY34" s="325"/>
      <c r="AZ34" s="336"/>
      <c r="BA34" s="336"/>
      <c r="BB34" s="336"/>
      <c r="BC34" s="336"/>
      <c r="BD34" s="336"/>
      <c r="BE34" s="336"/>
      <c r="BF34" s="391"/>
      <c r="BG34" s="391"/>
      <c r="BH34" s="391"/>
      <c r="BI34" s="391"/>
      <c r="BJ34" s="391"/>
      <c r="BK34" s="391"/>
      <c r="BL34" s="391"/>
      <c r="BM34" s="391"/>
      <c r="BN34" s="391"/>
      <c r="BO34" s="391"/>
      <c r="BP34" s="391"/>
      <c r="BQ34" s="391"/>
      <c r="BR34" s="391"/>
      <c r="BS34" s="391"/>
      <c r="BT34" s="391"/>
      <c r="BU34" s="391"/>
      <c r="BV34" s="391"/>
      <c r="BW34" s="391"/>
      <c r="BX34" s="391"/>
      <c r="BY34" s="391"/>
    </row>
    <row r="35" spans="1:78" ht="9.9499999999999993" customHeight="1">
      <c r="A35" s="323"/>
      <c r="B35" s="324"/>
      <c r="C35" s="324"/>
      <c r="D35" s="324"/>
      <c r="E35" s="324"/>
      <c r="F35" s="324"/>
      <c r="G35" s="324"/>
      <c r="H35" s="324"/>
      <c r="I35" s="324"/>
      <c r="J35" s="324"/>
      <c r="K35" s="324"/>
      <c r="L35" s="324"/>
      <c r="M35" s="325"/>
      <c r="N35" s="381"/>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82"/>
      <c r="AN35" s="323"/>
      <c r="AO35" s="324"/>
      <c r="AP35" s="324"/>
      <c r="AQ35" s="324"/>
      <c r="AR35" s="324"/>
      <c r="AS35" s="324"/>
      <c r="AT35" s="324"/>
      <c r="AU35" s="324"/>
      <c r="AV35" s="324"/>
      <c r="AW35" s="324"/>
      <c r="AX35" s="324"/>
      <c r="AY35" s="325"/>
      <c r="AZ35" s="336" t="s">
        <v>9</v>
      </c>
      <c r="BA35" s="336"/>
      <c r="BB35" s="336"/>
      <c r="BC35" s="336"/>
      <c r="BD35" s="336"/>
      <c r="BE35" s="336"/>
      <c r="BF35" s="392"/>
      <c r="BG35" s="391"/>
      <c r="BH35" s="391"/>
      <c r="BI35" s="391"/>
      <c r="BJ35" s="391"/>
      <c r="BK35" s="391"/>
      <c r="BL35" s="391"/>
      <c r="BM35" s="391"/>
      <c r="BN35" s="391"/>
      <c r="BO35" s="391"/>
      <c r="BP35" s="391"/>
      <c r="BQ35" s="391"/>
      <c r="BR35" s="391"/>
      <c r="BS35" s="391"/>
      <c r="BT35" s="391"/>
      <c r="BU35" s="391"/>
      <c r="BV35" s="391"/>
      <c r="BW35" s="391"/>
      <c r="BX35" s="391"/>
      <c r="BY35" s="391"/>
    </row>
    <row r="36" spans="1:78" ht="9.9499999999999993" customHeight="1">
      <c r="A36" s="323"/>
      <c r="B36" s="324"/>
      <c r="C36" s="324"/>
      <c r="D36" s="324"/>
      <c r="E36" s="324"/>
      <c r="F36" s="324"/>
      <c r="G36" s="324"/>
      <c r="H36" s="324"/>
      <c r="I36" s="324"/>
      <c r="J36" s="324"/>
      <c r="K36" s="324"/>
      <c r="L36" s="324"/>
      <c r="M36" s="325"/>
      <c r="N36" s="381"/>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82"/>
      <c r="AN36" s="323"/>
      <c r="AO36" s="324"/>
      <c r="AP36" s="324"/>
      <c r="AQ36" s="324"/>
      <c r="AR36" s="324"/>
      <c r="AS36" s="324"/>
      <c r="AT36" s="324"/>
      <c r="AU36" s="324"/>
      <c r="AV36" s="324"/>
      <c r="AW36" s="324"/>
      <c r="AX36" s="324"/>
      <c r="AY36" s="325"/>
      <c r="AZ36" s="475"/>
      <c r="BA36" s="475"/>
      <c r="BB36" s="475"/>
      <c r="BC36" s="475"/>
      <c r="BD36" s="475"/>
      <c r="BE36" s="475"/>
      <c r="BF36" s="393"/>
      <c r="BG36" s="393"/>
      <c r="BH36" s="393"/>
      <c r="BI36" s="393"/>
      <c r="BJ36" s="393"/>
      <c r="BK36" s="393"/>
      <c r="BL36" s="393"/>
      <c r="BM36" s="393"/>
      <c r="BN36" s="393"/>
      <c r="BO36" s="393"/>
      <c r="BP36" s="393"/>
      <c r="BQ36" s="393"/>
      <c r="BR36" s="393"/>
      <c r="BS36" s="393"/>
      <c r="BT36" s="393"/>
      <c r="BU36" s="393"/>
      <c r="BV36" s="393"/>
      <c r="BW36" s="393"/>
      <c r="BX36" s="393"/>
      <c r="BY36" s="393"/>
      <c r="BZ36" s="17"/>
    </row>
    <row r="37" spans="1:78" ht="6.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7"/>
    </row>
    <row r="38" spans="1:78" ht="7.5" customHeight="1">
      <c r="A38" s="251" t="s">
        <v>40</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9"/>
    </row>
    <row r="39" spans="1:78" ht="6.75" customHeight="1">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9"/>
    </row>
    <row r="40" spans="1:78" ht="6.75" customHeight="1">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9"/>
    </row>
    <row r="41" spans="1:78" ht="7.5" customHeight="1">
      <c r="A41" s="264" t="s">
        <v>126</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251"/>
      <c r="BZ41" s="19"/>
    </row>
    <row r="42" spans="1:78" ht="6.75" customHeight="1">
      <c r="A42" s="251"/>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51"/>
      <c r="BT42" s="251"/>
      <c r="BU42" s="251"/>
      <c r="BV42" s="251"/>
      <c r="BW42" s="251"/>
      <c r="BX42" s="251"/>
      <c r="BY42" s="251"/>
      <c r="BZ42" s="19"/>
    </row>
    <row r="43" spans="1:78" ht="6.75" customHeight="1">
      <c r="A43" s="20"/>
      <c r="B43" s="20"/>
      <c r="C43" s="302" t="s">
        <v>28</v>
      </c>
      <c r="D43" s="302"/>
      <c r="E43" s="302"/>
      <c r="F43" s="302"/>
      <c r="G43" s="269" t="s">
        <v>185</v>
      </c>
      <c r="H43" s="270"/>
      <c r="I43" s="270"/>
      <c r="J43" s="270"/>
      <c r="K43" s="270"/>
      <c r="L43" s="270"/>
      <c r="M43" s="271"/>
      <c r="N43" s="265" t="s">
        <v>127</v>
      </c>
      <c r="O43" s="266"/>
      <c r="P43" s="266"/>
      <c r="Q43" s="266"/>
      <c r="R43" s="266"/>
      <c r="S43" s="266"/>
      <c r="T43" s="266"/>
      <c r="U43" s="266"/>
      <c r="V43" s="266"/>
      <c r="W43" s="266"/>
      <c r="X43" s="266"/>
      <c r="Y43" s="266"/>
      <c r="Z43" s="266"/>
      <c r="AA43" s="266"/>
      <c r="AB43" s="266"/>
      <c r="AC43" s="266"/>
      <c r="AD43" s="266"/>
      <c r="AE43" s="266"/>
      <c r="AF43" s="266"/>
      <c r="AG43" s="266"/>
      <c r="AH43" s="275"/>
      <c r="AI43" s="265" t="s">
        <v>30</v>
      </c>
      <c r="AJ43" s="266"/>
      <c r="AK43" s="266"/>
      <c r="AL43" s="266"/>
      <c r="AM43" s="266"/>
      <c r="AN43" s="266"/>
      <c r="AO43" s="266"/>
      <c r="AP43" s="266"/>
      <c r="AQ43" s="266"/>
      <c r="AR43" s="266"/>
      <c r="AS43" s="266"/>
      <c r="AT43" s="266"/>
      <c r="AU43" s="266"/>
      <c r="AV43" s="266"/>
      <c r="AW43" s="266"/>
      <c r="AX43" s="266"/>
      <c r="AY43" s="266"/>
      <c r="AZ43" s="266"/>
      <c r="BA43" s="266"/>
      <c r="BB43" s="266"/>
      <c r="BC43" s="275"/>
      <c r="BD43" s="265" t="s">
        <v>71</v>
      </c>
      <c r="BE43" s="266"/>
      <c r="BF43" s="266"/>
      <c r="BG43" s="266"/>
      <c r="BH43" s="266"/>
      <c r="BI43" s="266"/>
      <c r="BJ43" s="266"/>
      <c r="BK43" s="266"/>
      <c r="BL43" s="266"/>
      <c r="BM43" s="266"/>
      <c r="BN43" s="266"/>
      <c r="BO43" s="266"/>
      <c r="BP43" s="266"/>
      <c r="BQ43" s="266"/>
      <c r="BR43" s="266"/>
      <c r="BS43" s="266"/>
      <c r="BT43" s="266"/>
      <c r="BU43" s="266"/>
      <c r="BV43" s="266"/>
      <c r="BW43" s="266"/>
      <c r="BX43" s="266"/>
      <c r="BY43" s="275"/>
      <c r="BZ43" s="19"/>
    </row>
    <row r="44" spans="1:78" ht="6.75" customHeight="1">
      <c r="A44" s="20"/>
      <c r="B44" s="20"/>
      <c r="C44" s="302"/>
      <c r="D44" s="302"/>
      <c r="E44" s="302"/>
      <c r="F44" s="302"/>
      <c r="G44" s="272"/>
      <c r="H44" s="273"/>
      <c r="I44" s="273"/>
      <c r="J44" s="273"/>
      <c r="K44" s="273"/>
      <c r="L44" s="273"/>
      <c r="M44" s="274"/>
      <c r="N44" s="267"/>
      <c r="O44" s="268"/>
      <c r="P44" s="268"/>
      <c r="Q44" s="268"/>
      <c r="R44" s="268"/>
      <c r="S44" s="268"/>
      <c r="T44" s="268"/>
      <c r="U44" s="268"/>
      <c r="V44" s="268"/>
      <c r="W44" s="268"/>
      <c r="X44" s="268"/>
      <c r="Y44" s="268"/>
      <c r="Z44" s="268"/>
      <c r="AA44" s="268"/>
      <c r="AB44" s="268"/>
      <c r="AC44" s="268"/>
      <c r="AD44" s="268"/>
      <c r="AE44" s="268"/>
      <c r="AF44" s="268"/>
      <c r="AG44" s="268"/>
      <c r="AH44" s="276"/>
      <c r="AI44" s="267"/>
      <c r="AJ44" s="268"/>
      <c r="AK44" s="268"/>
      <c r="AL44" s="268"/>
      <c r="AM44" s="268"/>
      <c r="AN44" s="268"/>
      <c r="AO44" s="268"/>
      <c r="AP44" s="268"/>
      <c r="AQ44" s="268"/>
      <c r="AR44" s="268"/>
      <c r="AS44" s="268"/>
      <c r="AT44" s="268"/>
      <c r="AU44" s="268"/>
      <c r="AV44" s="268"/>
      <c r="AW44" s="268"/>
      <c r="AX44" s="268"/>
      <c r="AY44" s="268"/>
      <c r="AZ44" s="268"/>
      <c r="BA44" s="268"/>
      <c r="BB44" s="268"/>
      <c r="BC44" s="276"/>
      <c r="BD44" s="267"/>
      <c r="BE44" s="268"/>
      <c r="BF44" s="268"/>
      <c r="BG44" s="268"/>
      <c r="BH44" s="268"/>
      <c r="BI44" s="268"/>
      <c r="BJ44" s="268"/>
      <c r="BK44" s="268"/>
      <c r="BL44" s="268"/>
      <c r="BM44" s="268"/>
      <c r="BN44" s="268"/>
      <c r="BO44" s="268"/>
      <c r="BP44" s="268"/>
      <c r="BQ44" s="268"/>
      <c r="BR44" s="268"/>
      <c r="BS44" s="268"/>
      <c r="BT44" s="268"/>
      <c r="BU44" s="268"/>
      <c r="BV44" s="268"/>
      <c r="BW44" s="268"/>
      <c r="BX44" s="268"/>
      <c r="BY44" s="276"/>
      <c r="BZ44" s="19"/>
    </row>
    <row r="45" spans="1:78" ht="6.75" customHeight="1">
      <c r="A45" s="21"/>
      <c r="B45" s="21"/>
      <c r="C45" s="301" t="s">
        <v>75</v>
      </c>
      <c r="D45" s="301"/>
      <c r="E45" s="301"/>
      <c r="F45" s="301"/>
      <c r="G45" s="295" t="s">
        <v>29</v>
      </c>
      <c r="H45" s="296"/>
      <c r="I45" s="296"/>
      <c r="J45" s="296"/>
      <c r="K45" s="296"/>
      <c r="L45" s="296"/>
      <c r="M45" s="337"/>
      <c r="N45" s="318" t="s">
        <v>32</v>
      </c>
      <c r="O45" s="318"/>
      <c r="P45" s="318"/>
      <c r="Q45" s="318"/>
      <c r="R45" s="318"/>
      <c r="S45" s="318"/>
      <c r="T45" s="318"/>
      <c r="U45" s="318"/>
      <c r="V45" s="318"/>
      <c r="W45" s="318"/>
      <c r="X45" s="318"/>
      <c r="Y45" s="318"/>
      <c r="Z45" s="318"/>
      <c r="AA45" s="318"/>
      <c r="AB45" s="318"/>
      <c r="AC45" s="318"/>
      <c r="AD45" s="318"/>
      <c r="AE45" s="318"/>
      <c r="AF45" s="318"/>
      <c r="AG45" s="318"/>
      <c r="AH45" s="318"/>
      <c r="AI45" s="318" t="s">
        <v>32</v>
      </c>
      <c r="AJ45" s="318"/>
      <c r="AK45" s="318"/>
      <c r="AL45" s="318"/>
      <c r="AM45" s="318"/>
      <c r="AN45" s="318"/>
      <c r="AO45" s="318"/>
      <c r="AP45" s="318"/>
      <c r="AQ45" s="318"/>
      <c r="AR45" s="318"/>
      <c r="AS45" s="318"/>
      <c r="AT45" s="318"/>
      <c r="AU45" s="318"/>
      <c r="AV45" s="318"/>
      <c r="AW45" s="318"/>
      <c r="AX45" s="318"/>
      <c r="AY45" s="318"/>
      <c r="AZ45" s="318"/>
      <c r="BA45" s="318"/>
      <c r="BB45" s="318"/>
      <c r="BC45" s="318"/>
      <c r="BD45" s="318" t="s">
        <v>32</v>
      </c>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19"/>
    </row>
    <row r="46" spans="1:78" ht="6.75" customHeight="1">
      <c r="A46" s="21"/>
      <c r="B46" s="21"/>
      <c r="C46" s="301"/>
      <c r="D46" s="301"/>
      <c r="E46" s="301"/>
      <c r="F46" s="301"/>
      <c r="G46" s="297"/>
      <c r="H46" s="298"/>
      <c r="I46" s="298"/>
      <c r="J46" s="298"/>
      <c r="K46" s="298"/>
      <c r="L46" s="298"/>
      <c r="M46" s="33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19"/>
    </row>
    <row r="47" spans="1:78" ht="6.75" customHeight="1">
      <c r="A47" s="21"/>
      <c r="B47" s="21"/>
      <c r="C47" s="301"/>
      <c r="D47" s="301"/>
      <c r="E47" s="301"/>
      <c r="F47" s="301"/>
      <c r="G47" s="299"/>
      <c r="H47" s="300"/>
      <c r="I47" s="300"/>
      <c r="J47" s="300"/>
      <c r="K47" s="300"/>
      <c r="L47" s="300"/>
      <c r="M47" s="33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19"/>
    </row>
    <row r="48" spans="1:78" ht="6.75" customHeight="1">
      <c r="A48" s="22"/>
      <c r="B48" s="22"/>
      <c r="C48" s="265" t="s">
        <v>33</v>
      </c>
      <c r="D48" s="266"/>
      <c r="E48" s="266"/>
      <c r="F48" s="266"/>
      <c r="G48" s="266"/>
      <c r="H48" s="266"/>
      <c r="I48" s="266"/>
      <c r="J48" s="266"/>
      <c r="K48" s="266"/>
      <c r="L48" s="266"/>
      <c r="M48" s="266"/>
      <c r="N48" s="269" t="s">
        <v>39</v>
      </c>
      <c r="O48" s="270"/>
      <c r="P48" s="270"/>
      <c r="Q48" s="270"/>
      <c r="R48" s="270"/>
      <c r="S48" s="270"/>
      <c r="T48" s="270"/>
      <c r="U48" s="270"/>
      <c r="V48" s="270"/>
      <c r="W48" s="271"/>
      <c r="X48" s="265" t="s">
        <v>66</v>
      </c>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c r="BR48" s="266"/>
      <c r="BS48" s="266"/>
      <c r="BT48" s="266"/>
      <c r="BU48" s="266"/>
      <c r="BV48" s="266"/>
      <c r="BW48" s="266"/>
      <c r="BX48" s="266"/>
      <c r="BY48" s="275"/>
      <c r="BZ48" s="19"/>
    </row>
    <row r="49" spans="1:78" ht="6.75" customHeight="1">
      <c r="A49" s="22"/>
      <c r="B49" s="22"/>
      <c r="C49" s="267"/>
      <c r="D49" s="268"/>
      <c r="E49" s="268"/>
      <c r="F49" s="268"/>
      <c r="G49" s="268"/>
      <c r="H49" s="268"/>
      <c r="I49" s="268"/>
      <c r="J49" s="268"/>
      <c r="K49" s="268"/>
      <c r="L49" s="268"/>
      <c r="M49" s="268"/>
      <c r="N49" s="272"/>
      <c r="O49" s="273"/>
      <c r="P49" s="273"/>
      <c r="Q49" s="273"/>
      <c r="R49" s="273"/>
      <c r="S49" s="273"/>
      <c r="T49" s="273"/>
      <c r="U49" s="273"/>
      <c r="V49" s="273"/>
      <c r="W49" s="274"/>
      <c r="X49" s="267"/>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76"/>
      <c r="BZ49" s="19"/>
    </row>
    <row r="50" spans="1:78" ht="6.75" customHeight="1">
      <c r="A50" s="22"/>
      <c r="B50" s="22"/>
      <c r="C50" s="277" t="str">
        <f>'支給申請額算定シート（Ⅰ．代表医療機関）'!B5&amp;""</f>
        <v/>
      </c>
      <c r="D50" s="278"/>
      <c r="E50" s="278"/>
      <c r="F50" s="278"/>
      <c r="G50" s="278"/>
      <c r="H50" s="278"/>
      <c r="I50" s="278"/>
      <c r="J50" s="278"/>
      <c r="K50" s="278"/>
      <c r="L50" s="278"/>
      <c r="M50" s="278"/>
      <c r="N50" s="283">
        <f>'支給申請額算定シート（Ⅰ．代表医療機関）'!C5</f>
        <v>0</v>
      </c>
      <c r="O50" s="284"/>
      <c r="P50" s="284"/>
      <c r="Q50" s="284"/>
      <c r="R50" s="284"/>
      <c r="S50" s="284"/>
      <c r="T50" s="284"/>
      <c r="U50" s="284"/>
      <c r="V50" s="284"/>
      <c r="W50" s="285"/>
      <c r="X50" s="265" t="s">
        <v>31</v>
      </c>
      <c r="Y50" s="266"/>
      <c r="Z50" s="266"/>
      <c r="AA50" s="266"/>
      <c r="AB50" s="266"/>
      <c r="AC50" s="266"/>
      <c r="AD50" s="266"/>
      <c r="AE50" s="266"/>
      <c r="AF50" s="266"/>
      <c r="AG50" s="23"/>
      <c r="AH50" s="23"/>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5"/>
      <c r="BZ50" s="19"/>
    </row>
    <row r="51" spans="1:78" ht="6.75" customHeight="1">
      <c r="A51" s="22"/>
      <c r="B51" s="22"/>
      <c r="C51" s="279"/>
      <c r="D51" s="280"/>
      <c r="E51" s="280"/>
      <c r="F51" s="280"/>
      <c r="G51" s="280"/>
      <c r="H51" s="280"/>
      <c r="I51" s="280"/>
      <c r="J51" s="280"/>
      <c r="K51" s="280"/>
      <c r="L51" s="280"/>
      <c r="M51" s="280"/>
      <c r="N51" s="286"/>
      <c r="O51" s="287"/>
      <c r="P51" s="287"/>
      <c r="Q51" s="287"/>
      <c r="R51" s="287"/>
      <c r="S51" s="287"/>
      <c r="T51" s="287"/>
      <c r="U51" s="287"/>
      <c r="V51" s="287"/>
      <c r="W51" s="288"/>
      <c r="X51" s="292"/>
      <c r="Y51" s="293"/>
      <c r="Z51" s="293"/>
      <c r="AA51" s="293"/>
      <c r="AB51" s="293"/>
      <c r="AC51" s="293"/>
      <c r="AD51" s="293"/>
      <c r="AE51" s="293"/>
      <c r="AF51" s="293"/>
      <c r="AG51" s="294" t="s">
        <v>34</v>
      </c>
      <c r="AH51" s="294"/>
      <c r="AI51" s="294"/>
      <c r="AJ51" s="294"/>
      <c r="AK51" s="294"/>
      <c r="AL51" s="294"/>
      <c r="AM51" s="294"/>
      <c r="AN51" s="294"/>
      <c r="AO51" s="294"/>
      <c r="AP51" s="294" t="s">
        <v>35</v>
      </c>
      <c r="AQ51" s="294"/>
      <c r="AR51" s="294"/>
      <c r="AS51" s="294"/>
      <c r="AT51" s="294"/>
      <c r="AU51" s="294"/>
      <c r="AV51" s="294"/>
      <c r="AW51" s="294"/>
      <c r="AX51" s="294"/>
      <c r="AY51" s="294" t="s">
        <v>36</v>
      </c>
      <c r="AZ51" s="294"/>
      <c r="BA51" s="294"/>
      <c r="BB51" s="294"/>
      <c r="BC51" s="294"/>
      <c r="BD51" s="294"/>
      <c r="BE51" s="294"/>
      <c r="BF51" s="294"/>
      <c r="BG51" s="294"/>
      <c r="BH51" s="294" t="s">
        <v>37</v>
      </c>
      <c r="BI51" s="294"/>
      <c r="BJ51" s="294"/>
      <c r="BK51" s="294"/>
      <c r="BL51" s="294"/>
      <c r="BM51" s="294"/>
      <c r="BN51" s="294"/>
      <c r="BO51" s="294"/>
      <c r="BP51" s="294"/>
      <c r="BQ51" s="294" t="s">
        <v>38</v>
      </c>
      <c r="BR51" s="294"/>
      <c r="BS51" s="294"/>
      <c r="BT51" s="294"/>
      <c r="BU51" s="294"/>
      <c r="BV51" s="294"/>
      <c r="BW51" s="294"/>
      <c r="BX51" s="294"/>
      <c r="BY51" s="294"/>
      <c r="BZ51" s="19"/>
    </row>
    <row r="52" spans="1:78" ht="6.75" customHeight="1">
      <c r="A52" s="22"/>
      <c r="B52" s="22"/>
      <c r="C52" s="279"/>
      <c r="D52" s="280"/>
      <c r="E52" s="280"/>
      <c r="F52" s="280"/>
      <c r="G52" s="280"/>
      <c r="H52" s="280"/>
      <c r="I52" s="280"/>
      <c r="J52" s="280"/>
      <c r="K52" s="280"/>
      <c r="L52" s="280"/>
      <c r="M52" s="280"/>
      <c r="N52" s="286"/>
      <c r="O52" s="287"/>
      <c r="P52" s="287"/>
      <c r="Q52" s="287"/>
      <c r="R52" s="287"/>
      <c r="S52" s="287"/>
      <c r="T52" s="287"/>
      <c r="U52" s="287"/>
      <c r="V52" s="287"/>
      <c r="W52" s="288"/>
      <c r="X52" s="267"/>
      <c r="Y52" s="268"/>
      <c r="Z52" s="268"/>
      <c r="AA52" s="268"/>
      <c r="AB52" s="268"/>
      <c r="AC52" s="268"/>
      <c r="AD52" s="268"/>
      <c r="AE52" s="268"/>
      <c r="AF52" s="268"/>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c r="BU52" s="294"/>
      <c r="BV52" s="294"/>
      <c r="BW52" s="294"/>
      <c r="BX52" s="294"/>
      <c r="BY52" s="294"/>
      <c r="BZ52" s="19"/>
    </row>
    <row r="53" spans="1:78" ht="6" customHeight="1">
      <c r="A53" s="22"/>
      <c r="B53" s="22"/>
      <c r="C53" s="279"/>
      <c r="D53" s="280"/>
      <c r="E53" s="280"/>
      <c r="F53" s="280"/>
      <c r="G53" s="280"/>
      <c r="H53" s="280"/>
      <c r="I53" s="280"/>
      <c r="J53" s="280"/>
      <c r="K53" s="280"/>
      <c r="L53" s="280"/>
      <c r="M53" s="280"/>
      <c r="N53" s="286"/>
      <c r="O53" s="287"/>
      <c r="P53" s="287"/>
      <c r="Q53" s="287"/>
      <c r="R53" s="287"/>
      <c r="S53" s="287"/>
      <c r="T53" s="287"/>
      <c r="U53" s="287"/>
      <c r="V53" s="287"/>
      <c r="W53" s="288"/>
      <c r="X53" s="295">
        <f>SUM(AG53:BY55)</f>
        <v>0</v>
      </c>
      <c r="Y53" s="296"/>
      <c r="Z53" s="296"/>
      <c r="AA53" s="296"/>
      <c r="AB53" s="296"/>
      <c r="AC53" s="296"/>
      <c r="AD53" s="296"/>
      <c r="AE53" s="296"/>
      <c r="AF53" s="296"/>
      <c r="AG53" s="295">
        <f>'支給申請額算定シート（Ⅰ．代表医療機関）'!C11</f>
        <v>0</v>
      </c>
      <c r="AH53" s="296"/>
      <c r="AI53" s="296"/>
      <c r="AJ53" s="296"/>
      <c r="AK53" s="296"/>
      <c r="AL53" s="296"/>
      <c r="AM53" s="296"/>
      <c r="AN53" s="296"/>
      <c r="AO53" s="296"/>
      <c r="AP53" s="295">
        <f>'支給申請額算定シート（Ⅰ．代表医療機関）'!D11</f>
        <v>0</v>
      </c>
      <c r="AQ53" s="296"/>
      <c r="AR53" s="296"/>
      <c r="AS53" s="296"/>
      <c r="AT53" s="296"/>
      <c r="AU53" s="296"/>
      <c r="AV53" s="296"/>
      <c r="AW53" s="296"/>
      <c r="AX53" s="296"/>
      <c r="AY53" s="295">
        <f>'支給申請額算定シート（Ⅰ．代表医療機関）'!E11</f>
        <v>0</v>
      </c>
      <c r="AZ53" s="296"/>
      <c r="BA53" s="296"/>
      <c r="BB53" s="296"/>
      <c r="BC53" s="296"/>
      <c r="BD53" s="296"/>
      <c r="BE53" s="296"/>
      <c r="BF53" s="296"/>
      <c r="BG53" s="296"/>
      <c r="BH53" s="295">
        <f>'支給申請額算定シート（Ⅰ．代表医療機関）'!F11</f>
        <v>0</v>
      </c>
      <c r="BI53" s="296"/>
      <c r="BJ53" s="296"/>
      <c r="BK53" s="296"/>
      <c r="BL53" s="296"/>
      <c r="BM53" s="296"/>
      <c r="BN53" s="296"/>
      <c r="BO53" s="296"/>
      <c r="BP53" s="296"/>
      <c r="BQ53" s="301">
        <f>'支給申請額算定シート（Ⅰ．代表医療機関）'!G11</f>
        <v>0</v>
      </c>
      <c r="BR53" s="301"/>
      <c r="BS53" s="301"/>
      <c r="BT53" s="301"/>
      <c r="BU53" s="301"/>
      <c r="BV53" s="301"/>
      <c r="BW53" s="301"/>
      <c r="BX53" s="301"/>
      <c r="BY53" s="301"/>
      <c r="BZ53" s="19"/>
    </row>
    <row r="54" spans="1:78" ht="6" customHeight="1">
      <c r="A54" s="22"/>
      <c r="B54" s="22"/>
      <c r="C54" s="279"/>
      <c r="D54" s="280"/>
      <c r="E54" s="280"/>
      <c r="F54" s="280"/>
      <c r="G54" s="280"/>
      <c r="H54" s="280"/>
      <c r="I54" s="280"/>
      <c r="J54" s="280"/>
      <c r="K54" s="280"/>
      <c r="L54" s="280"/>
      <c r="M54" s="280"/>
      <c r="N54" s="286"/>
      <c r="O54" s="287"/>
      <c r="P54" s="287"/>
      <c r="Q54" s="287"/>
      <c r="R54" s="287"/>
      <c r="S54" s="287"/>
      <c r="T54" s="287"/>
      <c r="U54" s="287"/>
      <c r="V54" s="287"/>
      <c r="W54" s="288"/>
      <c r="X54" s="297"/>
      <c r="Y54" s="298"/>
      <c r="Z54" s="298"/>
      <c r="AA54" s="298"/>
      <c r="AB54" s="298"/>
      <c r="AC54" s="298"/>
      <c r="AD54" s="298"/>
      <c r="AE54" s="298"/>
      <c r="AF54" s="298"/>
      <c r="AG54" s="297"/>
      <c r="AH54" s="298"/>
      <c r="AI54" s="298"/>
      <c r="AJ54" s="298"/>
      <c r="AK54" s="298"/>
      <c r="AL54" s="298"/>
      <c r="AM54" s="298"/>
      <c r="AN54" s="298"/>
      <c r="AO54" s="298"/>
      <c r="AP54" s="297"/>
      <c r="AQ54" s="298"/>
      <c r="AR54" s="298"/>
      <c r="AS54" s="298"/>
      <c r="AT54" s="298"/>
      <c r="AU54" s="298"/>
      <c r="AV54" s="298"/>
      <c r="AW54" s="298"/>
      <c r="AX54" s="298"/>
      <c r="AY54" s="297"/>
      <c r="AZ54" s="298"/>
      <c r="BA54" s="298"/>
      <c r="BB54" s="298"/>
      <c r="BC54" s="298"/>
      <c r="BD54" s="298"/>
      <c r="BE54" s="298"/>
      <c r="BF54" s="298"/>
      <c r="BG54" s="298"/>
      <c r="BH54" s="297"/>
      <c r="BI54" s="298"/>
      <c r="BJ54" s="298"/>
      <c r="BK54" s="298"/>
      <c r="BL54" s="298"/>
      <c r="BM54" s="298"/>
      <c r="BN54" s="298"/>
      <c r="BO54" s="298"/>
      <c r="BP54" s="298"/>
      <c r="BQ54" s="301"/>
      <c r="BR54" s="301"/>
      <c r="BS54" s="301"/>
      <c r="BT54" s="301"/>
      <c r="BU54" s="301"/>
      <c r="BV54" s="301"/>
      <c r="BW54" s="301"/>
      <c r="BX54" s="301"/>
      <c r="BY54" s="301"/>
      <c r="BZ54" s="19"/>
    </row>
    <row r="55" spans="1:78" ht="6" customHeight="1">
      <c r="A55" s="22"/>
      <c r="B55" s="22"/>
      <c r="C55" s="281"/>
      <c r="D55" s="282"/>
      <c r="E55" s="282"/>
      <c r="F55" s="282"/>
      <c r="G55" s="282"/>
      <c r="H55" s="282"/>
      <c r="I55" s="282"/>
      <c r="J55" s="282"/>
      <c r="K55" s="282"/>
      <c r="L55" s="282"/>
      <c r="M55" s="282"/>
      <c r="N55" s="289"/>
      <c r="O55" s="290"/>
      <c r="P55" s="290"/>
      <c r="Q55" s="290"/>
      <c r="R55" s="290"/>
      <c r="S55" s="290"/>
      <c r="T55" s="290"/>
      <c r="U55" s="290"/>
      <c r="V55" s="290"/>
      <c r="W55" s="291"/>
      <c r="X55" s="299"/>
      <c r="Y55" s="300"/>
      <c r="Z55" s="300"/>
      <c r="AA55" s="300"/>
      <c r="AB55" s="300"/>
      <c r="AC55" s="300"/>
      <c r="AD55" s="300"/>
      <c r="AE55" s="300"/>
      <c r="AF55" s="300"/>
      <c r="AG55" s="299"/>
      <c r="AH55" s="300"/>
      <c r="AI55" s="300"/>
      <c r="AJ55" s="300"/>
      <c r="AK55" s="300"/>
      <c r="AL55" s="300"/>
      <c r="AM55" s="300"/>
      <c r="AN55" s="300"/>
      <c r="AO55" s="300"/>
      <c r="AP55" s="299"/>
      <c r="AQ55" s="300"/>
      <c r="AR55" s="300"/>
      <c r="AS55" s="300"/>
      <c r="AT55" s="300"/>
      <c r="AU55" s="300"/>
      <c r="AV55" s="300"/>
      <c r="AW55" s="300"/>
      <c r="AX55" s="300"/>
      <c r="AY55" s="299"/>
      <c r="AZ55" s="300"/>
      <c r="BA55" s="300"/>
      <c r="BB55" s="300"/>
      <c r="BC55" s="300"/>
      <c r="BD55" s="300"/>
      <c r="BE55" s="300"/>
      <c r="BF55" s="300"/>
      <c r="BG55" s="300"/>
      <c r="BH55" s="299"/>
      <c r="BI55" s="300"/>
      <c r="BJ55" s="300"/>
      <c r="BK55" s="300"/>
      <c r="BL55" s="300"/>
      <c r="BM55" s="300"/>
      <c r="BN55" s="300"/>
      <c r="BO55" s="300"/>
      <c r="BP55" s="300"/>
      <c r="BQ55" s="301"/>
      <c r="BR55" s="301"/>
      <c r="BS55" s="301"/>
      <c r="BT55" s="301"/>
      <c r="BU55" s="301"/>
      <c r="BV55" s="301"/>
      <c r="BW55" s="301"/>
      <c r="BX55" s="301"/>
      <c r="BY55" s="301"/>
      <c r="BZ55" s="19"/>
    </row>
    <row r="56" spans="1:78" ht="6.75" customHeight="1">
      <c r="A56" s="22"/>
      <c r="B56" s="22"/>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14"/>
      <c r="BY56" s="14"/>
      <c r="BZ56" s="19"/>
    </row>
    <row r="57" spans="1:78" ht="6.75" customHeight="1">
      <c r="A57" s="20"/>
      <c r="B57" s="20"/>
      <c r="C57" s="302" t="s">
        <v>28</v>
      </c>
      <c r="D57" s="302"/>
      <c r="E57" s="302"/>
      <c r="F57" s="302"/>
      <c r="G57" s="269"/>
      <c r="H57" s="270"/>
      <c r="I57" s="270"/>
      <c r="J57" s="270"/>
      <c r="K57" s="270"/>
      <c r="L57" s="270"/>
      <c r="M57" s="271"/>
      <c r="N57" s="265" t="s">
        <v>127</v>
      </c>
      <c r="O57" s="266"/>
      <c r="P57" s="266"/>
      <c r="Q57" s="266"/>
      <c r="R57" s="266"/>
      <c r="S57" s="266"/>
      <c r="T57" s="266"/>
      <c r="U57" s="266"/>
      <c r="V57" s="266"/>
      <c r="W57" s="266"/>
      <c r="X57" s="266"/>
      <c r="Y57" s="266"/>
      <c r="Z57" s="266"/>
      <c r="AA57" s="266"/>
      <c r="AB57" s="266"/>
      <c r="AC57" s="266"/>
      <c r="AD57" s="266"/>
      <c r="AE57" s="266"/>
      <c r="AF57" s="266"/>
      <c r="AG57" s="266"/>
      <c r="AH57" s="275"/>
      <c r="AI57" s="265" t="s">
        <v>30</v>
      </c>
      <c r="AJ57" s="266"/>
      <c r="AK57" s="266"/>
      <c r="AL57" s="266"/>
      <c r="AM57" s="266"/>
      <c r="AN57" s="266"/>
      <c r="AO57" s="266"/>
      <c r="AP57" s="266"/>
      <c r="AQ57" s="266"/>
      <c r="AR57" s="266"/>
      <c r="AS57" s="266"/>
      <c r="AT57" s="266"/>
      <c r="AU57" s="266"/>
      <c r="AV57" s="266"/>
      <c r="AW57" s="266"/>
      <c r="AX57" s="266"/>
      <c r="AY57" s="266"/>
      <c r="AZ57" s="266"/>
      <c r="BA57" s="266"/>
      <c r="BB57" s="266"/>
      <c r="BC57" s="275"/>
      <c r="BD57" s="303" t="s">
        <v>128</v>
      </c>
      <c r="BE57" s="304"/>
      <c r="BF57" s="304"/>
      <c r="BG57" s="304"/>
      <c r="BH57" s="304"/>
      <c r="BI57" s="304"/>
      <c r="BJ57" s="304"/>
      <c r="BK57" s="304"/>
      <c r="BL57" s="304"/>
      <c r="BM57" s="304"/>
      <c r="BN57" s="304"/>
      <c r="BO57" s="304"/>
      <c r="BP57" s="304"/>
      <c r="BQ57" s="304"/>
      <c r="BR57" s="304"/>
      <c r="BS57" s="304"/>
      <c r="BT57" s="304"/>
      <c r="BU57" s="304"/>
      <c r="BV57" s="304"/>
      <c r="BW57" s="304"/>
      <c r="BX57" s="304"/>
      <c r="BY57" s="305"/>
      <c r="BZ57" s="19"/>
    </row>
    <row r="58" spans="1:78" ht="6.75" customHeight="1">
      <c r="A58" s="20"/>
      <c r="B58" s="20"/>
      <c r="C58" s="302"/>
      <c r="D58" s="302"/>
      <c r="E58" s="302"/>
      <c r="F58" s="302"/>
      <c r="G58" s="272"/>
      <c r="H58" s="273"/>
      <c r="I58" s="273"/>
      <c r="J58" s="273"/>
      <c r="K58" s="273"/>
      <c r="L58" s="273"/>
      <c r="M58" s="274"/>
      <c r="N58" s="267"/>
      <c r="O58" s="268"/>
      <c r="P58" s="268"/>
      <c r="Q58" s="268"/>
      <c r="R58" s="268"/>
      <c r="S58" s="268"/>
      <c r="T58" s="268"/>
      <c r="U58" s="268"/>
      <c r="V58" s="268"/>
      <c r="W58" s="268"/>
      <c r="X58" s="268"/>
      <c r="Y58" s="268"/>
      <c r="Z58" s="268"/>
      <c r="AA58" s="268"/>
      <c r="AB58" s="268"/>
      <c r="AC58" s="268"/>
      <c r="AD58" s="268"/>
      <c r="AE58" s="268"/>
      <c r="AF58" s="268"/>
      <c r="AG58" s="268"/>
      <c r="AH58" s="276"/>
      <c r="AI58" s="267"/>
      <c r="AJ58" s="268"/>
      <c r="AK58" s="268"/>
      <c r="AL58" s="268"/>
      <c r="AM58" s="268"/>
      <c r="AN58" s="268"/>
      <c r="AO58" s="268"/>
      <c r="AP58" s="268"/>
      <c r="AQ58" s="268"/>
      <c r="AR58" s="268"/>
      <c r="AS58" s="268"/>
      <c r="AT58" s="268"/>
      <c r="AU58" s="268"/>
      <c r="AV58" s="268"/>
      <c r="AW58" s="268"/>
      <c r="AX58" s="268"/>
      <c r="AY58" s="268"/>
      <c r="AZ58" s="268"/>
      <c r="BA58" s="268"/>
      <c r="BB58" s="268"/>
      <c r="BC58" s="276"/>
      <c r="BD58" s="306"/>
      <c r="BE58" s="307"/>
      <c r="BF58" s="307"/>
      <c r="BG58" s="307"/>
      <c r="BH58" s="307"/>
      <c r="BI58" s="307"/>
      <c r="BJ58" s="307"/>
      <c r="BK58" s="307"/>
      <c r="BL58" s="307"/>
      <c r="BM58" s="307"/>
      <c r="BN58" s="307"/>
      <c r="BO58" s="307"/>
      <c r="BP58" s="307"/>
      <c r="BQ58" s="307"/>
      <c r="BR58" s="307"/>
      <c r="BS58" s="307"/>
      <c r="BT58" s="307"/>
      <c r="BU58" s="307"/>
      <c r="BV58" s="307"/>
      <c r="BW58" s="307"/>
      <c r="BX58" s="307"/>
      <c r="BY58" s="308"/>
      <c r="BZ58" s="19"/>
    </row>
    <row r="59" spans="1:78" ht="6.75" customHeight="1">
      <c r="A59" s="21"/>
      <c r="B59" s="21"/>
      <c r="C59" s="301" t="s">
        <v>76</v>
      </c>
      <c r="D59" s="301"/>
      <c r="E59" s="301"/>
      <c r="F59" s="301"/>
      <c r="G59" s="309"/>
      <c r="H59" s="310"/>
      <c r="I59" s="310"/>
      <c r="J59" s="310"/>
      <c r="K59" s="310"/>
      <c r="L59" s="310"/>
      <c r="M59" s="311"/>
      <c r="N59" s="318" t="str">
        <f>'支給申請額算定シート（Ⅱ．統合関係医療機関）'!B$3&amp;""</f>
        <v/>
      </c>
      <c r="O59" s="318"/>
      <c r="P59" s="318"/>
      <c r="Q59" s="318"/>
      <c r="R59" s="318"/>
      <c r="S59" s="318"/>
      <c r="T59" s="318"/>
      <c r="U59" s="318"/>
      <c r="V59" s="318"/>
      <c r="W59" s="318"/>
      <c r="X59" s="318"/>
      <c r="Y59" s="318"/>
      <c r="Z59" s="318"/>
      <c r="AA59" s="318"/>
      <c r="AB59" s="318"/>
      <c r="AC59" s="318"/>
      <c r="AD59" s="318"/>
      <c r="AE59" s="318"/>
      <c r="AF59" s="318"/>
      <c r="AG59" s="318"/>
      <c r="AH59" s="318"/>
      <c r="AI59" s="318" t="str">
        <f>'支給申請額算定シート（Ⅱ．統合関係医療機関）'!C$3&amp;""</f>
        <v/>
      </c>
      <c r="AJ59" s="318"/>
      <c r="AK59" s="318"/>
      <c r="AL59" s="318"/>
      <c r="AM59" s="318"/>
      <c r="AN59" s="318"/>
      <c r="AO59" s="318"/>
      <c r="AP59" s="318"/>
      <c r="AQ59" s="318"/>
      <c r="AR59" s="318"/>
      <c r="AS59" s="318"/>
      <c r="AT59" s="318"/>
      <c r="AU59" s="318"/>
      <c r="AV59" s="318"/>
      <c r="AW59" s="318"/>
      <c r="AX59" s="318"/>
      <c r="AY59" s="318"/>
      <c r="AZ59" s="318"/>
      <c r="BA59" s="318"/>
      <c r="BB59" s="318"/>
      <c r="BC59" s="318"/>
      <c r="BD59" s="318" t="str">
        <f>'支給申請額算定シート（Ⅱ．統合関係医療機関）'!G$3&amp;""</f>
        <v/>
      </c>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19"/>
    </row>
    <row r="60" spans="1:78" ht="6.75" customHeight="1">
      <c r="A60" s="21"/>
      <c r="B60" s="21"/>
      <c r="C60" s="301"/>
      <c r="D60" s="301"/>
      <c r="E60" s="301"/>
      <c r="F60" s="301"/>
      <c r="G60" s="312"/>
      <c r="H60" s="313"/>
      <c r="I60" s="313"/>
      <c r="J60" s="313"/>
      <c r="K60" s="313"/>
      <c r="L60" s="313"/>
      <c r="M60" s="314"/>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19"/>
    </row>
    <row r="61" spans="1:78" ht="6.75" customHeight="1">
      <c r="A61" s="21"/>
      <c r="B61" s="21"/>
      <c r="C61" s="301"/>
      <c r="D61" s="301"/>
      <c r="E61" s="301"/>
      <c r="F61" s="301"/>
      <c r="G61" s="315"/>
      <c r="H61" s="316"/>
      <c r="I61" s="316"/>
      <c r="J61" s="316"/>
      <c r="K61" s="316"/>
      <c r="L61" s="316"/>
      <c r="M61" s="317"/>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9"/>
      <c r="BC61" s="319"/>
      <c r="BD61" s="319"/>
      <c r="BE61" s="319"/>
      <c r="BF61" s="319"/>
      <c r="BG61" s="319"/>
      <c r="BH61" s="319"/>
      <c r="BI61" s="319"/>
      <c r="BJ61" s="319"/>
      <c r="BK61" s="319"/>
      <c r="BL61" s="319"/>
      <c r="BM61" s="319"/>
      <c r="BN61" s="319"/>
      <c r="BO61" s="319"/>
      <c r="BP61" s="319"/>
      <c r="BQ61" s="319"/>
      <c r="BR61" s="319"/>
      <c r="BS61" s="319"/>
      <c r="BT61" s="319"/>
      <c r="BU61" s="319"/>
      <c r="BV61" s="319"/>
      <c r="BW61" s="319"/>
      <c r="BX61" s="319"/>
      <c r="BY61" s="319"/>
      <c r="BZ61" s="19"/>
    </row>
    <row r="62" spans="1:78" ht="6.75" customHeight="1">
      <c r="A62" s="22"/>
      <c r="B62" s="22"/>
      <c r="C62" s="265" t="s">
        <v>33</v>
      </c>
      <c r="D62" s="266"/>
      <c r="E62" s="266"/>
      <c r="F62" s="266"/>
      <c r="G62" s="266"/>
      <c r="H62" s="266"/>
      <c r="I62" s="266"/>
      <c r="J62" s="266"/>
      <c r="K62" s="266"/>
      <c r="L62" s="266"/>
      <c r="M62" s="266"/>
      <c r="N62" s="269" t="s">
        <v>39</v>
      </c>
      <c r="O62" s="270"/>
      <c r="P62" s="270"/>
      <c r="Q62" s="270"/>
      <c r="R62" s="270"/>
      <c r="S62" s="270"/>
      <c r="T62" s="270"/>
      <c r="U62" s="270"/>
      <c r="V62" s="270"/>
      <c r="W62" s="271"/>
      <c r="X62" s="265" t="s">
        <v>66</v>
      </c>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6"/>
      <c r="BR62" s="266"/>
      <c r="BS62" s="266"/>
      <c r="BT62" s="266"/>
      <c r="BU62" s="266"/>
      <c r="BV62" s="266"/>
      <c r="BW62" s="266"/>
      <c r="BX62" s="266"/>
      <c r="BY62" s="275"/>
      <c r="BZ62" s="19"/>
    </row>
    <row r="63" spans="1:78" ht="6.75" customHeight="1">
      <c r="A63" s="22"/>
      <c r="B63" s="22"/>
      <c r="C63" s="267"/>
      <c r="D63" s="268"/>
      <c r="E63" s="268"/>
      <c r="F63" s="268"/>
      <c r="G63" s="268"/>
      <c r="H63" s="268"/>
      <c r="I63" s="268"/>
      <c r="J63" s="268"/>
      <c r="K63" s="268"/>
      <c r="L63" s="268"/>
      <c r="M63" s="268"/>
      <c r="N63" s="272"/>
      <c r="O63" s="273"/>
      <c r="P63" s="273"/>
      <c r="Q63" s="273"/>
      <c r="R63" s="273"/>
      <c r="S63" s="273"/>
      <c r="T63" s="273"/>
      <c r="U63" s="273"/>
      <c r="V63" s="273"/>
      <c r="W63" s="274"/>
      <c r="X63" s="267"/>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8"/>
      <c r="BR63" s="268"/>
      <c r="BS63" s="268"/>
      <c r="BT63" s="268"/>
      <c r="BU63" s="268"/>
      <c r="BV63" s="268"/>
      <c r="BW63" s="268"/>
      <c r="BX63" s="268"/>
      <c r="BY63" s="276"/>
      <c r="BZ63" s="19"/>
    </row>
    <row r="64" spans="1:78" ht="6.75" customHeight="1">
      <c r="A64" s="22"/>
      <c r="B64" s="22"/>
      <c r="C64" s="277" t="str">
        <f>'支給申請額算定シート（Ⅱ．統合関係医療機関）'!B$5&amp;""</f>
        <v/>
      </c>
      <c r="D64" s="278"/>
      <c r="E64" s="278"/>
      <c r="F64" s="278"/>
      <c r="G64" s="278"/>
      <c r="H64" s="278"/>
      <c r="I64" s="278"/>
      <c r="J64" s="278"/>
      <c r="K64" s="278"/>
      <c r="L64" s="278"/>
      <c r="M64" s="278"/>
      <c r="N64" s="283" t="str">
        <f>'支給申請額算定シート（Ⅱ．統合関係医療機関）'!C$5&amp;""</f>
        <v/>
      </c>
      <c r="O64" s="284"/>
      <c r="P64" s="284"/>
      <c r="Q64" s="284"/>
      <c r="R64" s="284"/>
      <c r="S64" s="284"/>
      <c r="T64" s="284"/>
      <c r="U64" s="284"/>
      <c r="V64" s="284"/>
      <c r="W64" s="285"/>
      <c r="X64" s="265" t="s">
        <v>31</v>
      </c>
      <c r="Y64" s="266"/>
      <c r="Z64" s="266"/>
      <c r="AA64" s="266"/>
      <c r="AB64" s="266"/>
      <c r="AC64" s="266"/>
      <c r="AD64" s="266"/>
      <c r="AE64" s="266"/>
      <c r="AF64" s="266"/>
      <c r="AG64" s="23"/>
      <c r="AH64" s="23"/>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5"/>
      <c r="BZ64" s="19"/>
    </row>
    <row r="65" spans="1:78" ht="6.75" customHeight="1">
      <c r="A65" s="22"/>
      <c r="B65" s="22"/>
      <c r="C65" s="279"/>
      <c r="D65" s="280"/>
      <c r="E65" s="280"/>
      <c r="F65" s="280"/>
      <c r="G65" s="280"/>
      <c r="H65" s="280"/>
      <c r="I65" s="280"/>
      <c r="J65" s="280"/>
      <c r="K65" s="280"/>
      <c r="L65" s="280"/>
      <c r="M65" s="280"/>
      <c r="N65" s="286"/>
      <c r="O65" s="287"/>
      <c r="P65" s="287"/>
      <c r="Q65" s="287"/>
      <c r="R65" s="287"/>
      <c r="S65" s="287"/>
      <c r="T65" s="287"/>
      <c r="U65" s="287"/>
      <c r="V65" s="287"/>
      <c r="W65" s="288"/>
      <c r="X65" s="292"/>
      <c r="Y65" s="293"/>
      <c r="Z65" s="293"/>
      <c r="AA65" s="293"/>
      <c r="AB65" s="293"/>
      <c r="AC65" s="293"/>
      <c r="AD65" s="293"/>
      <c r="AE65" s="293"/>
      <c r="AF65" s="293"/>
      <c r="AG65" s="294" t="s">
        <v>34</v>
      </c>
      <c r="AH65" s="294"/>
      <c r="AI65" s="294"/>
      <c r="AJ65" s="294"/>
      <c r="AK65" s="294"/>
      <c r="AL65" s="294"/>
      <c r="AM65" s="294"/>
      <c r="AN65" s="294"/>
      <c r="AO65" s="294"/>
      <c r="AP65" s="294" t="s">
        <v>35</v>
      </c>
      <c r="AQ65" s="294"/>
      <c r="AR65" s="294"/>
      <c r="AS65" s="294"/>
      <c r="AT65" s="294"/>
      <c r="AU65" s="294"/>
      <c r="AV65" s="294"/>
      <c r="AW65" s="294"/>
      <c r="AX65" s="294"/>
      <c r="AY65" s="294" t="s">
        <v>36</v>
      </c>
      <c r="AZ65" s="294"/>
      <c r="BA65" s="294"/>
      <c r="BB65" s="294"/>
      <c r="BC65" s="294"/>
      <c r="BD65" s="294"/>
      <c r="BE65" s="294"/>
      <c r="BF65" s="294"/>
      <c r="BG65" s="294"/>
      <c r="BH65" s="294" t="s">
        <v>37</v>
      </c>
      <c r="BI65" s="294"/>
      <c r="BJ65" s="294"/>
      <c r="BK65" s="294"/>
      <c r="BL65" s="294"/>
      <c r="BM65" s="294"/>
      <c r="BN65" s="294"/>
      <c r="BO65" s="294"/>
      <c r="BP65" s="294"/>
      <c r="BQ65" s="294" t="s">
        <v>38</v>
      </c>
      <c r="BR65" s="294"/>
      <c r="BS65" s="294"/>
      <c r="BT65" s="294"/>
      <c r="BU65" s="294"/>
      <c r="BV65" s="294"/>
      <c r="BW65" s="294"/>
      <c r="BX65" s="294"/>
      <c r="BY65" s="294"/>
      <c r="BZ65" s="19"/>
    </row>
    <row r="66" spans="1:78" ht="6.75" customHeight="1">
      <c r="A66" s="22"/>
      <c r="B66" s="22"/>
      <c r="C66" s="279"/>
      <c r="D66" s="280"/>
      <c r="E66" s="280"/>
      <c r="F66" s="280"/>
      <c r="G66" s="280"/>
      <c r="H66" s="280"/>
      <c r="I66" s="280"/>
      <c r="J66" s="280"/>
      <c r="K66" s="280"/>
      <c r="L66" s="280"/>
      <c r="M66" s="280"/>
      <c r="N66" s="286"/>
      <c r="O66" s="287"/>
      <c r="P66" s="287"/>
      <c r="Q66" s="287"/>
      <c r="R66" s="287"/>
      <c r="S66" s="287"/>
      <c r="T66" s="287"/>
      <c r="U66" s="287"/>
      <c r="V66" s="287"/>
      <c r="W66" s="288"/>
      <c r="X66" s="267"/>
      <c r="Y66" s="268"/>
      <c r="Z66" s="268"/>
      <c r="AA66" s="268"/>
      <c r="AB66" s="268"/>
      <c r="AC66" s="268"/>
      <c r="AD66" s="268"/>
      <c r="AE66" s="268"/>
      <c r="AF66" s="268"/>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294"/>
      <c r="BV66" s="294"/>
      <c r="BW66" s="294"/>
      <c r="BX66" s="294"/>
      <c r="BY66" s="294"/>
      <c r="BZ66" s="19"/>
    </row>
    <row r="67" spans="1:78" ht="6" customHeight="1">
      <c r="A67" s="22"/>
      <c r="B67" s="22"/>
      <c r="C67" s="279"/>
      <c r="D67" s="280"/>
      <c r="E67" s="280"/>
      <c r="F67" s="280"/>
      <c r="G67" s="280"/>
      <c r="H67" s="280"/>
      <c r="I67" s="280"/>
      <c r="J67" s="280"/>
      <c r="K67" s="280"/>
      <c r="L67" s="280"/>
      <c r="M67" s="280"/>
      <c r="N67" s="286"/>
      <c r="O67" s="287"/>
      <c r="P67" s="287"/>
      <c r="Q67" s="287"/>
      <c r="R67" s="287"/>
      <c r="S67" s="287"/>
      <c r="T67" s="287"/>
      <c r="U67" s="287"/>
      <c r="V67" s="287"/>
      <c r="W67" s="288"/>
      <c r="X67" s="295">
        <f>SUM(AG67:BY69)</f>
        <v>0</v>
      </c>
      <c r="Y67" s="296"/>
      <c r="Z67" s="296"/>
      <c r="AA67" s="296"/>
      <c r="AB67" s="296"/>
      <c r="AC67" s="296"/>
      <c r="AD67" s="296"/>
      <c r="AE67" s="296"/>
      <c r="AF67" s="296"/>
      <c r="AG67" s="295">
        <f>'支給申請額算定シート（Ⅱ．統合関係医療機関）'!C$11</f>
        <v>0</v>
      </c>
      <c r="AH67" s="296"/>
      <c r="AI67" s="296"/>
      <c r="AJ67" s="296"/>
      <c r="AK67" s="296"/>
      <c r="AL67" s="296"/>
      <c r="AM67" s="296"/>
      <c r="AN67" s="296"/>
      <c r="AO67" s="296"/>
      <c r="AP67" s="295">
        <f>'支給申請額算定シート（Ⅱ．統合関係医療機関）'!D$11</f>
        <v>0</v>
      </c>
      <c r="AQ67" s="296"/>
      <c r="AR67" s="296"/>
      <c r="AS67" s="296"/>
      <c r="AT67" s="296"/>
      <c r="AU67" s="296"/>
      <c r="AV67" s="296"/>
      <c r="AW67" s="296"/>
      <c r="AX67" s="296"/>
      <c r="AY67" s="295">
        <f>'支給申請額算定シート（Ⅱ．統合関係医療機関）'!E$11</f>
        <v>0</v>
      </c>
      <c r="AZ67" s="296"/>
      <c r="BA67" s="296"/>
      <c r="BB67" s="296"/>
      <c r="BC67" s="296"/>
      <c r="BD67" s="296"/>
      <c r="BE67" s="296"/>
      <c r="BF67" s="296"/>
      <c r="BG67" s="296"/>
      <c r="BH67" s="295">
        <f>'支給申請額算定シート（Ⅱ．統合関係医療機関）'!F$11</f>
        <v>0</v>
      </c>
      <c r="BI67" s="296"/>
      <c r="BJ67" s="296"/>
      <c r="BK67" s="296"/>
      <c r="BL67" s="296"/>
      <c r="BM67" s="296"/>
      <c r="BN67" s="296"/>
      <c r="BO67" s="296"/>
      <c r="BP67" s="296"/>
      <c r="BQ67" s="301">
        <f>'支給申請額算定シート（Ⅱ．統合関係医療機関）'!G$11</f>
        <v>0</v>
      </c>
      <c r="BR67" s="301"/>
      <c r="BS67" s="301"/>
      <c r="BT67" s="301"/>
      <c r="BU67" s="301"/>
      <c r="BV67" s="301"/>
      <c r="BW67" s="301"/>
      <c r="BX67" s="301"/>
      <c r="BY67" s="301"/>
      <c r="BZ67" s="19"/>
    </row>
    <row r="68" spans="1:78" ht="6" customHeight="1">
      <c r="A68" s="22"/>
      <c r="B68" s="22"/>
      <c r="C68" s="279"/>
      <c r="D68" s="280"/>
      <c r="E68" s="280"/>
      <c r="F68" s="280"/>
      <c r="G68" s="280"/>
      <c r="H68" s="280"/>
      <c r="I68" s="280"/>
      <c r="J68" s="280"/>
      <c r="K68" s="280"/>
      <c r="L68" s="280"/>
      <c r="M68" s="280"/>
      <c r="N68" s="286"/>
      <c r="O68" s="287"/>
      <c r="P68" s="287"/>
      <c r="Q68" s="287"/>
      <c r="R68" s="287"/>
      <c r="S68" s="287"/>
      <c r="T68" s="287"/>
      <c r="U68" s="287"/>
      <c r="V68" s="287"/>
      <c r="W68" s="288"/>
      <c r="X68" s="297"/>
      <c r="Y68" s="298"/>
      <c r="Z68" s="298"/>
      <c r="AA68" s="298"/>
      <c r="AB68" s="298"/>
      <c r="AC68" s="298"/>
      <c r="AD68" s="298"/>
      <c r="AE68" s="298"/>
      <c r="AF68" s="298"/>
      <c r="AG68" s="297"/>
      <c r="AH68" s="298"/>
      <c r="AI68" s="298"/>
      <c r="AJ68" s="298"/>
      <c r="AK68" s="298"/>
      <c r="AL68" s="298"/>
      <c r="AM68" s="298"/>
      <c r="AN68" s="298"/>
      <c r="AO68" s="298"/>
      <c r="AP68" s="297"/>
      <c r="AQ68" s="298"/>
      <c r="AR68" s="298"/>
      <c r="AS68" s="298"/>
      <c r="AT68" s="298"/>
      <c r="AU68" s="298"/>
      <c r="AV68" s="298"/>
      <c r="AW68" s="298"/>
      <c r="AX68" s="298"/>
      <c r="AY68" s="297"/>
      <c r="AZ68" s="298"/>
      <c r="BA68" s="298"/>
      <c r="BB68" s="298"/>
      <c r="BC68" s="298"/>
      <c r="BD68" s="298"/>
      <c r="BE68" s="298"/>
      <c r="BF68" s="298"/>
      <c r="BG68" s="298"/>
      <c r="BH68" s="297"/>
      <c r="BI68" s="298"/>
      <c r="BJ68" s="298"/>
      <c r="BK68" s="298"/>
      <c r="BL68" s="298"/>
      <c r="BM68" s="298"/>
      <c r="BN68" s="298"/>
      <c r="BO68" s="298"/>
      <c r="BP68" s="298"/>
      <c r="BQ68" s="301"/>
      <c r="BR68" s="301"/>
      <c r="BS68" s="301"/>
      <c r="BT68" s="301"/>
      <c r="BU68" s="301"/>
      <c r="BV68" s="301"/>
      <c r="BW68" s="301"/>
      <c r="BX68" s="301"/>
      <c r="BY68" s="301"/>
      <c r="BZ68" s="19"/>
    </row>
    <row r="69" spans="1:78" ht="6" customHeight="1">
      <c r="A69" s="22"/>
      <c r="B69" s="22"/>
      <c r="C69" s="281"/>
      <c r="D69" s="282"/>
      <c r="E69" s="282"/>
      <c r="F69" s="282"/>
      <c r="G69" s="282"/>
      <c r="H69" s="282"/>
      <c r="I69" s="282"/>
      <c r="J69" s="282"/>
      <c r="K69" s="282"/>
      <c r="L69" s="282"/>
      <c r="M69" s="282"/>
      <c r="N69" s="289"/>
      <c r="O69" s="290"/>
      <c r="P69" s="290"/>
      <c r="Q69" s="290"/>
      <c r="R69" s="290"/>
      <c r="S69" s="290"/>
      <c r="T69" s="290"/>
      <c r="U69" s="290"/>
      <c r="V69" s="290"/>
      <c r="W69" s="291"/>
      <c r="X69" s="299"/>
      <c r="Y69" s="300"/>
      <c r="Z69" s="300"/>
      <c r="AA69" s="300"/>
      <c r="AB69" s="300"/>
      <c r="AC69" s="300"/>
      <c r="AD69" s="300"/>
      <c r="AE69" s="300"/>
      <c r="AF69" s="300"/>
      <c r="AG69" s="299"/>
      <c r="AH69" s="300"/>
      <c r="AI69" s="300"/>
      <c r="AJ69" s="300"/>
      <c r="AK69" s="300"/>
      <c r="AL69" s="300"/>
      <c r="AM69" s="300"/>
      <c r="AN69" s="300"/>
      <c r="AO69" s="300"/>
      <c r="AP69" s="299"/>
      <c r="AQ69" s="300"/>
      <c r="AR69" s="300"/>
      <c r="AS69" s="300"/>
      <c r="AT69" s="300"/>
      <c r="AU69" s="300"/>
      <c r="AV69" s="300"/>
      <c r="AW69" s="300"/>
      <c r="AX69" s="300"/>
      <c r="AY69" s="299"/>
      <c r="AZ69" s="300"/>
      <c r="BA69" s="300"/>
      <c r="BB69" s="300"/>
      <c r="BC69" s="300"/>
      <c r="BD69" s="300"/>
      <c r="BE69" s="300"/>
      <c r="BF69" s="300"/>
      <c r="BG69" s="300"/>
      <c r="BH69" s="299"/>
      <c r="BI69" s="300"/>
      <c r="BJ69" s="300"/>
      <c r="BK69" s="300"/>
      <c r="BL69" s="300"/>
      <c r="BM69" s="300"/>
      <c r="BN69" s="300"/>
      <c r="BO69" s="300"/>
      <c r="BP69" s="300"/>
      <c r="BQ69" s="301"/>
      <c r="BR69" s="301"/>
      <c r="BS69" s="301"/>
      <c r="BT69" s="301"/>
      <c r="BU69" s="301"/>
      <c r="BV69" s="301"/>
      <c r="BW69" s="301"/>
      <c r="BX69" s="301"/>
      <c r="BY69" s="301"/>
      <c r="BZ69" s="19"/>
    </row>
    <row r="70" spans="1:78" ht="6.75" customHeight="1">
      <c r="A70" s="22"/>
      <c r="B70" s="22"/>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14"/>
      <c r="BY70" s="14"/>
      <c r="BZ70" s="19"/>
    </row>
    <row r="71" spans="1:78" ht="6.75" customHeight="1">
      <c r="A71" s="20"/>
      <c r="B71" s="20"/>
      <c r="C71" s="302" t="s">
        <v>28</v>
      </c>
      <c r="D71" s="302"/>
      <c r="E71" s="302"/>
      <c r="F71" s="302"/>
      <c r="G71" s="269"/>
      <c r="H71" s="270"/>
      <c r="I71" s="270"/>
      <c r="J71" s="270"/>
      <c r="K71" s="270"/>
      <c r="L71" s="270"/>
      <c r="M71" s="271"/>
      <c r="N71" s="265" t="s">
        <v>127</v>
      </c>
      <c r="O71" s="266"/>
      <c r="P71" s="266"/>
      <c r="Q71" s="266"/>
      <c r="R71" s="266"/>
      <c r="S71" s="266"/>
      <c r="T71" s="266"/>
      <c r="U71" s="266"/>
      <c r="V71" s="266"/>
      <c r="W71" s="266"/>
      <c r="X71" s="266"/>
      <c r="Y71" s="266"/>
      <c r="Z71" s="266"/>
      <c r="AA71" s="266"/>
      <c r="AB71" s="266"/>
      <c r="AC71" s="266"/>
      <c r="AD71" s="266"/>
      <c r="AE71" s="266"/>
      <c r="AF71" s="266"/>
      <c r="AG71" s="266"/>
      <c r="AH71" s="275"/>
      <c r="AI71" s="265" t="s">
        <v>30</v>
      </c>
      <c r="AJ71" s="266"/>
      <c r="AK71" s="266"/>
      <c r="AL71" s="266"/>
      <c r="AM71" s="266"/>
      <c r="AN71" s="266"/>
      <c r="AO71" s="266"/>
      <c r="AP71" s="266"/>
      <c r="AQ71" s="266"/>
      <c r="AR71" s="266"/>
      <c r="AS71" s="266"/>
      <c r="AT71" s="266"/>
      <c r="AU71" s="266"/>
      <c r="AV71" s="266"/>
      <c r="AW71" s="266"/>
      <c r="AX71" s="266"/>
      <c r="AY71" s="266"/>
      <c r="AZ71" s="266"/>
      <c r="BA71" s="266"/>
      <c r="BB71" s="266"/>
      <c r="BC71" s="275"/>
      <c r="BD71" s="303" t="s">
        <v>128</v>
      </c>
      <c r="BE71" s="304"/>
      <c r="BF71" s="304"/>
      <c r="BG71" s="304"/>
      <c r="BH71" s="304"/>
      <c r="BI71" s="304"/>
      <c r="BJ71" s="304"/>
      <c r="BK71" s="304"/>
      <c r="BL71" s="304"/>
      <c r="BM71" s="304"/>
      <c r="BN71" s="304"/>
      <c r="BO71" s="304"/>
      <c r="BP71" s="304"/>
      <c r="BQ71" s="304"/>
      <c r="BR71" s="304"/>
      <c r="BS71" s="304"/>
      <c r="BT71" s="304"/>
      <c r="BU71" s="304"/>
      <c r="BV71" s="304"/>
      <c r="BW71" s="304"/>
      <c r="BX71" s="304"/>
      <c r="BY71" s="305"/>
      <c r="BZ71" s="19"/>
    </row>
    <row r="72" spans="1:78" ht="6.75" customHeight="1">
      <c r="A72" s="20"/>
      <c r="B72" s="20"/>
      <c r="C72" s="302"/>
      <c r="D72" s="302"/>
      <c r="E72" s="302"/>
      <c r="F72" s="302"/>
      <c r="G72" s="272"/>
      <c r="H72" s="273"/>
      <c r="I72" s="273"/>
      <c r="J72" s="273"/>
      <c r="K72" s="273"/>
      <c r="L72" s="273"/>
      <c r="M72" s="274"/>
      <c r="N72" s="267"/>
      <c r="O72" s="268"/>
      <c r="P72" s="268"/>
      <c r="Q72" s="268"/>
      <c r="R72" s="268"/>
      <c r="S72" s="268"/>
      <c r="T72" s="268"/>
      <c r="U72" s="268"/>
      <c r="V72" s="268"/>
      <c r="W72" s="268"/>
      <c r="X72" s="268"/>
      <c r="Y72" s="268"/>
      <c r="Z72" s="268"/>
      <c r="AA72" s="268"/>
      <c r="AB72" s="268"/>
      <c r="AC72" s="268"/>
      <c r="AD72" s="268"/>
      <c r="AE72" s="268"/>
      <c r="AF72" s="268"/>
      <c r="AG72" s="268"/>
      <c r="AH72" s="276"/>
      <c r="AI72" s="267"/>
      <c r="AJ72" s="268"/>
      <c r="AK72" s="268"/>
      <c r="AL72" s="268"/>
      <c r="AM72" s="268"/>
      <c r="AN72" s="268"/>
      <c r="AO72" s="268"/>
      <c r="AP72" s="268"/>
      <c r="AQ72" s="268"/>
      <c r="AR72" s="268"/>
      <c r="AS72" s="268"/>
      <c r="AT72" s="268"/>
      <c r="AU72" s="268"/>
      <c r="AV72" s="268"/>
      <c r="AW72" s="268"/>
      <c r="AX72" s="268"/>
      <c r="AY72" s="268"/>
      <c r="AZ72" s="268"/>
      <c r="BA72" s="268"/>
      <c r="BB72" s="268"/>
      <c r="BC72" s="276"/>
      <c r="BD72" s="306"/>
      <c r="BE72" s="307"/>
      <c r="BF72" s="307"/>
      <c r="BG72" s="307"/>
      <c r="BH72" s="307"/>
      <c r="BI72" s="307"/>
      <c r="BJ72" s="307"/>
      <c r="BK72" s="307"/>
      <c r="BL72" s="307"/>
      <c r="BM72" s="307"/>
      <c r="BN72" s="307"/>
      <c r="BO72" s="307"/>
      <c r="BP72" s="307"/>
      <c r="BQ72" s="307"/>
      <c r="BR72" s="307"/>
      <c r="BS72" s="307"/>
      <c r="BT72" s="307"/>
      <c r="BU72" s="307"/>
      <c r="BV72" s="307"/>
      <c r="BW72" s="307"/>
      <c r="BX72" s="307"/>
      <c r="BY72" s="308"/>
      <c r="BZ72" s="19"/>
    </row>
    <row r="73" spans="1:78" ht="6.75" customHeight="1">
      <c r="A73" s="21"/>
      <c r="B73" s="21"/>
      <c r="C73" s="301" t="s">
        <v>77</v>
      </c>
      <c r="D73" s="301"/>
      <c r="E73" s="301"/>
      <c r="F73" s="301"/>
      <c r="G73" s="309"/>
      <c r="H73" s="310"/>
      <c r="I73" s="310"/>
      <c r="J73" s="310"/>
      <c r="K73" s="310"/>
      <c r="L73" s="310"/>
      <c r="M73" s="311"/>
      <c r="N73" s="318" t="str">
        <f>'支給申請額算定シート（Ⅲ．統合関係医療機関）'!B$3&amp;""</f>
        <v/>
      </c>
      <c r="O73" s="318"/>
      <c r="P73" s="318"/>
      <c r="Q73" s="318"/>
      <c r="R73" s="318"/>
      <c r="S73" s="318"/>
      <c r="T73" s="318"/>
      <c r="U73" s="318"/>
      <c r="V73" s="318"/>
      <c r="W73" s="318"/>
      <c r="X73" s="318"/>
      <c r="Y73" s="318"/>
      <c r="Z73" s="318"/>
      <c r="AA73" s="318"/>
      <c r="AB73" s="318"/>
      <c r="AC73" s="318"/>
      <c r="AD73" s="318"/>
      <c r="AE73" s="318"/>
      <c r="AF73" s="318"/>
      <c r="AG73" s="318"/>
      <c r="AH73" s="318"/>
      <c r="AI73" s="318" t="str">
        <f>'支給申請額算定シート（Ⅲ．統合関係医療機関）'!C$3&amp;""</f>
        <v/>
      </c>
      <c r="AJ73" s="318"/>
      <c r="AK73" s="318"/>
      <c r="AL73" s="318"/>
      <c r="AM73" s="318"/>
      <c r="AN73" s="318"/>
      <c r="AO73" s="318"/>
      <c r="AP73" s="318"/>
      <c r="AQ73" s="318"/>
      <c r="AR73" s="318"/>
      <c r="AS73" s="318"/>
      <c r="AT73" s="318"/>
      <c r="AU73" s="318"/>
      <c r="AV73" s="318"/>
      <c r="AW73" s="318"/>
      <c r="AX73" s="318"/>
      <c r="AY73" s="318"/>
      <c r="AZ73" s="318"/>
      <c r="BA73" s="318"/>
      <c r="BB73" s="318"/>
      <c r="BC73" s="318"/>
      <c r="BD73" s="318" t="str">
        <f>'支給申請額算定シート（Ⅲ．統合関係医療機関）'!G$3&amp;""</f>
        <v/>
      </c>
      <c r="BE73" s="318"/>
      <c r="BF73" s="318"/>
      <c r="BG73" s="318"/>
      <c r="BH73" s="318"/>
      <c r="BI73" s="318"/>
      <c r="BJ73" s="318"/>
      <c r="BK73" s="318"/>
      <c r="BL73" s="318"/>
      <c r="BM73" s="318"/>
      <c r="BN73" s="318"/>
      <c r="BO73" s="318"/>
      <c r="BP73" s="318"/>
      <c r="BQ73" s="318"/>
      <c r="BR73" s="318"/>
      <c r="BS73" s="318"/>
      <c r="BT73" s="318"/>
      <c r="BU73" s="318"/>
      <c r="BV73" s="318"/>
      <c r="BW73" s="318"/>
      <c r="BX73" s="318"/>
      <c r="BY73" s="318"/>
      <c r="BZ73" s="19"/>
    </row>
    <row r="74" spans="1:78" ht="6.75" customHeight="1">
      <c r="A74" s="21"/>
      <c r="B74" s="21"/>
      <c r="C74" s="301"/>
      <c r="D74" s="301"/>
      <c r="E74" s="301"/>
      <c r="F74" s="301"/>
      <c r="G74" s="312"/>
      <c r="H74" s="313"/>
      <c r="I74" s="313"/>
      <c r="J74" s="313"/>
      <c r="K74" s="313"/>
      <c r="L74" s="313"/>
      <c r="M74" s="314"/>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8"/>
      <c r="BN74" s="318"/>
      <c r="BO74" s="318"/>
      <c r="BP74" s="318"/>
      <c r="BQ74" s="318"/>
      <c r="BR74" s="318"/>
      <c r="BS74" s="318"/>
      <c r="BT74" s="318"/>
      <c r="BU74" s="318"/>
      <c r="BV74" s="318"/>
      <c r="BW74" s="318"/>
      <c r="BX74" s="318"/>
      <c r="BY74" s="318"/>
      <c r="BZ74" s="19"/>
    </row>
    <row r="75" spans="1:78" ht="6.75" customHeight="1">
      <c r="A75" s="21"/>
      <c r="B75" s="21"/>
      <c r="C75" s="301"/>
      <c r="D75" s="301"/>
      <c r="E75" s="301"/>
      <c r="F75" s="301"/>
      <c r="G75" s="315"/>
      <c r="H75" s="316"/>
      <c r="I75" s="316"/>
      <c r="J75" s="316"/>
      <c r="K75" s="316"/>
      <c r="L75" s="316"/>
      <c r="M75" s="317"/>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319"/>
      <c r="BH75" s="319"/>
      <c r="BI75" s="319"/>
      <c r="BJ75" s="319"/>
      <c r="BK75" s="319"/>
      <c r="BL75" s="319"/>
      <c r="BM75" s="319"/>
      <c r="BN75" s="319"/>
      <c r="BO75" s="319"/>
      <c r="BP75" s="319"/>
      <c r="BQ75" s="319"/>
      <c r="BR75" s="319"/>
      <c r="BS75" s="319"/>
      <c r="BT75" s="319"/>
      <c r="BU75" s="319"/>
      <c r="BV75" s="319"/>
      <c r="BW75" s="319"/>
      <c r="BX75" s="319"/>
      <c r="BY75" s="319"/>
      <c r="BZ75" s="19"/>
    </row>
    <row r="76" spans="1:78" ht="6.75" customHeight="1">
      <c r="A76" s="22"/>
      <c r="B76" s="22"/>
      <c r="C76" s="265" t="s">
        <v>33</v>
      </c>
      <c r="D76" s="266"/>
      <c r="E76" s="266"/>
      <c r="F76" s="266"/>
      <c r="G76" s="266"/>
      <c r="H76" s="266"/>
      <c r="I76" s="266"/>
      <c r="J76" s="266"/>
      <c r="K76" s="266"/>
      <c r="L76" s="266"/>
      <c r="M76" s="266"/>
      <c r="N76" s="269" t="s">
        <v>39</v>
      </c>
      <c r="O76" s="270"/>
      <c r="P76" s="270"/>
      <c r="Q76" s="270"/>
      <c r="R76" s="270"/>
      <c r="S76" s="270"/>
      <c r="T76" s="270"/>
      <c r="U76" s="270"/>
      <c r="V76" s="270"/>
      <c r="W76" s="271"/>
      <c r="X76" s="265" t="s">
        <v>66</v>
      </c>
      <c r="Y76" s="266"/>
      <c r="Z76" s="266"/>
      <c r="AA76" s="266"/>
      <c r="AB76" s="266"/>
      <c r="AC76" s="266"/>
      <c r="AD76" s="266"/>
      <c r="AE76" s="266"/>
      <c r="AF76" s="266"/>
      <c r="AG76" s="266"/>
      <c r="AH76" s="266"/>
      <c r="AI76" s="266"/>
      <c r="AJ76" s="266"/>
      <c r="AK76" s="266"/>
      <c r="AL76" s="266"/>
      <c r="AM76" s="266"/>
      <c r="AN76" s="266"/>
      <c r="AO76" s="266"/>
      <c r="AP76" s="266"/>
      <c r="AQ76" s="266"/>
      <c r="AR76" s="266"/>
      <c r="AS76" s="266"/>
      <c r="AT76" s="266"/>
      <c r="AU76" s="266"/>
      <c r="AV76" s="266"/>
      <c r="AW76" s="266"/>
      <c r="AX76" s="266"/>
      <c r="AY76" s="266"/>
      <c r="AZ76" s="266"/>
      <c r="BA76" s="266"/>
      <c r="BB76" s="266"/>
      <c r="BC76" s="266"/>
      <c r="BD76" s="266"/>
      <c r="BE76" s="266"/>
      <c r="BF76" s="266"/>
      <c r="BG76" s="266"/>
      <c r="BH76" s="266"/>
      <c r="BI76" s="266"/>
      <c r="BJ76" s="266"/>
      <c r="BK76" s="266"/>
      <c r="BL76" s="266"/>
      <c r="BM76" s="266"/>
      <c r="BN76" s="266"/>
      <c r="BO76" s="266"/>
      <c r="BP76" s="266"/>
      <c r="BQ76" s="266"/>
      <c r="BR76" s="266"/>
      <c r="BS76" s="266"/>
      <c r="BT76" s="266"/>
      <c r="BU76" s="266"/>
      <c r="BV76" s="266"/>
      <c r="BW76" s="266"/>
      <c r="BX76" s="266"/>
      <c r="BY76" s="275"/>
      <c r="BZ76" s="19"/>
    </row>
    <row r="77" spans="1:78" ht="6.75" customHeight="1">
      <c r="A77" s="22"/>
      <c r="B77" s="22"/>
      <c r="C77" s="267"/>
      <c r="D77" s="268"/>
      <c r="E77" s="268"/>
      <c r="F77" s="268"/>
      <c r="G77" s="268"/>
      <c r="H77" s="268"/>
      <c r="I77" s="268"/>
      <c r="J77" s="268"/>
      <c r="K77" s="268"/>
      <c r="L77" s="268"/>
      <c r="M77" s="268"/>
      <c r="N77" s="272"/>
      <c r="O77" s="273"/>
      <c r="P77" s="273"/>
      <c r="Q77" s="273"/>
      <c r="R77" s="273"/>
      <c r="S77" s="273"/>
      <c r="T77" s="273"/>
      <c r="U77" s="273"/>
      <c r="V77" s="273"/>
      <c r="W77" s="274"/>
      <c r="X77" s="267"/>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c r="BQ77" s="268"/>
      <c r="BR77" s="268"/>
      <c r="BS77" s="268"/>
      <c r="BT77" s="268"/>
      <c r="BU77" s="268"/>
      <c r="BV77" s="268"/>
      <c r="BW77" s="268"/>
      <c r="BX77" s="268"/>
      <c r="BY77" s="276"/>
      <c r="BZ77" s="19"/>
    </row>
    <row r="78" spans="1:78" ht="6.75" customHeight="1">
      <c r="A78" s="22"/>
      <c r="B78" s="22"/>
      <c r="C78" s="277" t="str">
        <f>'支給申請額算定シート（Ⅲ．統合関係医療機関）'!B$5&amp;""</f>
        <v/>
      </c>
      <c r="D78" s="278"/>
      <c r="E78" s="278"/>
      <c r="F78" s="278"/>
      <c r="G78" s="278"/>
      <c r="H78" s="278"/>
      <c r="I78" s="278"/>
      <c r="J78" s="278"/>
      <c r="K78" s="278"/>
      <c r="L78" s="278"/>
      <c r="M78" s="278"/>
      <c r="N78" s="283" t="str">
        <f>'支給申請額算定シート（Ⅲ．統合関係医療機関）'!C$5&amp;""</f>
        <v/>
      </c>
      <c r="O78" s="284"/>
      <c r="P78" s="284"/>
      <c r="Q78" s="284"/>
      <c r="R78" s="284"/>
      <c r="S78" s="284"/>
      <c r="T78" s="284"/>
      <c r="U78" s="284"/>
      <c r="V78" s="284"/>
      <c r="W78" s="285"/>
      <c r="X78" s="265" t="s">
        <v>31</v>
      </c>
      <c r="Y78" s="266"/>
      <c r="Z78" s="266"/>
      <c r="AA78" s="266"/>
      <c r="AB78" s="266"/>
      <c r="AC78" s="266"/>
      <c r="AD78" s="266"/>
      <c r="AE78" s="266"/>
      <c r="AF78" s="266"/>
      <c r="AG78" s="23"/>
      <c r="AH78" s="23"/>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5"/>
      <c r="BZ78" s="19"/>
    </row>
    <row r="79" spans="1:78" ht="6.75" customHeight="1">
      <c r="A79" s="22"/>
      <c r="B79" s="22"/>
      <c r="C79" s="279"/>
      <c r="D79" s="280"/>
      <c r="E79" s="280"/>
      <c r="F79" s="280"/>
      <c r="G79" s="280"/>
      <c r="H79" s="280"/>
      <c r="I79" s="280"/>
      <c r="J79" s="280"/>
      <c r="K79" s="280"/>
      <c r="L79" s="280"/>
      <c r="M79" s="280"/>
      <c r="N79" s="286"/>
      <c r="O79" s="287"/>
      <c r="P79" s="287"/>
      <c r="Q79" s="287"/>
      <c r="R79" s="287"/>
      <c r="S79" s="287"/>
      <c r="T79" s="287"/>
      <c r="U79" s="287"/>
      <c r="V79" s="287"/>
      <c r="W79" s="288"/>
      <c r="X79" s="292"/>
      <c r="Y79" s="293"/>
      <c r="Z79" s="293"/>
      <c r="AA79" s="293"/>
      <c r="AB79" s="293"/>
      <c r="AC79" s="293"/>
      <c r="AD79" s="293"/>
      <c r="AE79" s="293"/>
      <c r="AF79" s="293"/>
      <c r="AG79" s="294" t="s">
        <v>14</v>
      </c>
      <c r="AH79" s="294"/>
      <c r="AI79" s="294"/>
      <c r="AJ79" s="294"/>
      <c r="AK79" s="294"/>
      <c r="AL79" s="294"/>
      <c r="AM79" s="294"/>
      <c r="AN79" s="294"/>
      <c r="AO79" s="294"/>
      <c r="AP79" s="294" t="s">
        <v>15</v>
      </c>
      <c r="AQ79" s="294"/>
      <c r="AR79" s="294"/>
      <c r="AS79" s="294"/>
      <c r="AT79" s="294"/>
      <c r="AU79" s="294"/>
      <c r="AV79" s="294"/>
      <c r="AW79" s="294"/>
      <c r="AX79" s="294"/>
      <c r="AY79" s="294" t="s">
        <v>16</v>
      </c>
      <c r="AZ79" s="294"/>
      <c r="BA79" s="294"/>
      <c r="BB79" s="294"/>
      <c r="BC79" s="294"/>
      <c r="BD79" s="294"/>
      <c r="BE79" s="294"/>
      <c r="BF79" s="294"/>
      <c r="BG79" s="294"/>
      <c r="BH79" s="294" t="s">
        <v>18</v>
      </c>
      <c r="BI79" s="294"/>
      <c r="BJ79" s="294"/>
      <c r="BK79" s="294"/>
      <c r="BL79" s="294"/>
      <c r="BM79" s="294"/>
      <c r="BN79" s="294"/>
      <c r="BO79" s="294"/>
      <c r="BP79" s="294"/>
      <c r="BQ79" s="294" t="s">
        <v>17</v>
      </c>
      <c r="BR79" s="294"/>
      <c r="BS79" s="294"/>
      <c r="BT79" s="294"/>
      <c r="BU79" s="294"/>
      <c r="BV79" s="294"/>
      <c r="BW79" s="294"/>
      <c r="BX79" s="294"/>
      <c r="BY79" s="294"/>
      <c r="BZ79" s="19"/>
    </row>
    <row r="80" spans="1:78" ht="6.75" customHeight="1">
      <c r="A80" s="22"/>
      <c r="B80" s="22"/>
      <c r="C80" s="279"/>
      <c r="D80" s="280"/>
      <c r="E80" s="280"/>
      <c r="F80" s="280"/>
      <c r="G80" s="280"/>
      <c r="H80" s="280"/>
      <c r="I80" s="280"/>
      <c r="J80" s="280"/>
      <c r="K80" s="280"/>
      <c r="L80" s="280"/>
      <c r="M80" s="280"/>
      <c r="N80" s="286"/>
      <c r="O80" s="287"/>
      <c r="P80" s="287"/>
      <c r="Q80" s="287"/>
      <c r="R80" s="287"/>
      <c r="S80" s="287"/>
      <c r="T80" s="287"/>
      <c r="U80" s="287"/>
      <c r="V80" s="287"/>
      <c r="W80" s="288"/>
      <c r="X80" s="267"/>
      <c r="Y80" s="268"/>
      <c r="Z80" s="268"/>
      <c r="AA80" s="268"/>
      <c r="AB80" s="268"/>
      <c r="AC80" s="268"/>
      <c r="AD80" s="268"/>
      <c r="AE80" s="268"/>
      <c r="AF80" s="268"/>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c r="BU80" s="294"/>
      <c r="BV80" s="294"/>
      <c r="BW80" s="294"/>
      <c r="BX80" s="294"/>
      <c r="BY80" s="294"/>
      <c r="BZ80" s="19"/>
    </row>
    <row r="81" spans="1:78" ht="6" customHeight="1">
      <c r="A81" s="22"/>
      <c r="B81" s="22"/>
      <c r="C81" s="279"/>
      <c r="D81" s="280"/>
      <c r="E81" s="280"/>
      <c r="F81" s="280"/>
      <c r="G81" s="280"/>
      <c r="H81" s="280"/>
      <c r="I81" s="280"/>
      <c r="J81" s="280"/>
      <c r="K81" s="280"/>
      <c r="L81" s="280"/>
      <c r="M81" s="280"/>
      <c r="N81" s="286"/>
      <c r="O81" s="287"/>
      <c r="P81" s="287"/>
      <c r="Q81" s="287"/>
      <c r="R81" s="287"/>
      <c r="S81" s="287"/>
      <c r="T81" s="287"/>
      <c r="U81" s="287"/>
      <c r="V81" s="287"/>
      <c r="W81" s="288"/>
      <c r="X81" s="295">
        <f>SUM(AG81:BY83)</f>
        <v>0</v>
      </c>
      <c r="Y81" s="296"/>
      <c r="Z81" s="296"/>
      <c r="AA81" s="296"/>
      <c r="AB81" s="296"/>
      <c r="AC81" s="296"/>
      <c r="AD81" s="296"/>
      <c r="AE81" s="296"/>
      <c r="AF81" s="296"/>
      <c r="AG81" s="295">
        <f>'支給申請額算定シート（Ⅲ．統合関係医療機関）'!C$11</f>
        <v>0</v>
      </c>
      <c r="AH81" s="296"/>
      <c r="AI81" s="296"/>
      <c r="AJ81" s="296"/>
      <c r="AK81" s="296"/>
      <c r="AL81" s="296"/>
      <c r="AM81" s="296"/>
      <c r="AN81" s="296"/>
      <c r="AO81" s="296"/>
      <c r="AP81" s="295">
        <f>'支給申請額算定シート（Ⅲ．統合関係医療機関）'!D$11</f>
        <v>0</v>
      </c>
      <c r="AQ81" s="296"/>
      <c r="AR81" s="296"/>
      <c r="AS81" s="296"/>
      <c r="AT81" s="296"/>
      <c r="AU81" s="296"/>
      <c r="AV81" s="296"/>
      <c r="AW81" s="296"/>
      <c r="AX81" s="296"/>
      <c r="AY81" s="295">
        <f>'支給申請額算定シート（Ⅲ．統合関係医療機関）'!E$11</f>
        <v>0</v>
      </c>
      <c r="AZ81" s="296"/>
      <c r="BA81" s="296"/>
      <c r="BB81" s="296"/>
      <c r="BC81" s="296"/>
      <c r="BD81" s="296"/>
      <c r="BE81" s="296"/>
      <c r="BF81" s="296"/>
      <c r="BG81" s="296"/>
      <c r="BH81" s="295">
        <f>'支給申請額算定シート（Ⅲ．統合関係医療機関）'!F$11</f>
        <v>0</v>
      </c>
      <c r="BI81" s="296"/>
      <c r="BJ81" s="296"/>
      <c r="BK81" s="296"/>
      <c r="BL81" s="296"/>
      <c r="BM81" s="296"/>
      <c r="BN81" s="296"/>
      <c r="BO81" s="296"/>
      <c r="BP81" s="296"/>
      <c r="BQ81" s="301">
        <f>'支給申請額算定シート（Ⅲ．統合関係医療機関）'!G$11</f>
        <v>0</v>
      </c>
      <c r="BR81" s="301"/>
      <c r="BS81" s="301"/>
      <c r="BT81" s="301"/>
      <c r="BU81" s="301"/>
      <c r="BV81" s="301"/>
      <c r="BW81" s="301"/>
      <c r="BX81" s="301"/>
      <c r="BY81" s="301"/>
      <c r="BZ81" s="19"/>
    </row>
    <row r="82" spans="1:78" ht="6" customHeight="1">
      <c r="A82" s="22"/>
      <c r="B82" s="22"/>
      <c r="C82" s="279"/>
      <c r="D82" s="280"/>
      <c r="E82" s="280"/>
      <c r="F82" s="280"/>
      <c r="G82" s="280"/>
      <c r="H82" s="280"/>
      <c r="I82" s="280"/>
      <c r="J82" s="280"/>
      <c r="K82" s="280"/>
      <c r="L82" s="280"/>
      <c r="M82" s="280"/>
      <c r="N82" s="286"/>
      <c r="O82" s="287"/>
      <c r="P82" s="287"/>
      <c r="Q82" s="287"/>
      <c r="R82" s="287"/>
      <c r="S82" s="287"/>
      <c r="T82" s="287"/>
      <c r="U82" s="287"/>
      <c r="V82" s="287"/>
      <c r="W82" s="288"/>
      <c r="X82" s="297"/>
      <c r="Y82" s="298"/>
      <c r="Z82" s="298"/>
      <c r="AA82" s="298"/>
      <c r="AB82" s="298"/>
      <c r="AC82" s="298"/>
      <c r="AD82" s="298"/>
      <c r="AE82" s="298"/>
      <c r="AF82" s="298"/>
      <c r="AG82" s="297"/>
      <c r="AH82" s="298"/>
      <c r="AI82" s="298"/>
      <c r="AJ82" s="298"/>
      <c r="AK82" s="298"/>
      <c r="AL82" s="298"/>
      <c r="AM82" s="298"/>
      <c r="AN82" s="298"/>
      <c r="AO82" s="298"/>
      <c r="AP82" s="297"/>
      <c r="AQ82" s="298"/>
      <c r="AR82" s="298"/>
      <c r="AS82" s="298"/>
      <c r="AT82" s="298"/>
      <c r="AU82" s="298"/>
      <c r="AV82" s="298"/>
      <c r="AW82" s="298"/>
      <c r="AX82" s="298"/>
      <c r="AY82" s="297"/>
      <c r="AZ82" s="298"/>
      <c r="BA82" s="298"/>
      <c r="BB82" s="298"/>
      <c r="BC82" s="298"/>
      <c r="BD82" s="298"/>
      <c r="BE82" s="298"/>
      <c r="BF82" s="298"/>
      <c r="BG82" s="298"/>
      <c r="BH82" s="297"/>
      <c r="BI82" s="298"/>
      <c r="BJ82" s="298"/>
      <c r="BK82" s="298"/>
      <c r="BL82" s="298"/>
      <c r="BM82" s="298"/>
      <c r="BN82" s="298"/>
      <c r="BO82" s="298"/>
      <c r="BP82" s="298"/>
      <c r="BQ82" s="301"/>
      <c r="BR82" s="301"/>
      <c r="BS82" s="301"/>
      <c r="BT82" s="301"/>
      <c r="BU82" s="301"/>
      <c r="BV82" s="301"/>
      <c r="BW82" s="301"/>
      <c r="BX82" s="301"/>
      <c r="BY82" s="301"/>
      <c r="BZ82" s="19"/>
    </row>
    <row r="83" spans="1:78" ht="6" customHeight="1">
      <c r="A83" s="22"/>
      <c r="B83" s="22"/>
      <c r="C83" s="281"/>
      <c r="D83" s="282"/>
      <c r="E83" s="282"/>
      <c r="F83" s="282"/>
      <c r="G83" s="282"/>
      <c r="H83" s="282"/>
      <c r="I83" s="282"/>
      <c r="J83" s="282"/>
      <c r="K83" s="282"/>
      <c r="L83" s="282"/>
      <c r="M83" s="282"/>
      <c r="N83" s="289"/>
      <c r="O83" s="290"/>
      <c r="P83" s="290"/>
      <c r="Q83" s="290"/>
      <c r="R83" s="290"/>
      <c r="S83" s="290"/>
      <c r="T83" s="290"/>
      <c r="U83" s="290"/>
      <c r="V83" s="290"/>
      <c r="W83" s="291"/>
      <c r="X83" s="299"/>
      <c r="Y83" s="300"/>
      <c r="Z83" s="300"/>
      <c r="AA83" s="300"/>
      <c r="AB83" s="300"/>
      <c r="AC83" s="300"/>
      <c r="AD83" s="300"/>
      <c r="AE83" s="300"/>
      <c r="AF83" s="300"/>
      <c r="AG83" s="299"/>
      <c r="AH83" s="300"/>
      <c r="AI83" s="300"/>
      <c r="AJ83" s="300"/>
      <c r="AK83" s="300"/>
      <c r="AL83" s="300"/>
      <c r="AM83" s="300"/>
      <c r="AN83" s="300"/>
      <c r="AO83" s="300"/>
      <c r="AP83" s="299"/>
      <c r="AQ83" s="300"/>
      <c r="AR83" s="300"/>
      <c r="AS83" s="300"/>
      <c r="AT83" s="300"/>
      <c r="AU83" s="300"/>
      <c r="AV83" s="300"/>
      <c r="AW83" s="300"/>
      <c r="AX83" s="300"/>
      <c r="AY83" s="299"/>
      <c r="AZ83" s="300"/>
      <c r="BA83" s="300"/>
      <c r="BB83" s="300"/>
      <c r="BC83" s="300"/>
      <c r="BD83" s="300"/>
      <c r="BE83" s="300"/>
      <c r="BF83" s="300"/>
      <c r="BG83" s="300"/>
      <c r="BH83" s="299"/>
      <c r="BI83" s="300"/>
      <c r="BJ83" s="300"/>
      <c r="BK83" s="300"/>
      <c r="BL83" s="300"/>
      <c r="BM83" s="300"/>
      <c r="BN83" s="300"/>
      <c r="BO83" s="300"/>
      <c r="BP83" s="300"/>
      <c r="BQ83" s="301"/>
      <c r="BR83" s="301"/>
      <c r="BS83" s="301"/>
      <c r="BT83" s="301"/>
      <c r="BU83" s="301"/>
      <c r="BV83" s="301"/>
      <c r="BW83" s="301"/>
      <c r="BX83" s="301"/>
      <c r="BY83" s="301"/>
      <c r="BZ83" s="19"/>
    </row>
    <row r="84" spans="1:78" ht="6.75" customHeight="1">
      <c r="A84" s="22"/>
      <c r="B84" s="22"/>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14"/>
      <c r="BY84" s="14"/>
      <c r="BZ84" s="19"/>
    </row>
    <row r="85" spans="1:78" ht="6.75" customHeight="1">
      <c r="A85" s="20"/>
      <c r="B85" s="20"/>
      <c r="C85" s="302" t="s">
        <v>28</v>
      </c>
      <c r="D85" s="302"/>
      <c r="E85" s="302"/>
      <c r="F85" s="302"/>
      <c r="G85" s="269"/>
      <c r="H85" s="270"/>
      <c r="I85" s="270"/>
      <c r="J85" s="270"/>
      <c r="K85" s="270"/>
      <c r="L85" s="270"/>
      <c r="M85" s="271"/>
      <c r="N85" s="265" t="s">
        <v>127</v>
      </c>
      <c r="O85" s="266"/>
      <c r="P85" s="266"/>
      <c r="Q85" s="266"/>
      <c r="R85" s="266"/>
      <c r="S85" s="266"/>
      <c r="T85" s="266"/>
      <c r="U85" s="266"/>
      <c r="V85" s="266"/>
      <c r="W85" s="266"/>
      <c r="X85" s="266"/>
      <c r="Y85" s="266"/>
      <c r="Z85" s="266"/>
      <c r="AA85" s="266"/>
      <c r="AB85" s="266"/>
      <c r="AC85" s="266"/>
      <c r="AD85" s="266"/>
      <c r="AE85" s="266"/>
      <c r="AF85" s="266"/>
      <c r="AG85" s="266"/>
      <c r="AH85" s="275"/>
      <c r="AI85" s="265" t="s">
        <v>30</v>
      </c>
      <c r="AJ85" s="266"/>
      <c r="AK85" s="266"/>
      <c r="AL85" s="266"/>
      <c r="AM85" s="266"/>
      <c r="AN85" s="266"/>
      <c r="AO85" s="266"/>
      <c r="AP85" s="266"/>
      <c r="AQ85" s="266"/>
      <c r="AR85" s="266"/>
      <c r="AS85" s="266"/>
      <c r="AT85" s="266"/>
      <c r="AU85" s="266"/>
      <c r="AV85" s="266"/>
      <c r="AW85" s="266"/>
      <c r="AX85" s="266"/>
      <c r="AY85" s="266"/>
      <c r="AZ85" s="266"/>
      <c r="BA85" s="266"/>
      <c r="BB85" s="266"/>
      <c r="BC85" s="275"/>
      <c r="BD85" s="303" t="s">
        <v>128</v>
      </c>
      <c r="BE85" s="304"/>
      <c r="BF85" s="304"/>
      <c r="BG85" s="304"/>
      <c r="BH85" s="304"/>
      <c r="BI85" s="304"/>
      <c r="BJ85" s="304"/>
      <c r="BK85" s="304"/>
      <c r="BL85" s="304"/>
      <c r="BM85" s="304"/>
      <c r="BN85" s="304"/>
      <c r="BO85" s="304"/>
      <c r="BP85" s="304"/>
      <c r="BQ85" s="304"/>
      <c r="BR85" s="304"/>
      <c r="BS85" s="304"/>
      <c r="BT85" s="304"/>
      <c r="BU85" s="304"/>
      <c r="BV85" s="304"/>
      <c r="BW85" s="304"/>
      <c r="BX85" s="304"/>
      <c r="BY85" s="305"/>
      <c r="BZ85" s="19"/>
    </row>
    <row r="86" spans="1:78" ht="6.75" customHeight="1">
      <c r="A86" s="20"/>
      <c r="B86" s="20"/>
      <c r="C86" s="302"/>
      <c r="D86" s="302"/>
      <c r="E86" s="302"/>
      <c r="F86" s="302"/>
      <c r="G86" s="272"/>
      <c r="H86" s="273"/>
      <c r="I86" s="273"/>
      <c r="J86" s="273"/>
      <c r="K86" s="273"/>
      <c r="L86" s="273"/>
      <c r="M86" s="274"/>
      <c r="N86" s="267"/>
      <c r="O86" s="268"/>
      <c r="P86" s="268"/>
      <c r="Q86" s="268"/>
      <c r="R86" s="268"/>
      <c r="S86" s="268"/>
      <c r="T86" s="268"/>
      <c r="U86" s="268"/>
      <c r="V86" s="268"/>
      <c r="W86" s="268"/>
      <c r="X86" s="268"/>
      <c r="Y86" s="268"/>
      <c r="Z86" s="268"/>
      <c r="AA86" s="268"/>
      <c r="AB86" s="268"/>
      <c r="AC86" s="268"/>
      <c r="AD86" s="268"/>
      <c r="AE86" s="268"/>
      <c r="AF86" s="268"/>
      <c r="AG86" s="268"/>
      <c r="AH86" s="276"/>
      <c r="AI86" s="267"/>
      <c r="AJ86" s="268"/>
      <c r="AK86" s="268"/>
      <c r="AL86" s="268"/>
      <c r="AM86" s="268"/>
      <c r="AN86" s="268"/>
      <c r="AO86" s="268"/>
      <c r="AP86" s="268"/>
      <c r="AQ86" s="268"/>
      <c r="AR86" s="268"/>
      <c r="AS86" s="268"/>
      <c r="AT86" s="268"/>
      <c r="AU86" s="268"/>
      <c r="AV86" s="268"/>
      <c r="AW86" s="268"/>
      <c r="AX86" s="268"/>
      <c r="AY86" s="268"/>
      <c r="AZ86" s="268"/>
      <c r="BA86" s="268"/>
      <c r="BB86" s="268"/>
      <c r="BC86" s="276"/>
      <c r="BD86" s="306"/>
      <c r="BE86" s="307"/>
      <c r="BF86" s="307"/>
      <c r="BG86" s="307"/>
      <c r="BH86" s="307"/>
      <c r="BI86" s="307"/>
      <c r="BJ86" s="307"/>
      <c r="BK86" s="307"/>
      <c r="BL86" s="307"/>
      <c r="BM86" s="307"/>
      <c r="BN86" s="307"/>
      <c r="BO86" s="307"/>
      <c r="BP86" s="307"/>
      <c r="BQ86" s="307"/>
      <c r="BR86" s="307"/>
      <c r="BS86" s="307"/>
      <c r="BT86" s="307"/>
      <c r="BU86" s="307"/>
      <c r="BV86" s="307"/>
      <c r="BW86" s="307"/>
      <c r="BX86" s="307"/>
      <c r="BY86" s="308"/>
      <c r="BZ86" s="19"/>
    </row>
    <row r="87" spans="1:78" ht="6.75" customHeight="1">
      <c r="A87" s="21"/>
      <c r="B87" s="21"/>
      <c r="C87" s="301" t="s">
        <v>79</v>
      </c>
      <c r="D87" s="301"/>
      <c r="E87" s="301"/>
      <c r="F87" s="301"/>
      <c r="G87" s="309"/>
      <c r="H87" s="310"/>
      <c r="I87" s="310"/>
      <c r="J87" s="310"/>
      <c r="K87" s="310"/>
      <c r="L87" s="310"/>
      <c r="M87" s="311"/>
      <c r="N87" s="318" t="str">
        <f>'支給申請額算定シート（Ⅳ．統合関係医療機関）'!B$3&amp;""</f>
        <v/>
      </c>
      <c r="O87" s="318"/>
      <c r="P87" s="318"/>
      <c r="Q87" s="318"/>
      <c r="R87" s="318"/>
      <c r="S87" s="318"/>
      <c r="T87" s="318"/>
      <c r="U87" s="318"/>
      <c r="V87" s="318"/>
      <c r="W87" s="318"/>
      <c r="X87" s="318"/>
      <c r="Y87" s="318"/>
      <c r="Z87" s="318"/>
      <c r="AA87" s="318"/>
      <c r="AB87" s="318"/>
      <c r="AC87" s="318"/>
      <c r="AD87" s="318"/>
      <c r="AE87" s="318"/>
      <c r="AF87" s="318"/>
      <c r="AG87" s="318"/>
      <c r="AH87" s="318"/>
      <c r="AI87" s="318" t="str">
        <f>'支給申請額算定シート（Ⅳ．統合関係医療機関）'!C$3&amp;""</f>
        <v/>
      </c>
      <c r="AJ87" s="318"/>
      <c r="AK87" s="318"/>
      <c r="AL87" s="318"/>
      <c r="AM87" s="318"/>
      <c r="AN87" s="318"/>
      <c r="AO87" s="318"/>
      <c r="AP87" s="318"/>
      <c r="AQ87" s="318"/>
      <c r="AR87" s="318"/>
      <c r="AS87" s="318"/>
      <c r="AT87" s="318"/>
      <c r="AU87" s="318"/>
      <c r="AV87" s="318"/>
      <c r="AW87" s="318"/>
      <c r="AX87" s="318"/>
      <c r="AY87" s="318"/>
      <c r="AZ87" s="318"/>
      <c r="BA87" s="318"/>
      <c r="BB87" s="318"/>
      <c r="BC87" s="318"/>
      <c r="BD87" s="318" t="str">
        <f>'支給申請額算定シート（Ⅳ．統合関係医療機関）'!G$3&amp;""</f>
        <v/>
      </c>
      <c r="BE87" s="318"/>
      <c r="BF87" s="318"/>
      <c r="BG87" s="318"/>
      <c r="BH87" s="318"/>
      <c r="BI87" s="318"/>
      <c r="BJ87" s="318"/>
      <c r="BK87" s="318"/>
      <c r="BL87" s="318"/>
      <c r="BM87" s="318"/>
      <c r="BN87" s="318"/>
      <c r="BO87" s="318"/>
      <c r="BP87" s="318"/>
      <c r="BQ87" s="318"/>
      <c r="BR87" s="318"/>
      <c r="BS87" s="318"/>
      <c r="BT87" s="318"/>
      <c r="BU87" s="318"/>
      <c r="BV87" s="318"/>
      <c r="BW87" s="318"/>
      <c r="BX87" s="318"/>
      <c r="BY87" s="318"/>
      <c r="BZ87" s="19"/>
    </row>
    <row r="88" spans="1:78" ht="6.75" customHeight="1">
      <c r="A88" s="21"/>
      <c r="B88" s="21"/>
      <c r="C88" s="301"/>
      <c r="D88" s="301"/>
      <c r="E88" s="301"/>
      <c r="F88" s="301"/>
      <c r="G88" s="312"/>
      <c r="H88" s="313"/>
      <c r="I88" s="313"/>
      <c r="J88" s="313"/>
      <c r="K88" s="313"/>
      <c r="L88" s="313"/>
      <c r="M88" s="314"/>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8"/>
      <c r="BC88" s="318"/>
      <c r="BD88" s="318"/>
      <c r="BE88" s="318"/>
      <c r="BF88" s="318"/>
      <c r="BG88" s="318"/>
      <c r="BH88" s="318"/>
      <c r="BI88" s="318"/>
      <c r="BJ88" s="318"/>
      <c r="BK88" s="318"/>
      <c r="BL88" s="318"/>
      <c r="BM88" s="318"/>
      <c r="BN88" s="318"/>
      <c r="BO88" s="318"/>
      <c r="BP88" s="318"/>
      <c r="BQ88" s="318"/>
      <c r="BR88" s="318"/>
      <c r="BS88" s="318"/>
      <c r="BT88" s="318"/>
      <c r="BU88" s="318"/>
      <c r="BV88" s="318"/>
      <c r="BW88" s="318"/>
      <c r="BX88" s="318"/>
      <c r="BY88" s="318"/>
      <c r="BZ88" s="19"/>
    </row>
    <row r="89" spans="1:78" ht="6.75" customHeight="1">
      <c r="A89" s="21"/>
      <c r="B89" s="21"/>
      <c r="C89" s="301"/>
      <c r="D89" s="301"/>
      <c r="E89" s="301"/>
      <c r="F89" s="301"/>
      <c r="G89" s="315"/>
      <c r="H89" s="316"/>
      <c r="I89" s="316"/>
      <c r="J89" s="316"/>
      <c r="K89" s="316"/>
      <c r="L89" s="316"/>
      <c r="M89" s="317"/>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9"/>
      <c r="BC89" s="319"/>
      <c r="BD89" s="319"/>
      <c r="BE89" s="319"/>
      <c r="BF89" s="319"/>
      <c r="BG89" s="319"/>
      <c r="BH89" s="319"/>
      <c r="BI89" s="319"/>
      <c r="BJ89" s="319"/>
      <c r="BK89" s="319"/>
      <c r="BL89" s="319"/>
      <c r="BM89" s="319"/>
      <c r="BN89" s="319"/>
      <c r="BO89" s="319"/>
      <c r="BP89" s="319"/>
      <c r="BQ89" s="319"/>
      <c r="BR89" s="319"/>
      <c r="BS89" s="319"/>
      <c r="BT89" s="319"/>
      <c r="BU89" s="319"/>
      <c r="BV89" s="319"/>
      <c r="BW89" s="319"/>
      <c r="BX89" s="319"/>
      <c r="BY89" s="319"/>
      <c r="BZ89" s="19"/>
    </row>
    <row r="90" spans="1:78" ht="6.75" customHeight="1">
      <c r="A90" s="22"/>
      <c r="B90" s="22"/>
      <c r="C90" s="265" t="s">
        <v>33</v>
      </c>
      <c r="D90" s="266"/>
      <c r="E90" s="266"/>
      <c r="F90" s="266"/>
      <c r="G90" s="266"/>
      <c r="H90" s="266"/>
      <c r="I90" s="266"/>
      <c r="J90" s="266"/>
      <c r="K90" s="266"/>
      <c r="L90" s="266"/>
      <c r="M90" s="266"/>
      <c r="N90" s="269" t="s">
        <v>39</v>
      </c>
      <c r="O90" s="270"/>
      <c r="P90" s="270"/>
      <c r="Q90" s="270"/>
      <c r="R90" s="270"/>
      <c r="S90" s="270"/>
      <c r="T90" s="270"/>
      <c r="U90" s="270"/>
      <c r="V90" s="270"/>
      <c r="W90" s="271"/>
      <c r="X90" s="265" t="s">
        <v>66</v>
      </c>
      <c r="Y90" s="266"/>
      <c r="Z90" s="266"/>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66"/>
      <c r="BB90" s="266"/>
      <c r="BC90" s="266"/>
      <c r="BD90" s="266"/>
      <c r="BE90" s="266"/>
      <c r="BF90" s="266"/>
      <c r="BG90" s="266"/>
      <c r="BH90" s="266"/>
      <c r="BI90" s="266"/>
      <c r="BJ90" s="266"/>
      <c r="BK90" s="266"/>
      <c r="BL90" s="266"/>
      <c r="BM90" s="266"/>
      <c r="BN90" s="266"/>
      <c r="BO90" s="266"/>
      <c r="BP90" s="266"/>
      <c r="BQ90" s="266"/>
      <c r="BR90" s="266"/>
      <c r="BS90" s="266"/>
      <c r="BT90" s="266"/>
      <c r="BU90" s="266"/>
      <c r="BV90" s="266"/>
      <c r="BW90" s="266"/>
      <c r="BX90" s="266"/>
      <c r="BY90" s="275"/>
      <c r="BZ90" s="19"/>
    </row>
    <row r="91" spans="1:78" ht="6.75" customHeight="1">
      <c r="A91" s="22"/>
      <c r="B91" s="22"/>
      <c r="C91" s="267"/>
      <c r="D91" s="268"/>
      <c r="E91" s="268"/>
      <c r="F91" s="268"/>
      <c r="G91" s="268"/>
      <c r="H91" s="268"/>
      <c r="I91" s="268"/>
      <c r="J91" s="268"/>
      <c r="K91" s="268"/>
      <c r="L91" s="268"/>
      <c r="M91" s="268"/>
      <c r="N91" s="272"/>
      <c r="O91" s="273"/>
      <c r="P91" s="273"/>
      <c r="Q91" s="273"/>
      <c r="R91" s="273"/>
      <c r="S91" s="273"/>
      <c r="T91" s="273"/>
      <c r="U91" s="273"/>
      <c r="V91" s="273"/>
      <c r="W91" s="274"/>
      <c r="X91" s="267"/>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76"/>
      <c r="BZ91" s="19"/>
    </row>
    <row r="92" spans="1:78" ht="6.75" customHeight="1">
      <c r="A92" s="22"/>
      <c r="B92" s="22"/>
      <c r="C92" s="277" t="str">
        <f>'支給申請額算定シート（Ⅳ．統合関係医療機関）'!B$5&amp;""</f>
        <v/>
      </c>
      <c r="D92" s="278"/>
      <c r="E92" s="278"/>
      <c r="F92" s="278"/>
      <c r="G92" s="278"/>
      <c r="H92" s="278"/>
      <c r="I92" s="278"/>
      <c r="J92" s="278"/>
      <c r="K92" s="278"/>
      <c r="L92" s="278"/>
      <c r="M92" s="278"/>
      <c r="N92" s="283" t="str">
        <f>'支給申請額算定シート（Ⅳ．統合関係医療機関）'!C$5&amp;""</f>
        <v/>
      </c>
      <c r="O92" s="284"/>
      <c r="P92" s="284"/>
      <c r="Q92" s="284"/>
      <c r="R92" s="284"/>
      <c r="S92" s="284"/>
      <c r="T92" s="284"/>
      <c r="U92" s="284"/>
      <c r="V92" s="284"/>
      <c r="W92" s="285"/>
      <c r="X92" s="265" t="s">
        <v>31</v>
      </c>
      <c r="Y92" s="266"/>
      <c r="Z92" s="266"/>
      <c r="AA92" s="266"/>
      <c r="AB92" s="266"/>
      <c r="AC92" s="266"/>
      <c r="AD92" s="266"/>
      <c r="AE92" s="266"/>
      <c r="AF92" s="266"/>
      <c r="AG92" s="23"/>
      <c r="AH92" s="23"/>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5"/>
      <c r="BZ92" s="19"/>
    </row>
    <row r="93" spans="1:78" ht="6.75" customHeight="1">
      <c r="A93" s="22"/>
      <c r="B93" s="22"/>
      <c r="C93" s="279"/>
      <c r="D93" s="280"/>
      <c r="E93" s="280"/>
      <c r="F93" s="280"/>
      <c r="G93" s="280"/>
      <c r="H93" s="280"/>
      <c r="I93" s="280"/>
      <c r="J93" s="280"/>
      <c r="K93" s="280"/>
      <c r="L93" s="280"/>
      <c r="M93" s="280"/>
      <c r="N93" s="286"/>
      <c r="O93" s="287"/>
      <c r="P93" s="287"/>
      <c r="Q93" s="287"/>
      <c r="R93" s="287"/>
      <c r="S93" s="287"/>
      <c r="T93" s="287"/>
      <c r="U93" s="287"/>
      <c r="V93" s="287"/>
      <c r="W93" s="288"/>
      <c r="X93" s="292"/>
      <c r="Y93" s="293"/>
      <c r="Z93" s="293"/>
      <c r="AA93" s="293"/>
      <c r="AB93" s="293"/>
      <c r="AC93" s="293"/>
      <c r="AD93" s="293"/>
      <c r="AE93" s="293"/>
      <c r="AF93" s="293"/>
      <c r="AG93" s="294" t="s">
        <v>14</v>
      </c>
      <c r="AH93" s="294"/>
      <c r="AI93" s="294"/>
      <c r="AJ93" s="294"/>
      <c r="AK93" s="294"/>
      <c r="AL93" s="294"/>
      <c r="AM93" s="294"/>
      <c r="AN93" s="294"/>
      <c r="AO93" s="294"/>
      <c r="AP93" s="294" t="s">
        <v>15</v>
      </c>
      <c r="AQ93" s="294"/>
      <c r="AR93" s="294"/>
      <c r="AS93" s="294"/>
      <c r="AT93" s="294"/>
      <c r="AU93" s="294"/>
      <c r="AV93" s="294"/>
      <c r="AW93" s="294"/>
      <c r="AX93" s="294"/>
      <c r="AY93" s="294" t="s">
        <v>16</v>
      </c>
      <c r="AZ93" s="294"/>
      <c r="BA93" s="294"/>
      <c r="BB93" s="294"/>
      <c r="BC93" s="294"/>
      <c r="BD93" s="294"/>
      <c r="BE93" s="294"/>
      <c r="BF93" s="294"/>
      <c r="BG93" s="294"/>
      <c r="BH93" s="294" t="s">
        <v>18</v>
      </c>
      <c r="BI93" s="294"/>
      <c r="BJ93" s="294"/>
      <c r="BK93" s="294"/>
      <c r="BL93" s="294"/>
      <c r="BM93" s="294"/>
      <c r="BN93" s="294"/>
      <c r="BO93" s="294"/>
      <c r="BP93" s="294"/>
      <c r="BQ93" s="294" t="s">
        <v>17</v>
      </c>
      <c r="BR93" s="294"/>
      <c r="BS93" s="294"/>
      <c r="BT93" s="294"/>
      <c r="BU93" s="294"/>
      <c r="BV93" s="294"/>
      <c r="BW93" s="294"/>
      <c r="BX93" s="294"/>
      <c r="BY93" s="294"/>
      <c r="BZ93" s="19"/>
    </row>
    <row r="94" spans="1:78" ht="6.75" customHeight="1">
      <c r="A94" s="22"/>
      <c r="B94" s="22"/>
      <c r="C94" s="279"/>
      <c r="D94" s="280"/>
      <c r="E94" s="280"/>
      <c r="F94" s="280"/>
      <c r="G94" s="280"/>
      <c r="H94" s="280"/>
      <c r="I94" s="280"/>
      <c r="J94" s="280"/>
      <c r="K94" s="280"/>
      <c r="L94" s="280"/>
      <c r="M94" s="280"/>
      <c r="N94" s="286"/>
      <c r="O94" s="287"/>
      <c r="P94" s="287"/>
      <c r="Q94" s="287"/>
      <c r="R94" s="287"/>
      <c r="S94" s="287"/>
      <c r="T94" s="287"/>
      <c r="U94" s="287"/>
      <c r="V94" s="287"/>
      <c r="W94" s="288"/>
      <c r="X94" s="267"/>
      <c r="Y94" s="268"/>
      <c r="Z94" s="268"/>
      <c r="AA94" s="268"/>
      <c r="AB94" s="268"/>
      <c r="AC94" s="268"/>
      <c r="AD94" s="268"/>
      <c r="AE94" s="268"/>
      <c r="AF94" s="268"/>
      <c r="AG94" s="294"/>
      <c r="AH94" s="294"/>
      <c r="AI94" s="294"/>
      <c r="AJ94" s="294"/>
      <c r="AK94" s="294"/>
      <c r="AL94" s="294"/>
      <c r="AM94" s="294"/>
      <c r="AN94" s="294"/>
      <c r="AO94" s="294"/>
      <c r="AP94" s="294"/>
      <c r="AQ94" s="294"/>
      <c r="AR94" s="294"/>
      <c r="AS94" s="294"/>
      <c r="AT94" s="294"/>
      <c r="AU94" s="294"/>
      <c r="AV94" s="294"/>
      <c r="AW94" s="294"/>
      <c r="AX94" s="294"/>
      <c r="AY94" s="294"/>
      <c r="AZ94" s="294"/>
      <c r="BA94" s="294"/>
      <c r="BB94" s="294"/>
      <c r="BC94" s="294"/>
      <c r="BD94" s="294"/>
      <c r="BE94" s="294"/>
      <c r="BF94" s="294"/>
      <c r="BG94" s="294"/>
      <c r="BH94" s="294"/>
      <c r="BI94" s="294"/>
      <c r="BJ94" s="294"/>
      <c r="BK94" s="294"/>
      <c r="BL94" s="294"/>
      <c r="BM94" s="294"/>
      <c r="BN94" s="294"/>
      <c r="BO94" s="294"/>
      <c r="BP94" s="294"/>
      <c r="BQ94" s="294"/>
      <c r="BR94" s="294"/>
      <c r="BS94" s="294"/>
      <c r="BT94" s="294"/>
      <c r="BU94" s="294"/>
      <c r="BV94" s="294"/>
      <c r="BW94" s="294"/>
      <c r="BX94" s="294"/>
      <c r="BY94" s="294"/>
      <c r="BZ94" s="19"/>
    </row>
    <row r="95" spans="1:78" ht="6" customHeight="1">
      <c r="A95" s="22"/>
      <c r="B95" s="22"/>
      <c r="C95" s="279"/>
      <c r="D95" s="280"/>
      <c r="E95" s="280"/>
      <c r="F95" s="280"/>
      <c r="G95" s="280"/>
      <c r="H95" s="280"/>
      <c r="I95" s="280"/>
      <c r="J95" s="280"/>
      <c r="K95" s="280"/>
      <c r="L95" s="280"/>
      <c r="M95" s="280"/>
      <c r="N95" s="286"/>
      <c r="O95" s="287"/>
      <c r="P95" s="287"/>
      <c r="Q95" s="287"/>
      <c r="R95" s="287"/>
      <c r="S95" s="287"/>
      <c r="T95" s="287"/>
      <c r="U95" s="287"/>
      <c r="V95" s="287"/>
      <c r="W95" s="288"/>
      <c r="X95" s="295">
        <f>SUM(AG95:BY97)</f>
        <v>0</v>
      </c>
      <c r="Y95" s="296"/>
      <c r="Z95" s="296"/>
      <c r="AA95" s="296"/>
      <c r="AB95" s="296"/>
      <c r="AC95" s="296"/>
      <c r="AD95" s="296"/>
      <c r="AE95" s="296"/>
      <c r="AF95" s="296"/>
      <c r="AG95" s="295">
        <f>'支給申請額算定シート（Ⅳ．統合関係医療機関）'!C$11</f>
        <v>0</v>
      </c>
      <c r="AH95" s="296"/>
      <c r="AI95" s="296"/>
      <c r="AJ95" s="296"/>
      <c r="AK95" s="296"/>
      <c r="AL95" s="296"/>
      <c r="AM95" s="296"/>
      <c r="AN95" s="296"/>
      <c r="AO95" s="296"/>
      <c r="AP95" s="295">
        <f>'支給申請額算定シート（Ⅳ．統合関係医療機関）'!D$11</f>
        <v>0</v>
      </c>
      <c r="AQ95" s="296"/>
      <c r="AR95" s="296"/>
      <c r="AS95" s="296"/>
      <c r="AT95" s="296"/>
      <c r="AU95" s="296"/>
      <c r="AV95" s="296"/>
      <c r="AW95" s="296"/>
      <c r="AX95" s="296"/>
      <c r="AY95" s="295">
        <f>'支給申請額算定シート（Ⅳ．統合関係医療機関）'!E$11</f>
        <v>0</v>
      </c>
      <c r="AZ95" s="296"/>
      <c r="BA95" s="296"/>
      <c r="BB95" s="296"/>
      <c r="BC95" s="296"/>
      <c r="BD95" s="296"/>
      <c r="BE95" s="296"/>
      <c r="BF95" s="296"/>
      <c r="BG95" s="296"/>
      <c r="BH95" s="295">
        <f>'支給申請額算定シート（Ⅳ．統合関係医療機関）'!F$11</f>
        <v>0</v>
      </c>
      <c r="BI95" s="296"/>
      <c r="BJ95" s="296"/>
      <c r="BK95" s="296"/>
      <c r="BL95" s="296"/>
      <c r="BM95" s="296"/>
      <c r="BN95" s="296"/>
      <c r="BO95" s="296"/>
      <c r="BP95" s="296"/>
      <c r="BQ95" s="301">
        <f>'支給申請額算定シート（Ⅳ．統合関係医療機関）'!G$11</f>
        <v>0</v>
      </c>
      <c r="BR95" s="301"/>
      <c r="BS95" s="301"/>
      <c r="BT95" s="301"/>
      <c r="BU95" s="301"/>
      <c r="BV95" s="301"/>
      <c r="BW95" s="301"/>
      <c r="BX95" s="301"/>
      <c r="BY95" s="301"/>
      <c r="BZ95" s="19"/>
    </row>
    <row r="96" spans="1:78" ht="6" customHeight="1">
      <c r="A96" s="22"/>
      <c r="B96" s="22"/>
      <c r="C96" s="279"/>
      <c r="D96" s="280"/>
      <c r="E96" s="280"/>
      <c r="F96" s="280"/>
      <c r="G96" s="280"/>
      <c r="H96" s="280"/>
      <c r="I96" s="280"/>
      <c r="J96" s="280"/>
      <c r="K96" s="280"/>
      <c r="L96" s="280"/>
      <c r="M96" s="280"/>
      <c r="N96" s="286"/>
      <c r="O96" s="287"/>
      <c r="P96" s="287"/>
      <c r="Q96" s="287"/>
      <c r="R96" s="287"/>
      <c r="S96" s="287"/>
      <c r="T96" s="287"/>
      <c r="U96" s="287"/>
      <c r="V96" s="287"/>
      <c r="W96" s="288"/>
      <c r="X96" s="297"/>
      <c r="Y96" s="298"/>
      <c r="Z96" s="298"/>
      <c r="AA96" s="298"/>
      <c r="AB96" s="298"/>
      <c r="AC96" s="298"/>
      <c r="AD96" s="298"/>
      <c r="AE96" s="298"/>
      <c r="AF96" s="298"/>
      <c r="AG96" s="297"/>
      <c r="AH96" s="298"/>
      <c r="AI96" s="298"/>
      <c r="AJ96" s="298"/>
      <c r="AK96" s="298"/>
      <c r="AL96" s="298"/>
      <c r="AM96" s="298"/>
      <c r="AN96" s="298"/>
      <c r="AO96" s="298"/>
      <c r="AP96" s="297"/>
      <c r="AQ96" s="298"/>
      <c r="AR96" s="298"/>
      <c r="AS96" s="298"/>
      <c r="AT96" s="298"/>
      <c r="AU96" s="298"/>
      <c r="AV96" s="298"/>
      <c r="AW96" s="298"/>
      <c r="AX96" s="298"/>
      <c r="AY96" s="297"/>
      <c r="AZ96" s="298"/>
      <c r="BA96" s="298"/>
      <c r="BB96" s="298"/>
      <c r="BC96" s="298"/>
      <c r="BD96" s="298"/>
      <c r="BE96" s="298"/>
      <c r="BF96" s="298"/>
      <c r="BG96" s="298"/>
      <c r="BH96" s="297"/>
      <c r="BI96" s="298"/>
      <c r="BJ96" s="298"/>
      <c r="BK96" s="298"/>
      <c r="BL96" s="298"/>
      <c r="BM96" s="298"/>
      <c r="BN96" s="298"/>
      <c r="BO96" s="298"/>
      <c r="BP96" s="298"/>
      <c r="BQ96" s="301"/>
      <c r="BR96" s="301"/>
      <c r="BS96" s="301"/>
      <c r="BT96" s="301"/>
      <c r="BU96" s="301"/>
      <c r="BV96" s="301"/>
      <c r="BW96" s="301"/>
      <c r="BX96" s="301"/>
      <c r="BY96" s="301"/>
      <c r="BZ96" s="19"/>
    </row>
    <row r="97" spans="1:78" ht="6" customHeight="1">
      <c r="A97" s="22"/>
      <c r="B97" s="22"/>
      <c r="C97" s="281"/>
      <c r="D97" s="282"/>
      <c r="E97" s="282"/>
      <c r="F97" s="282"/>
      <c r="G97" s="282"/>
      <c r="H97" s="282"/>
      <c r="I97" s="282"/>
      <c r="J97" s="282"/>
      <c r="K97" s="282"/>
      <c r="L97" s="282"/>
      <c r="M97" s="282"/>
      <c r="N97" s="289"/>
      <c r="O97" s="290"/>
      <c r="P97" s="290"/>
      <c r="Q97" s="290"/>
      <c r="R97" s="290"/>
      <c r="S97" s="290"/>
      <c r="T97" s="290"/>
      <c r="U97" s="290"/>
      <c r="V97" s="290"/>
      <c r="W97" s="291"/>
      <c r="X97" s="299"/>
      <c r="Y97" s="300"/>
      <c r="Z97" s="300"/>
      <c r="AA97" s="300"/>
      <c r="AB97" s="300"/>
      <c r="AC97" s="300"/>
      <c r="AD97" s="300"/>
      <c r="AE97" s="300"/>
      <c r="AF97" s="300"/>
      <c r="AG97" s="299"/>
      <c r="AH97" s="300"/>
      <c r="AI97" s="300"/>
      <c r="AJ97" s="300"/>
      <c r="AK97" s="300"/>
      <c r="AL97" s="300"/>
      <c r="AM97" s="300"/>
      <c r="AN97" s="300"/>
      <c r="AO97" s="300"/>
      <c r="AP97" s="299"/>
      <c r="AQ97" s="300"/>
      <c r="AR97" s="300"/>
      <c r="AS97" s="300"/>
      <c r="AT97" s="300"/>
      <c r="AU97" s="300"/>
      <c r="AV97" s="300"/>
      <c r="AW97" s="300"/>
      <c r="AX97" s="300"/>
      <c r="AY97" s="299"/>
      <c r="AZ97" s="300"/>
      <c r="BA97" s="300"/>
      <c r="BB97" s="300"/>
      <c r="BC97" s="300"/>
      <c r="BD97" s="300"/>
      <c r="BE97" s="300"/>
      <c r="BF97" s="300"/>
      <c r="BG97" s="300"/>
      <c r="BH97" s="299"/>
      <c r="BI97" s="300"/>
      <c r="BJ97" s="300"/>
      <c r="BK97" s="300"/>
      <c r="BL97" s="300"/>
      <c r="BM97" s="300"/>
      <c r="BN97" s="300"/>
      <c r="BO97" s="300"/>
      <c r="BP97" s="300"/>
      <c r="BQ97" s="301"/>
      <c r="BR97" s="301"/>
      <c r="BS97" s="301"/>
      <c r="BT97" s="301"/>
      <c r="BU97" s="301"/>
      <c r="BV97" s="301"/>
      <c r="BW97" s="301"/>
      <c r="BX97" s="301"/>
      <c r="BY97" s="301"/>
      <c r="BZ97" s="19"/>
    </row>
    <row r="98" spans="1:78" ht="6.75" customHeight="1">
      <c r="A98" s="22"/>
      <c r="B98" s="22"/>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14"/>
      <c r="BY98" s="14"/>
      <c r="BZ98" s="19"/>
    </row>
    <row r="99" spans="1:78" ht="6.75" customHeight="1">
      <c r="A99" s="20"/>
      <c r="B99" s="20"/>
      <c r="C99" s="302" t="s">
        <v>28</v>
      </c>
      <c r="D99" s="302"/>
      <c r="E99" s="302"/>
      <c r="F99" s="302"/>
      <c r="G99" s="269"/>
      <c r="H99" s="270"/>
      <c r="I99" s="270"/>
      <c r="J99" s="270"/>
      <c r="K99" s="270"/>
      <c r="L99" s="270"/>
      <c r="M99" s="271"/>
      <c r="N99" s="265" t="s">
        <v>127</v>
      </c>
      <c r="O99" s="266"/>
      <c r="P99" s="266"/>
      <c r="Q99" s="266"/>
      <c r="R99" s="266"/>
      <c r="S99" s="266"/>
      <c r="T99" s="266"/>
      <c r="U99" s="266"/>
      <c r="V99" s="266"/>
      <c r="W99" s="266"/>
      <c r="X99" s="266"/>
      <c r="Y99" s="266"/>
      <c r="Z99" s="266"/>
      <c r="AA99" s="266"/>
      <c r="AB99" s="266"/>
      <c r="AC99" s="266"/>
      <c r="AD99" s="266"/>
      <c r="AE99" s="266"/>
      <c r="AF99" s="266"/>
      <c r="AG99" s="266"/>
      <c r="AH99" s="275"/>
      <c r="AI99" s="265" t="s">
        <v>30</v>
      </c>
      <c r="AJ99" s="266"/>
      <c r="AK99" s="266"/>
      <c r="AL99" s="266"/>
      <c r="AM99" s="266"/>
      <c r="AN99" s="266"/>
      <c r="AO99" s="266"/>
      <c r="AP99" s="266"/>
      <c r="AQ99" s="266"/>
      <c r="AR99" s="266"/>
      <c r="AS99" s="266"/>
      <c r="AT99" s="266"/>
      <c r="AU99" s="266"/>
      <c r="AV99" s="266"/>
      <c r="AW99" s="266"/>
      <c r="AX99" s="266"/>
      <c r="AY99" s="266"/>
      <c r="AZ99" s="266"/>
      <c r="BA99" s="266"/>
      <c r="BB99" s="266"/>
      <c r="BC99" s="275"/>
      <c r="BD99" s="303" t="s">
        <v>128</v>
      </c>
      <c r="BE99" s="304"/>
      <c r="BF99" s="304"/>
      <c r="BG99" s="304"/>
      <c r="BH99" s="304"/>
      <c r="BI99" s="304"/>
      <c r="BJ99" s="304"/>
      <c r="BK99" s="304"/>
      <c r="BL99" s="304"/>
      <c r="BM99" s="304"/>
      <c r="BN99" s="304"/>
      <c r="BO99" s="304"/>
      <c r="BP99" s="304"/>
      <c r="BQ99" s="304"/>
      <c r="BR99" s="304"/>
      <c r="BS99" s="304"/>
      <c r="BT99" s="304"/>
      <c r="BU99" s="304"/>
      <c r="BV99" s="304"/>
      <c r="BW99" s="304"/>
      <c r="BX99" s="304"/>
      <c r="BY99" s="305"/>
      <c r="BZ99" s="19"/>
    </row>
    <row r="100" spans="1:78" ht="6.75" customHeight="1">
      <c r="A100" s="20"/>
      <c r="B100" s="20"/>
      <c r="C100" s="302"/>
      <c r="D100" s="302"/>
      <c r="E100" s="302"/>
      <c r="F100" s="302"/>
      <c r="G100" s="272"/>
      <c r="H100" s="273"/>
      <c r="I100" s="273"/>
      <c r="J100" s="273"/>
      <c r="K100" s="273"/>
      <c r="L100" s="273"/>
      <c r="M100" s="274"/>
      <c r="N100" s="267"/>
      <c r="O100" s="268"/>
      <c r="P100" s="268"/>
      <c r="Q100" s="268"/>
      <c r="R100" s="268"/>
      <c r="S100" s="268"/>
      <c r="T100" s="268"/>
      <c r="U100" s="268"/>
      <c r="V100" s="268"/>
      <c r="W100" s="268"/>
      <c r="X100" s="268"/>
      <c r="Y100" s="268"/>
      <c r="Z100" s="268"/>
      <c r="AA100" s="268"/>
      <c r="AB100" s="268"/>
      <c r="AC100" s="268"/>
      <c r="AD100" s="268"/>
      <c r="AE100" s="268"/>
      <c r="AF100" s="268"/>
      <c r="AG100" s="268"/>
      <c r="AH100" s="276"/>
      <c r="AI100" s="267"/>
      <c r="AJ100" s="268"/>
      <c r="AK100" s="268"/>
      <c r="AL100" s="268"/>
      <c r="AM100" s="268"/>
      <c r="AN100" s="268"/>
      <c r="AO100" s="268"/>
      <c r="AP100" s="268"/>
      <c r="AQ100" s="268"/>
      <c r="AR100" s="268"/>
      <c r="AS100" s="268"/>
      <c r="AT100" s="268"/>
      <c r="AU100" s="268"/>
      <c r="AV100" s="268"/>
      <c r="AW100" s="268"/>
      <c r="AX100" s="268"/>
      <c r="AY100" s="268"/>
      <c r="AZ100" s="268"/>
      <c r="BA100" s="268"/>
      <c r="BB100" s="268"/>
      <c r="BC100" s="276"/>
      <c r="BD100" s="306"/>
      <c r="BE100" s="307"/>
      <c r="BF100" s="307"/>
      <c r="BG100" s="307"/>
      <c r="BH100" s="307"/>
      <c r="BI100" s="307"/>
      <c r="BJ100" s="307"/>
      <c r="BK100" s="307"/>
      <c r="BL100" s="307"/>
      <c r="BM100" s="307"/>
      <c r="BN100" s="307"/>
      <c r="BO100" s="307"/>
      <c r="BP100" s="307"/>
      <c r="BQ100" s="307"/>
      <c r="BR100" s="307"/>
      <c r="BS100" s="307"/>
      <c r="BT100" s="307"/>
      <c r="BU100" s="307"/>
      <c r="BV100" s="307"/>
      <c r="BW100" s="307"/>
      <c r="BX100" s="307"/>
      <c r="BY100" s="308"/>
      <c r="BZ100" s="19"/>
    </row>
    <row r="101" spans="1:78" ht="6.75" customHeight="1">
      <c r="A101" s="21"/>
      <c r="B101" s="21"/>
      <c r="C101" s="301" t="s">
        <v>81</v>
      </c>
      <c r="D101" s="301"/>
      <c r="E101" s="301"/>
      <c r="F101" s="301"/>
      <c r="G101" s="309"/>
      <c r="H101" s="310"/>
      <c r="I101" s="310"/>
      <c r="J101" s="310"/>
      <c r="K101" s="310"/>
      <c r="L101" s="310"/>
      <c r="M101" s="311"/>
      <c r="N101" s="318" t="str">
        <f>'支給申請額算定シート（Ⅴ．統合関係医療機関）'!B$3&amp;""</f>
        <v/>
      </c>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t="str">
        <f>'支給申請額算定シート（Ⅴ．統合関係医療機関）'!C$3&amp;""</f>
        <v/>
      </c>
      <c r="AJ101" s="318"/>
      <c r="AK101" s="318"/>
      <c r="AL101" s="318"/>
      <c r="AM101" s="318"/>
      <c r="AN101" s="318"/>
      <c r="AO101" s="318"/>
      <c r="AP101" s="318"/>
      <c r="AQ101" s="318"/>
      <c r="AR101" s="318"/>
      <c r="AS101" s="318"/>
      <c r="AT101" s="318"/>
      <c r="AU101" s="318"/>
      <c r="AV101" s="318"/>
      <c r="AW101" s="318"/>
      <c r="AX101" s="318"/>
      <c r="AY101" s="318"/>
      <c r="AZ101" s="318"/>
      <c r="BA101" s="318"/>
      <c r="BB101" s="318"/>
      <c r="BC101" s="318"/>
      <c r="BD101" s="318" t="str">
        <f>'支給申請額算定シート（Ⅴ．統合関係医療機関）'!G$3&amp;""</f>
        <v/>
      </c>
      <c r="BE101" s="318"/>
      <c r="BF101" s="318"/>
      <c r="BG101" s="318"/>
      <c r="BH101" s="318"/>
      <c r="BI101" s="318"/>
      <c r="BJ101" s="318"/>
      <c r="BK101" s="318"/>
      <c r="BL101" s="318"/>
      <c r="BM101" s="318"/>
      <c r="BN101" s="318"/>
      <c r="BO101" s="318"/>
      <c r="BP101" s="318"/>
      <c r="BQ101" s="318"/>
      <c r="BR101" s="318"/>
      <c r="BS101" s="318"/>
      <c r="BT101" s="318"/>
      <c r="BU101" s="318"/>
      <c r="BV101" s="318"/>
      <c r="BW101" s="318"/>
      <c r="BX101" s="318"/>
      <c r="BY101" s="318"/>
      <c r="BZ101" s="19"/>
    </row>
    <row r="102" spans="1:78" ht="6.75" customHeight="1">
      <c r="A102" s="21"/>
      <c r="B102" s="21"/>
      <c r="C102" s="301"/>
      <c r="D102" s="301"/>
      <c r="E102" s="301"/>
      <c r="F102" s="301"/>
      <c r="G102" s="312"/>
      <c r="H102" s="313"/>
      <c r="I102" s="313"/>
      <c r="J102" s="313"/>
      <c r="K102" s="313"/>
      <c r="L102" s="313"/>
      <c r="M102" s="314"/>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8"/>
      <c r="BC102" s="318"/>
      <c r="BD102" s="318"/>
      <c r="BE102" s="318"/>
      <c r="BF102" s="318"/>
      <c r="BG102" s="318"/>
      <c r="BH102" s="318"/>
      <c r="BI102" s="318"/>
      <c r="BJ102" s="318"/>
      <c r="BK102" s="318"/>
      <c r="BL102" s="318"/>
      <c r="BM102" s="318"/>
      <c r="BN102" s="318"/>
      <c r="BO102" s="318"/>
      <c r="BP102" s="318"/>
      <c r="BQ102" s="318"/>
      <c r="BR102" s="318"/>
      <c r="BS102" s="318"/>
      <c r="BT102" s="318"/>
      <c r="BU102" s="318"/>
      <c r="BV102" s="318"/>
      <c r="BW102" s="318"/>
      <c r="BX102" s="318"/>
      <c r="BY102" s="318"/>
      <c r="BZ102" s="19"/>
    </row>
    <row r="103" spans="1:78" ht="6.75" customHeight="1">
      <c r="A103" s="21"/>
      <c r="B103" s="21"/>
      <c r="C103" s="301"/>
      <c r="D103" s="301"/>
      <c r="E103" s="301"/>
      <c r="F103" s="301"/>
      <c r="G103" s="315"/>
      <c r="H103" s="316"/>
      <c r="I103" s="316"/>
      <c r="J103" s="316"/>
      <c r="K103" s="316"/>
      <c r="L103" s="316"/>
      <c r="M103" s="317"/>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9"/>
      <c r="BB103" s="319"/>
      <c r="BC103" s="319"/>
      <c r="BD103" s="319"/>
      <c r="BE103" s="319"/>
      <c r="BF103" s="319"/>
      <c r="BG103" s="319"/>
      <c r="BH103" s="319"/>
      <c r="BI103" s="319"/>
      <c r="BJ103" s="319"/>
      <c r="BK103" s="319"/>
      <c r="BL103" s="319"/>
      <c r="BM103" s="319"/>
      <c r="BN103" s="319"/>
      <c r="BO103" s="319"/>
      <c r="BP103" s="319"/>
      <c r="BQ103" s="319"/>
      <c r="BR103" s="319"/>
      <c r="BS103" s="319"/>
      <c r="BT103" s="319"/>
      <c r="BU103" s="319"/>
      <c r="BV103" s="319"/>
      <c r="BW103" s="319"/>
      <c r="BX103" s="319"/>
      <c r="BY103" s="319"/>
      <c r="BZ103" s="19"/>
    </row>
    <row r="104" spans="1:78" ht="6.75" customHeight="1">
      <c r="A104" s="22"/>
      <c r="B104" s="22"/>
      <c r="C104" s="265" t="s">
        <v>33</v>
      </c>
      <c r="D104" s="266"/>
      <c r="E104" s="266"/>
      <c r="F104" s="266"/>
      <c r="G104" s="266"/>
      <c r="H104" s="266"/>
      <c r="I104" s="266"/>
      <c r="J104" s="266"/>
      <c r="K104" s="266"/>
      <c r="L104" s="266"/>
      <c r="M104" s="266"/>
      <c r="N104" s="269" t="s">
        <v>39</v>
      </c>
      <c r="O104" s="270"/>
      <c r="P104" s="270"/>
      <c r="Q104" s="270"/>
      <c r="R104" s="270"/>
      <c r="S104" s="270"/>
      <c r="T104" s="270"/>
      <c r="U104" s="270"/>
      <c r="V104" s="270"/>
      <c r="W104" s="271"/>
      <c r="X104" s="265" t="s">
        <v>66</v>
      </c>
      <c r="Y104" s="266"/>
      <c r="Z104" s="266"/>
      <c r="AA104" s="266"/>
      <c r="AB104" s="266"/>
      <c r="AC104" s="266"/>
      <c r="AD104" s="266"/>
      <c r="AE104" s="266"/>
      <c r="AF104" s="266"/>
      <c r="AG104" s="266"/>
      <c r="AH104" s="266"/>
      <c r="AI104" s="266"/>
      <c r="AJ104" s="266"/>
      <c r="AK104" s="266"/>
      <c r="AL104" s="266"/>
      <c r="AM104" s="266"/>
      <c r="AN104" s="266"/>
      <c r="AO104" s="266"/>
      <c r="AP104" s="266"/>
      <c r="AQ104" s="266"/>
      <c r="AR104" s="266"/>
      <c r="AS104" s="266"/>
      <c r="AT104" s="266"/>
      <c r="AU104" s="266"/>
      <c r="AV104" s="266"/>
      <c r="AW104" s="266"/>
      <c r="AX104" s="266"/>
      <c r="AY104" s="266"/>
      <c r="AZ104" s="266"/>
      <c r="BA104" s="266"/>
      <c r="BB104" s="266"/>
      <c r="BC104" s="266"/>
      <c r="BD104" s="266"/>
      <c r="BE104" s="266"/>
      <c r="BF104" s="266"/>
      <c r="BG104" s="266"/>
      <c r="BH104" s="266"/>
      <c r="BI104" s="266"/>
      <c r="BJ104" s="266"/>
      <c r="BK104" s="266"/>
      <c r="BL104" s="266"/>
      <c r="BM104" s="266"/>
      <c r="BN104" s="266"/>
      <c r="BO104" s="266"/>
      <c r="BP104" s="266"/>
      <c r="BQ104" s="266"/>
      <c r="BR104" s="266"/>
      <c r="BS104" s="266"/>
      <c r="BT104" s="266"/>
      <c r="BU104" s="266"/>
      <c r="BV104" s="266"/>
      <c r="BW104" s="266"/>
      <c r="BX104" s="266"/>
      <c r="BY104" s="275"/>
      <c r="BZ104" s="19"/>
    </row>
    <row r="105" spans="1:78" ht="6.75" customHeight="1">
      <c r="A105" s="22"/>
      <c r="B105" s="22"/>
      <c r="C105" s="267"/>
      <c r="D105" s="268"/>
      <c r="E105" s="268"/>
      <c r="F105" s="268"/>
      <c r="G105" s="268"/>
      <c r="H105" s="268"/>
      <c r="I105" s="268"/>
      <c r="J105" s="268"/>
      <c r="K105" s="268"/>
      <c r="L105" s="268"/>
      <c r="M105" s="268"/>
      <c r="N105" s="272"/>
      <c r="O105" s="273"/>
      <c r="P105" s="273"/>
      <c r="Q105" s="273"/>
      <c r="R105" s="273"/>
      <c r="S105" s="273"/>
      <c r="T105" s="273"/>
      <c r="U105" s="273"/>
      <c r="V105" s="273"/>
      <c r="W105" s="274"/>
      <c r="X105" s="267"/>
      <c r="Y105" s="268"/>
      <c r="Z105" s="268"/>
      <c r="AA105" s="268"/>
      <c r="AB105" s="268"/>
      <c r="AC105" s="268"/>
      <c r="AD105" s="268"/>
      <c r="AE105" s="268"/>
      <c r="AF105" s="268"/>
      <c r="AG105" s="268"/>
      <c r="AH105" s="268"/>
      <c r="AI105" s="268"/>
      <c r="AJ105" s="268"/>
      <c r="AK105" s="268"/>
      <c r="AL105" s="268"/>
      <c r="AM105" s="268"/>
      <c r="AN105" s="268"/>
      <c r="AO105" s="268"/>
      <c r="AP105" s="268"/>
      <c r="AQ105" s="268"/>
      <c r="AR105" s="268"/>
      <c r="AS105" s="268"/>
      <c r="AT105" s="268"/>
      <c r="AU105" s="268"/>
      <c r="AV105" s="268"/>
      <c r="AW105" s="268"/>
      <c r="AX105" s="268"/>
      <c r="AY105" s="268"/>
      <c r="AZ105" s="268"/>
      <c r="BA105" s="268"/>
      <c r="BB105" s="268"/>
      <c r="BC105" s="268"/>
      <c r="BD105" s="268"/>
      <c r="BE105" s="268"/>
      <c r="BF105" s="268"/>
      <c r="BG105" s="268"/>
      <c r="BH105" s="268"/>
      <c r="BI105" s="268"/>
      <c r="BJ105" s="268"/>
      <c r="BK105" s="268"/>
      <c r="BL105" s="268"/>
      <c r="BM105" s="268"/>
      <c r="BN105" s="268"/>
      <c r="BO105" s="268"/>
      <c r="BP105" s="268"/>
      <c r="BQ105" s="268"/>
      <c r="BR105" s="268"/>
      <c r="BS105" s="268"/>
      <c r="BT105" s="268"/>
      <c r="BU105" s="268"/>
      <c r="BV105" s="268"/>
      <c r="BW105" s="268"/>
      <c r="BX105" s="268"/>
      <c r="BY105" s="276"/>
      <c r="BZ105" s="19"/>
    </row>
    <row r="106" spans="1:78" ht="6.75" customHeight="1">
      <c r="A106" s="22"/>
      <c r="B106" s="22"/>
      <c r="C106" s="277" t="str">
        <f>'支給申請額算定シート（Ⅴ．統合関係医療機関）'!B$5&amp;""</f>
        <v/>
      </c>
      <c r="D106" s="278"/>
      <c r="E106" s="278"/>
      <c r="F106" s="278"/>
      <c r="G106" s="278"/>
      <c r="H106" s="278"/>
      <c r="I106" s="278"/>
      <c r="J106" s="278"/>
      <c r="K106" s="278"/>
      <c r="L106" s="278"/>
      <c r="M106" s="278"/>
      <c r="N106" s="283" t="str">
        <f>'支給申請額算定シート（Ⅴ．統合関係医療機関）'!C$5&amp;""</f>
        <v/>
      </c>
      <c r="O106" s="284"/>
      <c r="P106" s="284"/>
      <c r="Q106" s="284"/>
      <c r="R106" s="284"/>
      <c r="S106" s="284"/>
      <c r="T106" s="284"/>
      <c r="U106" s="284"/>
      <c r="V106" s="284"/>
      <c r="W106" s="285"/>
      <c r="X106" s="265" t="s">
        <v>31</v>
      </c>
      <c r="Y106" s="266"/>
      <c r="Z106" s="266"/>
      <c r="AA106" s="266"/>
      <c r="AB106" s="266"/>
      <c r="AC106" s="266"/>
      <c r="AD106" s="266"/>
      <c r="AE106" s="266"/>
      <c r="AF106" s="266"/>
      <c r="AG106" s="23"/>
      <c r="AH106" s="23"/>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5"/>
      <c r="BZ106" s="19"/>
    </row>
    <row r="107" spans="1:78" ht="6.75" customHeight="1">
      <c r="A107" s="22"/>
      <c r="B107" s="22"/>
      <c r="C107" s="279"/>
      <c r="D107" s="280"/>
      <c r="E107" s="280"/>
      <c r="F107" s="280"/>
      <c r="G107" s="280"/>
      <c r="H107" s="280"/>
      <c r="I107" s="280"/>
      <c r="J107" s="280"/>
      <c r="K107" s="280"/>
      <c r="L107" s="280"/>
      <c r="M107" s="280"/>
      <c r="N107" s="286"/>
      <c r="O107" s="287"/>
      <c r="P107" s="287"/>
      <c r="Q107" s="287"/>
      <c r="R107" s="287"/>
      <c r="S107" s="287"/>
      <c r="T107" s="287"/>
      <c r="U107" s="287"/>
      <c r="V107" s="287"/>
      <c r="W107" s="288"/>
      <c r="X107" s="292"/>
      <c r="Y107" s="293"/>
      <c r="Z107" s="293"/>
      <c r="AA107" s="293"/>
      <c r="AB107" s="293"/>
      <c r="AC107" s="293"/>
      <c r="AD107" s="293"/>
      <c r="AE107" s="293"/>
      <c r="AF107" s="293"/>
      <c r="AG107" s="294" t="s">
        <v>14</v>
      </c>
      <c r="AH107" s="294"/>
      <c r="AI107" s="294"/>
      <c r="AJ107" s="294"/>
      <c r="AK107" s="294"/>
      <c r="AL107" s="294"/>
      <c r="AM107" s="294"/>
      <c r="AN107" s="294"/>
      <c r="AO107" s="294"/>
      <c r="AP107" s="294" t="s">
        <v>15</v>
      </c>
      <c r="AQ107" s="294"/>
      <c r="AR107" s="294"/>
      <c r="AS107" s="294"/>
      <c r="AT107" s="294"/>
      <c r="AU107" s="294"/>
      <c r="AV107" s="294"/>
      <c r="AW107" s="294"/>
      <c r="AX107" s="294"/>
      <c r="AY107" s="294" t="s">
        <v>16</v>
      </c>
      <c r="AZ107" s="294"/>
      <c r="BA107" s="294"/>
      <c r="BB107" s="294"/>
      <c r="BC107" s="294"/>
      <c r="BD107" s="294"/>
      <c r="BE107" s="294"/>
      <c r="BF107" s="294"/>
      <c r="BG107" s="294"/>
      <c r="BH107" s="294" t="s">
        <v>18</v>
      </c>
      <c r="BI107" s="294"/>
      <c r="BJ107" s="294"/>
      <c r="BK107" s="294"/>
      <c r="BL107" s="294"/>
      <c r="BM107" s="294"/>
      <c r="BN107" s="294"/>
      <c r="BO107" s="294"/>
      <c r="BP107" s="294"/>
      <c r="BQ107" s="294" t="s">
        <v>17</v>
      </c>
      <c r="BR107" s="294"/>
      <c r="BS107" s="294"/>
      <c r="BT107" s="294"/>
      <c r="BU107" s="294"/>
      <c r="BV107" s="294"/>
      <c r="BW107" s="294"/>
      <c r="BX107" s="294"/>
      <c r="BY107" s="294"/>
      <c r="BZ107" s="19"/>
    </row>
    <row r="108" spans="1:78" ht="6.75" customHeight="1">
      <c r="A108" s="22"/>
      <c r="B108" s="22"/>
      <c r="C108" s="279"/>
      <c r="D108" s="280"/>
      <c r="E108" s="280"/>
      <c r="F108" s="280"/>
      <c r="G108" s="280"/>
      <c r="H108" s="280"/>
      <c r="I108" s="280"/>
      <c r="J108" s="280"/>
      <c r="K108" s="280"/>
      <c r="L108" s="280"/>
      <c r="M108" s="280"/>
      <c r="N108" s="286"/>
      <c r="O108" s="287"/>
      <c r="P108" s="287"/>
      <c r="Q108" s="287"/>
      <c r="R108" s="287"/>
      <c r="S108" s="287"/>
      <c r="T108" s="287"/>
      <c r="U108" s="287"/>
      <c r="V108" s="287"/>
      <c r="W108" s="288"/>
      <c r="X108" s="267"/>
      <c r="Y108" s="268"/>
      <c r="Z108" s="268"/>
      <c r="AA108" s="268"/>
      <c r="AB108" s="268"/>
      <c r="AC108" s="268"/>
      <c r="AD108" s="268"/>
      <c r="AE108" s="268"/>
      <c r="AF108" s="268"/>
      <c r="AG108" s="294"/>
      <c r="AH108" s="294"/>
      <c r="AI108" s="294"/>
      <c r="AJ108" s="294"/>
      <c r="AK108" s="294"/>
      <c r="AL108" s="294"/>
      <c r="AM108" s="294"/>
      <c r="AN108" s="294"/>
      <c r="AO108" s="294"/>
      <c r="AP108" s="294"/>
      <c r="AQ108" s="294"/>
      <c r="AR108" s="294"/>
      <c r="AS108" s="294"/>
      <c r="AT108" s="294"/>
      <c r="AU108" s="294"/>
      <c r="AV108" s="294"/>
      <c r="AW108" s="294"/>
      <c r="AX108" s="294"/>
      <c r="AY108" s="294"/>
      <c r="AZ108" s="294"/>
      <c r="BA108" s="294"/>
      <c r="BB108" s="294"/>
      <c r="BC108" s="294"/>
      <c r="BD108" s="294"/>
      <c r="BE108" s="294"/>
      <c r="BF108" s="294"/>
      <c r="BG108" s="294"/>
      <c r="BH108" s="294"/>
      <c r="BI108" s="294"/>
      <c r="BJ108" s="294"/>
      <c r="BK108" s="294"/>
      <c r="BL108" s="294"/>
      <c r="BM108" s="294"/>
      <c r="BN108" s="294"/>
      <c r="BO108" s="294"/>
      <c r="BP108" s="294"/>
      <c r="BQ108" s="294"/>
      <c r="BR108" s="294"/>
      <c r="BS108" s="294"/>
      <c r="BT108" s="294"/>
      <c r="BU108" s="294"/>
      <c r="BV108" s="294"/>
      <c r="BW108" s="294"/>
      <c r="BX108" s="294"/>
      <c r="BY108" s="294"/>
      <c r="BZ108" s="19"/>
    </row>
    <row r="109" spans="1:78" ht="6" customHeight="1">
      <c r="A109" s="22"/>
      <c r="B109" s="22"/>
      <c r="C109" s="279"/>
      <c r="D109" s="280"/>
      <c r="E109" s="280"/>
      <c r="F109" s="280"/>
      <c r="G109" s="280"/>
      <c r="H109" s="280"/>
      <c r="I109" s="280"/>
      <c r="J109" s="280"/>
      <c r="K109" s="280"/>
      <c r="L109" s="280"/>
      <c r="M109" s="280"/>
      <c r="N109" s="286"/>
      <c r="O109" s="287"/>
      <c r="P109" s="287"/>
      <c r="Q109" s="287"/>
      <c r="R109" s="287"/>
      <c r="S109" s="287"/>
      <c r="T109" s="287"/>
      <c r="U109" s="287"/>
      <c r="V109" s="287"/>
      <c r="W109" s="288"/>
      <c r="X109" s="295">
        <f>SUM(AG109:BY111)</f>
        <v>0</v>
      </c>
      <c r="Y109" s="296"/>
      <c r="Z109" s="296"/>
      <c r="AA109" s="296"/>
      <c r="AB109" s="296"/>
      <c r="AC109" s="296"/>
      <c r="AD109" s="296"/>
      <c r="AE109" s="296"/>
      <c r="AF109" s="296"/>
      <c r="AG109" s="295">
        <f>'支給申請額算定シート（Ⅴ．統合関係医療機関）'!C$11</f>
        <v>0</v>
      </c>
      <c r="AH109" s="296"/>
      <c r="AI109" s="296"/>
      <c r="AJ109" s="296"/>
      <c r="AK109" s="296"/>
      <c r="AL109" s="296"/>
      <c r="AM109" s="296"/>
      <c r="AN109" s="296"/>
      <c r="AO109" s="296"/>
      <c r="AP109" s="295">
        <f>'支給申請額算定シート（Ⅴ．統合関係医療機関）'!D$11</f>
        <v>0</v>
      </c>
      <c r="AQ109" s="296"/>
      <c r="AR109" s="296"/>
      <c r="AS109" s="296"/>
      <c r="AT109" s="296"/>
      <c r="AU109" s="296"/>
      <c r="AV109" s="296"/>
      <c r="AW109" s="296"/>
      <c r="AX109" s="296"/>
      <c r="AY109" s="295">
        <f>'支給申請額算定シート（Ⅴ．統合関係医療機関）'!E$11</f>
        <v>0</v>
      </c>
      <c r="AZ109" s="296"/>
      <c r="BA109" s="296"/>
      <c r="BB109" s="296"/>
      <c r="BC109" s="296"/>
      <c r="BD109" s="296"/>
      <c r="BE109" s="296"/>
      <c r="BF109" s="296"/>
      <c r="BG109" s="296"/>
      <c r="BH109" s="295">
        <f>'支給申請額算定シート（Ⅴ．統合関係医療機関）'!F$11</f>
        <v>0</v>
      </c>
      <c r="BI109" s="296"/>
      <c r="BJ109" s="296"/>
      <c r="BK109" s="296"/>
      <c r="BL109" s="296"/>
      <c r="BM109" s="296"/>
      <c r="BN109" s="296"/>
      <c r="BO109" s="296"/>
      <c r="BP109" s="296"/>
      <c r="BQ109" s="301">
        <f>'支給申請額算定シート（Ⅴ．統合関係医療機関）'!G$11</f>
        <v>0</v>
      </c>
      <c r="BR109" s="301"/>
      <c r="BS109" s="301"/>
      <c r="BT109" s="301"/>
      <c r="BU109" s="301"/>
      <c r="BV109" s="301"/>
      <c r="BW109" s="301"/>
      <c r="BX109" s="301"/>
      <c r="BY109" s="301"/>
      <c r="BZ109" s="19"/>
    </row>
    <row r="110" spans="1:78" ht="6" customHeight="1">
      <c r="A110" s="22"/>
      <c r="B110" s="22"/>
      <c r="C110" s="279"/>
      <c r="D110" s="280"/>
      <c r="E110" s="280"/>
      <c r="F110" s="280"/>
      <c r="G110" s="280"/>
      <c r="H110" s="280"/>
      <c r="I110" s="280"/>
      <c r="J110" s="280"/>
      <c r="K110" s="280"/>
      <c r="L110" s="280"/>
      <c r="M110" s="280"/>
      <c r="N110" s="286"/>
      <c r="O110" s="287"/>
      <c r="P110" s="287"/>
      <c r="Q110" s="287"/>
      <c r="R110" s="287"/>
      <c r="S110" s="287"/>
      <c r="T110" s="287"/>
      <c r="U110" s="287"/>
      <c r="V110" s="287"/>
      <c r="W110" s="288"/>
      <c r="X110" s="297"/>
      <c r="Y110" s="298"/>
      <c r="Z110" s="298"/>
      <c r="AA110" s="298"/>
      <c r="AB110" s="298"/>
      <c r="AC110" s="298"/>
      <c r="AD110" s="298"/>
      <c r="AE110" s="298"/>
      <c r="AF110" s="298"/>
      <c r="AG110" s="297"/>
      <c r="AH110" s="298"/>
      <c r="AI110" s="298"/>
      <c r="AJ110" s="298"/>
      <c r="AK110" s="298"/>
      <c r="AL110" s="298"/>
      <c r="AM110" s="298"/>
      <c r="AN110" s="298"/>
      <c r="AO110" s="298"/>
      <c r="AP110" s="297"/>
      <c r="AQ110" s="298"/>
      <c r="AR110" s="298"/>
      <c r="AS110" s="298"/>
      <c r="AT110" s="298"/>
      <c r="AU110" s="298"/>
      <c r="AV110" s="298"/>
      <c r="AW110" s="298"/>
      <c r="AX110" s="298"/>
      <c r="AY110" s="297"/>
      <c r="AZ110" s="298"/>
      <c r="BA110" s="298"/>
      <c r="BB110" s="298"/>
      <c r="BC110" s="298"/>
      <c r="BD110" s="298"/>
      <c r="BE110" s="298"/>
      <c r="BF110" s="298"/>
      <c r="BG110" s="298"/>
      <c r="BH110" s="297"/>
      <c r="BI110" s="298"/>
      <c r="BJ110" s="298"/>
      <c r="BK110" s="298"/>
      <c r="BL110" s="298"/>
      <c r="BM110" s="298"/>
      <c r="BN110" s="298"/>
      <c r="BO110" s="298"/>
      <c r="BP110" s="298"/>
      <c r="BQ110" s="301"/>
      <c r="BR110" s="301"/>
      <c r="BS110" s="301"/>
      <c r="BT110" s="301"/>
      <c r="BU110" s="301"/>
      <c r="BV110" s="301"/>
      <c r="BW110" s="301"/>
      <c r="BX110" s="301"/>
      <c r="BY110" s="301"/>
      <c r="BZ110" s="19"/>
    </row>
    <row r="111" spans="1:78" ht="6" customHeight="1">
      <c r="A111" s="22"/>
      <c r="B111" s="22"/>
      <c r="C111" s="281"/>
      <c r="D111" s="282"/>
      <c r="E111" s="282"/>
      <c r="F111" s="282"/>
      <c r="G111" s="282"/>
      <c r="H111" s="282"/>
      <c r="I111" s="282"/>
      <c r="J111" s="282"/>
      <c r="K111" s="282"/>
      <c r="L111" s="282"/>
      <c r="M111" s="282"/>
      <c r="N111" s="289"/>
      <c r="O111" s="290"/>
      <c r="P111" s="290"/>
      <c r="Q111" s="290"/>
      <c r="R111" s="290"/>
      <c r="S111" s="290"/>
      <c r="T111" s="290"/>
      <c r="U111" s="290"/>
      <c r="V111" s="290"/>
      <c r="W111" s="291"/>
      <c r="X111" s="299"/>
      <c r="Y111" s="300"/>
      <c r="Z111" s="300"/>
      <c r="AA111" s="300"/>
      <c r="AB111" s="300"/>
      <c r="AC111" s="300"/>
      <c r="AD111" s="300"/>
      <c r="AE111" s="300"/>
      <c r="AF111" s="300"/>
      <c r="AG111" s="299"/>
      <c r="AH111" s="300"/>
      <c r="AI111" s="300"/>
      <c r="AJ111" s="300"/>
      <c r="AK111" s="300"/>
      <c r="AL111" s="300"/>
      <c r="AM111" s="300"/>
      <c r="AN111" s="300"/>
      <c r="AO111" s="300"/>
      <c r="AP111" s="299"/>
      <c r="AQ111" s="300"/>
      <c r="AR111" s="300"/>
      <c r="AS111" s="300"/>
      <c r="AT111" s="300"/>
      <c r="AU111" s="300"/>
      <c r="AV111" s="300"/>
      <c r="AW111" s="300"/>
      <c r="AX111" s="300"/>
      <c r="AY111" s="299"/>
      <c r="AZ111" s="300"/>
      <c r="BA111" s="300"/>
      <c r="BB111" s="300"/>
      <c r="BC111" s="300"/>
      <c r="BD111" s="300"/>
      <c r="BE111" s="300"/>
      <c r="BF111" s="300"/>
      <c r="BG111" s="300"/>
      <c r="BH111" s="299"/>
      <c r="BI111" s="300"/>
      <c r="BJ111" s="300"/>
      <c r="BK111" s="300"/>
      <c r="BL111" s="300"/>
      <c r="BM111" s="300"/>
      <c r="BN111" s="300"/>
      <c r="BO111" s="300"/>
      <c r="BP111" s="300"/>
      <c r="BQ111" s="301"/>
      <c r="BR111" s="301"/>
      <c r="BS111" s="301"/>
      <c r="BT111" s="301"/>
      <c r="BU111" s="301"/>
      <c r="BV111" s="301"/>
      <c r="BW111" s="301"/>
      <c r="BX111" s="301"/>
      <c r="BY111" s="301"/>
      <c r="BZ111" s="19"/>
    </row>
    <row r="112" spans="1:78" ht="6.75" customHeight="1">
      <c r="A112" s="22"/>
      <c r="B112" s="22"/>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14"/>
      <c r="BY112" s="14"/>
      <c r="BZ112" s="19"/>
    </row>
    <row r="113" spans="1:78" ht="6.75" customHeight="1">
      <c r="A113" s="20"/>
      <c r="B113" s="20"/>
      <c r="C113" s="302" t="s">
        <v>28</v>
      </c>
      <c r="D113" s="302"/>
      <c r="E113" s="302"/>
      <c r="F113" s="302"/>
      <c r="G113" s="269"/>
      <c r="H113" s="270"/>
      <c r="I113" s="270"/>
      <c r="J113" s="270"/>
      <c r="K113" s="270"/>
      <c r="L113" s="270"/>
      <c r="M113" s="271"/>
      <c r="N113" s="265" t="s">
        <v>127</v>
      </c>
      <c r="O113" s="266"/>
      <c r="P113" s="266"/>
      <c r="Q113" s="266"/>
      <c r="R113" s="266"/>
      <c r="S113" s="266"/>
      <c r="T113" s="266"/>
      <c r="U113" s="266"/>
      <c r="V113" s="266"/>
      <c r="W113" s="266"/>
      <c r="X113" s="266"/>
      <c r="Y113" s="266"/>
      <c r="Z113" s="266"/>
      <c r="AA113" s="266"/>
      <c r="AB113" s="266"/>
      <c r="AC113" s="266"/>
      <c r="AD113" s="266"/>
      <c r="AE113" s="266"/>
      <c r="AF113" s="266"/>
      <c r="AG113" s="266"/>
      <c r="AH113" s="275"/>
      <c r="AI113" s="265" t="s">
        <v>30</v>
      </c>
      <c r="AJ113" s="266"/>
      <c r="AK113" s="266"/>
      <c r="AL113" s="266"/>
      <c r="AM113" s="266"/>
      <c r="AN113" s="266"/>
      <c r="AO113" s="266"/>
      <c r="AP113" s="266"/>
      <c r="AQ113" s="266"/>
      <c r="AR113" s="266"/>
      <c r="AS113" s="266"/>
      <c r="AT113" s="266"/>
      <c r="AU113" s="266"/>
      <c r="AV113" s="266"/>
      <c r="AW113" s="266"/>
      <c r="AX113" s="266"/>
      <c r="AY113" s="266"/>
      <c r="AZ113" s="266"/>
      <c r="BA113" s="266"/>
      <c r="BB113" s="266"/>
      <c r="BC113" s="275"/>
      <c r="BD113" s="303" t="s">
        <v>128</v>
      </c>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5"/>
      <c r="BZ113" s="19"/>
    </row>
    <row r="114" spans="1:78" ht="6.75" customHeight="1">
      <c r="A114" s="20"/>
      <c r="B114" s="20"/>
      <c r="C114" s="302"/>
      <c r="D114" s="302"/>
      <c r="E114" s="302"/>
      <c r="F114" s="302"/>
      <c r="G114" s="272"/>
      <c r="H114" s="273"/>
      <c r="I114" s="273"/>
      <c r="J114" s="273"/>
      <c r="K114" s="273"/>
      <c r="L114" s="273"/>
      <c r="M114" s="274"/>
      <c r="N114" s="267"/>
      <c r="O114" s="268"/>
      <c r="P114" s="268"/>
      <c r="Q114" s="268"/>
      <c r="R114" s="268"/>
      <c r="S114" s="268"/>
      <c r="T114" s="268"/>
      <c r="U114" s="268"/>
      <c r="V114" s="268"/>
      <c r="W114" s="268"/>
      <c r="X114" s="268"/>
      <c r="Y114" s="268"/>
      <c r="Z114" s="268"/>
      <c r="AA114" s="268"/>
      <c r="AB114" s="268"/>
      <c r="AC114" s="268"/>
      <c r="AD114" s="268"/>
      <c r="AE114" s="268"/>
      <c r="AF114" s="268"/>
      <c r="AG114" s="268"/>
      <c r="AH114" s="276"/>
      <c r="AI114" s="267"/>
      <c r="AJ114" s="268"/>
      <c r="AK114" s="268"/>
      <c r="AL114" s="268"/>
      <c r="AM114" s="268"/>
      <c r="AN114" s="268"/>
      <c r="AO114" s="268"/>
      <c r="AP114" s="268"/>
      <c r="AQ114" s="268"/>
      <c r="AR114" s="268"/>
      <c r="AS114" s="268"/>
      <c r="AT114" s="268"/>
      <c r="AU114" s="268"/>
      <c r="AV114" s="268"/>
      <c r="AW114" s="268"/>
      <c r="AX114" s="268"/>
      <c r="AY114" s="268"/>
      <c r="AZ114" s="268"/>
      <c r="BA114" s="268"/>
      <c r="BB114" s="268"/>
      <c r="BC114" s="276"/>
      <c r="BD114" s="306"/>
      <c r="BE114" s="307"/>
      <c r="BF114" s="307"/>
      <c r="BG114" s="307"/>
      <c r="BH114" s="307"/>
      <c r="BI114" s="307"/>
      <c r="BJ114" s="307"/>
      <c r="BK114" s="307"/>
      <c r="BL114" s="307"/>
      <c r="BM114" s="307"/>
      <c r="BN114" s="307"/>
      <c r="BO114" s="307"/>
      <c r="BP114" s="307"/>
      <c r="BQ114" s="307"/>
      <c r="BR114" s="307"/>
      <c r="BS114" s="307"/>
      <c r="BT114" s="307"/>
      <c r="BU114" s="307"/>
      <c r="BV114" s="307"/>
      <c r="BW114" s="307"/>
      <c r="BX114" s="307"/>
      <c r="BY114" s="308"/>
      <c r="BZ114" s="19"/>
    </row>
    <row r="115" spans="1:78" ht="6.75" customHeight="1">
      <c r="A115" s="21"/>
      <c r="B115" s="21"/>
      <c r="C115" s="301" t="s">
        <v>83</v>
      </c>
      <c r="D115" s="301"/>
      <c r="E115" s="301"/>
      <c r="F115" s="301"/>
      <c r="G115" s="309"/>
      <c r="H115" s="310"/>
      <c r="I115" s="310"/>
      <c r="J115" s="310"/>
      <c r="K115" s="310"/>
      <c r="L115" s="310"/>
      <c r="M115" s="311"/>
      <c r="N115" s="318" t="str">
        <f>'支給申請額算定シート（Ⅵ．統合関係医療機関）'!B$3&amp;""</f>
        <v/>
      </c>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t="str">
        <f>'支給申請額算定シート（Ⅵ．統合関係医療機関）'!C$3&amp;""</f>
        <v/>
      </c>
      <c r="AJ115" s="318"/>
      <c r="AK115" s="318"/>
      <c r="AL115" s="318"/>
      <c r="AM115" s="318"/>
      <c r="AN115" s="318"/>
      <c r="AO115" s="318"/>
      <c r="AP115" s="318"/>
      <c r="AQ115" s="318"/>
      <c r="AR115" s="318"/>
      <c r="AS115" s="318"/>
      <c r="AT115" s="318"/>
      <c r="AU115" s="318"/>
      <c r="AV115" s="318"/>
      <c r="AW115" s="318"/>
      <c r="AX115" s="318"/>
      <c r="AY115" s="318"/>
      <c r="AZ115" s="318"/>
      <c r="BA115" s="318"/>
      <c r="BB115" s="318"/>
      <c r="BC115" s="318"/>
      <c r="BD115" s="318" t="str">
        <f>'支給申請額算定シート（Ⅵ．統合関係医療機関）'!G$3&amp;""</f>
        <v/>
      </c>
      <c r="BE115" s="318"/>
      <c r="BF115" s="318"/>
      <c r="BG115" s="318"/>
      <c r="BH115" s="318"/>
      <c r="BI115" s="318"/>
      <c r="BJ115" s="318"/>
      <c r="BK115" s="318"/>
      <c r="BL115" s="318"/>
      <c r="BM115" s="318"/>
      <c r="BN115" s="318"/>
      <c r="BO115" s="318"/>
      <c r="BP115" s="318"/>
      <c r="BQ115" s="318"/>
      <c r="BR115" s="318"/>
      <c r="BS115" s="318"/>
      <c r="BT115" s="318"/>
      <c r="BU115" s="318"/>
      <c r="BV115" s="318"/>
      <c r="BW115" s="318"/>
      <c r="BX115" s="318"/>
      <c r="BY115" s="318"/>
      <c r="BZ115" s="19"/>
    </row>
    <row r="116" spans="1:78" ht="6.75" customHeight="1">
      <c r="A116" s="21"/>
      <c r="B116" s="21"/>
      <c r="C116" s="301"/>
      <c r="D116" s="301"/>
      <c r="E116" s="301"/>
      <c r="F116" s="301"/>
      <c r="G116" s="312"/>
      <c r="H116" s="313"/>
      <c r="I116" s="313"/>
      <c r="J116" s="313"/>
      <c r="K116" s="313"/>
      <c r="L116" s="313"/>
      <c r="M116" s="314"/>
      <c r="N116" s="318"/>
      <c r="O116" s="318"/>
      <c r="P116" s="318"/>
      <c r="Q116" s="318"/>
      <c r="R116" s="318"/>
      <c r="S116" s="318"/>
      <c r="T116" s="318"/>
      <c r="U116" s="318"/>
      <c r="V116" s="318"/>
      <c r="W116" s="318"/>
      <c r="X116" s="318"/>
      <c r="Y116" s="318"/>
      <c r="Z116" s="318"/>
      <c r="AA116" s="318"/>
      <c r="AB116" s="318"/>
      <c r="AC116" s="318"/>
      <c r="AD116" s="318"/>
      <c r="AE116" s="318"/>
      <c r="AF116" s="318"/>
      <c r="AG116" s="318"/>
      <c r="AH116" s="318"/>
      <c r="AI116" s="318"/>
      <c r="AJ116" s="318"/>
      <c r="AK116" s="318"/>
      <c r="AL116" s="318"/>
      <c r="AM116" s="318"/>
      <c r="AN116" s="318"/>
      <c r="AO116" s="318"/>
      <c r="AP116" s="318"/>
      <c r="AQ116" s="318"/>
      <c r="AR116" s="318"/>
      <c r="AS116" s="318"/>
      <c r="AT116" s="318"/>
      <c r="AU116" s="318"/>
      <c r="AV116" s="318"/>
      <c r="AW116" s="318"/>
      <c r="AX116" s="318"/>
      <c r="AY116" s="318"/>
      <c r="AZ116" s="318"/>
      <c r="BA116" s="318"/>
      <c r="BB116" s="318"/>
      <c r="BC116" s="318"/>
      <c r="BD116" s="318"/>
      <c r="BE116" s="318"/>
      <c r="BF116" s="318"/>
      <c r="BG116" s="318"/>
      <c r="BH116" s="318"/>
      <c r="BI116" s="318"/>
      <c r="BJ116" s="318"/>
      <c r="BK116" s="318"/>
      <c r="BL116" s="318"/>
      <c r="BM116" s="318"/>
      <c r="BN116" s="318"/>
      <c r="BO116" s="318"/>
      <c r="BP116" s="318"/>
      <c r="BQ116" s="318"/>
      <c r="BR116" s="318"/>
      <c r="BS116" s="318"/>
      <c r="BT116" s="318"/>
      <c r="BU116" s="318"/>
      <c r="BV116" s="318"/>
      <c r="BW116" s="318"/>
      <c r="BX116" s="318"/>
      <c r="BY116" s="318"/>
      <c r="BZ116" s="19"/>
    </row>
    <row r="117" spans="1:78" ht="6.75" customHeight="1">
      <c r="A117" s="21"/>
      <c r="B117" s="21"/>
      <c r="C117" s="301"/>
      <c r="D117" s="301"/>
      <c r="E117" s="301"/>
      <c r="F117" s="301"/>
      <c r="G117" s="315"/>
      <c r="H117" s="316"/>
      <c r="I117" s="316"/>
      <c r="J117" s="316"/>
      <c r="K117" s="316"/>
      <c r="L117" s="316"/>
      <c r="M117" s="317"/>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319"/>
      <c r="AP117" s="319"/>
      <c r="AQ117" s="319"/>
      <c r="AR117" s="319"/>
      <c r="AS117" s="319"/>
      <c r="AT117" s="319"/>
      <c r="AU117" s="319"/>
      <c r="AV117" s="319"/>
      <c r="AW117" s="319"/>
      <c r="AX117" s="319"/>
      <c r="AY117" s="319"/>
      <c r="AZ117" s="319"/>
      <c r="BA117" s="319"/>
      <c r="BB117" s="319"/>
      <c r="BC117" s="319"/>
      <c r="BD117" s="319"/>
      <c r="BE117" s="319"/>
      <c r="BF117" s="319"/>
      <c r="BG117" s="319"/>
      <c r="BH117" s="319"/>
      <c r="BI117" s="319"/>
      <c r="BJ117" s="319"/>
      <c r="BK117" s="319"/>
      <c r="BL117" s="319"/>
      <c r="BM117" s="319"/>
      <c r="BN117" s="319"/>
      <c r="BO117" s="319"/>
      <c r="BP117" s="319"/>
      <c r="BQ117" s="319"/>
      <c r="BR117" s="319"/>
      <c r="BS117" s="319"/>
      <c r="BT117" s="319"/>
      <c r="BU117" s="319"/>
      <c r="BV117" s="319"/>
      <c r="BW117" s="319"/>
      <c r="BX117" s="319"/>
      <c r="BY117" s="319"/>
      <c r="BZ117" s="19"/>
    </row>
    <row r="118" spans="1:78" ht="6.75" customHeight="1">
      <c r="A118" s="22"/>
      <c r="B118" s="22"/>
      <c r="C118" s="265" t="s">
        <v>33</v>
      </c>
      <c r="D118" s="266"/>
      <c r="E118" s="266"/>
      <c r="F118" s="266"/>
      <c r="G118" s="266"/>
      <c r="H118" s="266"/>
      <c r="I118" s="266"/>
      <c r="J118" s="266"/>
      <c r="K118" s="266"/>
      <c r="L118" s="266"/>
      <c r="M118" s="266"/>
      <c r="N118" s="269" t="s">
        <v>39</v>
      </c>
      <c r="O118" s="270"/>
      <c r="P118" s="270"/>
      <c r="Q118" s="270"/>
      <c r="R118" s="270"/>
      <c r="S118" s="270"/>
      <c r="T118" s="270"/>
      <c r="U118" s="270"/>
      <c r="V118" s="270"/>
      <c r="W118" s="271"/>
      <c r="X118" s="265" t="s">
        <v>66</v>
      </c>
      <c r="Y118" s="266"/>
      <c r="Z118" s="266"/>
      <c r="AA118" s="266"/>
      <c r="AB118" s="266"/>
      <c r="AC118" s="266"/>
      <c r="AD118" s="266"/>
      <c r="AE118" s="266"/>
      <c r="AF118" s="266"/>
      <c r="AG118" s="266"/>
      <c r="AH118" s="266"/>
      <c r="AI118" s="266"/>
      <c r="AJ118" s="266"/>
      <c r="AK118" s="266"/>
      <c r="AL118" s="266"/>
      <c r="AM118" s="266"/>
      <c r="AN118" s="266"/>
      <c r="AO118" s="266"/>
      <c r="AP118" s="266"/>
      <c r="AQ118" s="266"/>
      <c r="AR118" s="266"/>
      <c r="AS118" s="266"/>
      <c r="AT118" s="266"/>
      <c r="AU118" s="266"/>
      <c r="AV118" s="266"/>
      <c r="AW118" s="266"/>
      <c r="AX118" s="266"/>
      <c r="AY118" s="266"/>
      <c r="AZ118" s="266"/>
      <c r="BA118" s="266"/>
      <c r="BB118" s="266"/>
      <c r="BC118" s="266"/>
      <c r="BD118" s="266"/>
      <c r="BE118" s="266"/>
      <c r="BF118" s="266"/>
      <c r="BG118" s="266"/>
      <c r="BH118" s="266"/>
      <c r="BI118" s="266"/>
      <c r="BJ118" s="266"/>
      <c r="BK118" s="266"/>
      <c r="BL118" s="266"/>
      <c r="BM118" s="266"/>
      <c r="BN118" s="266"/>
      <c r="BO118" s="266"/>
      <c r="BP118" s="266"/>
      <c r="BQ118" s="266"/>
      <c r="BR118" s="266"/>
      <c r="BS118" s="266"/>
      <c r="BT118" s="266"/>
      <c r="BU118" s="266"/>
      <c r="BV118" s="266"/>
      <c r="BW118" s="266"/>
      <c r="BX118" s="266"/>
      <c r="BY118" s="275"/>
      <c r="BZ118" s="19"/>
    </row>
    <row r="119" spans="1:78" ht="6.75" customHeight="1">
      <c r="A119" s="22"/>
      <c r="B119" s="22"/>
      <c r="C119" s="267"/>
      <c r="D119" s="268"/>
      <c r="E119" s="268"/>
      <c r="F119" s="268"/>
      <c r="G119" s="268"/>
      <c r="H119" s="268"/>
      <c r="I119" s="268"/>
      <c r="J119" s="268"/>
      <c r="K119" s="268"/>
      <c r="L119" s="268"/>
      <c r="M119" s="268"/>
      <c r="N119" s="272"/>
      <c r="O119" s="273"/>
      <c r="P119" s="273"/>
      <c r="Q119" s="273"/>
      <c r="R119" s="273"/>
      <c r="S119" s="273"/>
      <c r="T119" s="273"/>
      <c r="U119" s="273"/>
      <c r="V119" s="273"/>
      <c r="W119" s="274"/>
      <c r="X119" s="267"/>
      <c r="Y119" s="268"/>
      <c r="Z119" s="268"/>
      <c r="AA119" s="268"/>
      <c r="AB119" s="268"/>
      <c r="AC119" s="268"/>
      <c r="AD119" s="268"/>
      <c r="AE119" s="268"/>
      <c r="AF119" s="268"/>
      <c r="AG119" s="268"/>
      <c r="AH119" s="268"/>
      <c r="AI119" s="268"/>
      <c r="AJ119" s="268"/>
      <c r="AK119" s="268"/>
      <c r="AL119" s="268"/>
      <c r="AM119" s="268"/>
      <c r="AN119" s="268"/>
      <c r="AO119" s="268"/>
      <c r="AP119" s="268"/>
      <c r="AQ119" s="268"/>
      <c r="AR119" s="268"/>
      <c r="AS119" s="268"/>
      <c r="AT119" s="268"/>
      <c r="AU119" s="268"/>
      <c r="AV119" s="268"/>
      <c r="AW119" s="268"/>
      <c r="AX119" s="268"/>
      <c r="AY119" s="268"/>
      <c r="AZ119" s="268"/>
      <c r="BA119" s="268"/>
      <c r="BB119" s="268"/>
      <c r="BC119" s="268"/>
      <c r="BD119" s="268"/>
      <c r="BE119" s="268"/>
      <c r="BF119" s="268"/>
      <c r="BG119" s="268"/>
      <c r="BH119" s="268"/>
      <c r="BI119" s="268"/>
      <c r="BJ119" s="268"/>
      <c r="BK119" s="268"/>
      <c r="BL119" s="268"/>
      <c r="BM119" s="268"/>
      <c r="BN119" s="268"/>
      <c r="BO119" s="268"/>
      <c r="BP119" s="268"/>
      <c r="BQ119" s="268"/>
      <c r="BR119" s="268"/>
      <c r="BS119" s="268"/>
      <c r="BT119" s="268"/>
      <c r="BU119" s="268"/>
      <c r="BV119" s="268"/>
      <c r="BW119" s="268"/>
      <c r="BX119" s="268"/>
      <c r="BY119" s="276"/>
      <c r="BZ119" s="19"/>
    </row>
    <row r="120" spans="1:78" ht="6.75" customHeight="1">
      <c r="A120" s="22"/>
      <c r="B120" s="22"/>
      <c r="C120" s="277" t="str">
        <f>'支給申請額算定シート（Ⅵ．統合関係医療機関）'!B$5&amp;""</f>
        <v/>
      </c>
      <c r="D120" s="278"/>
      <c r="E120" s="278"/>
      <c r="F120" s="278"/>
      <c r="G120" s="278"/>
      <c r="H120" s="278"/>
      <c r="I120" s="278"/>
      <c r="J120" s="278"/>
      <c r="K120" s="278"/>
      <c r="L120" s="278"/>
      <c r="M120" s="278"/>
      <c r="N120" s="283" t="str">
        <f>'支給申請額算定シート（Ⅵ．統合関係医療機関）'!C$5&amp;""</f>
        <v/>
      </c>
      <c r="O120" s="284"/>
      <c r="P120" s="284"/>
      <c r="Q120" s="284"/>
      <c r="R120" s="284"/>
      <c r="S120" s="284"/>
      <c r="T120" s="284"/>
      <c r="U120" s="284"/>
      <c r="V120" s="284"/>
      <c r="W120" s="285"/>
      <c r="X120" s="265" t="s">
        <v>31</v>
      </c>
      <c r="Y120" s="266"/>
      <c r="Z120" s="266"/>
      <c r="AA120" s="266"/>
      <c r="AB120" s="266"/>
      <c r="AC120" s="266"/>
      <c r="AD120" s="266"/>
      <c r="AE120" s="266"/>
      <c r="AF120" s="266"/>
      <c r="AG120" s="23"/>
      <c r="AH120" s="23"/>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5"/>
      <c r="BZ120" s="19"/>
    </row>
    <row r="121" spans="1:78" ht="6.75" customHeight="1">
      <c r="A121" s="22"/>
      <c r="B121" s="22"/>
      <c r="C121" s="279"/>
      <c r="D121" s="280"/>
      <c r="E121" s="280"/>
      <c r="F121" s="280"/>
      <c r="G121" s="280"/>
      <c r="H121" s="280"/>
      <c r="I121" s="280"/>
      <c r="J121" s="280"/>
      <c r="K121" s="280"/>
      <c r="L121" s="280"/>
      <c r="M121" s="280"/>
      <c r="N121" s="286"/>
      <c r="O121" s="287"/>
      <c r="P121" s="287"/>
      <c r="Q121" s="287"/>
      <c r="R121" s="287"/>
      <c r="S121" s="287"/>
      <c r="T121" s="287"/>
      <c r="U121" s="287"/>
      <c r="V121" s="287"/>
      <c r="W121" s="288"/>
      <c r="X121" s="292"/>
      <c r="Y121" s="293"/>
      <c r="Z121" s="293"/>
      <c r="AA121" s="293"/>
      <c r="AB121" s="293"/>
      <c r="AC121" s="293"/>
      <c r="AD121" s="293"/>
      <c r="AE121" s="293"/>
      <c r="AF121" s="293"/>
      <c r="AG121" s="294" t="s">
        <v>14</v>
      </c>
      <c r="AH121" s="294"/>
      <c r="AI121" s="294"/>
      <c r="AJ121" s="294"/>
      <c r="AK121" s="294"/>
      <c r="AL121" s="294"/>
      <c r="AM121" s="294"/>
      <c r="AN121" s="294"/>
      <c r="AO121" s="294"/>
      <c r="AP121" s="294" t="s">
        <v>15</v>
      </c>
      <c r="AQ121" s="294"/>
      <c r="AR121" s="294"/>
      <c r="AS121" s="294"/>
      <c r="AT121" s="294"/>
      <c r="AU121" s="294"/>
      <c r="AV121" s="294"/>
      <c r="AW121" s="294"/>
      <c r="AX121" s="294"/>
      <c r="AY121" s="294" t="s">
        <v>16</v>
      </c>
      <c r="AZ121" s="294"/>
      <c r="BA121" s="294"/>
      <c r="BB121" s="294"/>
      <c r="BC121" s="294"/>
      <c r="BD121" s="294"/>
      <c r="BE121" s="294"/>
      <c r="BF121" s="294"/>
      <c r="BG121" s="294"/>
      <c r="BH121" s="294" t="s">
        <v>18</v>
      </c>
      <c r="BI121" s="294"/>
      <c r="BJ121" s="294"/>
      <c r="BK121" s="294"/>
      <c r="BL121" s="294"/>
      <c r="BM121" s="294"/>
      <c r="BN121" s="294"/>
      <c r="BO121" s="294"/>
      <c r="BP121" s="294"/>
      <c r="BQ121" s="294" t="s">
        <v>17</v>
      </c>
      <c r="BR121" s="294"/>
      <c r="BS121" s="294"/>
      <c r="BT121" s="294"/>
      <c r="BU121" s="294"/>
      <c r="BV121" s="294"/>
      <c r="BW121" s="294"/>
      <c r="BX121" s="294"/>
      <c r="BY121" s="294"/>
      <c r="BZ121" s="19"/>
    </row>
    <row r="122" spans="1:78" ht="6.75" customHeight="1">
      <c r="A122" s="22"/>
      <c r="B122" s="22"/>
      <c r="C122" s="279"/>
      <c r="D122" s="280"/>
      <c r="E122" s="280"/>
      <c r="F122" s="280"/>
      <c r="G122" s="280"/>
      <c r="H122" s="280"/>
      <c r="I122" s="280"/>
      <c r="J122" s="280"/>
      <c r="K122" s="280"/>
      <c r="L122" s="280"/>
      <c r="M122" s="280"/>
      <c r="N122" s="286"/>
      <c r="O122" s="287"/>
      <c r="P122" s="287"/>
      <c r="Q122" s="287"/>
      <c r="R122" s="287"/>
      <c r="S122" s="287"/>
      <c r="T122" s="287"/>
      <c r="U122" s="287"/>
      <c r="V122" s="287"/>
      <c r="W122" s="288"/>
      <c r="X122" s="267"/>
      <c r="Y122" s="268"/>
      <c r="Z122" s="268"/>
      <c r="AA122" s="268"/>
      <c r="AB122" s="268"/>
      <c r="AC122" s="268"/>
      <c r="AD122" s="268"/>
      <c r="AE122" s="268"/>
      <c r="AF122" s="268"/>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4"/>
      <c r="BI122" s="294"/>
      <c r="BJ122" s="294"/>
      <c r="BK122" s="294"/>
      <c r="BL122" s="294"/>
      <c r="BM122" s="294"/>
      <c r="BN122" s="294"/>
      <c r="BO122" s="294"/>
      <c r="BP122" s="294"/>
      <c r="BQ122" s="294"/>
      <c r="BR122" s="294"/>
      <c r="BS122" s="294"/>
      <c r="BT122" s="294"/>
      <c r="BU122" s="294"/>
      <c r="BV122" s="294"/>
      <c r="BW122" s="294"/>
      <c r="BX122" s="294"/>
      <c r="BY122" s="294"/>
      <c r="BZ122" s="19"/>
    </row>
    <row r="123" spans="1:78" ht="6" customHeight="1">
      <c r="A123" s="22"/>
      <c r="B123" s="22"/>
      <c r="C123" s="279"/>
      <c r="D123" s="280"/>
      <c r="E123" s="280"/>
      <c r="F123" s="280"/>
      <c r="G123" s="280"/>
      <c r="H123" s="280"/>
      <c r="I123" s="280"/>
      <c r="J123" s="280"/>
      <c r="K123" s="280"/>
      <c r="L123" s="280"/>
      <c r="M123" s="280"/>
      <c r="N123" s="286"/>
      <c r="O123" s="287"/>
      <c r="P123" s="287"/>
      <c r="Q123" s="287"/>
      <c r="R123" s="287"/>
      <c r="S123" s="287"/>
      <c r="T123" s="287"/>
      <c r="U123" s="287"/>
      <c r="V123" s="287"/>
      <c r="W123" s="288"/>
      <c r="X123" s="295">
        <f>SUM(AG123:BY125)</f>
        <v>0</v>
      </c>
      <c r="Y123" s="296"/>
      <c r="Z123" s="296"/>
      <c r="AA123" s="296"/>
      <c r="AB123" s="296"/>
      <c r="AC123" s="296"/>
      <c r="AD123" s="296"/>
      <c r="AE123" s="296"/>
      <c r="AF123" s="296"/>
      <c r="AG123" s="295">
        <f>'支給申請額算定シート（Ⅵ．統合関係医療機関）'!C$11</f>
        <v>0</v>
      </c>
      <c r="AH123" s="296"/>
      <c r="AI123" s="296"/>
      <c r="AJ123" s="296"/>
      <c r="AK123" s="296"/>
      <c r="AL123" s="296"/>
      <c r="AM123" s="296"/>
      <c r="AN123" s="296"/>
      <c r="AO123" s="296"/>
      <c r="AP123" s="295">
        <f>'支給申請額算定シート（Ⅵ．統合関係医療機関）'!D$11</f>
        <v>0</v>
      </c>
      <c r="AQ123" s="296"/>
      <c r="AR123" s="296"/>
      <c r="AS123" s="296"/>
      <c r="AT123" s="296"/>
      <c r="AU123" s="296"/>
      <c r="AV123" s="296"/>
      <c r="AW123" s="296"/>
      <c r="AX123" s="296"/>
      <c r="AY123" s="295">
        <f>'支給申請額算定シート（Ⅵ．統合関係医療機関）'!E$11</f>
        <v>0</v>
      </c>
      <c r="AZ123" s="296"/>
      <c r="BA123" s="296"/>
      <c r="BB123" s="296"/>
      <c r="BC123" s="296"/>
      <c r="BD123" s="296"/>
      <c r="BE123" s="296"/>
      <c r="BF123" s="296"/>
      <c r="BG123" s="296"/>
      <c r="BH123" s="295">
        <f>'支給申請額算定シート（Ⅵ．統合関係医療機関）'!F$11</f>
        <v>0</v>
      </c>
      <c r="BI123" s="296"/>
      <c r="BJ123" s="296"/>
      <c r="BK123" s="296"/>
      <c r="BL123" s="296"/>
      <c r="BM123" s="296"/>
      <c r="BN123" s="296"/>
      <c r="BO123" s="296"/>
      <c r="BP123" s="296"/>
      <c r="BQ123" s="301">
        <f>'支給申請額算定シート（Ⅵ．統合関係医療機関）'!G$11</f>
        <v>0</v>
      </c>
      <c r="BR123" s="301"/>
      <c r="BS123" s="301"/>
      <c r="BT123" s="301"/>
      <c r="BU123" s="301"/>
      <c r="BV123" s="301"/>
      <c r="BW123" s="301"/>
      <c r="BX123" s="301"/>
      <c r="BY123" s="301"/>
      <c r="BZ123" s="19"/>
    </row>
    <row r="124" spans="1:78" ht="6" customHeight="1">
      <c r="A124" s="22"/>
      <c r="B124" s="22"/>
      <c r="C124" s="279"/>
      <c r="D124" s="280"/>
      <c r="E124" s="280"/>
      <c r="F124" s="280"/>
      <c r="G124" s="280"/>
      <c r="H124" s="280"/>
      <c r="I124" s="280"/>
      <c r="J124" s="280"/>
      <c r="K124" s="280"/>
      <c r="L124" s="280"/>
      <c r="M124" s="280"/>
      <c r="N124" s="286"/>
      <c r="O124" s="287"/>
      <c r="P124" s="287"/>
      <c r="Q124" s="287"/>
      <c r="R124" s="287"/>
      <c r="S124" s="287"/>
      <c r="T124" s="287"/>
      <c r="U124" s="287"/>
      <c r="V124" s="287"/>
      <c r="W124" s="288"/>
      <c r="X124" s="297"/>
      <c r="Y124" s="298"/>
      <c r="Z124" s="298"/>
      <c r="AA124" s="298"/>
      <c r="AB124" s="298"/>
      <c r="AC124" s="298"/>
      <c r="AD124" s="298"/>
      <c r="AE124" s="298"/>
      <c r="AF124" s="298"/>
      <c r="AG124" s="297"/>
      <c r="AH124" s="298"/>
      <c r="AI124" s="298"/>
      <c r="AJ124" s="298"/>
      <c r="AK124" s="298"/>
      <c r="AL124" s="298"/>
      <c r="AM124" s="298"/>
      <c r="AN124" s="298"/>
      <c r="AO124" s="298"/>
      <c r="AP124" s="297"/>
      <c r="AQ124" s="298"/>
      <c r="AR124" s="298"/>
      <c r="AS124" s="298"/>
      <c r="AT124" s="298"/>
      <c r="AU124" s="298"/>
      <c r="AV124" s="298"/>
      <c r="AW124" s="298"/>
      <c r="AX124" s="298"/>
      <c r="AY124" s="297"/>
      <c r="AZ124" s="298"/>
      <c r="BA124" s="298"/>
      <c r="BB124" s="298"/>
      <c r="BC124" s="298"/>
      <c r="BD124" s="298"/>
      <c r="BE124" s="298"/>
      <c r="BF124" s="298"/>
      <c r="BG124" s="298"/>
      <c r="BH124" s="297"/>
      <c r="BI124" s="298"/>
      <c r="BJ124" s="298"/>
      <c r="BK124" s="298"/>
      <c r="BL124" s="298"/>
      <c r="BM124" s="298"/>
      <c r="BN124" s="298"/>
      <c r="BO124" s="298"/>
      <c r="BP124" s="298"/>
      <c r="BQ124" s="301"/>
      <c r="BR124" s="301"/>
      <c r="BS124" s="301"/>
      <c r="BT124" s="301"/>
      <c r="BU124" s="301"/>
      <c r="BV124" s="301"/>
      <c r="BW124" s="301"/>
      <c r="BX124" s="301"/>
      <c r="BY124" s="301"/>
      <c r="BZ124" s="19"/>
    </row>
    <row r="125" spans="1:78" ht="6" customHeight="1">
      <c r="A125" s="22"/>
      <c r="B125" s="22"/>
      <c r="C125" s="281"/>
      <c r="D125" s="282"/>
      <c r="E125" s="282"/>
      <c r="F125" s="282"/>
      <c r="G125" s="282"/>
      <c r="H125" s="282"/>
      <c r="I125" s="282"/>
      <c r="J125" s="282"/>
      <c r="K125" s="282"/>
      <c r="L125" s="282"/>
      <c r="M125" s="282"/>
      <c r="N125" s="289"/>
      <c r="O125" s="290"/>
      <c r="P125" s="290"/>
      <c r="Q125" s="290"/>
      <c r="R125" s="290"/>
      <c r="S125" s="290"/>
      <c r="T125" s="290"/>
      <c r="U125" s="290"/>
      <c r="V125" s="290"/>
      <c r="W125" s="291"/>
      <c r="X125" s="299"/>
      <c r="Y125" s="300"/>
      <c r="Z125" s="300"/>
      <c r="AA125" s="300"/>
      <c r="AB125" s="300"/>
      <c r="AC125" s="300"/>
      <c r="AD125" s="300"/>
      <c r="AE125" s="300"/>
      <c r="AF125" s="300"/>
      <c r="AG125" s="299"/>
      <c r="AH125" s="300"/>
      <c r="AI125" s="300"/>
      <c r="AJ125" s="300"/>
      <c r="AK125" s="300"/>
      <c r="AL125" s="300"/>
      <c r="AM125" s="300"/>
      <c r="AN125" s="300"/>
      <c r="AO125" s="300"/>
      <c r="AP125" s="299"/>
      <c r="AQ125" s="300"/>
      <c r="AR125" s="300"/>
      <c r="AS125" s="300"/>
      <c r="AT125" s="300"/>
      <c r="AU125" s="300"/>
      <c r="AV125" s="300"/>
      <c r="AW125" s="300"/>
      <c r="AX125" s="300"/>
      <c r="AY125" s="299"/>
      <c r="AZ125" s="300"/>
      <c r="BA125" s="300"/>
      <c r="BB125" s="300"/>
      <c r="BC125" s="300"/>
      <c r="BD125" s="300"/>
      <c r="BE125" s="300"/>
      <c r="BF125" s="300"/>
      <c r="BG125" s="300"/>
      <c r="BH125" s="299"/>
      <c r="BI125" s="300"/>
      <c r="BJ125" s="300"/>
      <c r="BK125" s="300"/>
      <c r="BL125" s="300"/>
      <c r="BM125" s="300"/>
      <c r="BN125" s="300"/>
      <c r="BO125" s="300"/>
      <c r="BP125" s="300"/>
      <c r="BQ125" s="301"/>
      <c r="BR125" s="301"/>
      <c r="BS125" s="301"/>
      <c r="BT125" s="301"/>
      <c r="BU125" s="301"/>
      <c r="BV125" s="301"/>
      <c r="BW125" s="301"/>
      <c r="BX125" s="301"/>
      <c r="BY125" s="301"/>
      <c r="BZ125" s="19"/>
    </row>
    <row r="126" spans="1:78" ht="6.75" customHeight="1">
      <c r="A126" s="22"/>
      <c r="B126" s="22"/>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14"/>
      <c r="BY126" s="14"/>
      <c r="BZ126" s="19"/>
    </row>
    <row r="127" spans="1:78" ht="6.75" customHeight="1">
      <c r="A127" s="20"/>
      <c r="B127" s="20"/>
      <c r="C127" s="302" t="s">
        <v>28</v>
      </c>
      <c r="D127" s="302"/>
      <c r="E127" s="302"/>
      <c r="F127" s="302"/>
      <c r="G127" s="269"/>
      <c r="H127" s="270"/>
      <c r="I127" s="270"/>
      <c r="J127" s="270"/>
      <c r="K127" s="270"/>
      <c r="L127" s="270"/>
      <c r="M127" s="271"/>
      <c r="N127" s="265" t="s">
        <v>127</v>
      </c>
      <c r="O127" s="266"/>
      <c r="P127" s="266"/>
      <c r="Q127" s="266"/>
      <c r="R127" s="266"/>
      <c r="S127" s="266"/>
      <c r="T127" s="266"/>
      <c r="U127" s="266"/>
      <c r="V127" s="266"/>
      <c r="W127" s="266"/>
      <c r="X127" s="266"/>
      <c r="Y127" s="266"/>
      <c r="Z127" s="266"/>
      <c r="AA127" s="266"/>
      <c r="AB127" s="266"/>
      <c r="AC127" s="266"/>
      <c r="AD127" s="266"/>
      <c r="AE127" s="266"/>
      <c r="AF127" s="266"/>
      <c r="AG127" s="266"/>
      <c r="AH127" s="275"/>
      <c r="AI127" s="265" t="s">
        <v>30</v>
      </c>
      <c r="AJ127" s="266"/>
      <c r="AK127" s="266"/>
      <c r="AL127" s="266"/>
      <c r="AM127" s="266"/>
      <c r="AN127" s="266"/>
      <c r="AO127" s="266"/>
      <c r="AP127" s="266"/>
      <c r="AQ127" s="266"/>
      <c r="AR127" s="266"/>
      <c r="AS127" s="266"/>
      <c r="AT127" s="266"/>
      <c r="AU127" s="266"/>
      <c r="AV127" s="266"/>
      <c r="AW127" s="266"/>
      <c r="AX127" s="266"/>
      <c r="AY127" s="266"/>
      <c r="AZ127" s="266"/>
      <c r="BA127" s="266"/>
      <c r="BB127" s="266"/>
      <c r="BC127" s="275"/>
      <c r="BD127" s="303" t="s">
        <v>128</v>
      </c>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5"/>
      <c r="BZ127" s="19"/>
    </row>
    <row r="128" spans="1:78" ht="6.75" customHeight="1">
      <c r="A128" s="20"/>
      <c r="B128" s="20"/>
      <c r="C128" s="302"/>
      <c r="D128" s="302"/>
      <c r="E128" s="302"/>
      <c r="F128" s="302"/>
      <c r="G128" s="272"/>
      <c r="H128" s="273"/>
      <c r="I128" s="273"/>
      <c r="J128" s="273"/>
      <c r="K128" s="273"/>
      <c r="L128" s="273"/>
      <c r="M128" s="274"/>
      <c r="N128" s="267"/>
      <c r="O128" s="268"/>
      <c r="P128" s="268"/>
      <c r="Q128" s="268"/>
      <c r="R128" s="268"/>
      <c r="S128" s="268"/>
      <c r="T128" s="268"/>
      <c r="U128" s="268"/>
      <c r="V128" s="268"/>
      <c r="W128" s="268"/>
      <c r="X128" s="268"/>
      <c r="Y128" s="268"/>
      <c r="Z128" s="268"/>
      <c r="AA128" s="268"/>
      <c r="AB128" s="268"/>
      <c r="AC128" s="268"/>
      <c r="AD128" s="268"/>
      <c r="AE128" s="268"/>
      <c r="AF128" s="268"/>
      <c r="AG128" s="268"/>
      <c r="AH128" s="276"/>
      <c r="AI128" s="267"/>
      <c r="AJ128" s="268"/>
      <c r="AK128" s="268"/>
      <c r="AL128" s="268"/>
      <c r="AM128" s="268"/>
      <c r="AN128" s="268"/>
      <c r="AO128" s="268"/>
      <c r="AP128" s="268"/>
      <c r="AQ128" s="268"/>
      <c r="AR128" s="268"/>
      <c r="AS128" s="268"/>
      <c r="AT128" s="268"/>
      <c r="AU128" s="268"/>
      <c r="AV128" s="268"/>
      <c r="AW128" s="268"/>
      <c r="AX128" s="268"/>
      <c r="AY128" s="268"/>
      <c r="AZ128" s="268"/>
      <c r="BA128" s="268"/>
      <c r="BB128" s="268"/>
      <c r="BC128" s="276"/>
      <c r="BD128" s="306"/>
      <c r="BE128" s="307"/>
      <c r="BF128" s="307"/>
      <c r="BG128" s="307"/>
      <c r="BH128" s="307"/>
      <c r="BI128" s="307"/>
      <c r="BJ128" s="307"/>
      <c r="BK128" s="307"/>
      <c r="BL128" s="307"/>
      <c r="BM128" s="307"/>
      <c r="BN128" s="307"/>
      <c r="BO128" s="307"/>
      <c r="BP128" s="307"/>
      <c r="BQ128" s="307"/>
      <c r="BR128" s="307"/>
      <c r="BS128" s="307"/>
      <c r="BT128" s="307"/>
      <c r="BU128" s="307"/>
      <c r="BV128" s="307"/>
      <c r="BW128" s="307"/>
      <c r="BX128" s="307"/>
      <c r="BY128" s="308"/>
      <c r="BZ128" s="19"/>
    </row>
    <row r="129" spans="1:78" ht="6.75" customHeight="1">
      <c r="A129" s="21"/>
      <c r="B129" s="21"/>
      <c r="C129" s="301" t="s">
        <v>85</v>
      </c>
      <c r="D129" s="301"/>
      <c r="E129" s="301"/>
      <c r="F129" s="301"/>
      <c r="G129" s="309"/>
      <c r="H129" s="310"/>
      <c r="I129" s="310"/>
      <c r="J129" s="310"/>
      <c r="K129" s="310"/>
      <c r="L129" s="310"/>
      <c r="M129" s="311"/>
      <c r="N129" s="318" t="str">
        <f>'支給申請額算定シート（Ⅶ．統合関係医療機関）'!B$3&amp;""</f>
        <v/>
      </c>
      <c r="O129" s="318"/>
      <c r="P129" s="318"/>
      <c r="Q129" s="318"/>
      <c r="R129" s="318"/>
      <c r="S129" s="318"/>
      <c r="T129" s="318"/>
      <c r="U129" s="318"/>
      <c r="V129" s="318"/>
      <c r="W129" s="318"/>
      <c r="X129" s="318"/>
      <c r="Y129" s="318"/>
      <c r="Z129" s="318"/>
      <c r="AA129" s="318"/>
      <c r="AB129" s="318"/>
      <c r="AC129" s="318"/>
      <c r="AD129" s="318"/>
      <c r="AE129" s="318"/>
      <c r="AF129" s="318"/>
      <c r="AG129" s="318"/>
      <c r="AH129" s="318"/>
      <c r="AI129" s="318" t="str">
        <f>'支給申請額算定シート（Ⅶ．統合関係医療機関）'!C$3&amp;""</f>
        <v/>
      </c>
      <c r="AJ129" s="318"/>
      <c r="AK129" s="318"/>
      <c r="AL129" s="318"/>
      <c r="AM129" s="318"/>
      <c r="AN129" s="318"/>
      <c r="AO129" s="318"/>
      <c r="AP129" s="318"/>
      <c r="AQ129" s="318"/>
      <c r="AR129" s="318"/>
      <c r="AS129" s="318"/>
      <c r="AT129" s="318"/>
      <c r="AU129" s="318"/>
      <c r="AV129" s="318"/>
      <c r="AW129" s="318"/>
      <c r="AX129" s="318"/>
      <c r="AY129" s="318"/>
      <c r="AZ129" s="318"/>
      <c r="BA129" s="318"/>
      <c r="BB129" s="318"/>
      <c r="BC129" s="318"/>
      <c r="BD129" s="318" t="str">
        <f>'支給申請額算定シート（Ⅶ．統合関係医療機関）'!G$3&amp;""</f>
        <v/>
      </c>
      <c r="BE129" s="318"/>
      <c r="BF129" s="318"/>
      <c r="BG129" s="318"/>
      <c r="BH129" s="318"/>
      <c r="BI129" s="318"/>
      <c r="BJ129" s="318"/>
      <c r="BK129" s="318"/>
      <c r="BL129" s="318"/>
      <c r="BM129" s="318"/>
      <c r="BN129" s="318"/>
      <c r="BO129" s="318"/>
      <c r="BP129" s="318"/>
      <c r="BQ129" s="318"/>
      <c r="BR129" s="318"/>
      <c r="BS129" s="318"/>
      <c r="BT129" s="318"/>
      <c r="BU129" s="318"/>
      <c r="BV129" s="318"/>
      <c r="BW129" s="318"/>
      <c r="BX129" s="318"/>
      <c r="BY129" s="318"/>
      <c r="BZ129" s="19"/>
    </row>
    <row r="130" spans="1:78" ht="6.75" customHeight="1">
      <c r="A130" s="21"/>
      <c r="B130" s="21"/>
      <c r="C130" s="301"/>
      <c r="D130" s="301"/>
      <c r="E130" s="301"/>
      <c r="F130" s="301"/>
      <c r="G130" s="312"/>
      <c r="H130" s="313"/>
      <c r="I130" s="313"/>
      <c r="J130" s="313"/>
      <c r="K130" s="313"/>
      <c r="L130" s="313"/>
      <c r="M130" s="314"/>
      <c r="N130" s="318"/>
      <c r="O130" s="318"/>
      <c r="P130" s="318"/>
      <c r="Q130" s="318"/>
      <c r="R130" s="318"/>
      <c r="S130" s="318"/>
      <c r="T130" s="318"/>
      <c r="U130" s="318"/>
      <c r="V130" s="318"/>
      <c r="W130" s="318"/>
      <c r="X130" s="318"/>
      <c r="Y130" s="318"/>
      <c r="Z130" s="318"/>
      <c r="AA130" s="318"/>
      <c r="AB130" s="318"/>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8"/>
      <c r="AX130" s="318"/>
      <c r="AY130" s="318"/>
      <c r="AZ130" s="318"/>
      <c r="BA130" s="318"/>
      <c r="BB130" s="318"/>
      <c r="BC130" s="318"/>
      <c r="BD130" s="318"/>
      <c r="BE130" s="318"/>
      <c r="BF130" s="318"/>
      <c r="BG130" s="318"/>
      <c r="BH130" s="318"/>
      <c r="BI130" s="318"/>
      <c r="BJ130" s="318"/>
      <c r="BK130" s="318"/>
      <c r="BL130" s="318"/>
      <c r="BM130" s="318"/>
      <c r="BN130" s="318"/>
      <c r="BO130" s="318"/>
      <c r="BP130" s="318"/>
      <c r="BQ130" s="318"/>
      <c r="BR130" s="318"/>
      <c r="BS130" s="318"/>
      <c r="BT130" s="318"/>
      <c r="BU130" s="318"/>
      <c r="BV130" s="318"/>
      <c r="BW130" s="318"/>
      <c r="BX130" s="318"/>
      <c r="BY130" s="318"/>
      <c r="BZ130" s="19"/>
    </row>
    <row r="131" spans="1:78" ht="6.75" customHeight="1">
      <c r="A131" s="21"/>
      <c r="B131" s="21"/>
      <c r="C131" s="301"/>
      <c r="D131" s="301"/>
      <c r="E131" s="301"/>
      <c r="F131" s="301"/>
      <c r="G131" s="315"/>
      <c r="H131" s="316"/>
      <c r="I131" s="316"/>
      <c r="J131" s="316"/>
      <c r="K131" s="316"/>
      <c r="L131" s="316"/>
      <c r="M131" s="317"/>
      <c r="N131" s="319"/>
      <c r="O131" s="319"/>
      <c r="P131" s="319"/>
      <c r="Q131" s="319"/>
      <c r="R131" s="319"/>
      <c r="S131" s="319"/>
      <c r="T131" s="319"/>
      <c r="U131" s="319"/>
      <c r="V131" s="319"/>
      <c r="W131" s="319"/>
      <c r="X131" s="319"/>
      <c r="Y131" s="319"/>
      <c r="Z131" s="319"/>
      <c r="AA131" s="319"/>
      <c r="AB131" s="319"/>
      <c r="AC131" s="319"/>
      <c r="AD131" s="319"/>
      <c r="AE131" s="319"/>
      <c r="AF131" s="319"/>
      <c r="AG131" s="319"/>
      <c r="AH131" s="319"/>
      <c r="AI131" s="319"/>
      <c r="AJ131" s="319"/>
      <c r="AK131" s="319"/>
      <c r="AL131" s="319"/>
      <c r="AM131" s="319"/>
      <c r="AN131" s="319"/>
      <c r="AO131" s="319"/>
      <c r="AP131" s="319"/>
      <c r="AQ131" s="319"/>
      <c r="AR131" s="319"/>
      <c r="AS131" s="319"/>
      <c r="AT131" s="319"/>
      <c r="AU131" s="319"/>
      <c r="AV131" s="319"/>
      <c r="AW131" s="319"/>
      <c r="AX131" s="319"/>
      <c r="AY131" s="319"/>
      <c r="AZ131" s="319"/>
      <c r="BA131" s="319"/>
      <c r="BB131" s="319"/>
      <c r="BC131" s="319"/>
      <c r="BD131" s="319"/>
      <c r="BE131" s="319"/>
      <c r="BF131" s="319"/>
      <c r="BG131" s="319"/>
      <c r="BH131" s="319"/>
      <c r="BI131" s="319"/>
      <c r="BJ131" s="319"/>
      <c r="BK131" s="319"/>
      <c r="BL131" s="319"/>
      <c r="BM131" s="319"/>
      <c r="BN131" s="319"/>
      <c r="BO131" s="319"/>
      <c r="BP131" s="319"/>
      <c r="BQ131" s="319"/>
      <c r="BR131" s="319"/>
      <c r="BS131" s="319"/>
      <c r="BT131" s="319"/>
      <c r="BU131" s="319"/>
      <c r="BV131" s="319"/>
      <c r="BW131" s="319"/>
      <c r="BX131" s="319"/>
      <c r="BY131" s="319"/>
      <c r="BZ131" s="19"/>
    </row>
    <row r="132" spans="1:78" ht="6.75" customHeight="1">
      <c r="A132" s="22"/>
      <c r="B132" s="22"/>
      <c r="C132" s="265" t="s">
        <v>33</v>
      </c>
      <c r="D132" s="266"/>
      <c r="E132" s="266"/>
      <c r="F132" s="266"/>
      <c r="G132" s="266"/>
      <c r="H132" s="266"/>
      <c r="I132" s="266"/>
      <c r="J132" s="266"/>
      <c r="K132" s="266"/>
      <c r="L132" s="266"/>
      <c r="M132" s="266"/>
      <c r="N132" s="269" t="s">
        <v>39</v>
      </c>
      <c r="O132" s="270"/>
      <c r="P132" s="270"/>
      <c r="Q132" s="270"/>
      <c r="R132" s="270"/>
      <c r="S132" s="270"/>
      <c r="T132" s="270"/>
      <c r="U132" s="270"/>
      <c r="V132" s="270"/>
      <c r="W132" s="271"/>
      <c r="X132" s="265" t="s">
        <v>66</v>
      </c>
      <c r="Y132" s="266"/>
      <c r="Z132" s="266"/>
      <c r="AA132" s="266"/>
      <c r="AB132" s="266"/>
      <c r="AC132" s="266"/>
      <c r="AD132" s="266"/>
      <c r="AE132" s="266"/>
      <c r="AF132" s="266"/>
      <c r="AG132" s="266"/>
      <c r="AH132" s="266"/>
      <c r="AI132" s="266"/>
      <c r="AJ132" s="266"/>
      <c r="AK132" s="266"/>
      <c r="AL132" s="266"/>
      <c r="AM132" s="266"/>
      <c r="AN132" s="266"/>
      <c r="AO132" s="266"/>
      <c r="AP132" s="266"/>
      <c r="AQ132" s="266"/>
      <c r="AR132" s="266"/>
      <c r="AS132" s="266"/>
      <c r="AT132" s="266"/>
      <c r="AU132" s="266"/>
      <c r="AV132" s="266"/>
      <c r="AW132" s="266"/>
      <c r="AX132" s="266"/>
      <c r="AY132" s="266"/>
      <c r="AZ132" s="266"/>
      <c r="BA132" s="266"/>
      <c r="BB132" s="266"/>
      <c r="BC132" s="266"/>
      <c r="BD132" s="266"/>
      <c r="BE132" s="266"/>
      <c r="BF132" s="266"/>
      <c r="BG132" s="266"/>
      <c r="BH132" s="266"/>
      <c r="BI132" s="266"/>
      <c r="BJ132" s="266"/>
      <c r="BK132" s="266"/>
      <c r="BL132" s="266"/>
      <c r="BM132" s="266"/>
      <c r="BN132" s="266"/>
      <c r="BO132" s="266"/>
      <c r="BP132" s="266"/>
      <c r="BQ132" s="266"/>
      <c r="BR132" s="266"/>
      <c r="BS132" s="266"/>
      <c r="BT132" s="266"/>
      <c r="BU132" s="266"/>
      <c r="BV132" s="266"/>
      <c r="BW132" s="266"/>
      <c r="BX132" s="266"/>
      <c r="BY132" s="275"/>
      <c r="BZ132" s="19"/>
    </row>
    <row r="133" spans="1:78" ht="6.75" customHeight="1">
      <c r="A133" s="22"/>
      <c r="B133" s="22"/>
      <c r="C133" s="267"/>
      <c r="D133" s="268"/>
      <c r="E133" s="268"/>
      <c r="F133" s="268"/>
      <c r="G133" s="268"/>
      <c r="H133" s="268"/>
      <c r="I133" s="268"/>
      <c r="J133" s="268"/>
      <c r="K133" s="268"/>
      <c r="L133" s="268"/>
      <c r="M133" s="268"/>
      <c r="N133" s="272"/>
      <c r="O133" s="273"/>
      <c r="P133" s="273"/>
      <c r="Q133" s="273"/>
      <c r="R133" s="273"/>
      <c r="S133" s="273"/>
      <c r="T133" s="273"/>
      <c r="U133" s="273"/>
      <c r="V133" s="273"/>
      <c r="W133" s="274"/>
      <c r="X133" s="267"/>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8"/>
      <c r="BR133" s="268"/>
      <c r="BS133" s="268"/>
      <c r="BT133" s="268"/>
      <c r="BU133" s="268"/>
      <c r="BV133" s="268"/>
      <c r="BW133" s="268"/>
      <c r="BX133" s="268"/>
      <c r="BY133" s="276"/>
      <c r="BZ133" s="19"/>
    </row>
    <row r="134" spans="1:78" ht="6.75" customHeight="1">
      <c r="A134" s="22"/>
      <c r="B134" s="22"/>
      <c r="C134" s="277" t="str">
        <f>'支給申請額算定シート（Ⅶ．統合関係医療機関）'!B$5&amp;""</f>
        <v/>
      </c>
      <c r="D134" s="278"/>
      <c r="E134" s="278"/>
      <c r="F134" s="278"/>
      <c r="G134" s="278"/>
      <c r="H134" s="278"/>
      <c r="I134" s="278"/>
      <c r="J134" s="278"/>
      <c r="K134" s="278"/>
      <c r="L134" s="278"/>
      <c r="M134" s="278"/>
      <c r="N134" s="283" t="str">
        <f>'支給申請額算定シート（Ⅶ．統合関係医療機関）'!C$5&amp;""</f>
        <v/>
      </c>
      <c r="O134" s="284"/>
      <c r="P134" s="284"/>
      <c r="Q134" s="284"/>
      <c r="R134" s="284"/>
      <c r="S134" s="284"/>
      <c r="T134" s="284"/>
      <c r="U134" s="284"/>
      <c r="V134" s="284"/>
      <c r="W134" s="285"/>
      <c r="X134" s="265" t="s">
        <v>31</v>
      </c>
      <c r="Y134" s="266"/>
      <c r="Z134" s="266"/>
      <c r="AA134" s="266"/>
      <c r="AB134" s="266"/>
      <c r="AC134" s="266"/>
      <c r="AD134" s="266"/>
      <c r="AE134" s="266"/>
      <c r="AF134" s="266"/>
      <c r="AG134" s="23"/>
      <c r="AH134" s="23"/>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5"/>
      <c r="BZ134" s="19"/>
    </row>
    <row r="135" spans="1:78" ht="6.75" customHeight="1">
      <c r="A135" s="22"/>
      <c r="B135" s="22"/>
      <c r="C135" s="279"/>
      <c r="D135" s="280"/>
      <c r="E135" s="280"/>
      <c r="F135" s="280"/>
      <c r="G135" s="280"/>
      <c r="H135" s="280"/>
      <c r="I135" s="280"/>
      <c r="J135" s="280"/>
      <c r="K135" s="280"/>
      <c r="L135" s="280"/>
      <c r="M135" s="280"/>
      <c r="N135" s="286"/>
      <c r="O135" s="287"/>
      <c r="P135" s="287"/>
      <c r="Q135" s="287"/>
      <c r="R135" s="287"/>
      <c r="S135" s="287"/>
      <c r="T135" s="287"/>
      <c r="U135" s="287"/>
      <c r="V135" s="287"/>
      <c r="W135" s="288"/>
      <c r="X135" s="292"/>
      <c r="Y135" s="293"/>
      <c r="Z135" s="293"/>
      <c r="AA135" s="293"/>
      <c r="AB135" s="293"/>
      <c r="AC135" s="293"/>
      <c r="AD135" s="293"/>
      <c r="AE135" s="293"/>
      <c r="AF135" s="293"/>
      <c r="AG135" s="294" t="s">
        <v>14</v>
      </c>
      <c r="AH135" s="294"/>
      <c r="AI135" s="294"/>
      <c r="AJ135" s="294"/>
      <c r="AK135" s="294"/>
      <c r="AL135" s="294"/>
      <c r="AM135" s="294"/>
      <c r="AN135" s="294"/>
      <c r="AO135" s="294"/>
      <c r="AP135" s="294" t="s">
        <v>15</v>
      </c>
      <c r="AQ135" s="294"/>
      <c r="AR135" s="294"/>
      <c r="AS135" s="294"/>
      <c r="AT135" s="294"/>
      <c r="AU135" s="294"/>
      <c r="AV135" s="294"/>
      <c r="AW135" s="294"/>
      <c r="AX135" s="294"/>
      <c r="AY135" s="294" t="s">
        <v>16</v>
      </c>
      <c r="AZ135" s="294"/>
      <c r="BA135" s="294"/>
      <c r="BB135" s="294"/>
      <c r="BC135" s="294"/>
      <c r="BD135" s="294"/>
      <c r="BE135" s="294"/>
      <c r="BF135" s="294"/>
      <c r="BG135" s="294"/>
      <c r="BH135" s="294" t="s">
        <v>18</v>
      </c>
      <c r="BI135" s="294"/>
      <c r="BJ135" s="294"/>
      <c r="BK135" s="294"/>
      <c r="BL135" s="294"/>
      <c r="BM135" s="294"/>
      <c r="BN135" s="294"/>
      <c r="BO135" s="294"/>
      <c r="BP135" s="294"/>
      <c r="BQ135" s="294" t="s">
        <v>17</v>
      </c>
      <c r="BR135" s="294"/>
      <c r="BS135" s="294"/>
      <c r="BT135" s="294"/>
      <c r="BU135" s="294"/>
      <c r="BV135" s="294"/>
      <c r="BW135" s="294"/>
      <c r="BX135" s="294"/>
      <c r="BY135" s="294"/>
      <c r="BZ135" s="19"/>
    </row>
    <row r="136" spans="1:78" ht="6.75" customHeight="1">
      <c r="A136" s="22"/>
      <c r="B136" s="22"/>
      <c r="C136" s="279"/>
      <c r="D136" s="280"/>
      <c r="E136" s="280"/>
      <c r="F136" s="280"/>
      <c r="G136" s="280"/>
      <c r="H136" s="280"/>
      <c r="I136" s="280"/>
      <c r="J136" s="280"/>
      <c r="K136" s="280"/>
      <c r="L136" s="280"/>
      <c r="M136" s="280"/>
      <c r="N136" s="286"/>
      <c r="O136" s="287"/>
      <c r="P136" s="287"/>
      <c r="Q136" s="287"/>
      <c r="R136" s="287"/>
      <c r="S136" s="287"/>
      <c r="T136" s="287"/>
      <c r="U136" s="287"/>
      <c r="V136" s="287"/>
      <c r="W136" s="288"/>
      <c r="X136" s="267"/>
      <c r="Y136" s="268"/>
      <c r="Z136" s="268"/>
      <c r="AA136" s="268"/>
      <c r="AB136" s="268"/>
      <c r="AC136" s="268"/>
      <c r="AD136" s="268"/>
      <c r="AE136" s="268"/>
      <c r="AF136" s="268"/>
      <c r="AG136" s="294"/>
      <c r="AH136" s="294"/>
      <c r="AI136" s="294"/>
      <c r="AJ136" s="294"/>
      <c r="AK136" s="294"/>
      <c r="AL136" s="294"/>
      <c r="AM136" s="294"/>
      <c r="AN136" s="294"/>
      <c r="AO136" s="294"/>
      <c r="AP136" s="294"/>
      <c r="AQ136" s="294"/>
      <c r="AR136" s="294"/>
      <c r="AS136" s="294"/>
      <c r="AT136" s="294"/>
      <c r="AU136" s="294"/>
      <c r="AV136" s="294"/>
      <c r="AW136" s="294"/>
      <c r="AX136" s="294"/>
      <c r="AY136" s="294"/>
      <c r="AZ136" s="294"/>
      <c r="BA136" s="294"/>
      <c r="BB136" s="294"/>
      <c r="BC136" s="294"/>
      <c r="BD136" s="294"/>
      <c r="BE136" s="294"/>
      <c r="BF136" s="294"/>
      <c r="BG136" s="294"/>
      <c r="BH136" s="294"/>
      <c r="BI136" s="294"/>
      <c r="BJ136" s="294"/>
      <c r="BK136" s="294"/>
      <c r="BL136" s="294"/>
      <c r="BM136" s="294"/>
      <c r="BN136" s="294"/>
      <c r="BO136" s="294"/>
      <c r="BP136" s="294"/>
      <c r="BQ136" s="294"/>
      <c r="BR136" s="294"/>
      <c r="BS136" s="294"/>
      <c r="BT136" s="294"/>
      <c r="BU136" s="294"/>
      <c r="BV136" s="294"/>
      <c r="BW136" s="294"/>
      <c r="BX136" s="294"/>
      <c r="BY136" s="294"/>
      <c r="BZ136" s="19"/>
    </row>
    <row r="137" spans="1:78" ht="6" customHeight="1">
      <c r="A137" s="22"/>
      <c r="B137" s="22"/>
      <c r="C137" s="279"/>
      <c r="D137" s="280"/>
      <c r="E137" s="280"/>
      <c r="F137" s="280"/>
      <c r="G137" s="280"/>
      <c r="H137" s="280"/>
      <c r="I137" s="280"/>
      <c r="J137" s="280"/>
      <c r="K137" s="280"/>
      <c r="L137" s="280"/>
      <c r="M137" s="280"/>
      <c r="N137" s="286"/>
      <c r="O137" s="287"/>
      <c r="P137" s="287"/>
      <c r="Q137" s="287"/>
      <c r="R137" s="287"/>
      <c r="S137" s="287"/>
      <c r="T137" s="287"/>
      <c r="U137" s="287"/>
      <c r="V137" s="287"/>
      <c r="W137" s="288"/>
      <c r="X137" s="295">
        <f>SUM(AG137:BY139)</f>
        <v>0</v>
      </c>
      <c r="Y137" s="296"/>
      <c r="Z137" s="296"/>
      <c r="AA137" s="296"/>
      <c r="AB137" s="296"/>
      <c r="AC137" s="296"/>
      <c r="AD137" s="296"/>
      <c r="AE137" s="296"/>
      <c r="AF137" s="296"/>
      <c r="AG137" s="295">
        <f>'支給申請額算定シート（Ⅶ．統合関係医療機関）'!C$11</f>
        <v>0</v>
      </c>
      <c r="AH137" s="296"/>
      <c r="AI137" s="296"/>
      <c r="AJ137" s="296"/>
      <c r="AK137" s="296"/>
      <c r="AL137" s="296"/>
      <c r="AM137" s="296"/>
      <c r="AN137" s="296"/>
      <c r="AO137" s="296"/>
      <c r="AP137" s="295">
        <f>'支給申請額算定シート（Ⅶ．統合関係医療機関）'!D$11</f>
        <v>0</v>
      </c>
      <c r="AQ137" s="296"/>
      <c r="AR137" s="296"/>
      <c r="AS137" s="296"/>
      <c r="AT137" s="296"/>
      <c r="AU137" s="296"/>
      <c r="AV137" s="296"/>
      <c r="AW137" s="296"/>
      <c r="AX137" s="296"/>
      <c r="AY137" s="295">
        <f>'支給申請額算定シート（Ⅶ．統合関係医療機関）'!E$11</f>
        <v>0</v>
      </c>
      <c r="AZ137" s="296"/>
      <c r="BA137" s="296"/>
      <c r="BB137" s="296"/>
      <c r="BC137" s="296"/>
      <c r="BD137" s="296"/>
      <c r="BE137" s="296"/>
      <c r="BF137" s="296"/>
      <c r="BG137" s="296"/>
      <c r="BH137" s="295">
        <f>'支給申請額算定シート（Ⅶ．統合関係医療機関）'!F$11</f>
        <v>0</v>
      </c>
      <c r="BI137" s="296"/>
      <c r="BJ137" s="296"/>
      <c r="BK137" s="296"/>
      <c r="BL137" s="296"/>
      <c r="BM137" s="296"/>
      <c r="BN137" s="296"/>
      <c r="BO137" s="296"/>
      <c r="BP137" s="296"/>
      <c r="BQ137" s="301">
        <f>'支給申請額算定シート（Ⅶ．統合関係医療機関）'!G$11</f>
        <v>0</v>
      </c>
      <c r="BR137" s="301"/>
      <c r="BS137" s="301"/>
      <c r="BT137" s="301"/>
      <c r="BU137" s="301"/>
      <c r="BV137" s="301"/>
      <c r="BW137" s="301"/>
      <c r="BX137" s="301"/>
      <c r="BY137" s="301"/>
      <c r="BZ137" s="19"/>
    </row>
    <row r="138" spans="1:78" ht="6" customHeight="1">
      <c r="A138" s="22"/>
      <c r="B138" s="22"/>
      <c r="C138" s="279"/>
      <c r="D138" s="280"/>
      <c r="E138" s="280"/>
      <c r="F138" s="280"/>
      <c r="G138" s="280"/>
      <c r="H138" s="280"/>
      <c r="I138" s="280"/>
      <c r="J138" s="280"/>
      <c r="K138" s="280"/>
      <c r="L138" s="280"/>
      <c r="M138" s="280"/>
      <c r="N138" s="286"/>
      <c r="O138" s="287"/>
      <c r="P138" s="287"/>
      <c r="Q138" s="287"/>
      <c r="R138" s="287"/>
      <c r="S138" s="287"/>
      <c r="T138" s="287"/>
      <c r="U138" s="287"/>
      <c r="V138" s="287"/>
      <c r="W138" s="288"/>
      <c r="X138" s="297"/>
      <c r="Y138" s="298"/>
      <c r="Z138" s="298"/>
      <c r="AA138" s="298"/>
      <c r="AB138" s="298"/>
      <c r="AC138" s="298"/>
      <c r="AD138" s="298"/>
      <c r="AE138" s="298"/>
      <c r="AF138" s="298"/>
      <c r="AG138" s="297"/>
      <c r="AH138" s="298"/>
      <c r="AI138" s="298"/>
      <c r="AJ138" s="298"/>
      <c r="AK138" s="298"/>
      <c r="AL138" s="298"/>
      <c r="AM138" s="298"/>
      <c r="AN138" s="298"/>
      <c r="AO138" s="298"/>
      <c r="AP138" s="297"/>
      <c r="AQ138" s="298"/>
      <c r="AR138" s="298"/>
      <c r="AS138" s="298"/>
      <c r="AT138" s="298"/>
      <c r="AU138" s="298"/>
      <c r="AV138" s="298"/>
      <c r="AW138" s="298"/>
      <c r="AX138" s="298"/>
      <c r="AY138" s="297"/>
      <c r="AZ138" s="298"/>
      <c r="BA138" s="298"/>
      <c r="BB138" s="298"/>
      <c r="BC138" s="298"/>
      <c r="BD138" s="298"/>
      <c r="BE138" s="298"/>
      <c r="BF138" s="298"/>
      <c r="BG138" s="298"/>
      <c r="BH138" s="297"/>
      <c r="BI138" s="298"/>
      <c r="BJ138" s="298"/>
      <c r="BK138" s="298"/>
      <c r="BL138" s="298"/>
      <c r="BM138" s="298"/>
      <c r="BN138" s="298"/>
      <c r="BO138" s="298"/>
      <c r="BP138" s="298"/>
      <c r="BQ138" s="301"/>
      <c r="BR138" s="301"/>
      <c r="BS138" s="301"/>
      <c r="BT138" s="301"/>
      <c r="BU138" s="301"/>
      <c r="BV138" s="301"/>
      <c r="BW138" s="301"/>
      <c r="BX138" s="301"/>
      <c r="BY138" s="301"/>
      <c r="BZ138" s="19"/>
    </row>
    <row r="139" spans="1:78" ht="6" customHeight="1">
      <c r="A139" s="22"/>
      <c r="B139" s="22"/>
      <c r="C139" s="281"/>
      <c r="D139" s="282"/>
      <c r="E139" s="282"/>
      <c r="F139" s="282"/>
      <c r="G139" s="282"/>
      <c r="H139" s="282"/>
      <c r="I139" s="282"/>
      <c r="J139" s="282"/>
      <c r="K139" s="282"/>
      <c r="L139" s="282"/>
      <c r="M139" s="282"/>
      <c r="N139" s="289"/>
      <c r="O139" s="290"/>
      <c r="P139" s="290"/>
      <c r="Q139" s="290"/>
      <c r="R139" s="290"/>
      <c r="S139" s="290"/>
      <c r="T139" s="290"/>
      <c r="U139" s="290"/>
      <c r="V139" s="290"/>
      <c r="W139" s="291"/>
      <c r="X139" s="299"/>
      <c r="Y139" s="300"/>
      <c r="Z139" s="300"/>
      <c r="AA139" s="300"/>
      <c r="AB139" s="300"/>
      <c r="AC139" s="300"/>
      <c r="AD139" s="300"/>
      <c r="AE139" s="300"/>
      <c r="AF139" s="300"/>
      <c r="AG139" s="299"/>
      <c r="AH139" s="300"/>
      <c r="AI139" s="300"/>
      <c r="AJ139" s="300"/>
      <c r="AK139" s="300"/>
      <c r="AL139" s="300"/>
      <c r="AM139" s="300"/>
      <c r="AN139" s="300"/>
      <c r="AO139" s="300"/>
      <c r="AP139" s="299"/>
      <c r="AQ139" s="300"/>
      <c r="AR139" s="300"/>
      <c r="AS139" s="300"/>
      <c r="AT139" s="300"/>
      <c r="AU139" s="300"/>
      <c r="AV139" s="300"/>
      <c r="AW139" s="300"/>
      <c r="AX139" s="300"/>
      <c r="AY139" s="299"/>
      <c r="AZ139" s="300"/>
      <c r="BA139" s="300"/>
      <c r="BB139" s="300"/>
      <c r="BC139" s="300"/>
      <c r="BD139" s="300"/>
      <c r="BE139" s="300"/>
      <c r="BF139" s="300"/>
      <c r="BG139" s="300"/>
      <c r="BH139" s="299"/>
      <c r="BI139" s="300"/>
      <c r="BJ139" s="300"/>
      <c r="BK139" s="300"/>
      <c r="BL139" s="300"/>
      <c r="BM139" s="300"/>
      <c r="BN139" s="300"/>
      <c r="BO139" s="300"/>
      <c r="BP139" s="300"/>
      <c r="BQ139" s="301"/>
      <c r="BR139" s="301"/>
      <c r="BS139" s="301"/>
      <c r="BT139" s="301"/>
      <c r="BU139" s="301"/>
      <c r="BV139" s="301"/>
      <c r="BW139" s="301"/>
      <c r="BX139" s="301"/>
      <c r="BY139" s="301"/>
      <c r="BZ139" s="19"/>
    </row>
    <row r="140" spans="1:78" ht="6.75" customHeight="1">
      <c r="A140" s="22"/>
      <c r="B140" s="22"/>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14"/>
      <c r="BY140" s="14"/>
      <c r="BZ140" s="19"/>
    </row>
    <row r="141" spans="1:78" ht="6.75" customHeight="1">
      <c r="A141" s="20"/>
      <c r="B141" s="20"/>
      <c r="C141" s="302" t="s">
        <v>28</v>
      </c>
      <c r="D141" s="302"/>
      <c r="E141" s="302"/>
      <c r="F141" s="302"/>
      <c r="G141" s="269"/>
      <c r="H141" s="270"/>
      <c r="I141" s="270"/>
      <c r="J141" s="270"/>
      <c r="K141" s="270"/>
      <c r="L141" s="270"/>
      <c r="M141" s="271"/>
      <c r="N141" s="265" t="s">
        <v>127</v>
      </c>
      <c r="O141" s="266"/>
      <c r="P141" s="266"/>
      <c r="Q141" s="266"/>
      <c r="R141" s="266"/>
      <c r="S141" s="266"/>
      <c r="T141" s="266"/>
      <c r="U141" s="266"/>
      <c r="V141" s="266"/>
      <c r="W141" s="266"/>
      <c r="X141" s="266"/>
      <c r="Y141" s="266"/>
      <c r="Z141" s="266"/>
      <c r="AA141" s="266"/>
      <c r="AB141" s="266"/>
      <c r="AC141" s="266"/>
      <c r="AD141" s="266"/>
      <c r="AE141" s="266"/>
      <c r="AF141" s="266"/>
      <c r="AG141" s="266"/>
      <c r="AH141" s="275"/>
      <c r="AI141" s="265" t="s">
        <v>30</v>
      </c>
      <c r="AJ141" s="266"/>
      <c r="AK141" s="266"/>
      <c r="AL141" s="266"/>
      <c r="AM141" s="266"/>
      <c r="AN141" s="266"/>
      <c r="AO141" s="266"/>
      <c r="AP141" s="266"/>
      <c r="AQ141" s="266"/>
      <c r="AR141" s="266"/>
      <c r="AS141" s="266"/>
      <c r="AT141" s="266"/>
      <c r="AU141" s="266"/>
      <c r="AV141" s="266"/>
      <c r="AW141" s="266"/>
      <c r="AX141" s="266"/>
      <c r="AY141" s="266"/>
      <c r="AZ141" s="266"/>
      <c r="BA141" s="266"/>
      <c r="BB141" s="266"/>
      <c r="BC141" s="275"/>
      <c r="BD141" s="303" t="s">
        <v>128</v>
      </c>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5"/>
      <c r="BZ141" s="19"/>
    </row>
    <row r="142" spans="1:78" ht="6.75" customHeight="1">
      <c r="A142" s="20"/>
      <c r="B142" s="20"/>
      <c r="C142" s="302"/>
      <c r="D142" s="302"/>
      <c r="E142" s="302"/>
      <c r="F142" s="302"/>
      <c r="G142" s="272"/>
      <c r="H142" s="273"/>
      <c r="I142" s="273"/>
      <c r="J142" s="273"/>
      <c r="K142" s="273"/>
      <c r="L142" s="273"/>
      <c r="M142" s="274"/>
      <c r="N142" s="267"/>
      <c r="O142" s="268"/>
      <c r="P142" s="268"/>
      <c r="Q142" s="268"/>
      <c r="R142" s="268"/>
      <c r="S142" s="268"/>
      <c r="T142" s="268"/>
      <c r="U142" s="268"/>
      <c r="V142" s="268"/>
      <c r="W142" s="268"/>
      <c r="X142" s="268"/>
      <c r="Y142" s="268"/>
      <c r="Z142" s="268"/>
      <c r="AA142" s="268"/>
      <c r="AB142" s="268"/>
      <c r="AC142" s="268"/>
      <c r="AD142" s="268"/>
      <c r="AE142" s="268"/>
      <c r="AF142" s="268"/>
      <c r="AG142" s="268"/>
      <c r="AH142" s="276"/>
      <c r="AI142" s="267"/>
      <c r="AJ142" s="268"/>
      <c r="AK142" s="268"/>
      <c r="AL142" s="268"/>
      <c r="AM142" s="268"/>
      <c r="AN142" s="268"/>
      <c r="AO142" s="268"/>
      <c r="AP142" s="268"/>
      <c r="AQ142" s="268"/>
      <c r="AR142" s="268"/>
      <c r="AS142" s="268"/>
      <c r="AT142" s="268"/>
      <c r="AU142" s="268"/>
      <c r="AV142" s="268"/>
      <c r="AW142" s="268"/>
      <c r="AX142" s="268"/>
      <c r="AY142" s="268"/>
      <c r="AZ142" s="268"/>
      <c r="BA142" s="268"/>
      <c r="BB142" s="268"/>
      <c r="BC142" s="276"/>
      <c r="BD142" s="306"/>
      <c r="BE142" s="307"/>
      <c r="BF142" s="307"/>
      <c r="BG142" s="307"/>
      <c r="BH142" s="307"/>
      <c r="BI142" s="307"/>
      <c r="BJ142" s="307"/>
      <c r="BK142" s="307"/>
      <c r="BL142" s="307"/>
      <c r="BM142" s="307"/>
      <c r="BN142" s="307"/>
      <c r="BO142" s="307"/>
      <c r="BP142" s="307"/>
      <c r="BQ142" s="307"/>
      <c r="BR142" s="307"/>
      <c r="BS142" s="307"/>
      <c r="BT142" s="307"/>
      <c r="BU142" s="307"/>
      <c r="BV142" s="307"/>
      <c r="BW142" s="307"/>
      <c r="BX142" s="307"/>
      <c r="BY142" s="308"/>
      <c r="BZ142" s="19"/>
    </row>
    <row r="143" spans="1:78" ht="6.75" customHeight="1">
      <c r="A143" s="21"/>
      <c r="B143" s="21"/>
      <c r="C143" s="301" t="s">
        <v>87</v>
      </c>
      <c r="D143" s="301"/>
      <c r="E143" s="301"/>
      <c r="F143" s="301"/>
      <c r="G143" s="309"/>
      <c r="H143" s="310"/>
      <c r="I143" s="310"/>
      <c r="J143" s="310"/>
      <c r="K143" s="310"/>
      <c r="L143" s="310"/>
      <c r="M143" s="311"/>
      <c r="N143" s="318" t="str">
        <f>'支給申請額算定シート（Ⅷ．統合関係医療機関）'!B$3&amp;""</f>
        <v/>
      </c>
      <c r="O143" s="318"/>
      <c r="P143" s="318"/>
      <c r="Q143" s="318"/>
      <c r="R143" s="318"/>
      <c r="S143" s="318"/>
      <c r="T143" s="318"/>
      <c r="U143" s="318"/>
      <c r="V143" s="318"/>
      <c r="W143" s="318"/>
      <c r="X143" s="318"/>
      <c r="Y143" s="318"/>
      <c r="Z143" s="318"/>
      <c r="AA143" s="318"/>
      <c r="AB143" s="318"/>
      <c r="AC143" s="318"/>
      <c r="AD143" s="318"/>
      <c r="AE143" s="318"/>
      <c r="AF143" s="318"/>
      <c r="AG143" s="318"/>
      <c r="AH143" s="318"/>
      <c r="AI143" s="318" t="str">
        <f>'支給申請額算定シート（Ⅷ．統合関係医療機関）'!C$3&amp;""</f>
        <v/>
      </c>
      <c r="AJ143" s="318"/>
      <c r="AK143" s="318"/>
      <c r="AL143" s="318"/>
      <c r="AM143" s="318"/>
      <c r="AN143" s="318"/>
      <c r="AO143" s="318"/>
      <c r="AP143" s="318"/>
      <c r="AQ143" s="318"/>
      <c r="AR143" s="318"/>
      <c r="AS143" s="318"/>
      <c r="AT143" s="318"/>
      <c r="AU143" s="318"/>
      <c r="AV143" s="318"/>
      <c r="AW143" s="318"/>
      <c r="AX143" s="318"/>
      <c r="AY143" s="318"/>
      <c r="AZ143" s="318"/>
      <c r="BA143" s="318"/>
      <c r="BB143" s="318"/>
      <c r="BC143" s="318"/>
      <c r="BD143" s="318" t="str">
        <f>'支給申請額算定シート（Ⅷ．統合関係医療機関）'!G$3&amp;""</f>
        <v/>
      </c>
      <c r="BE143" s="318"/>
      <c r="BF143" s="318"/>
      <c r="BG143" s="318"/>
      <c r="BH143" s="318"/>
      <c r="BI143" s="318"/>
      <c r="BJ143" s="318"/>
      <c r="BK143" s="318"/>
      <c r="BL143" s="318"/>
      <c r="BM143" s="318"/>
      <c r="BN143" s="318"/>
      <c r="BO143" s="318"/>
      <c r="BP143" s="318"/>
      <c r="BQ143" s="318"/>
      <c r="BR143" s="318"/>
      <c r="BS143" s="318"/>
      <c r="BT143" s="318"/>
      <c r="BU143" s="318"/>
      <c r="BV143" s="318"/>
      <c r="BW143" s="318"/>
      <c r="BX143" s="318"/>
      <c r="BY143" s="318"/>
      <c r="BZ143" s="19"/>
    </row>
    <row r="144" spans="1:78" ht="6.75" customHeight="1">
      <c r="A144" s="21"/>
      <c r="B144" s="21"/>
      <c r="C144" s="301"/>
      <c r="D144" s="301"/>
      <c r="E144" s="301"/>
      <c r="F144" s="301"/>
      <c r="G144" s="312"/>
      <c r="H144" s="313"/>
      <c r="I144" s="313"/>
      <c r="J144" s="313"/>
      <c r="K144" s="313"/>
      <c r="L144" s="313"/>
      <c r="M144" s="314"/>
      <c r="N144" s="318"/>
      <c r="O144" s="318"/>
      <c r="P144" s="318"/>
      <c r="Q144" s="318"/>
      <c r="R144" s="318"/>
      <c r="S144" s="318"/>
      <c r="T144" s="318"/>
      <c r="U144" s="318"/>
      <c r="V144" s="318"/>
      <c r="W144" s="318"/>
      <c r="X144" s="318"/>
      <c r="Y144" s="318"/>
      <c r="Z144" s="318"/>
      <c r="AA144" s="318"/>
      <c r="AB144" s="318"/>
      <c r="AC144" s="318"/>
      <c r="AD144" s="318"/>
      <c r="AE144" s="318"/>
      <c r="AF144" s="318"/>
      <c r="AG144" s="318"/>
      <c r="AH144" s="318"/>
      <c r="AI144" s="318"/>
      <c r="AJ144" s="318"/>
      <c r="AK144" s="318"/>
      <c r="AL144" s="318"/>
      <c r="AM144" s="318"/>
      <c r="AN144" s="318"/>
      <c r="AO144" s="318"/>
      <c r="AP144" s="318"/>
      <c r="AQ144" s="318"/>
      <c r="AR144" s="318"/>
      <c r="AS144" s="318"/>
      <c r="AT144" s="318"/>
      <c r="AU144" s="318"/>
      <c r="AV144" s="318"/>
      <c r="AW144" s="318"/>
      <c r="AX144" s="318"/>
      <c r="AY144" s="318"/>
      <c r="AZ144" s="318"/>
      <c r="BA144" s="318"/>
      <c r="BB144" s="318"/>
      <c r="BC144" s="318"/>
      <c r="BD144" s="318"/>
      <c r="BE144" s="318"/>
      <c r="BF144" s="318"/>
      <c r="BG144" s="318"/>
      <c r="BH144" s="318"/>
      <c r="BI144" s="318"/>
      <c r="BJ144" s="318"/>
      <c r="BK144" s="318"/>
      <c r="BL144" s="318"/>
      <c r="BM144" s="318"/>
      <c r="BN144" s="318"/>
      <c r="BO144" s="318"/>
      <c r="BP144" s="318"/>
      <c r="BQ144" s="318"/>
      <c r="BR144" s="318"/>
      <c r="BS144" s="318"/>
      <c r="BT144" s="318"/>
      <c r="BU144" s="318"/>
      <c r="BV144" s="318"/>
      <c r="BW144" s="318"/>
      <c r="BX144" s="318"/>
      <c r="BY144" s="318"/>
      <c r="BZ144" s="19"/>
    </row>
    <row r="145" spans="1:78" ht="6.75" customHeight="1">
      <c r="A145" s="21"/>
      <c r="B145" s="21"/>
      <c r="C145" s="301"/>
      <c r="D145" s="301"/>
      <c r="E145" s="301"/>
      <c r="F145" s="301"/>
      <c r="G145" s="315"/>
      <c r="H145" s="316"/>
      <c r="I145" s="316"/>
      <c r="J145" s="316"/>
      <c r="K145" s="316"/>
      <c r="L145" s="316"/>
      <c r="M145" s="317"/>
      <c r="N145" s="319"/>
      <c r="O145" s="319"/>
      <c r="P145" s="319"/>
      <c r="Q145" s="319"/>
      <c r="R145" s="319"/>
      <c r="S145" s="319"/>
      <c r="T145" s="319"/>
      <c r="U145" s="319"/>
      <c r="V145" s="319"/>
      <c r="W145" s="319"/>
      <c r="X145" s="319"/>
      <c r="Y145" s="319"/>
      <c r="Z145" s="319"/>
      <c r="AA145" s="319"/>
      <c r="AB145" s="319"/>
      <c r="AC145" s="319"/>
      <c r="AD145" s="319"/>
      <c r="AE145" s="319"/>
      <c r="AF145" s="319"/>
      <c r="AG145" s="319"/>
      <c r="AH145" s="319"/>
      <c r="AI145" s="319"/>
      <c r="AJ145" s="319"/>
      <c r="AK145" s="319"/>
      <c r="AL145" s="319"/>
      <c r="AM145" s="319"/>
      <c r="AN145" s="319"/>
      <c r="AO145" s="319"/>
      <c r="AP145" s="319"/>
      <c r="AQ145" s="319"/>
      <c r="AR145" s="319"/>
      <c r="AS145" s="319"/>
      <c r="AT145" s="319"/>
      <c r="AU145" s="319"/>
      <c r="AV145" s="319"/>
      <c r="AW145" s="319"/>
      <c r="AX145" s="319"/>
      <c r="AY145" s="319"/>
      <c r="AZ145" s="319"/>
      <c r="BA145" s="319"/>
      <c r="BB145" s="319"/>
      <c r="BC145" s="319"/>
      <c r="BD145" s="319"/>
      <c r="BE145" s="319"/>
      <c r="BF145" s="319"/>
      <c r="BG145" s="319"/>
      <c r="BH145" s="319"/>
      <c r="BI145" s="319"/>
      <c r="BJ145" s="319"/>
      <c r="BK145" s="319"/>
      <c r="BL145" s="319"/>
      <c r="BM145" s="319"/>
      <c r="BN145" s="319"/>
      <c r="BO145" s="319"/>
      <c r="BP145" s="319"/>
      <c r="BQ145" s="319"/>
      <c r="BR145" s="319"/>
      <c r="BS145" s="319"/>
      <c r="BT145" s="319"/>
      <c r="BU145" s="319"/>
      <c r="BV145" s="319"/>
      <c r="BW145" s="319"/>
      <c r="BX145" s="319"/>
      <c r="BY145" s="319"/>
      <c r="BZ145" s="19"/>
    </row>
    <row r="146" spans="1:78" ht="6.75" customHeight="1">
      <c r="A146" s="22"/>
      <c r="B146" s="22"/>
      <c r="C146" s="265" t="s">
        <v>33</v>
      </c>
      <c r="D146" s="266"/>
      <c r="E146" s="266"/>
      <c r="F146" s="266"/>
      <c r="G146" s="266"/>
      <c r="H146" s="266"/>
      <c r="I146" s="266"/>
      <c r="J146" s="266"/>
      <c r="K146" s="266"/>
      <c r="L146" s="266"/>
      <c r="M146" s="266"/>
      <c r="N146" s="269" t="s">
        <v>39</v>
      </c>
      <c r="O146" s="270"/>
      <c r="P146" s="270"/>
      <c r="Q146" s="270"/>
      <c r="R146" s="270"/>
      <c r="S146" s="270"/>
      <c r="T146" s="270"/>
      <c r="U146" s="270"/>
      <c r="V146" s="270"/>
      <c r="W146" s="271"/>
      <c r="X146" s="265" t="s">
        <v>66</v>
      </c>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c r="BC146" s="266"/>
      <c r="BD146" s="266"/>
      <c r="BE146" s="266"/>
      <c r="BF146" s="266"/>
      <c r="BG146" s="266"/>
      <c r="BH146" s="266"/>
      <c r="BI146" s="266"/>
      <c r="BJ146" s="266"/>
      <c r="BK146" s="266"/>
      <c r="BL146" s="266"/>
      <c r="BM146" s="266"/>
      <c r="BN146" s="266"/>
      <c r="BO146" s="266"/>
      <c r="BP146" s="266"/>
      <c r="BQ146" s="266"/>
      <c r="BR146" s="266"/>
      <c r="BS146" s="266"/>
      <c r="BT146" s="266"/>
      <c r="BU146" s="266"/>
      <c r="BV146" s="266"/>
      <c r="BW146" s="266"/>
      <c r="BX146" s="266"/>
      <c r="BY146" s="275"/>
      <c r="BZ146" s="19"/>
    </row>
    <row r="147" spans="1:78" ht="6.75" customHeight="1">
      <c r="A147" s="22"/>
      <c r="B147" s="22"/>
      <c r="C147" s="267"/>
      <c r="D147" s="268"/>
      <c r="E147" s="268"/>
      <c r="F147" s="268"/>
      <c r="G147" s="268"/>
      <c r="H147" s="268"/>
      <c r="I147" s="268"/>
      <c r="J147" s="268"/>
      <c r="K147" s="268"/>
      <c r="L147" s="268"/>
      <c r="M147" s="268"/>
      <c r="N147" s="272"/>
      <c r="O147" s="273"/>
      <c r="P147" s="273"/>
      <c r="Q147" s="273"/>
      <c r="R147" s="273"/>
      <c r="S147" s="273"/>
      <c r="T147" s="273"/>
      <c r="U147" s="273"/>
      <c r="V147" s="273"/>
      <c r="W147" s="274"/>
      <c r="X147" s="267"/>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8"/>
      <c r="BR147" s="268"/>
      <c r="BS147" s="268"/>
      <c r="BT147" s="268"/>
      <c r="BU147" s="268"/>
      <c r="BV147" s="268"/>
      <c r="BW147" s="268"/>
      <c r="BX147" s="268"/>
      <c r="BY147" s="276"/>
      <c r="BZ147" s="19"/>
    </row>
    <row r="148" spans="1:78" ht="6.75" customHeight="1">
      <c r="A148" s="22"/>
      <c r="B148" s="22"/>
      <c r="C148" s="277" t="str">
        <f>'支給申請額算定シート（Ⅷ．統合関係医療機関）'!B$5&amp;""</f>
        <v/>
      </c>
      <c r="D148" s="278"/>
      <c r="E148" s="278"/>
      <c r="F148" s="278"/>
      <c r="G148" s="278"/>
      <c r="H148" s="278"/>
      <c r="I148" s="278"/>
      <c r="J148" s="278"/>
      <c r="K148" s="278"/>
      <c r="L148" s="278"/>
      <c r="M148" s="278"/>
      <c r="N148" s="283" t="str">
        <f>'支給申請額算定シート（Ⅷ．統合関係医療機関）'!C$5&amp;""</f>
        <v/>
      </c>
      <c r="O148" s="284"/>
      <c r="P148" s="284"/>
      <c r="Q148" s="284"/>
      <c r="R148" s="284"/>
      <c r="S148" s="284"/>
      <c r="T148" s="284"/>
      <c r="U148" s="284"/>
      <c r="V148" s="284"/>
      <c r="W148" s="285"/>
      <c r="X148" s="265" t="s">
        <v>31</v>
      </c>
      <c r="Y148" s="266"/>
      <c r="Z148" s="266"/>
      <c r="AA148" s="266"/>
      <c r="AB148" s="266"/>
      <c r="AC148" s="266"/>
      <c r="AD148" s="266"/>
      <c r="AE148" s="266"/>
      <c r="AF148" s="266"/>
      <c r="AG148" s="23"/>
      <c r="AH148" s="23"/>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5"/>
      <c r="BZ148" s="19"/>
    </row>
    <row r="149" spans="1:78" ht="6.75" customHeight="1">
      <c r="A149" s="22"/>
      <c r="B149" s="22"/>
      <c r="C149" s="279"/>
      <c r="D149" s="280"/>
      <c r="E149" s="280"/>
      <c r="F149" s="280"/>
      <c r="G149" s="280"/>
      <c r="H149" s="280"/>
      <c r="I149" s="280"/>
      <c r="J149" s="280"/>
      <c r="K149" s="280"/>
      <c r="L149" s="280"/>
      <c r="M149" s="280"/>
      <c r="N149" s="286"/>
      <c r="O149" s="287"/>
      <c r="P149" s="287"/>
      <c r="Q149" s="287"/>
      <c r="R149" s="287"/>
      <c r="S149" s="287"/>
      <c r="T149" s="287"/>
      <c r="U149" s="287"/>
      <c r="V149" s="287"/>
      <c r="W149" s="288"/>
      <c r="X149" s="292"/>
      <c r="Y149" s="293"/>
      <c r="Z149" s="293"/>
      <c r="AA149" s="293"/>
      <c r="AB149" s="293"/>
      <c r="AC149" s="293"/>
      <c r="AD149" s="293"/>
      <c r="AE149" s="293"/>
      <c r="AF149" s="293"/>
      <c r="AG149" s="294" t="s">
        <v>14</v>
      </c>
      <c r="AH149" s="294"/>
      <c r="AI149" s="294"/>
      <c r="AJ149" s="294"/>
      <c r="AK149" s="294"/>
      <c r="AL149" s="294"/>
      <c r="AM149" s="294"/>
      <c r="AN149" s="294"/>
      <c r="AO149" s="294"/>
      <c r="AP149" s="294" t="s">
        <v>15</v>
      </c>
      <c r="AQ149" s="294"/>
      <c r="AR149" s="294"/>
      <c r="AS149" s="294"/>
      <c r="AT149" s="294"/>
      <c r="AU149" s="294"/>
      <c r="AV149" s="294"/>
      <c r="AW149" s="294"/>
      <c r="AX149" s="294"/>
      <c r="AY149" s="294" t="s">
        <v>16</v>
      </c>
      <c r="AZ149" s="294"/>
      <c r="BA149" s="294"/>
      <c r="BB149" s="294"/>
      <c r="BC149" s="294"/>
      <c r="BD149" s="294"/>
      <c r="BE149" s="294"/>
      <c r="BF149" s="294"/>
      <c r="BG149" s="294"/>
      <c r="BH149" s="294" t="s">
        <v>18</v>
      </c>
      <c r="BI149" s="294"/>
      <c r="BJ149" s="294"/>
      <c r="BK149" s="294"/>
      <c r="BL149" s="294"/>
      <c r="BM149" s="294"/>
      <c r="BN149" s="294"/>
      <c r="BO149" s="294"/>
      <c r="BP149" s="294"/>
      <c r="BQ149" s="294" t="s">
        <v>17</v>
      </c>
      <c r="BR149" s="294"/>
      <c r="BS149" s="294"/>
      <c r="BT149" s="294"/>
      <c r="BU149" s="294"/>
      <c r="BV149" s="294"/>
      <c r="BW149" s="294"/>
      <c r="BX149" s="294"/>
      <c r="BY149" s="294"/>
      <c r="BZ149" s="19"/>
    </row>
    <row r="150" spans="1:78" ht="6.75" customHeight="1">
      <c r="A150" s="22"/>
      <c r="B150" s="22"/>
      <c r="C150" s="279"/>
      <c r="D150" s="280"/>
      <c r="E150" s="280"/>
      <c r="F150" s="280"/>
      <c r="G150" s="280"/>
      <c r="H150" s="280"/>
      <c r="I150" s="280"/>
      <c r="J150" s="280"/>
      <c r="K150" s="280"/>
      <c r="L150" s="280"/>
      <c r="M150" s="280"/>
      <c r="N150" s="286"/>
      <c r="O150" s="287"/>
      <c r="P150" s="287"/>
      <c r="Q150" s="287"/>
      <c r="R150" s="287"/>
      <c r="S150" s="287"/>
      <c r="T150" s="287"/>
      <c r="U150" s="287"/>
      <c r="V150" s="287"/>
      <c r="W150" s="288"/>
      <c r="X150" s="267"/>
      <c r="Y150" s="268"/>
      <c r="Z150" s="268"/>
      <c r="AA150" s="268"/>
      <c r="AB150" s="268"/>
      <c r="AC150" s="268"/>
      <c r="AD150" s="268"/>
      <c r="AE150" s="268"/>
      <c r="AF150" s="268"/>
      <c r="AG150" s="294"/>
      <c r="AH150" s="294"/>
      <c r="AI150" s="294"/>
      <c r="AJ150" s="294"/>
      <c r="AK150" s="294"/>
      <c r="AL150" s="294"/>
      <c r="AM150" s="294"/>
      <c r="AN150" s="294"/>
      <c r="AO150" s="294"/>
      <c r="AP150" s="294"/>
      <c r="AQ150" s="294"/>
      <c r="AR150" s="294"/>
      <c r="AS150" s="294"/>
      <c r="AT150" s="294"/>
      <c r="AU150" s="294"/>
      <c r="AV150" s="294"/>
      <c r="AW150" s="294"/>
      <c r="AX150" s="294"/>
      <c r="AY150" s="294"/>
      <c r="AZ150" s="294"/>
      <c r="BA150" s="294"/>
      <c r="BB150" s="294"/>
      <c r="BC150" s="294"/>
      <c r="BD150" s="294"/>
      <c r="BE150" s="294"/>
      <c r="BF150" s="294"/>
      <c r="BG150" s="294"/>
      <c r="BH150" s="294"/>
      <c r="BI150" s="294"/>
      <c r="BJ150" s="294"/>
      <c r="BK150" s="294"/>
      <c r="BL150" s="294"/>
      <c r="BM150" s="294"/>
      <c r="BN150" s="294"/>
      <c r="BO150" s="294"/>
      <c r="BP150" s="294"/>
      <c r="BQ150" s="294"/>
      <c r="BR150" s="294"/>
      <c r="BS150" s="294"/>
      <c r="BT150" s="294"/>
      <c r="BU150" s="294"/>
      <c r="BV150" s="294"/>
      <c r="BW150" s="294"/>
      <c r="BX150" s="294"/>
      <c r="BY150" s="294"/>
      <c r="BZ150" s="19"/>
    </row>
    <row r="151" spans="1:78" ht="6" customHeight="1">
      <c r="A151" s="22"/>
      <c r="B151" s="22"/>
      <c r="C151" s="279"/>
      <c r="D151" s="280"/>
      <c r="E151" s="280"/>
      <c r="F151" s="280"/>
      <c r="G151" s="280"/>
      <c r="H151" s="280"/>
      <c r="I151" s="280"/>
      <c r="J151" s="280"/>
      <c r="K151" s="280"/>
      <c r="L151" s="280"/>
      <c r="M151" s="280"/>
      <c r="N151" s="286"/>
      <c r="O151" s="287"/>
      <c r="P151" s="287"/>
      <c r="Q151" s="287"/>
      <c r="R151" s="287"/>
      <c r="S151" s="287"/>
      <c r="T151" s="287"/>
      <c r="U151" s="287"/>
      <c r="V151" s="287"/>
      <c r="W151" s="288"/>
      <c r="X151" s="295">
        <f>SUM(AG151:BY153)</f>
        <v>0</v>
      </c>
      <c r="Y151" s="296"/>
      <c r="Z151" s="296"/>
      <c r="AA151" s="296"/>
      <c r="AB151" s="296"/>
      <c r="AC151" s="296"/>
      <c r="AD151" s="296"/>
      <c r="AE151" s="296"/>
      <c r="AF151" s="296"/>
      <c r="AG151" s="295">
        <f>'支給申請額算定シート（Ⅷ．統合関係医療機関）'!C$11</f>
        <v>0</v>
      </c>
      <c r="AH151" s="296"/>
      <c r="AI151" s="296"/>
      <c r="AJ151" s="296"/>
      <c r="AK151" s="296"/>
      <c r="AL151" s="296"/>
      <c r="AM151" s="296"/>
      <c r="AN151" s="296"/>
      <c r="AO151" s="296"/>
      <c r="AP151" s="295">
        <f>'支給申請額算定シート（Ⅷ．統合関係医療機関）'!D$11</f>
        <v>0</v>
      </c>
      <c r="AQ151" s="296"/>
      <c r="AR151" s="296"/>
      <c r="AS151" s="296"/>
      <c r="AT151" s="296"/>
      <c r="AU151" s="296"/>
      <c r="AV151" s="296"/>
      <c r="AW151" s="296"/>
      <c r="AX151" s="296"/>
      <c r="AY151" s="295">
        <f>'支給申請額算定シート（Ⅷ．統合関係医療機関）'!E$11</f>
        <v>0</v>
      </c>
      <c r="AZ151" s="296"/>
      <c r="BA151" s="296"/>
      <c r="BB151" s="296"/>
      <c r="BC151" s="296"/>
      <c r="BD151" s="296"/>
      <c r="BE151" s="296"/>
      <c r="BF151" s="296"/>
      <c r="BG151" s="296"/>
      <c r="BH151" s="295">
        <f>'支給申請額算定シート（Ⅷ．統合関係医療機関）'!F$11</f>
        <v>0</v>
      </c>
      <c r="BI151" s="296"/>
      <c r="BJ151" s="296"/>
      <c r="BK151" s="296"/>
      <c r="BL151" s="296"/>
      <c r="BM151" s="296"/>
      <c r="BN151" s="296"/>
      <c r="BO151" s="296"/>
      <c r="BP151" s="296"/>
      <c r="BQ151" s="301">
        <f>'支給申請額算定シート（Ⅷ．統合関係医療機関）'!G$11</f>
        <v>0</v>
      </c>
      <c r="BR151" s="301"/>
      <c r="BS151" s="301"/>
      <c r="BT151" s="301"/>
      <c r="BU151" s="301"/>
      <c r="BV151" s="301"/>
      <c r="BW151" s="301"/>
      <c r="BX151" s="301"/>
      <c r="BY151" s="301"/>
      <c r="BZ151" s="19"/>
    </row>
    <row r="152" spans="1:78" ht="6" customHeight="1">
      <c r="A152" s="22"/>
      <c r="B152" s="22"/>
      <c r="C152" s="279"/>
      <c r="D152" s="280"/>
      <c r="E152" s="280"/>
      <c r="F152" s="280"/>
      <c r="G152" s="280"/>
      <c r="H152" s="280"/>
      <c r="I152" s="280"/>
      <c r="J152" s="280"/>
      <c r="K152" s="280"/>
      <c r="L152" s="280"/>
      <c r="M152" s="280"/>
      <c r="N152" s="286"/>
      <c r="O152" s="287"/>
      <c r="P152" s="287"/>
      <c r="Q152" s="287"/>
      <c r="R152" s="287"/>
      <c r="S152" s="287"/>
      <c r="T152" s="287"/>
      <c r="U152" s="287"/>
      <c r="V152" s="287"/>
      <c r="W152" s="288"/>
      <c r="X152" s="297"/>
      <c r="Y152" s="298"/>
      <c r="Z152" s="298"/>
      <c r="AA152" s="298"/>
      <c r="AB152" s="298"/>
      <c r="AC152" s="298"/>
      <c r="AD152" s="298"/>
      <c r="AE152" s="298"/>
      <c r="AF152" s="298"/>
      <c r="AG152" s="297"/>
      <c r="AH152" s="298"/>
      <c r="AI152" s="298"/>
      <c r="AJ152" s="298"/>
      <c r="AK152" s="298"/>
      <c r="AL152" s="298"/>
      <c r="AM152" s="298"/>
      <c r="AN152" s="298"/>
      <c r="AO152" s="298"/>
      <c r="AP152" s="297"/>
      <c r="AQ152" s="298"/>
      <c r="AR152" s="298"/>
      <c r="AS152" s="298"/>
      <c r="AT152" s="298"/>
      <c r="AU152" s="298"/>
      <c r="AV152" s="298"/>
      <c r="AW152" s="298"/>
      <c r="AX152" s="298"/>
      <c r="AY152" s="297"/>
      <c r="AZ152" s="298"/>
      <c r="BA152" s="298"/>
      <c r="BB152" s="298"/>
      <c r="BC152" s="298"/>
      <c r="BD152" s="298"/>
      <c r="BE152" s="298"/>
      <c r="BF152" s="298"/>
      <c r="BG152" s="298"/>
      <c r="BH152" s="297"/>
      <c r="BI152" s="298"/>
      <c r="BJ152" s="298"/>
      <c r="BK152" s="298"/>
      <c r="BL152" s="298"/>
      <c r="BM152" s="298"/>
      <c r="BN152" s="298"/>
      <c r="BO152" s="298"/>
      <c r="BP152" s="298"/>
      <c r="BQ152" s="301"/>
      <c r="BR152" s="301"/>
      <c r="BS152" s="301"/>
      <c r="BT152" s="301"/>
      <c r="BU152" s="301"/>
      <c r="BV152" s="301"/>
      <c r="BW152" s="301"/>
      <c r="BX152" s="301"/>
      <c r="BY152" s="301"/>
      <c r="BZ152" s="19"/>
    </row>
    <row r="153" spans="1:78" ht="6" customHeight="1">
      <c r="A153" s="22"/>
      <c r="B153" s="22"/>
      <c r="C153" s="281"/>
      <c r="D153" s="282"/>
      <c r="E153" s="282"/>
      <c r="F153" s="282"/>
      <c r="G153" s="282"/>
      <c r="H153" s="282"/>
      <c r="I153" s="282"/>
      <c r="J153" s="282"/>
      <c r="K153" s="282"/>
      <c r="L153" s="282"/>
      <c r="M153" s="282"/>
      <c r="N153" s="289"/>
      <c r="O153" s="290"/>
      <c r="P153" s="290"/>
      <c r="Q153" s="290"/>
      <c r="R153" s="290"/>
      <c r="S153" s="290"/>
      <c r="T153" s="290"/>
      <c r="U153" s="290"/>
      <c r="V153" s="290"/>
      <c r="W153" s="291"/>
      <c r="X153" s="299"/>
      <c r="Y153" s="300"/>
      <c r="Z153" s="300"/>
      <c r="AA153" s="300"/>
      <c r="AB153" s="300"/>
      <c r="AC153" s="300"/>
      <c r="AD153" s="300"/>
      <c r="AE153" s="300"/>
      <c r="AF153" s="300"/>
      <c r="AG153" s="299"/>
      <c r="AH153" s="300"/>
      <c r="AI153" s="300"/>
      <c r="AJ153" s="300"/>
      <c r="AK153" s="300"/>
      <c r="AL153" s="300"/>
      <c r="AM153" s="300"/>
      <c r="AN153" s="300"/>
      <c r="AO153" s="300"/>
      <c r="AP153" s="299"/>
      <c r="AQ153" s="300"/>
      <c r="AR153" s="300"/>
      <c r="AS153" s="300"/>
      <c r="AT153" s="300"/>
      <c r="AU153" s="300"/>
      <c r="AV153" s="300"/>
      <c r="AW153" s="300"/>
      <c r="AX153" s="300"/>
      <c r="AY153" s="299"/>
      <c r="AZ153" s="300"/>
      <c r="BA153" s="300"/>
      <c r="BB153" s="300"/>
      <c r="BC153" s="300"/>
      <c r="BD153" s="300"/>
      <c r="BE153" s="300"/>
      <c r="BF153" s="300"/>
      <c r="BG153" s="300"/>
      <c r="BH153" s="299"/>
      <c r="BI153" s="300"/>
      <c r="BJ153" s="300"/>
      <c r="BK153" s="300"/>
      <c r="BL153" s="300"/>
      <c r="BM153" s="300"/>
      <c r="BN153" s="300"/>
      <c r="BO153" s="300"/>
      <c r="BP153" s="300"/>
      <c r="BQ153" s="301"/>
      <c r="BR153" s="301"/>
      <c r="BS153" s="301"/>
      <c r="BT153" s="301"/>
      <c r="BU153" s="301"/>
      <c r="BV153" s="301"/>
      <c r="BW153" s="301"/>
      <c r="BX153" s="301"/>
      <c r="BY153" s="301"/>
      <c r="BZ153" s="19"/>
    </row>
    <row r="154" spans="1:78" ht="6.75" customHeight="1">
      <c r="A154" s="22"/>
      <c r="B154" s="22"/>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14"/>
      <c r="BY154" s="14"/>
      <c r="BZ154" s="19"/>
    </row>
    <row r="155" spans="1:78" ht="6.75" customHeight="1">
      <c r="A155" s="20"/>
      <c r="B155" s="20"/>
      <c r="C155" s="302" t="s">
        <v>28</v>
      </c>
      <c r="D155" s="302"/>
      <c r="E155" s="302"/>
      <c r="F155" s="302"/>
      <c r="G155" s="269"/>
      <c r="H155" s="270"/>
      <c r="I155" s="270"/>
      <c r="J155" s="270"/>
      <c r="K155" s="270"/>
      <c r="L155" s="270"/>
      <c r="M155" s="271"/>
      <c r="N155" s="265" t="s">
        <v>127</v>
      </c>
      <c r="O155" s="266"/>
      <c r="P155" s="266"/>
      <c r="Q155" s="266"/>
      <c r="R155" s="266"/>
      <c r="S155" s="266"/>
      <c r="T155" s="266"/>
      <c r="U155" s="266"/>
      <c r="V155" s="266"/>
      <c r="W155" s="266"/>
      <c r="X155" s="266"/>
      <c r="Y155" s="266"/>
      <c r="Z155" s="266"/>
      <c r="AA155" s="266"/>
      <c r="AB155" s="266"/>
      <c r="AC155" s="266"/>
      <c r="AD155" s="266"/>
      <c r="AE155" s="266"/>
      <c r="AF155" s="266"/>
      <c r="AG155" s="266"/>
      <c r="AH155" s="275"/>
      <c r="AI155" s="265" t="s">
        <v>30</v>
      </c>
      <c r="AJ155" s="266"/>
      <c r="AK155" s="266"/>
      <c r="AL155" s="266"/>
      <c r="AM155" s="266"/>
      <c r="AN155" s="266"/>
      <c r="AO155" s="266"/>
      <c r="AP155" s="266"/>
      <c r="AQ155" s="266"/>
      <c r="AR155" s="266"/>
      <c r="AS155" s="266"/>
      <c r="AT155" s="266"/>
      <c r="AU155" s="266"/>
      <c r="AV155" s="266"/>
      <c r="AW155" s="266"/>
      <c r="AX155" s="266"/>
      <c r="AY155" s="266"/>
      <c r="AZ155" s="266"/>
      <c r="BA155" s="266"/>
      <c r="BB155" s="266"/>
      <c r="BC155" s="275"/>
      <c r="BD155" s="303" t="s">
        <v>128</v>
      </c>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5"/>
      <c r="BZ155" s="19"/>
    </row>
    <row r="156" spans="1:78" ht="6.75" customHeight="1">
      <c r="A156" s="20"/>
      <c r="B156" s="20"/>
      <c r="C156" s="302"/>
      <c r="D156" s="302"/>
      <c r="E156" s="302"/>
      <c r="F156" s="302"/>
      <c r="G156" s="272"/>
      <c r="H156" s="273"/>
      <c r="I156" s="273"/>
      <c r="J156" s="273"/>
      <c r="K156" s="273"/>
      <c r="L156" s="273"/>
      <c r="M156" s="274"/>
      <c r="N156" s="267"/>
      <c r="O156" s="268"/>
      <c r="P156" s="268"/>
      <c r="Q156" s="268"/>
      <c r="R156" s="268"/>
      <c r="S156" s="268"/>
      <c r="T156" s="268"/>
      <c r="U156" s="268"/>
      <c r="V156" s="268"/>
      <c r="W156" s="268"/>
      <c r="X156" s="268"/>
      <c r="Y156" s="268"/>
      <c r="Z156" s="268"/>
      <c r="AA156" s="268"/>
      <c r="AB156" s="268"/>
      <c r="AC156" s="268"/>
      <c r="AD156" s="268"/>
      <c r="AE156" s="268"/>
      <c r="AF156" s="268"/>
      <c r="AG156" s="268"/>
      <c r="AH156" s="276"/>
      <c r="AI156" s="267"/>
      <c r="AJ156" s="268"/>
      <c r="AK156" s="268"/>
      <c r="AL156" s="268"/>
      <c r="AM156" s="268"/>
      <c r="AN156" s="268"/>
      <c r="AO156" s="268"/>
      <c r="AP156" s="268"/>
      <c r="AQ156" s="268"/>
      <c r="AR156" s="268"/>
      <c r="AS156" s="268"/>
      <c r="AT156" s="268"/>
      <c r="AU156" s="268"/>
      <c r="AV156" s="268"/>
      <c r="AW156" s="268"/>
      <c r="AX156" s="268"/>
      <c r="AY156" s="268"/>
      <c r="AZ156" s="268"/>
      <c r="BA156" s="268"/>
      <c r="BB156" s="268"/>
      <c r="BC156" s="276"/>
      <c r="BD156" s="306"/>
      <c r="BE156" s="307"/>
      <c r="BF156" s="307"/>
      <c r="BG156" s="307"/>
      <c r="BH156" s="307"/>
      <c r="BI156" s="307"/>
      <c r="BJ156" s="307"/>
      <c r="BK156" s="307"/>
      <c r="BL156" s="307"/>
      <c r="BM156" s="307"/>
      <c r="BN156" s="307"/>
      <c r="BO156" s="307"/>
      <c r="BP156" s="307"/>
      <c r="BQ156" s="307"/>
      <c r="BR156" s="307"/>
      <c r="BS156" s="307"/>
      <c r="BT156" s="307"/>
      <c r="BU156" s="307"/>
      <c r="BV156" s="307"/>
      <c r="BW156" s="307"/>
      <c r="BX156" s="307"/>
      <c r="BY156" s="308"/>
      <c r="BZ156" s="19"/>
    </row>
    <row r="157" spans="1:78" ht="6.75" customHeight="1">
      <c r="A157" s="21"/>
      <c r="B157" s="21"/>
      <c r="C157" s="301" t="s">
        <v>89</v>
      </c>
      <c r="D157" s="301"/>
      <c r="E157" s="301"/>
      <c r="F157" s="301"/>
      <c r="G157" s="309"/>
      <c r="H157" s="310"/>
      <c r="I157" s="310"/>
      <c r="J157" s="310"/>
      <c r="K157" s="310"/>
      <c r="L157" s="310"/>
      <c r="M157" s="311"/>
      <c r="N157" s="318" t="str">
        <f>'支給申請額算定シート（Ⅸ．統合関係医療機関）'!B$3&amp;""</f>
        <v/>
      </c>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t="str">
        <f>'支給申請額算定シート（Ⅸ．統合関係医療機関）'!C$3&amp;""</f>
        <v/>
      </c>
      <c r="AJ157" s="318"/>
      <c r="AK157" s="318"/>
      <c r="AL157" s="318"/>
      <c r="AM157" s="318"/>
      <c r="AN157" s="318"/>
      <c r="AO157" s="318"/>
      <c r="AP157" s="318"/>
      <c r="AQ157" s="318"/>
      <c r="AR157" s="318"/>
      <c r="AS157" s="318"/>
      <c r="AT157" s="318"/>
      <c r="AU157" s="318"/>
      <c r="AV157" s="318"/>
      <c r="AW157" s="318"/>
      <c r="AX157" s="318"/>
      <c r="AY157" s="318"/>
      <c r="AZ157" s="318"/>
      <c r="BA157" s="318"/>
      <c r="BB157" s="318"/>
      <c r="BC157" s="318"/>
      <c r="BD157" s="318" t="str">
        <f>'支給申請額算定シート（Ⅸ．統合関係医療機関）'!G$3&amp;""</f>
        <v/>
      </c>
      <c r="BE157" s="318"/>
      <c r="BF157" s="318"/>
      <c r="BG157" s="318"/>
      <c r="BH157" s="318"/>
      <c r="BI157" s="318"/>
      <c r="BJ157" s="318"/>
      <c r="BK157" s="318"/>
      <c r="BL157" s="318"/>
      <c r="BM157" s="318"/>
      <c r="BN157" s="318"/>
      <c r="BO157" s="318"/>
      <c r="BP157" s="318"/>
      <c r="BQ157" s="318"/>
      <c r="BR157" s="318"/>
      <c r="BS157" s="318"/>
      <c r="BT157" s="318"/>
      <c r="BU157" s="318"/>
      <c r="BV157" s="318"/>
      <c r="BW157" s="318"/>
      <c r="BX157" s="318"/>
      <c r="BY157" s="318"/>
      <c r="BZ157" s="19"/>
    </row>
    <row r="158" spans="1:78" ht="6.75" customHeight="1">
      <c r="A158" s="21"/>
      <c r="B158" s="21"/>
      <c r="C158" s="301"/>
      <c r="D158" s="301"/>
      <c r="E158" s="301"/>
      <c r="F158" s="301"/>
      <c r="G158" s="312"/>
      <c r="H158" s="313"/>
      <c r="I158" s="313"/>
      <c r="J158" s="313"/>
      <c r="K158" s="313"/>
      <c r="L158" s="313"/>
      <c r="M158" s="314"/>
      <c r="N158" s="318"/>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318"/>
      <c r="AN158" s="318"/>
      <c r="AO158" s="318"/>
      <c r="AP158" s="318"/>
      <c r="AQ158" s="318"/>
      <c r="AR158" s="318"/>
      <c r="AS158" s="318"/>
      <c r="AT158" s="318"/>
      <c r="AU158" s="318"/>
      <c r="AV158" s="318"/>
      <c r="AW158" s="318"/>
      <c r="AX158" s="318"/>
      <c r="AY158" s="318"/>
      <c r="AZ158" s="318"/>
      <c r="BA158" s="318"/>
      <c r="BB158" s="318"/>
      <c r="BC158" s="318"/>
      <c r="BD158" s="318"/>
      <c r="BE158" s="318"/>
      <c r="BF158" s="318"/>
      <c r="BG158" s="318"/>
      <c r="BH158" s="318"/>
      <c r="BI158" s="318"/>
      <c r="BJ158" s="318"/>
      <c r="BK158" s="318"/>
      <c r="BL158" s="318"/>
      <c r="BM158" s="318"/>
      <c r="BN158" s="318"/>
      <c r="BO158" s="318"/>
      <c r="BP158" s="318"/>
      <c r="BQ158" s="318"/>
      <c r="BR158" s="318"/>
      <c r="BS158" s="318"/>
      <c r="BT158" s="318"/>
      <c r="BU158" s="318"/>
      <c r="BV158" s="318"/>
      <c r="BW158" s="318"/>
      <c r="BX158" s="318"/>
      <c r="BY158" s="318"/>
      <c r="BZ158" s="19"/>
    </row>
    <row r="159" spans="1:78" ht="6.75" customHeight="1">
      <c r="A159" s="21"/>
      <c r="B159" s="21"/>
      <c r="C159" s="301"/>
      <c r="D159" s="301"/>
      <c r="E159" s="301"/>
      <c r="F159" s="301"/>
      <c r="G159" s="315"/>
      <c r="H159" s="316"/>
      <c r="I159" s="316"/>
      <c r="J159" s="316"/>
      <c r="K159" s="316"/>
      <c r="L159" s="316"/>
      <c r="M159" s="317"/>
      <c r="N159" s="319"/>
      <c r="O159" s="319"/>
      <c r="P159" s="319"/>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19"/>
      <c r="BD159" s="319"/>
      <c r="BE159" s="319"/>
      <c r="BF159" s="319"/>
      <c r="BG159" s="319"/>
      <c r="BH159" s="319"/>
      <c r="BI159" s="319"/>
      <c r="BJ159" s="319"/>
      <c r="BK159" s="319"/>
      <c r="BL159" s="319"/>
      <c r="BM159" s="319"/>
      <c r="BN159" s="319"/>
      <c r="BO159" s="319"/>
      <c r="BP159" s="319"/>
      <c r="BQ159" s="319"/>
      <c r="BR159" s="319"/>
      <c r="BS159" s="319"/>
      <c r="BT159" s="319"/>
      <c r="BU159" s="319"/>
      <c r="BV159" s="319"/>
      <c r="BW159" s="319"/>
      <c r="BX159" s="319"/>
      <c r="BY159" s="319"/>
      <c r="BZ159" s="19"/>
    </row>
    <row r="160" spans="1:78" ht="6.75" customHeight="1">
      <c r="A160" s="22"/>
      <c r="B160" s="22"/>
      <c r="C160" s="265" t="s">
        <v>33</v>
      </c>
      <c r="D160" s="266"/>
      <c r="E160" s="266"/>
      <c r="F160" s="266"/>
      <c r="G160" s="266"/>
      <c r="H160" s="266"/>
      <c r="I160" s="266"/>
      <c r="J160" s="266"/>
      <c r="K160" s="266"/>
      <c r="L160" s="266"/>
      <c r="M160" s="266"/>
      <c r="N160" s="269" t="s">
        <v>39</v>
      </c>
      <c r="O160" s="270"/>
      <c r="P160" s="270"/>
      <c r="Q160" s="270"/>
      <c r="R160" s="270"/>
      <c r="S160" s="270"/>
      <c r="T160" s="270"/>
      <c r="U160" s="270"/>
      <c r="V160" s="270"/>
      <c r="W160" s="271"/>
      <c r="X160" s="265" t="s">
        <v>66</v>
      </c>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266"/>
      <c r="AV160" s="266"/>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266"/>
      <c r="BU160" s="266"/>
      <c r="BV160" s="266"/>
      <c r="BW160" s="266"/>
      <c r="BX160" s="266"/>
      <c r="BY160" s="275"/>
      <c r="BZ160" s="19"/>
    </row>
    <row r="161" spans="1:78" ht="6.75" customHeight="1">
      <c r="A161" s="22"/>
      <c r="B161" s="22"/>
      <c r="C161" s="267"/>
      <c r="D161" s="268"/>
      <c r="E161" s="268"/>
      <c r="F161" s="268"/>
      <c r="G161" s="268"/>
      <c r="H161" s="268"/>
      <c r="I161" s="268"/>
      <c r="J161" s="268"/>
      <c r="K161" s="268"/>
      <c r="L161" s="268"/>
      <c r="M161" s="268"/>
      <c r="N161" s="272"/>
      <c r="O161" s="273"/>
      <c r="P161" s="273"/>
      <c r="Q161" s="273"/>
      <c r="R161" s="273"/>
      <c r="S161" s="273"/>
      <c r="T161" s="273"/>
      <c r="U161" s="273"/>
      <c r="V161" s="273"/>
      <c r="W161" s="274"/>
      <c r="X161" s="267"/>
      <c r="Y161" s="268"/>
      <c r="Z161" s="268"/>
      <c r="AA161" s="268"/>
      <c r="AB161" s="268"/>
      <c r="AC161" s="268"/>
      <c r="AD161" s="268"/>
      <c r="AE161" s="268"/>
      <c r="AF161" s="268"/>
      <c r="AG161" s="268"/>
      <c r="AH161" s="268"/>
      <c r="AI161" s="268"/>
      <c r="AJ161" s="268"/>
      <c r="AK161" s="268"/>
      <c r="AL161" s="268"/>
      <c r="AM161" s="268"/>
      <c r="AN161" s="268"/>
      <c r="AO161" s="268"/>
      <c r="AP161" s="268"/>
      <c r="AQ161" s="268"/>
      <c r="AR161" s="268"/>
      <c r="AS161" s="268"/>
      <c r="AT161" s="268"/>
      <c r="AU161" s="268"/>
      <c r="AV161" s="268"/>
      <c r="AW161" s="268"/>
      <c r="AX161" s="268"/>
      <c r="AY161" s="268"/>
      <c r="AZ161" s="268"/>
      <c r="BA161" s="268"/>
      <c r="BB161" s="268"/>
      <c r="BC161" s="268"/>
      <c r="BD161" s="268"/>
      <c r="BE161" s="268"/>
      <c r="BF161" s="268"/>
      <c r="BG161" s="268"/>
      <c r="BH161" s="268"/>
      <c r="BI161" s="268"/>
      <c r="BJ161" s="268"/>
      <c r="BK161" s="268"/>
      <c r="BL161" s="268"/>
      <c r="BM161" s="268"/>
      <c r="BN161" s="268"/>
      <c r="BO161" s="268"/>
      <c r="BP161" s="268"/>
      <c r="BQ161" s="268"/>
      <c r="BR161" s="268"/>
      <c r="BS161" s="268"/>
      <c r="BT161" s="268"/>
      <c r="BU161" s="268"/>
      <c r="BV161" s="268"/>
      <c r="BW161" s="268"/>
      <c r="BX161" s="268"/>
      <c r="BY161" s="276"/>
      <c r="BZ161" s="19"/>
    </row>
    <row r="162" spans="1:78" ht="6.75" customHeight="1">
      <c r="A162" s="22"/>
      <c r="B162" s="22"/>
      <c r="C162" s="277" t="str">
        <f>'支給申請額算定シート（Ⅸ．統合関係医療機関）'!B$5&amp;""</f>
        <v/>
      </c>
      <c r="D162" s="278"/>
      <c r="E162" s="278"/>
      <c r="F162" s="278"/>
      <c r="G162" s="278"/>
      <c r="H162" s="278"/>
      <c r="I162" s="278"/>
      <c r="J162" s="278"/>
      <c r="K162" s="278"/>
      <c r="L162" s="278"/>
      <c r="M162" s="278"/>
      <c r="N162" s="283" t="str">
        <f>'支給申請額算定シート（Ⅸ．統合関係医療機関）'!C$5&amp;""</f>
        <v/>
      </c>
      <c r="O162" s="284"/>
      <c r="P162" s="284"/>
      <c r="Q162" s="284"/>
      <c r="R162" s="284"/>
      <c r="S162" s="284"/>
      <c r="T162" s="284"/>
      <c r="U162" s="284"/>
      <c r="V162" s="284"/>
      <c r="W162" s="285"/>
      <c r="X162" s="265" t="s">
        <v>31</v>
      </c>
      <c r="Y162" s="266"/>
      <c r="Z162" s="266"/>
      <c r="AA162" s="266"/>
      <c r="AB162" s="266"/>
      <c r="AC162" s="266"/>
      <c r="AD162" s="266"/>
      <c r="AE162" s="266"/>
      <c r="AF162" s="266"/>
      <c r="AG162" s="23"/>
      <c r="AH162" s="23"/>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5"/>
      <c r="BZ162" s="19"/>
    </row>
    <row r="163" spans="1:78" ht="6.75" customHeight="1">
      <c r="A163" s="22"/>
      <c r="B163" s="22"/>
      <c r="C163" s="279"/>
      <c r="D163" s="280"/>
      <c r="E163" s="280"/>
      <c r="F163" s="280"/>
      <c r="G163" s="280"/>
      <c r="H163" s="280"/>
      <c r="I163" s="280"/>
      <c r="J163" s="280"/>
      <c r="K163" s="280"/>
      <c r="L163" s="280"/>
      <c r="M163" s="280"/>
      <c r="N163" s="286"/>
      <c r="O163" s="287"/>
      <c r="P163" s="287"/>
      <c r="Q163" s="287"/>
      <c r="R163" s="287"/>
      <c r="S163" s="287"/>
      <c r="T163" s="287"/>
      <c r="U163" s="287"/>
      <c r="V163" s="287"/>
      <c r="W163" s="288"/>
      <c r="X163" s="292"/>
      <c r="Y163" s="293"/>
      <c r="Z163" s="293"/>
      <c r="AA163" s="293"/>
      <c r="AB163" s="293"/>
      <c r="AC163" s="293"/>
      <c r="AD163" s="293"/>
      <c r="AE163" s="293"/>
      <c r="AF163" s="293"/>
      <c r="AG163" s="294" t="s">
        <v>14</v>
      </c>
      <c r="AH163" s="294"/>
      <c r="AI163" s="294"/>
      <c r="AJ163" s="294"/>
      <c r="AK163" s="294"/>
      <c r="AL163" s="294"/>
      <c r="AM163" s="294"/>
      <c r="AN163" s="294"/>
      <c r="AO163" s="294"/>
      <c r="AP163" s="294" t="s">
        <v>15</v>
      </c>
      <c r="AQ163" s="294"/>
      <c r="AR163" s="294"/>
      <c r="AS163" s="294"/>
      <c r="AT163" s="294"/>
      <c r="AU163" s="294"/>
      <c r="AV163" s="294"/>
      <c r="AW163" s="294"/>
      <c r="AX163" s="294"/>
      <c r="AY163" s="294" t="s">
        <v>16</v>
      </c>
      <c r="AZ163" s="294"/>
      <c r="BA163" s="294"/>
      <c r="BB163" s="294"/>
      <c r="BC163" s="294"/>
      <c r="BD163" s="294"/>
      <c r="BE163" s="294"/>
      <c r="BF163" s="294"/>
      <c r="BG163" s="294"/>
      <c r="BH163" s="294" t="s">
        <v>18</v>
      </c>
      <c r="BI163" s="294"/>
      <c r="BJ163" s="294"/>
      <c r="BK163" s="294"/>
      <c r="BL163" s="294"/>
      <c r="BM163" s="294"/>
      <c r="BN163" s="294"/>
      <c r="BO163" s="294"/>
      <c r="BP163" s="294"/>
      <c r="BQ163" s="294" t="s">
        <v>17</v>
      </c>
      <c r="BR163" s="294"/>
      <c r="BS163" s="294"/>
      <c r="BT163" s="294"/>
      <c r="BU163" s="294"/>
      <c r="BV163" s="294"/>
      <c r="BW163" s="294"/>
      <c r="BX163" s="294"/>
      <c r="BY163" s="294"/>
      <c r="BZ163" s="19"/>
    </row>
    <row r="164" spans="1:78" ht="6.75" customHeight="1">
      <c r="A164" s="22"/>
      <c r="B164" s="22"/>
      <c r="C164" s="279"/>
      <c r="D164" s="280"/>
      <c r="E164" s="280"/>
      <c r="F164" s="280"/>
      <c r="G164" s="280"/>
      <c r="H164" s="280"/>
      <c r="I164" s="280"/>
      <c r="J164" s="280"/>
      <c r="K164" s="280"/>
      <c r="L164" s="280"/>
      <c r="M164" s="280"/>
      <c r="N164" s="286"/>
      <c r="O164" s="287"/>
      <c r="P164" s="287"/>
      <c r="Q164" s="287"/>
      <c r="R164" s="287"/>
      <c r="S164" s="287"/>
      <c r="T164" s="287"/>
      <c r="U164" s="287"/>
      <c r="V164" s="287"/>
      <c r="W164" s="288"/>
      <c r="X164" s="267"/>
      <c r="Y164" s="268"/>
      <c r="Z164" s="268"/>
      <c r="AA164" s="268"/>
      <c r="AB164" s="268"/>
      <c r="AC164" s="268"/>
      <c r="AD164" s="268"/>
      <c r="AE164" s="268"/>
      <c r="AF164" s="268"/>
      <c r="AG164" s="294"/>
      <c r="AH164" s="294"/>
      <c r="AI164" s="294"/>
      <c r="AJ164" s="294"/>
      <c r="AK164" s="294"/>
      <c r="AL164" s="294"/>
      <c r="AM164" s="294"/>
      <c r="AN164" s="294"/>
      <c r="AO164" s="294"/>
      <c r="AP164" s="294"/>
      <c r="AQ164" s="294"/>
      <c r="AR164" s="294"/>
      <c r="AS164" s="294"/>
      <c r="AT164" s="294"/>
      <c r="AU164" s="294"/>
      <c r="AV164" s="294"/>
      <c r="AW164" s="294"/>
      <c r="AX164" s="294"/>
      <c r="AY164" s="294"/>
      <c r="AZ164" s="294"/>
      <c r="BA164" s="294"/>
      <c r="BB164" s="294"/>
      <c r="BC164" s="294"/>
      <c r="BD164" s="294"/>
      <c r="BE164" s="294"/>
      <c r="BF164" s="294"/>
      <c r="BG164" s="294"/>
      <c r="BH164" s="294"/>
      <c r="BI164" s="294"/>
      <c r="BJ164" s="294"/>
      <c r="BK164" s="294"/>
      <c r="BL164" s="294"/>
      <c r="BM164" s="294"/>
      <c r="BN164" s="294"/>
      <c r="BO164" s="294"/>
      <c r="BP164" s="294"/>
      <c r="BQ164" s="294"/>
      <c r="BR164" s="294"/>
      <c r="BS164" s="294"/>
      <c r="BT164" s="294"/>
      <c r="BU164" s="294"/>
      <c r="BV164" s="294"/>
      <c r="BW164" s="294"/>
      <c r="BX164" s="294"/>
      <c r="BY164" s="294"/>
      <c r="BZ164" s="19"/>
    </row>
    <row r="165" spans="1:78" ht="6" customHeight="1">
      <c r="A165" s="22"/>
      <c r="B165" s="22"/>
      <c r="C165" s="279"/>
      <c r="D165" s="280"/>
      <c r="E165" s="280"/>
      <c r="F165" s="280"/>
      <c r="G165" s="280"/>
      <c r="H165" s="280"/>
      <c r="I165" s="280"/>
      <c r="J165" s="280"/>
      <c r="K165" s="280"/>
      <c r="L165" s="280"/>
      <c r="M165" s="280"/>
      <c r="N165" s="286"/>
      <c r="O165" s="287"/>
      <c r="P165" s="287"/>
      <c r="Q165" s="287"/>
      <c r="R165" s="287"/>
      <c r="S165" s="287"/>
      <c r="T165" s="287"/>
      <c r="U165" s="287"/>
      <c r="V165" s="287"/>
      <c r="W165" s="288"/>
      <c r="X165" s="295">
        <f>SUM(AG165:BY167)</f>
        <v>0</v>
      </c>
      <c r="Y165" s="296"/>
      <c r="Z165" s="296"/>
      <c r="AA165" s="296"/>
      <c r="AB165" s="296"/>
      <c r="AC165" s="296"/>
      <c r="AD165" s="296"/>
      <c r="AE165" s="296"/>
      <c r="AF165" s="296"/>
      <c r="AG165" s="295">
        <f>'支給申請額算定シート（Ⅸ．統合関係医療機関）'!C$11</f>
        <v>0</v>
      </c>
      <c r="AH165" s="296"/>
      <c r="AI165" s="296"/>
      <c r="AJ165" s="296"/>
      <c r="AK165" s="296"/>
      <c r="AL165" s="296"/>
      <c r="AM165" s="296"/>
      <c r="AN165" s="296"/>
      <c r="AO165" s="296"/>
      <c r="AP165" s="295">
        <f>'支給申請額算定シート（Ⅸ．統合関係医療機関）'!D$11</f>
        <v>0</v>
      </c>
      <c r="AQ165" s="296"/>
      <c r="AR165" s="296"/>
      <c r="AS165" s="296"/>
      <c r="AT165" s="296"/>
      <c r="AU165" s="296"/>
      <c r="AV165" s="296"/>
      <c r="AW165" s="296"/>
      <c r="AX165" s="296"/>
      <c r="AY165" s="295">
        <f>'支給申請額算定シート（Ⅸ．統合関係医療機関）'!E$11</f>
        <v>0</v>
      </c>
      <c r="AZ165" s="296"/>
      <c r="BA165" s="296"/>
      <c r="BB165" s="296"/>
      <c r="BC165" s="296"/>
      <c r="BD165" s="296"/>
      <c r="BE165" s="296"/>
      <c r="BF165" s="296"/>
      <c r="BG165" s="296"/>
      <c r="BH165" s="295">
        <f>'支給申請額算定シート（Ⅸ．統合関係医療機関）'!F$11</f>
        <v>0</v>
      </c>
      <c r="BI165" s="296"/>
      <c r="BJ165" s="296"/>
      <c r="BK165" s="296"/>
      <c r="BL165" s="296"/>
      <c r="BM165" s="296"/>
      <c r="BN165" s="296"/>
      <c r="BO165" s="296"/>
      <c r="BP165" s="296"/>
      <c r="BQ165" s="301">
        <f>'支給申請額算定シート（Ⅸ．統合関係医療機関）'!G$11</f>
        <v>0</v>
      </c>
      <c r="BR165" s="301"/>
      <c r="BS165" s="301"/>
      <c r="BT165" s="301"/>
      <c r="BU165" s="301"/>
      <c r="BV165" s="301"/>
      <c r="BW165" s="301"/>
      <c r="BX165" s="301"/>
      <c r="BY165" s="301"/>
      <c r="BZ165" s="19"/>
    </row>
    <row r="166" spans="1:78" ht="6" customHeight="1">
      <c r="A166" s="22"/>
      <c r="B166" s="22"/>
      <c r="C166" s="279"/>
      <c r="D166" s="280"/>
      <c r="E166" s="280"/>
      <c r="F166" s="280"/>
      <c r="G166" s="280"/>
      <c r="H166" s="280"/>
      <c r="I166" s="280"/>
      <c r="J166" s="280"/>
      <c r="K166" s="280"/>
      <c r="L166" s="280"/>
      <c r="M166" s="280"/>
      <c r="N166" s="286"/>
      <c r="O166" s="287"/>
      <c r="P166" s="287"/>
      <c r="Q166" s="287"/>
      <c r="R166" s="287"/>
      <c r="S166" s="287"/>
      <c r="T166" s="287"/>
      <c r="U166" s="287"/>
      <c r="V166" s="287"/>
      <c r="W166" s="288"/>
      <c r="X166" s="297"/>
      <c r="Y166" s="298"/>
      <c r="Z166" s="298"/>
      <c r="AA166" s="298"/>
      <c r="AB166" s="298"/>
      <c r="AC166" s="298"/>
      <c r="AD166" s="298"/>
      <c r="AE166" s="298"/>
      <c r="AF166" s="298"/>
      <c r="AG166" s="297"/>
      <c r="AH166" s="298"/>
      <c r="AI166" s="298"/>
      <c r="AJ166" s="298"/>
      <c r="AK166" s="298"/>
      <c r="AL166" s="298"/>
      <c r="AM166" s="298"/>
      <c r="AN166" s="298"/>
      <c r="AO166" s="298"/>
      <c r="AP166" s="297"/>
      <c r="AQ166" s="298"/>
      <c r="AR166" s="298"/>
      <c r="AS166" s="298"/>
      <c r="AT166" s="298"/>
      <c r="AU166" s="298"/>
      <c r="AV166" s="298"/>
      <c r="AW166" s="298"/>
      <c r="AX166" s="298"/>
      <c r="AY166" s="297"/>
      <c r="AZ166" s="298"/>
      <c r="BA166" s="298"/>
      <c r="BB166" s="298"/>
      <c r="BC166" s="298"/>
      <c r="BD166" s="298"/>
      <c r="BE166" s="298"/>
      <c r="BF166" s="298"/>
      <c r="BG166" s="298"/>
      <c r="BH166" s="297"/>
      <c r="BI166" s="298"/>
      <c r="BJ166" s="298"/>
      <c r="BK166" s="298"/>
      <c r="BL166" s="298"/>
      <c r="BM166" s="298"/>
      <c r="BN166" s="298"/>
      <c r="BO166" s="298"/>
      <c r="BP166" s="298"/>
      <c r="BQ166" s="301"/>
      <c r="BR166" s="301"/>
      <c r="BS166" s="301"/>
      <c r="BT166" s="301"/>
      <c r="BU166" s="301"/>
      <c r="BV166" s="301"/>
      <c r="BW166" s="301"/>
      <c r="BX166" s="301"/>
      <c r="BY166" s="301"/>
      <c r="BZ166" s="19"/>
    </row>
    <row r="167" spans="1:78" ht="6" customHeight="1">
      <c r="A167" s="22"/>
      <c r="B167" s="22"/>
      <c r="C167" s="281"/>
      <c r="D167" s="282"/>
      <c r="E167" s="282"/>
      <c r="F167" s="282"/>
      <c r="G167" s="282"/>
      <c r="H167" s="282"/>
      <c r="I167" s="282"/>
      <c r="J167" s="282"/>
      <c r="K167" s="282"/>
      <c r="L167" s="282"/>
      <c r="M167" s="282"/>
      <c r="N167" s="289"/>
      <c r="O167" s="290"/>
      <c r="P167" s="290"/>
      <c r="Q167" s="290"/>
      <c r="R167" s="290"/>
      <c r="S167" s="290"/>
      <c r="T167" s="290"/>
      <c r="U167" s="290"/>
      <c r="V167" s="290"/>
      <c r="W167" s="291"/>
      <c r="X167" s="299"/>
      <c r="Y167" s="300"/>
      <c r="Z167" s="300"/>
      <c r="AA167" s="300"/>
      <c r="AB167" s="300"/>
      <c r="AC167" s="300"/>
      <c r="AD167" s="300"/>
      <c r="AE167" s="300"/>
      <c r="AF167" s="300"/>
      <c r="AG167" s="299"/>
      <c r="AH167" s="300"/>
      <c r="AI167" s="300"/>
      <c r="AJ167" s="300"/>
      <c r="AK167" s="300"/>
      <c r="AL167" s="300"/>
      <c r="AM167" s="300"/>
      <c r="AN167" s="300"/>
      <c r="AO167" s="300"/>
      <c r="AP167" s="299"/>
      <c r="AQ167" s="300"/>
      <c r="AR167" s="300"/>
      <c r="AS167" s="300"/>
      <c r="AT167" s="300"/>
      <c r="AU167" s="300"/>
      <c r="AV167" s="300"/>
      <c r="AW167" s="300"/>
      <c r="AX167" s="300"/>
      <c r="AY167" s="299"/>
      <c r="AZ167" s="300"/>
      <c r="BA167" s="300"/>
      <c r="BB167" s="300"/>
      <c r="BC167" s="300"/>
      <c r="BD167" s="300"/>
      <c r="BE167" s="300"/>
      <c r="BF167" s="300"/>
      <c r="BG167" s="300"/>
      <c r="BH167" s="299"/>
      <c r="BI167" s="300"/>
      <c r="BJ167" s="300"/>
      <c r="BK167" s="300"/>
      <c r="BL167" s="300"/>
      <c r="BM167" s="300"/>
      <c r="BN167" s="300"/>
      <c r="BO167" s="300"/>
      <c r="BP167" s="300"/>
      <c r="BQ167" s="301"/>
      <c r="BR167" s="301"/>
      <c r="BS167" s="301"/>
      <c r="BT167" s="301"/>
      <c r="BU167" s="301"/>
      <c r="BV167" s="301"/>
      <c r="BW167" s="301"/>
      <c r="BX167" s="301"/>
      <c r="BY167" s="301"/>
      <c r="BZ167" s="19"/>
    </row>
    <row r="168" spans="1:78" ht="6.75" customHeight="1">
      <c r="A168" s="22"/>
      <c r="B168" s="22"/>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14"/>
      <c r="BY168" s="14"/>
      <c r="BZ168" s="19"/>
    </row>
    <row r="169" spans="1:78" ht="6.75" customHeight="1">
      <c r="A169" s="20"/>
      <c r="B169" s="20"/>
      <c r="C169" s="302" t="s">
        <v>28</v>
      </c>
      <c r="D169" s="302"/>
      <c r="E169" s="302"/>
      <c r="F169" s="302"/>
      <c r="G169" s="269"/>
      <c r="H169" s="270"/>
      <c r="I169" s="270"/>
      <c r="J169" s="270"/>
      <c r="K169" s="270"/>
      <c r="L169" s="270"/>
      <c r="M169" s="271"/>
      <c r="N169" s="265" t="s">
        <v>127</v>
      </c>
      <c r="O169" s="266"/>
      <c r="P169" s="266"/>
      <c r="Q169" s="266"/>
      <c r="R169" s="266"/>
      <c r="S169" s="266"/>
      <c r="T169" s="266"/>
      <c r="U169" s="266"/>
      <c r="V169" s="266"/>
      <c r="W169" s="266"/>
      <c r="X169" s="266"/>
      <c r="Y169" s="266"/>
      <c r="Z169" s="266"/>
      <c r="AA169" s="266"/>
      <c r="AB169" s="266"/>
      <c r="AC169" s="266"/>
      <c r="AD169" s="266"/>
      <c r="AE169" s="266"/>
      <c r="AF169" s="266"/>
      <c r="AG169" s="266"/>
      <c r="AH169" s="275"/>
      <c r="AI169" s="265" t="s">
        <v>30</v>
      </c>
      <c r="AJ169" s="266"/>
      <c r="AK169" s="266"/>
      <c r="AL169" s="266"/>
      <c r="AM169" s="266"/>
      <c r="AN169" s="266"/>
      <c r="AO169" s="266"/>
      <c r="AP169" s="266"/>
      <c r="AQ169" s="266"/>
      <c r="AR169" s="266"/>
      <c r="AS169" s="266"/>
      <c r="AT169" s="266"/>
      <c r="AU169" s="266"/>
      <c r="AV169" s="266"/>
      <c r="AW169" s="266"/>
      <c r="AX169" s="266"/>
      <c r="AY169" s="266"/>
      <c r="AZ169" s="266"/>
      <c r="BA169" s="266"/>
      <c r="BB169" s="266"/>
      <c r="BC169" s="275"/>
      <c r="BD169" s="303" t="s">
        <v>128</v>
      </c>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5"/>
      <c r="BZ169" s="19"/>
    </row>
    <row r="170" spans="1:78" ht="6.75" customHeight="1">
      <c r="A170" s="20"/>
      <c r="B170" s="20"/>
      <c r="C170" s="302"/>
      <c r="D170" s="302"/>
      <c r="E170" s="302"/>
      <c r="F170" s="302"/>
      <c r="G170" s="272"/>
      <c r="H170" s="273"/>
      <c r="I170" s="273"/>
      <c r="J170" s="273"/>
      <c r="K170" s="273"/>
      <c r="L170" s="273"/>
      <c r="M170" s="274"/>
      <c r="N170" s="267"/>
      <c r="O170" s="268"/>
      <c r="P170" s="268"/>
      <c r="Q170" s="268"/>
      <c r="R170" s="268"/>
      <c r="S170" s="268"/>
      <c r="T170" s="268"/>
      <c r="U170" s="268"/>
      <c r="V170" s="268"/>
      <c r="W170" s="268"/>
      <c r="X170" s="268"/>
      <c r="Y170" s="268"/>
      <c r="Z170" s="268"/>
      <c r="AA170" s="268"/>
      <c r="AB170" s="268"/>
      <c r="AC170" s="268"/>
      <c r="AD170" s="268"/>
      <c r="AE170" s="268"/>
      <c r="AF170" s="268"/>
      <c r="AG170" s="268"/>
      <c r="AH170" s="276"/>
      <c r="AI170" s="267"/>
      <c r="AJ170" s="268"/>
      <c r="AK170" s="268"/>
      <c r="AL170" s="268"/>
      <c r="AM170" s="268"/>
      <c r="AN170" s="268"/>
      <c r="AO170" s="268"/>
      <c r="AP170" s="268"/>
      <c r="AQ170" s="268"/>
      <c r="AR170" s="268"/>
      <c r="AS170" s="268"/>
      <c r="AT170" s="268"/>
      <c r="AU170" s="268"/>
      <c r="AV170" s="268"/>
      <c r="AW170" s="268"/>
      <c r="AX170" s="268"/>
      <c r="AY170" s="268"/>
      <c r="AZ170" s="268"/>
      <c r="BA170" s="268"/>
      <c r="BB170" s="268"/>
      <c r="BC170" s="276"/>
      <c r="BD170" s="306"/>
      <c r="BE170" s="307"/>
      <c r="BF170" s="307"/>
      <c r="BG170" s="307"/>
      <c r="BH170" s="307"/>
      <c r="BI170" s="307"/>
      <c r="BJ170" s="307"/>
      <c r="BK170" s="307"/>
      <c r="BL170" s="307"/>
      <c r="BM170" s="307"/>
      <c r="BN170" s="307"/>
      <c r="BO170" s="307"/>
      <c r="BP170" s="307"/>
      <c r="BQ170" s="307"/>
      <c r="BR170" s="307"/>
      <c r="BS170" s="307"/>
      <c r="BT170" s="307"/>
      <c r="BU170" s="307"/>
      <c r="BV170" s="307"/>
      <c r="BW170" s="307"/>
      <c r="BX170" s="307"/>
      <c r="BY170" s="308"/>
      <c r="BZ170" s="19"/>
    </row>
    <row r="171" spans="1:78" ht="6.75" customHeight="1">
      <c r="A171" s="21"/>
      <c r="B171" s="21"/>
      <c r="C171" s="301" t="s">
        <v>91</v>
      </c>
      <c r="D171" s="301"/>
      <c r="E171" s="301"/>
      <c r="F171" s="301"/>
      <c r="G171" s="309"/>
      <c r="H171" s="310"/>
      <c r="I171" s="310"/>
      <c r="J171" s="310"/>
      <c r="K171" s="310"/>
      <c r="L171" s="310"/>
      <c r="M171" s="311"/>
      <c r="N171" s="318" t="str">
        <f>'支給申請額算定シート（Ⅹ．統合関係医療機関）'!B$3&amp;""</f>
        <v/>
      </c>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t="str">
        <f>'支給申請額算定シート（Ⅹ．統合関係医療機関）'!C$3&amp;""</f>
        <v/>
      </c>
      <c r="AJ171" s="318"/>
      <c r="AK171" s="318"/>
      <c r="AL171" s="318"/>
      <c r="AM171" s="318"/>
      <c r="AN171" s="318"/>
      <c r="AO171" s="318"/>
      <c r="AP171" s="318"/>
      <c r="AQ171" s="318"/>
      <c r="AR171" s="318"/>
      <c r="AS171" s="318"/>
      <c r="AT171" s="318"/>
      <c r="AU171" s="318"/>
      <c r="AV171" s="318"/>
      <c r="AW171" s="318"/>
      <c r="AX171" s="318"/>
      <c r="AY171" s="318"/>
      <c r="AZ171" s="318"/>
      <c r="BA171" s="318"/>
      <c r="BB171" s="318"/>
      <c r="BC171" s="318"/>
      <c r="BD171" s="318" t="str">
        <f>'支給申請額算定シート（Ⅹ．統合関係医療機関）'!G$3&amp;""</f>
        <v/>
      </c>
      <c r="BE171" s="318"/>
      <c r="BF171" s="318"/>
      <c r="BG171" s="318"/>
      <c r="BH171" s="318"/>
      <c r="BI171" s="318"/>
      <c r="BJ171" s="318"/>
      <c r="BK171" s="318"/>
      <c r="BL171" s="318"/>
      <c r="BM171" s="318"/>
      <c r="BN171" s="318"/>
      <c r="BO171" s="318"/>
      <c r="BP171" s="318"/>
      <c r="BQ171" s="318"/>
      <c r="BR171" s="318"/>
      <c r="BS171" s="318"/>
      <c r="BT171" s="318"/>
      <c r="BU171" s="318"/>
      <c r="BV171" s="318"/>
      <c r="BW171" s="318"/>
      <c r="BX171" s="318"/>
      <c r="BY171" s="318"/>
      <c r="BZ171" s="19"/>
    </row>
    <row r="172" spans="1:78" ht="6.75" customHeight="1">
      <c r="A172" s="21"/>
      <c r="B172" s="21"/>
      <c r="C172" s="301"/>
      <c r="D172" s="301"/>
      <c r="E172" s="301"/>
      <c r="F172" s="301"/>
      <c r="G172" s="312"/>
      <c r="H172" s="313"/>
      <c r="I172" s="313"/>
      <c r="J172" s="313"/>
      <c r="K172" s="313"/>
      <c r="L172" s="313"/>
      <c r="M172" s="314"/>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R172" s="318"/>
      <c r="AS172" s="318"/>
      <c r="AT172" s="318"/>
      <c r="AU172" s="318"/>
      <c r="AV172" s="318"/>
      <c r="AW172" s="318"/>
      <c r="AX172" s="318"/>
      <c r="AY172" s="318"/>
      <c r="AZ172" s="318"/>
      <c r="BA172" s="318"/>
      <c r="BB172" s="318"/>
      <c r="BC172" s="318"/>
      <c r="BD172" s="318"/>
      <c r="BE172" s="318"/>
      <c r="BF172" s="318"/>
      <c r="BG172" s="318"/>
      <c r="BH172" s="318"/>
      <c r="BI172" s="318"/>
      <c r="BJ172" s="318"/>
      <c r="BK172" s="318"/>
      <c r="BL172" s="318"/>
      <c r="BM172" s="318"/>
      <c r="BN172" s="318"/>
      <c r="BO172" s="318"/>
      <c r="BP172" s="318"/>
      <c r="BQ172" s="318"/>
      <c r="BR172" s="318"/>
      <c r="BS172" s="318"/>
      <c r="BT172" s="318"/>
      <c r="BU172" s="318"/>
      <c r="BV172" s="318"/>
      <c r="BW172" s="318"/>
      <c r="BX172" s="318"/>
      <c r="BY172" s="318"/>
      <c r="BZ172" s="19"/>
    </row>
    <row r="173" spans="1:78" ht="6.75" customHeight="1">
      <c r="A173" s="21"/>
      <c r="B173" s="21"/>
      <c r="C173" s="301"/>
      <c r="D173" s="301"/>
      <c r="E173" s="301"/>
      <c r="F173" s="301"/>
      <c r="G173" s="315"/>
      <c r="H173" s="316"/>
      <c r="I173" s="316"/>
      <c r="J173" s="316"/>
      <c r="K173" s="316"/>
      <c r="L173" s="316"/>
      <c r="M173" s="317"/>
      <c r="N173" s="319"/>
      <c r="O173" s="319"/>
      <c r="P173" s="319"/>
      <c r="Q173" s="319"/>
      <c r="R173" s="319"/>
      <c r="S173" s="319"/>
      <c r="T173" s="319"/>
      <c r="U173" s="319"/>
      <c r="V173" s="319"/>
      <c r="W173" s="319"/>
      <c r="X173" s="319"/>
      <c r="Y173" s="319"/>
      <c r="Z173" s="319"/>
      <c r="AA173" s="319"/>
      <c r="AB173" s="319"/>
      <c r="AC173" s="319"/>
      <c r="AD173" s="319"/>
      <c r="AE173" s="319"/>
      <c r="AF173" s="319"/>
      <c r="AG173" s="319"/>
      <c r="AH173" s="319"/>
      <c r="AI173" s="319"/>
      <c r="AJ173" s="319"/>
      <c r="AK173" s="319"/>
      <c r="AL173" s="319"/>
      <c r="AM173" s="319"/>
      <c r="AN173" s="319"/>
      <c r="AO173" s="319"/>
      <c r="AP173" s="319"/>
      <c r="AQ173" s="319"/>
      <c r="AR173" s="319"/>
      <c r="AS173" s="319"/>
      <c r="AT173" s="319"/>
      <c r="AU173" s="319"/>
      <c r="AV173" s="319"/>
      <c r="AW173" s="319"/>
      <c r="AX173" s="319"/>
      <c r="AY173" s="319"/>
      <c r="AZ173" s="319"/>
      <c r="BA173" s="319"/>
      <c r="BB173" s="319"/>
      <c r="BC173" s="319"/>
      <c r="BD173" s="319"/>
      <c r="BE173" s="319"/>
      <c r="BF173" s="319"/>
      <c r="BG173" s="319"/>
      <c r="BH173" s="319"/>
      <c r="BI173" s="319"/>
      <c r="BJ173" s="319"/>
      <c r="BK173" s="319"/>
      <c r="BL173" s="319"/>
      <c r="BM173" s="319"/>
      <c r="BN173" s="319"/>
      <c r="BO173" s="319"/>
      <c r="BP173" s="319"/>
      <c r="BQ173" s="319"/>
      <c r="BR173" s="319"/>
      <c r="BS173" s="319"/>
      <c r="BT173" s="319"/>
      <c r="BU173" s="319"/>
      <c r="BV173" s="319"/>
      <c r="BW173" s="319"/>
      <c r="BX173" s="319"/>
      <c r="BY173" s="319"/>
      <c r="BZ173" s="19"/>
    </row>
    <row r="174" spans="1:78" ht="6.75" customHeight="1">
      <c r="A174" s="22"/>
      <c r="B174" s="22"/>
      <c r="C174" s="265" t="s">
        <v>33</v>
      </c>
      <c r="D174" s="266"/>
      <c r="E174" s="266"/>
      <c r="F174" s="266"/>
      <c r="G174" s="266"/>
      <c r="H174" s="266"/>
      <c r="I174" s="266"/>
      <c r="J174" s="266"/>
      <c r="K174" s="266"/>
      <c r="L174" s="266"/>
      <c r="M174" s="266"/>
      <c r="N174" s="269" t="s">
        <v>39</v>
      </c>
      <c r="O174" s="270"/>
      <c r="P174" s="270"/>
      <c r="Q174" s="270"/>
      <c r="R174" s="270"/>
      <c r="S174" s="270"/>
      <c r="T174" s="270"/>
      <c r="U174" s="270"/>
      <c r="V174" s="270"/>
      <c r="W174" s="271"/>
      <c r="X174" s="265" t="s">
        <v>66</v>
      </c>
      <c r="Y174" s="266"/>
      <c r="Z174" s="266"/>
      <c r="AA174" s="266"/>
      <c r="AB174" s="266"/>
      <c r="AC174" s="266"/>
      <c r="AD174" s="266"/>
      <c r="AE174" s="266"/>
      <c r="AF174" s="266"/>
      <c r="AG174" s="266"/>
      <c r="AH174" s="266"/>
      <c r="AI174" s="266"/>
      <c r="AJ174" s="266"/>
      <c r="AK174" s="266"/>
      <c r="AL174" s="266"/>
      <c r="AM174" s="266"/>
      <c r="AN174" s="266"/>
      <c r="AO174" s="266"/>
      <c r="AP174" s="266"/>
      <c r="AQ174" s="266"/>
      <c r="AR174" s="266"/>
      <c r="AS174" s="266"/>
      <c r="AT174" s="266"/>
      <c r="AU174" s="266"/>
      <c r="AV174" s="266"/>
      <c r="AW174" s="266"/>
      <c r="AX174" s="266"/>
      <c r="AY174" s="266"/>
      <c r="AZ174" s="266"/>
      <c r="BA174" s="266"/>
      <c r="BB174" s="266"/>
      <c r="BC174" s="266"/>
      <c r="BD174" s="266"/>
      <c r="BE174" s="266"/>
      <c r="BF174" s="266"/>
      <c r="BG174" s="266"/>
      <c r="BH174" s="266"/>
      <c r="BI174" s="266"/>
      <c r="BJ174" s="266"/>
      <c r="BK174" s="266"/>
      <c r="BL174" s="266"/>
      <c r="BM174" s="266"/>
      <c r="BN174" s="266"/>
      <c r="BO174" s="266"/>
      <c r="BP174" s="266"/>
      <c r="BQ174" s="266"/>
      <c r="BR174" s="266"/>
      <c r="BS174" s="266"/>
      <c r="BT174" s="266"/>
      <c r="BU174" s="266"/>
      <c r="BV174" s="266"/>
      <c r="BW174" s="266"/>
      <c r="BX174" s="266"/>
      <c r="BY174" s="275"/>
      <c r="BZ174" s="19"/>
    </row>
    <row r="175" spans="1:78" ht="6.75" customHeight="1">
      <c r="A175" s="22"/>
      <c r="B175" s="22"/>
      <c r="C175" s="267"/>
      <c r="D175" s="268"/>
      <c r="E175" s="268"/>
      <c r="F175" s="268"/>
      <c r="G175" s="268"/>
      <c r="H175" s="268"/>
      <c r="I175" s="268"/>
      <c r="J175" s="268"/>
      <c r="K175" s="268"/>
      <c r="L175" s="268"/>
      <c r="M175" s="268"/>
      <c r="N175" s="272"/>
      <c r="O175" s="273"/>
      <c r="P175" s="273"/>
      <c r="Q175" s="273"/>
      <c r="R175" s="273"/>
      <c r="S175" s="273"/>
      <c r="T175" s="273"/>
      <c r="U175" s="273"/>
      <c r="V175" s="273"/>
      <c r="W175" s="274"/>
      <c r="X175" s="267"/>
      <c r="Y175" s="268"/>
      <c r="Z175" s="268"/>
      <c r="AA175" s="268"/>
      <c r="AB175" s="268"/>
      <c r="AC175" s="268"/>
      <c r="AD175" s="268"/>
      <c r="AE175" s="268"/>
      <c r="AF175" s="268"/>
      <c r="AG175" s="268"/>
      <c r="AH175" s="268"/>
      <c r="AI175" s="268"/>
      <c r="AJ175" s="268"/>
      <c r="AK175" s="268"/>
      <c r="AL175" s="268"/>
      <c r="AM175" s="268"/>
      <c r="AN175" s="268"/>
      <c r="AO175" s="268"/>
      <c r="AP175" s="268"/>
      <c r="AQ175" s="268"/>
      <c r="AR175" s="268"/>
      <c r="AS175" s="268"/>
      <c r="AT175" s="268"/>
      <c r="AU175" s="268"/>
      <c r="AV175" s="268"/>
      <c r="AW175" s="268"/>
      <c r="AX175" s="268"/>
      <c r="AY175" s="268"/>
      <c r="AZ175" s="268"/>
      <c r="BA175" s="268"/>
      <c r="BB175" s="268"/>
      <c r="BC175" s="268"/>
      <c r="BD175" s="268"/>
      <c r="BE175" s="268"/>
      <c r="BF175" s="268"/>
      <c r="BG175" s="268"/>
      <c r="BH175" s="268"/>
      <c r="BI175" s="268"/>
      <c r="BJ175" s="268"/>
      <c r="BK175" s="268"/>
      <c r="BL175" s="268"/>
      <c r="BM175" s="268"/>
      <c r="BN175" s="268"/>
      <c r="BO175" s="268"/>
      <c r="BP175" s="268"/>
      <c r="BQ175" s="268"/>
      <c r="BR175" s="268"/>
      <c r="BS175" s="268"/>
      <c r="BT175" s="268"/>
      <c r="BU175" s="268"/>
      <c r="BV175" s="268"/>
      <c r="BW175" s="268"/>
      <c r="BX175" s="268"/>
      <c r="BY175" s="276"/>
      <c r="BZ175" s="19"/>
    </row>
    <row r="176" spans="1:78" ht="6.75" customHeight="1">
      <c r="A176" s="22"/>
      <c r="B176" s="22"/>
      <c r="C176" s="277" t="str">
        <f>'支給申請額算定シート（Ⅹ．統合関係医療機関）'!B$5&amp;""</f>
        <v/>
      </c>
      <c r="D176" s="278"/>
      <c r="E176" s="278"/>
      <c r="F176" s="278"/>
      <c r="G176" s="278"/>
      <c r="H176" s="278"/>
      <c r="I176" s="278"/>
      <c r="J176" s="278"/>
      <c r="K176" s="278"/>
      <c r="L176" s="278"/>
      <c r="M176" s="278"/>
      <c r="N176" s="283" t="str">
        <f>'支給申請額算定シート（Ⅹ．統合関係医療機関）'!C$5&amp;""</f>
        <v/>
      </c>
      <c r="O176" s="284"/>
      <c r="P176" s="284"/>
      <c r="Q176" s="284"/>
      <c r="R176" s="284"/>
      <c r="S176" s="284"/>
      <c r="T176" s="284"/>
      <c r="U176" s="284"/>
      <c r="V176" s="284"/>
      <c r="W176" s="285"/>
      <c r="X176" s="265" t="s">
        <v>31</v>
      </c>
      <c r="Y176" s="266"/>
      <c r="Z176" s="266"/>
      <c r="AA176" s="266"/>
      <c r="AB176" s="266"/>
      <c r="AC176" s="266"/>
      <c r="AD176" s="266"/>
      <c r="AE176" s="266"/>
      <c r="AF176" s="266"/>
      <c r="AG176" s="23"/>
      <c r="AH176" s="23"/>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5"/>
      <c r="BZ176" s="19"/>
    </row>
    <row r="177" spans="1:78" ht="6.75" customHeight="1">
      <c r="A177" s="22"/>
      <c r="B177" s="22"/>
      <c r="C177" s="279"/>
      <c r="D177" s="280"/>
      <c r="E177" s="280"/>
      <c r="F177" s="280"/>
      <c r="G177" s="280"/>
      <c r="H177" s="280"/>
      <c r="I177" s="280"/>
      <c r="J177" s="280"/>
      <c r="K177" s="280"/>
      <c r="L177" s="280"/>
      <c r="M177" s="280"/>
      <c r="N177" s="286"/>
      <c r="O177" s="287"/>
      <c r="P177" s="287"/>
      <c r="Q177" s="287"/>
      <c r="R177" s="287"/>
      <c r="S177" s="287"/>
      <c r="T177" s="287"/>
      <c r="U177" s="287"/>
      <c r="V177" s="287"/>
      <c r="W177" s="288"/>
      <c r="X177" s="292"/>
      <c r="Y177" s="293"/>
      <c r="Z177" s="293"/>
      <c r="AA177" s="293"/>
      <c r="AB177" s="293"/>
      <c r="AC177" s="293"/>
      <c r="AD177" s="293"/>
      <c r="AE177" s="293"/>
      <c r="AF177" s="293"/>
      <c r="AG177" s="294" t="s">
        <v>14</v>
      </c>
      <c r="AH177" s="294"/>
      <c r="AI177" s="294"/>
      <c r="AJ177" s="294"/>
      <c r="AK177" s="294"/>
      <c r="AL177" s="294"/>
      <c r="AM177" s="294"/>
      <c r="AN177" s="294"/>
      <c r="AO177" s="294"/>
      <c r="AP177" s="294" t="s">
        <v>15</v>
      </c>
      <c r="AQ177" s="294"/>
      <c r="AR177" s="294"/>
      <c r="AS177" s="294"/>
      <c r="AT177" s="294"/>
      <c r="AU177" s="294"/>
      <c r="AV177" s="294"/>
      <c r="AW177" s="294"/>
      <c r="AX177" s="294"/>
      <c r="AY177" s="294" t="s">
        <v>16</v>
      </c>
      <c r="AZ177" s="294"/>
      <c r="BA177" s="294"/>
      <c r="BB177" s="294"/>
      <c r="BC177" s="294"/>
      <c r="BD177" s="294"/>
      <c r="BE177" s="294"/>
      <c r="BF177" s="294"/>
      <c r="BG177" s="294"/>
      <c r="BH177" s="294" t="s">
        <v>18</v>
      </c>
      <c r="BI177" s="294"/>
      <c r="BJ177" s="294"/>
      <c r="BK177" s="294"/>
      <c r="BL177" s="294"/>
      <c r="BM177" s="294"/>
      <c r="BN177" s="294"/>
      <c r="BO177" s="294"/>
      <c r="BP177" s="294"/>
      <c r="BQ177" s="294" t="s">
        <v>17</v>
      </c>
      <c r="BR177" s="294"/>
      <c r="BS177" s="294"/>
      <c r="BT177" s="294"/>
      <c r="BU177" s="294"/>
      <c r="BV177" s="294"/>
      <c r="BW177" s="294"/>
      <c r="BX177" s="294"/>
      <c r="BY177" s="294"/>
      <c r="BZ177" s="19"/>
    </row>
    <row r="178" spans="1:78" ht="6.75" customHeight="1">
      <c r="A178" s="22"/>
      <c r="B178" s="22"/>
      <c r="C178" s="279"/>
      <c r="D178" s="280"/>
      <c r="E178" s="280"/>
      <c r="F178" s="280"/>
      <c r="G178" s="280"/>
      <c r="H178" s="280"/>
      <c r="I178" s="280"/>
      <c r="J178" s="280"/>
      <c r="K178" s="280"/>
      <c r="L178" s="280"/>
      <c r="M178" s="280"/>
      <c r="N178" s="286"/>
      <c r="O178" s="287"/>
      <c r="P178" s="287"/>
      <c r="Q178" s="287"/>
      <c r="R178" s="287"/>
      <c r="S178" s="287"/>
      <c r="T178" s="287"/>
      <c r="U178" s="287"/>
      <c r="V178" s="287"/>
      <c r="W178" s="288"/>
      <c r="X178" s="267"/>
      <c r="Y178" s="268"/>
      <c r="Z178" s="268"/>
      <c r="AA178" s="268"/>
      <c r="AB178" s="268"/>
      <c r="AC178" s="268"/>
      <c r="AD178" s="268"/>
      <c r="AE178" s="268"/>
      <c r="AF178" s="268"/>
      <c r="AG178" s="294"/>
      <c r="AH178" s="294"/>
      <c r="AI178" s="294"/>
      <c r="AJ178" s="294"/>
      <c r="AK178" s="294"/>
      <c r="AL178" s="294"/>
      <c r="AM178" s="294"/>
      <c r="AN178" s="294"/>
      <c r="AO178" s="294"/>
      <c r="AP178" s="294"/>
      <c r="AQ178" s="294"/>
      <c r="AR178" s="294"/>
      <c r="AS178" s="294"/>
      <c r="AT178" s="294"/>
      <c r="AU178" s="294"/>
      <c r="AV178" s="294"/>
      <c r="AW178" s="294"/>
      <c r="AX178" s="294"/>
      <c r="AY178" s="294"/>
      <c r="AZ178" s="294"/>
      <c r="BA178" s="294"/>
      <c r="BB178" s="294"/>
      <c r="BC178" s="294"/>
      <c r="BD178" s="294"/>
      <c r="BE178" s="294"/>
      <c r="BF178" s="294"/>
      <c r="BG178" s="294"/>
      <c r="BH178" s="294"/>
      <c r="BI178" s="294"/>
      <c r="BJ178" s="294"/>
      <c r="BK178" s="294"/>
      <c r="BL178" s="294"/>
      <c r="BM178" s="294"/>
      <c r="BN178" s="294"/>
      <c r="BO178" s="294"/>
      <c r="BP178" s="294"/>
      <c r="BQ178" s="294"/>
      <c r="BR178" s="294"/>
      <c r="BS178" s="294"/>
      <c r="BT178" s="294"/>
      <c r="BU178" s="294"/>
      <c r="BV178" s="294"/>
      <c r="BW178" s="294"/>
      <c r="BX178" s="294"/>
      <c r="BY178" s="294"/>
      <c r="BZ178" s="19"/>
    </row>
    <row r="179" spans="1:78" ht="6" customHeight="1">
      <c r="A179" s="22"/>
      <c r="B179" s="22"/>
      <c r="C179" s="279"/>
      <c r="D179" s="280"/>
      <c r="E179" s="280"/>
      <c r="F179" s="280"/>
      <c r="G179" s="280"/>
      <c r="H179" s="280"/>
      <c r="I179" s="280"/>
      <c r="J179" s="280"/>
      <c r="K179" s="280"/>
      <c r="L179" s="280"/>
      <c r="M179" s="280"/>
      <c r="N179" s="286"/>
      <c r="O179" s="287"/>
      <c r="P179" s="287"/>
      <c r="Q179" s="287"/>
      <c r="R179" s="287"/>
      <c r="S179" s="287"/>
      <c r="T179" s="287"/>
      <c r="U179" s="287"/>
      <c r="V179" s="287"/>
      <c r="W179" s="288"/>
      <c r="X179" s="295">
        <f>SUM(AG179:BY181)</f>
        <v>0</v>
      </c>
      <c r="Y179" s="296"/>
      <c r="Z179" s="296"/>
      <c r="AA179" s="296"/>
      <c r="AB179" s="296"/>
      <c r="AC179" s="296"/>
      <c r="AD179" s="296"/>
      <c r="AE179" s="296"/>
      <c r="AF179" s="296"/>
      <c r="AG179" s="295">
        <f>'支給申請額算定シート（Ⅹ．統合関係医療機関）'!C$11</f>
        <v>0</v>
      </c>
      <c r="AH179" s="296"/>
      <c r="AI179" s="296"/>
      <c r="AJ179" s="296"/>
      <c r="AK179" s="296"/>
      <c r="AL179" s="296"/>
      <c r="AM179" s="296"/>
      <c r="AN179" s="296"/>
      <c r="AO179" s="296"/>
      <c r="AP179" s="295">
        <f>'支給申請額算定シート（Ⅹ．統合関係医療機関）'!D$11</f>
        <v>0</v>
      </c>
      <c r="AQ179" s="296"/>
      <c r="AR179" s="296"/>
      <c r="AS179" s="296"/>
      <c r="AT179" s="296"/>
      <c r="AU179" s="296"/>
      <c r="AV179" s="296"/>
      <c r="AW179" s="296"/>
      <c r="AX179" s="296"/>
      <c r="AY179" s="295">
        <f>'支給申請額算定シート（Ⅹ．統合関係医療機関）'!E$11</f>
        <v>0</v>
      </c>
      <c r="AZ179" s="296"/>
      <c r="BA179" s="296"/>
      <c r="BB179" s="296"/>
      <c r="BC179" s="296"/>
      <c r="BD179" s="296"/>
      <c r="BE179" s="296"/>
      <c r="BF179" s="296"/>
      <c r="BG179" s="296"/>
      <c r="BH179" s="295">
        <f>'支給申請額算定シート（Ⅹ．統合関係医療機関）'!F$11</f>
        <v>0</v>
      </c>
      <c r="BI179" s="296"/>
      <c r="BJ179" s="296"/>
      <c r="BK179" s="296"/>
      <c r="BL179" s="296"/>
      <c r="BM179" s="296"/>
      <c r="BN179" s="296"/>
      <c r="BO179" s="296"/>
      <c r="BP179" s="296"/>
      <c r="BQ179" s="301">
        <f>'支給申請額算定シート（Ⅹ．統合関係医療機関）'!G$11</f>
        <v>0</v>
      </c>
      <c r="BR179" s="301"/>
      <c r="BS179" s="301"/>
      <c r="BT179" s="301"/>
      <c r="BU179" s="301"/>
      <c r="BV179" s="301"/>
      <c r="BW179" s="301"/>
      <c r="BX179" s="301"/>
      <c r="BY179" s="301"/>
      <c r="BZ179" s="19"/>
    </row>
    <row r="180" spans="1:78" ht="6" customHeight="1">
      <c r="A180" s="22"/>
      <c r="B180" s="22"/>
      <c r="C180" s="279"/>
      <c r="D180" s="280"/>
      <c r="E180" s="280"/>
      <c r="F180" s="280"/>
      <c r="G180" s="280"/>
      <c r="H180" s="280"/>
      <c r="I180" s="280"/>
      <c r="J180" s="280"/>
      <c r="K180" s="280"/>
      <c r="L180" s="280"/>
      <c r="M180" s="280"/>
      <c r="N180" s="286"/>
      <c r="O180" s="287"/>
      <c r="P180" s="287"/>
      <c r="Q180" s="287"/>
      <c r="R180" s="287"/>
      <c r="S180" s="287"/>
      <c r="T180" s="287"/>
      <c r="U180" s="287"/>
      <c r="V180" s="287"/>
      <c r="W180" s="288"/>
      <c r="X180" s="297"/>
      <c r="Y180" s="298"/>
      <c r="Z180" s="298"/>
      <c r="AA180" s="298"/>
      <c r="AB180" s="298"/>
      <c r="AC180" s="298"/>
      <c r="AD180" s="298"/>
      <c r="AE180" s="298"/>
      <c r="AF180" s="298"/>
      <c r="AG180" s="297"/>
      <c r="AH180" s="298"/>
      <c r="AI180" s="298"/>
      <c r="AJ180" s="298"/>
      <c r="AK180" s="298"/>
      <c r="AL180" s="298"/>
      <c r="AM180" s="298"/>
      <c r="AN180" s="298"/>
      <c r="AO180" s="298"/>
      <c r="AP180" s="297"/>
      <c r="AQ180" s="298"/>
      <c r="AR180" s="298"/>
      <c r="AS180" s="298"/>
      <c r="AT180" s="298"/>
      <c r="AU180" s="298"/>
      <c r="AV180" s="298"/>
      <c r="AW180" s="298"/>
      <c r="AX180" s="298"/>
      <c r="AY180" s="297"/>
      <c r="AZ180" s="298"/>
      <c r="BA180" s="298"/>
      <c r="BB180" s="298"/>
      <c r="BC180" s="298"/>
      <c r="BD180" s="298"/>
      <c r="BE180" s="298"/>
      <c r="BF180" s="298"/>
      <c r="BG180" s="298"/>
      <c r="BH180" s="297"/>
      <c r="BI180" s="298"/>
      <c r="BJ180" s="298"/>
      <c r="BK180" s="298"/>
      <c r="BL180" s="298"/>
      <c r="BM180" s="298"/>
      <c r="BN180" s="298"/>
      <c r="BO180" s="298"/>
      <c r="BP180" s="298"/>
      <c r="BQ180" s="301"/>
      <c r="BR180" s="301"/>
      <c r="BS180" s="301"/>
      <c r="BT180" s="301"/>
      <c r="BU180" s="301"/>
      <c r="BV180" s="301"/>
      <c r="BW180" s="301"/>
      <c r="BX180" s="301"/>
      <c r="BY180" s="301"/>
      <c r="BZ180" s="19"/>
    </row>
    <row r="181" spans="1:78" ht="6" customHeight="1">
      <c r="A181" s="22"/>
      <c r="B181" s="22"/>
      <c r="C181" s="281"/>
      <c r="D181" s="282"/>
      <c r="E181" s="282"/>
      <c r="F181" s="282"/>
      <c r="G181" s="282"/>
      <c r="H181" s="282"/>
      <c r="I181" s="282"/>
      <c r="J181" s="282"/>
      <c r="K181" s="282"/>
      <c r="L181" s="282"/>
      <c r="M181" s="282"/>
      <c r="N181" s="289"/>
      <c r="O181" s="290"/>
      <c r="P181" s="290"/>
      <c r="Q181" s="290"/>
      <c r="R181" s="290"/>
      <c r="S181" s="290"/>
      <c r="T181" s="290"/>
      <c r="U181" s="290"/>
      <c r="V181" s="290"/>
      <c r="W181" s="291"/>
      <c r="X181" s="299"/>
      <c r="Y181" s="300"/>
      <c r="Z181" s="300"/>
      <c r="AA181" s="300"/>
      <c r="AB181" s="300"/>
      <c r="AC181" s="300"/>
      <c r="AD181" s="300"/>
      <c r="AE181" s="300"/>
      <c r="AF181" s="300"/>
      <c r="AG181" s="299"/>
      <c r="AH181" s="300"/>
      <c r="AI181" s="300"/>
      <c r="AJ181" s="300"/>
      <c r="AK181" s="300"/>
      <c r="AL181" s="300"/>
      <c r="AM181" s="300"/>
      <c r="AN181" s="300"/>
      <c r="AO181" s="300"/>
      <c r="AP181" s="299"/>
      <c r="AQ181" s="300"/>
      <c r="AR181" s="300"/>
      <c r="AS181" s="300"/>
      <c r="AT181" s="300"/>
      <c r="AU181" s="300"/>
      <c r="AV181" s="300"/>
      <c r="AW181" s="300"/>
      <c r="AX181" s="300"/>
      <c r="AY181" s="299"/>
      <c r="AZ181" s="300"/>
      <c r="BA181" s="300"/>
      <c r="BB181" s="300"/>
      <c r="BC181" s="300"/>
      <c r="BD181" s="300"/>
      <c r="BE181" s="300"/>
      <c r="BF181" s="300"/>
      <c r="BG181" s="300"/>
      <c r="BH181" s="299"/>
      <c r="BI181" s="300"/>
      <c r="BJ181" s="300"/>
      <c r="BK181" s="300"/>
      <c r="BL181" s="300"/>
      <c r="BM181" s="300"/>
      <c r="BN181" s="300"/>
      <c r="BO181" s="300"/>
      <c r="BP181" s="300"/>
      <c r="BQ181" s="301"/>
      <c r="BR181" s="301"/>
      <c r="BS181" s="301"/>
      <c r="BT181" s="301"/>
      <c r="BU181" s="301"/>
      <c r="BV181" s="301"/>
      <c r="BW181" s="301"/>
      <c r="BX181" s="301"/>
      <c r="BY181" s="301"/>
      <c r="BZ181" s="19"/>
    </row>
    <row r="182" spans="1:78" ht="6.75" customHeight="1">
      <c r="A182" s="22"/>
      <c r="B182" s="22"/>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14"/>
      <c r="BY182" s="14"/>
      <c r="BZ182" s="19"/>
    </row>
    <row r="183" spans="1:78" ht="8.25" customHeight="1">
      <c r="A183" s="264" t="s">
        <v>41</v>
      </c>
      <c r="B183" s="264"/>
      <c r="C183" s="264"/>
      <c r="D183" s="264"/>
      <c r="E183" s="264"/>
      <c r="F183" s="264"/>
      <c r="G183" s="264"/>
      <c r="H183" s="264"/>
      <c r="I183" s="264"/>
      <c r="J183" s="264"/>
      <c r="K183" s="264"/>
      <c r="L183" s="264"/>
      <c r="M183" s="264"/>
      <c r="N183" s="264"/>
      <c r="O183" s="264"/>
      <c r="P183" s="264"/>
      <c r="Q183" s="264"/>
      <c r="R183" s="264"/>
      <c r="S183" s="264"/>
      <c r="T183" s="264"/>
      <c r="U183" s="264"/>
      <c r="V183" s="264"/>
      <c r="W183" s="264"/>
      <c r="X183" s="264"/>
      <c r="Y183" s="264"/>
      <c r="Z183" s="264"/>
      <c r="AA183" s="21"/>
      <c r="AB183" s="21"/>
      <c r="AC183" s="21"/>
      <c r="AD183" s="21"/>
      <c r="AE183" s="21"/>
      <c r="AF183" s="21"/>
      <c r="AG183" s="21"/>
      <c r="AH183" s="21"/>
      <c r="AI183" s="21"/>
      <c r="AJ183" s="21"/>
      <c r="AK183" s="21"/>
      <c r="AL183" s="21"/>
      <c r="AM183" s="21"/>
      <c r="AN183" s="21"/>
      <c r="AO183" s="21"/>
      <c r="AP183" s="21"/>
      <c r="AQ183" s="21"/>
      <c r="AR183" s="21"/>
      <c r="AS183" s="21"/>
      <c r="AT183" s="19"/>
    </row>
    <row r="184" spans="1:78" ht="6.75" customHeight="1">
      <c r="A184" s="264"/>
      <c r="B184" s="264"/>
      <c r="C184" s="264"/>
      <c r="D184" s="264"/>
      <c r="E184" s="264"/>
      <c r="F184" s="264"/>
      <c r="G184" s="264"/>
      <c r="H184" s="264"/>
      <c r="I184" s="264"/>
      <c r="J184" s="264"/>
      <c r="K184" s="264"/>
      <c r="L184" s="264"/>
      <c r="M184" s="264"/>
      <c r="N184" s="264"/>
      <c r="O184" s="264"/>
      <c r="P184" s="264"/>
      <c r="Q184" s="264"/>
      <c r="R184" s="264"/>
      <c r="S184" s="264"/>
      <c r="T184" s="264"/>
      <c r="U184" s="264"/>
      <c r="V184" s="264"/>
      <c r="W184" s="264"/>
      <c r="X184" s="264"/>
      <c r="Y184" s="264"/>
      <c r="Z184" s="264"/>
      <c r="AA184" s="21"/>
      <c r="AB184" s="21"/>
      <c r="AC184" s="21"/>
      <c r="AD184" s="21"/>
      <c r="AE184" s="21"/>
      <c r="AF184" s="21"/>
      <c r="AG184" s="21"/>
      <c r="AH184" s="21"/>
      <c r="AI184" s="21"/>
      <c r="AJ184" s="21"/>
      <c r="AK184" s="21"/>
      <c r="AL184" s="21"/>
      <c r="AM184" s="21"/>
      <c r="AN184" s="21"/>
      <c r="AO184" s="21"/>
      <c r="AP184" s="21"/>
      <c r="AQ184" s="21"/>
      <c r="AR184" s="21"/>
      <c r="AS184" s="21"/>
      <c r="AT184" s="19"/>
    </row>
    <row r="185" spans="1:78" ht="6.75" customHeight="1">
      <c r="A185" s="22"/>
      <c r="B185" s="22"/>
      <c r="C185" s="479"/>
      <c r="D185" s="478"/>
      <c r="E185" s="478"/>
      <c r="F185" s="478"/>
      <c r="G185" s="478"/>
      <c r="H185" s="478"/>
      <c r="I185" s="478"/>
      <c r="J185" s="296" t="s">
        <v>44</v>
      </c>
      <c r="K185" s="296"/>
      <c r="L185" s="478"/>
      <c r="M185" s="478"/>
      <c r="N185" s="478"/>
      <c r="O185" s="478"/>
      <c r="P185" s="296" t="s">
        <v>43</v>
      </c>
      <c r="Q185" s="296"/>
      <c r="R185" s="478"/>
      <c r="S185" s="478"/>
      <c r="T185" s="478"/>
      <c r="U185" s="478"/>
      <c r="V185" s="296" t="s">
        <v>42</v>
      </c>
      <c r="W185" s="337"/>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19"/>
    </row>
    <row r="186" spans="1:78" ht="6.75" customHeight="1">
      <c r="A186" s="22"/>
      <c r="B186" s="22"/>
      <c r="C186" s="381"/>
      <c r="D186" s="328"/>
      <c r="E186" s="328"/>
      <c r="F186" s="328"/>
      <c r="G186" s="328"/>
      <c r="H186" s="328"/>
      <c r="I186" s="328"/>
      <c r="J186" s="298"/>
      <c r="K186" s="298"/>
      <c r="L186" s="328"/>
      <c r="M186" s="328"/>
      <c r="N186" s="328"/>
      <c r="O186" s="328"/>
      <c r="P186" s="298"/>
      <c r="Q186" s="298"/>
      <c r="R186" s="328"/>
      <c r="S186" s="328"/>
      <c r="T186" s="328"/>
      <c r="U186" s="328"/>
      <c r="V186" s="298"/>
      <c r="W186" s="338"/>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19"/>
    </row>
    <row r="187" spans="1:78" ht="6.75" customHeight="1">
      <c r="A187" s="22"/>
      <c r="B187" s="22"/>
      <c r="C187" s="381"/>
      <c r="D187" s="328"/>
      <c r="E187" s="328"/>
      <c r="F187" s="328"/>
      <c r="G187" s="328"/>
      <c r="H187" s="328"/>
      <c r="I187" s="328"/>
      <c r="J187" s="298"/>
      <c r="K187" s="298"/>
      <c r="L187" s="328"/>
      <c r="M187" s="328"/>
      <c r="N187" s="328"/>
      <c r="O187" s="328"/>
      <c r="P187" s="298"/>
      <c r="Q187" s="298"/>
      <c r="R187" s="328"/>
      <c r="S187" s="328"/>
      <c r="T187" s="328"/>
      <c r="U187" s="328"/>
      <c r="V187" s="298"/>
      <c r="W187" s="338"/>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19"/>
    </row>
    <row r="188" spans="1:78" ht="6.75" customHeight="1">
      <c r="A188" s="22"/>
      <c r="B188" s="22"/>
      <c r="C188" s="368"/>
      <c r="D188" s="350"/>
      <c r="E188" s="350"/>
      <c r="F188" s="350"/>
      <c r="G188" s="350"/>
      <c r="H188" s="350"/>
      <c r="I188" s="350"/>
      <c r="J188" s="300"/>
      <c r="K188" s="300"/>
      <c r="L188" s="350"/>
      <c r="M188" s="350"/>
      <c r="N188" s="350"/>
      <c r="O188" s="350"/>
      <c r="P188" s="300"/>
      <c r="Q188" s="300"/>
      <c r="R188" s="350"/>
      <c r="S188" s="350"/>
      <c r="T188" s="350"/>
      <c r="U188" s="350"/>
      <c r="V188" s="300"/>
      <c r="W188" s="339"/>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19"/>
    </row>
    <row r="189" spans="1:78" ht="6.75" customHeight="1">
      <c r="A189" s="22"/>
      <c r="B189" s="22"/>
      <c r="C189" s="21"/>
      <c r="D189" s="21"/>
      <c r="E189" s="21"/>
      <c r="F189" s="21"/>
      <c r="G189" s="21"/>
      <c r="H189" s="21"/>
      <c r="I189" s="21"/>
      <c r="J189" s="21"/>
      <c r="K189" s="21"/>
      <c r="L189" s="21"/>
      <c r="M189" s="21"/>
      <c r="N189" s="21"/>
      <c r="O189" s="21"/>
      <c r="P189" s="26"/>
      <c r="Q189" s="26"/>
      <c r="R189" s="21"/>
      <c r="S189" s="21"/>
      <c r="T189" s="21"/>
      <c r="U189" s="21"/>
      <c r="V189" s="26"/>
      <c r="W189" s="26"/>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19"/>
    </row>
    <row r="190" spans="1:78" ht="8.25" customHeight="1">
      <c r="A190" s="264" t="s">
        <v>65</v>
      </c>
      <c r="B190" s="264"/>
      <c r="C190" s="264"/>
      <c r="D190" s="264"/>
      <c r="E190" s="264"/>
      <c r="F190" s="264"/>
      <c r="G190" s="264"/>
      <c r="H190" s="264"/>
      <c r="I190" s="264"/>
      <c r="J190" s="264"/>
      <c r="K190" s="264"/>
      <c r="L190" s="264"/>
      <c r="M190" s="264"/>
      <c r="N190" s="264"/>
      <c r="O190" s="264"/>
      <c r="P190" s="264"/>
      <c r="Q190" s="264"/>
      <c r="R190" s="264"/>
      <c r="S190" s="264"/>
      <c r="T190" s="264"/>
      <c r="U190" s="264"/>
      <c r="V190" s="264"/>
      <c r="W190" s="264"/>
      <c r="X190" s="264"/>
      <c r="Y190" s="264"/>
      <c r="Z190" s="264"/>
      <c r="AA190" s="264"/>
      <c r="AB190" s="264"/>
      <c r="AC190" s="264"/>
      <c r="AD190" s="264"/>
      <c r="AE190" s="264"/>
      <c r="AF190" s="264"/>
      <c r="AG190" s="264"/>
      <c r="AH190" s="264"/>
      <c r="AI190" s="264"/>
      <c r="AJ190" s="264"/>
      <c r="AK190" s="264"/>
      <c r="AL190" s="264"/>
      <c r="AM190" s="264"/>
      <c r="AN190" s="264"/>
      <c r="AO190" s="264"/>
      <c r="AP190" s="264"/>
      <c r="AQ190" s="264"/>
      <c r="AR190" s="264"/>
      <c r="AS190" s="264"/>
      <c r="AT190" s="264"/>
      <c r="AU190" s="264"/>
      <c r="AV190" s="264"/>
      <c r="AW190" s="264"/>
      <c r="AX190" s="264"/>
      <c r="AY190" s="264"/>
      <c r="AZ190" s="264"/>
      <c r="BA190" s="264"/>
      <c r="BB190" s="264"/>
      <c r="BC190" s="264"/>
      <c r="BD190" s="264"/>
      <c r="BE190" s="264"/>
      <c r="BF190" s="264"/>
      <c r="BG190" s="264"/>
      <c r="BH190" s="264"/>
      <c r="BI190" s="264"/>
      <c r="BJ190" s="264"/>
      <c r="BK190" s="264"/>
      <c r="BL190" s="264"/>
      <c r="BM190" s="264"/>
      <c r="BN190" s="264"/>
      <c r="BO190" s="264"/>
      <c r="BP190" s="264"/>
    </row>
    <row r="191" spans="1:78" ht="6.75" customHeight="1">
      <c r="A191" s="264"/>
      <c r="B191" s="264"/>
      <c r="C191" s="264"/>
      <c r="D191" s="264"/>
      <c r="E191" s="264"/>
      <c r="F191" s="264"/>
      <c r="G191" s="264"/>
      <c r="H191" s="264"/>
      <c r="I191" s="264"/>
      <c r="J191" s="264"/>
      <c r="K191" s="264"/>
      <c r="L191" s="264"/>
      <c r="M191" s="264"/>
      <c r="N191" s="264"/>
      <c r="O191" s="264"/>
      <c r="P191" s="264"/>
      <c r="Q191" s="264"/>
      <c r="R191" s="264"/>
      <c r="S191" s="264"/>
      <c r="T191" s="264"/>
      <c r="U191" s="264"/>
      <c r="V191" s="264"/>
      <c r="W191" s="264"/>
      <c r="X191" s="264"/>
      <c r="Y191" s="264"/>
      <c r="Z191" s="264"/>
      <c r="AA191" s="264"/>
      <c r="AB191" s="264"/>
      <c r="AC191" s="264"/>
      <c r="AD191" s="264"/>
      <c r="AE191" s="264"/>
      <c r="AF191" s="264"/>
      <c r="AG191" s="264"/>
      <c r="AH191" s="264"/>
      <c r="AI191" s="264"/>
      <c r="AJ191" s="264"/>
      <c r="AK191" s="264"/>
      <c r="AL191" s="264"/>
      <c r="AM191" s="264"/>
      <c r="AN191" s="264"/>
      <c r="AO191" s="264"/>
      <c r="AP191" s="264"/>
      <c r="AQ191" s="264"/>
      <c r="AR191" s="264"/>
      <c r="AS191" s="264"/>
      <c r="AT191" s="264"/>
      <c r="AU191" s="264"/>
      <c r="AV191" s="264"/>
      <c r="AW191" s="264"/>
      <c r="AX191" s="264"/>
      <c r="AY191" s="264"/>
      <c r="AZ191" s="264"/>
      <c r="BA191" s="264"/>
      <c r="BB191" s="264"/>
      <c r="BC191" s="264"/>
      <c r="BD191" s="264"/>
      <c r="BE191" s="264"/>
      <c r="BF191" s="264"/>
      <c r="BG191" s="264"/>
      <c r="BH191" s="264"/>
      <c r="BI191" s="264"/>
      <c r="BJ191" s="264"/>
      <c r="BK191" s="264"/>
      <c r="BL191" s="264"/>
      <c r="BM191" s="264"/>
      <c r="BN191" s="264"/>
      <c r="BO191" s="264"/>
      <c r="BP191" s="264"/>
    </row>
    <row r="192" spans="1:78" ht="12" customHeight="1">
      <c r="A192" s="22"/>
      <c r="B192" s="22"/>
      <c r="C192" s="255"/>
      <c r="D192" s="256"/>
      <c r="E192" s="256"/>
      <c r="F192" s="256"/>
      <c r="G192" s="256"/>
      <c r="H192" s="256"/>
      <c r="I192" s="256"/>
      <c r="J192" s="256"/>
      <c r="K192" s="256"/>
      <c r="L192" s="256"/>
      <c r="M192" s="256"/>
      <c r="N192" s="256"/>
      <c r="O192" s="256"/>
      <c r="P192" s="256"/>
      <c r="Q192" s="256"/>
      <c r="R192" s="256"/>
      <c r="S192" s="256"/>
      <c r="T192" s="256"/>
      <c r="U192" s="256"/>
      <c r="V192" s="256"/>
      <c r="W192" s="257"/>
      <c r="X192" s="22"/>
      <c r="Y192" s="254" t="s">
        <v>129</v>
      </c>
      <c r="Z192" s="254"/>
      <c r="AA192" s="254"/>
      <c r="AB192" s="254"/>
      <c r="AC192" s="254"/>
      <c r="AD192" s="254"/>
      <c r="AE192" s="254"/>
      <c r="AF192" s="254"/>
      <c r="AG192" s="254"/>
      <c r="AH192" s="254"/>
      <c r="AI192" s="254"/>
      <c r="AJ192" s="254"/>
      <c r="AK192" s="254"/>
      <c r="AL192" s="254"/>
      <c r="AM192" s="254"/>
      <c r="AN192" s="254"/>
      <c r="AO192" s="254"/>
      <c r="AP192" s="254"/>
      <c r="AQ192" s="254"/>
      <c r="AR192" s="254"/>
      <c r="AS192" s="254"/>
      <c r="AT192" s="254"/>
      <c r="AU192" s="254"/>
      <c r="AV192" s="254"/>
      <c r="AW192" s="254"/>
      <c r="AX192" s="254"/>
      <c r="AY192" s="254"/>
      <c r="AZ192" s="254"/>
      <c r="BA192" s="254"/>
      <c r="BB192" s="254"/>
      <c r="BC192" s="254"/>
      <c r="BD192" s="254"/>
      <c r="BE192" s="254"/>
      <c r="BF192" s="254"/>
      <c r="BG192" s="254"/>
      <c r="BH192" s="254"/>
      <c r="BI192" s="254"/>
      <c r="BJ192" s="254"/>
      <c r="BK192" s="254"/>
      <c r="BL192" s="254"/>
      <c r="BM192" s="254"/>
      <c r="BN192" s="254"/>
      <c r="BO192" s="254"/>
      <c r="BP192" s="254"/>
      <c r="BQ192" s="254"/>
      <c r="BR192" s="254"/>
      <c r="BS192" s="254"/>
      <c r="BT192" s="254"/>
      <c r="BU192" s="254"/>
      <c r="BV192" s="254"/>
      <c r="BW192" s="254"/>
      <c r="BX192" s="254"/>
      <c r="BY192" s="254"/>
    </row>
    <row r="193" spans="1:78" ht="12" customHeight="1">
      <c r="A193" s="22"/>
      <c r="B193" s="22"/>
      <c r="C193" s="258"/>
      <c r="D193" s="259"/>
      <c r="E193" s="259"/>
      <c r="F193" s="259"/>
      <c r="G193" s="259"/>
      <c r="H193" s="259"/>
      <c r="I193" s="259"/>
      <c r="J193" s="259"/>
      <c r="K193" s="259"/>
      <c r="L193" s="259"/>
      <c r="M193" s="259"/>
      <c r="N193" s="259"/>
      <c r="O193" s="259"/>
      <c r="P193" s="259"/>
      <c r="Q193" s="259"/>
      <c r="R193" s="259"/>
      <c r="S193" s="259"/>
      <c r="T193" s="259"/>
      <c r="U193" s="259"/>
      <c r="V193" s="259"/>
      <c r="W193" s="260"/>
      <c r="X193" s="22"/>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254"/>
      <c r="AU193" s="254"/>
      <c r="AV193" s="254"/>
      <c r="AW193" s="254"/>
      <c r="AX193" s="254"/>
      <c r="AY193" s="254"/>
      <c r="AZ193" s="254"/>
      <c r="BA193" s="254"/>
      <c r="BB193" s="254"/>
      <c r="BC193" s="254"/>
      <c r="BD193" s="254"/>
      <c r="BE193" s="254"/>
      <c r="BF193" s="254"/>
      <c r="BG193" s="254"/>
      <c r="BH193" s="254"/>
      <c r="BI193" s="254"/>
      <c r="BJ193" s="254"/>
      <c r="BK193" s="254"/>
      <c r="BL193" s="254"/>
      <c r="BM193" s="254"/>
      <c r="BN193" s="254"/>
      <c r="BO193" s="254"/>
      <c r="BP193" s="254"/>
      <c r="BQ193" s="254"/>
      <c r="BR193" s="254"/>
      <c r="BS193" s="254"/>
      <c r="BT193" s="254"/>
      <c r="BU193" s="254"/>
      <c r="BV193" s="254"/>
      <c r="BW193" s="254"/>
      <c r="BX193" s="254"/>
      <c r="BY193" s="254"/>
    </row>
    <row r="194" spans="1:78" ht="12" customHeight="1">
      <c r="A194" s="22"/>
      <c r="B194" s="22"/>
      <c r="C194" s="258"/>
      <c r="D194" s="259"/>
      <c r="E194" s="259"/>
      <c r="F194" s="259"/>
      <c r="G194" s="259"/>
      <c r="H194" s="259"/>
      <c r="I194" s="259"/>
      <c r="J194" s="259"/>
      <c r="K194" s="259"/>
      <c r="L194" s="259"/>
      <c r="M194" s="259"/>
      <c r="N194" s="259"/>
      <c r="O194" s="259"/>
      <c r="P194" s="259"/>
      <c r="Q194" s="259"/>
      <c r="R194" s="259"/>
      <c r="S194" s="259"/>
      <c r="T194" s="259"/>
      <c r="U194" s="259"/>
      <c r="V194" s="259"/>
      <c r="W194" s="260"/>
      <c r="X194" s="22"/>
      <c r="Y194" s="254"/>
      <c r="Z194" s="254"/>
      <c r="AA194" s="254"/>
      <c r="AB194" s="254"/>
      <c r="AC194" s="254"/>
      <c r="AD194" s="254"/>
      <c r="AE194" s="254"/>
      <c r="AF194" s="254"/>
      <c r="AG194" s="254"/>
      <c r="AH194" s="254"/>
      <c r="AI194" s="254"/>
      <c r="AJ194" s="254"/>
      <c r="AK194" s="254"/>
      <c r="AL194" s="254"/>
      <c r="AM194" s="254"/>
      <c r="AN194" s="254"/>
      <c r="AO194" s="254"/>
      <c r="AP194" s="254"/>
      <c r="AQ194" s="254"/>
      <c r="AR194" s="254"/>
      <c r="AS194" s="254"/>
      <c r="AT194" s="254"/>
      <c r="AU194" s="254"/>
      <c r="AV194" s="254"/>
      <c r="AW194" s="254"/>
      <c r="AX194" s="254"/>
      <c r="AY194" s="254"/>
      <c r="AZ194" s="254"/>
      <c r="BA194" s="254"/>
      <c r="BB194" s="254"/>
      <c r="BC194" s="254"/>
      <c r="BD194" s="254"/>
      <c r="BE194" s="254"/>
      <c r="BF194" s="254"/>
      <c r="BG194" s="254"/>
      <c r="BH194" s="254"/>
      <c r="BI194" s="254"/>
      <c r="BJ194" s="254"/>
      <c r="BK194" s="254"/>
      <c r="BL194" s="254"/>
      <c r="BM194" s="254"/>
      <c r="BN194" s="254"/>
      <c r="BO194" s="254"/>
      <c r="BP194" s="254"/>
      <c r="BQ194" s="254"/>
      <c r="BR194" s="254"/>
      <c r="BS194" s="254"/>
      <c r="BT194" s="254"/>
      <c r="BU194" s="254"/>
      <c r="BV194" s="254"/>
      <c r="BW194" s="254"/>
      <c r="BX194" s="254"/>
      <c r="BY194" s="254"/>
    </row>
    <row r="195" spans="1:78" ht="12" customHeight="1">
      <c r="A195" s="22"/>
      <c r="B195" s="22"/>
      <c r="C195" s="261"/>
      <c r="D195" s="262"/>
      <c r="E195" s="262"/>
      <c r="F195" s="262"/>
      <c r="G195" s="262"/>
      <c r="H195" s="262"/>
      <c r="I195" s="262"/>
      <c r="J195" s="262"/>
      <c r="K195" s="262"/>
      <c r="L195" s="262"/>
      <c r="M195" s="262"/>
      <c r="N195" s="262"/>
      <c r="O195" s="262"/>
      <c r="P195" s="262"/>
      <c r="Q195" s="262"/>
      <c r="R195" s="262"/>
      <c r="S195" s="262"/>
      <c r="T195" s="262"/>
      <c r="U195" s="262"/>
      <c r="V195" s="262"/>
      <c r="W195" s="263"/>
      <c r="X195" s="22"/>
      <c r="Y195" s="254"/>
      <c r="Z195" s="254"/>
      <c r="AA195" s="254"/>
      <c r="AB195" s="254"/>
      <c r="AC195" s="254"/>
      <c r="AD195" s="254"/>
      <c r="AE195" s="254"/>
      <c r="AF195" s="254"/>
      <c r="AG195" s="254"/>
      <c r="AH195" s="254"/>
      <c r="AI195" s="254"/>
      <c r="AJ195" s="254"/>
      <c r="AK195" s="254"/>
      <c r="AL195" s="254"/>
      <c r="AM195" s="254"/>
      <c r="AN195" s="254"/>
      <c r="AO195" s="254"/>
      <c r="AP195" s="254"/>
      <c r="AQ195" s="254"/>
      <c r="AR195" s="254"/>
      <c r="AS195" s="254"/>
      <c r="AT195" s="254"/>
      <c r="AU195" s="254"/>
      <c r="AV195" s="254"/>
      <c r="AW195" s="254"/>
      <c r="AX195" s="254"/>
      <c r="AY195" s="254"/>
      <c r="AZ195" s="254"/>
      <c r="BA195" s="254"/>
      <c r="BB195" s="254"/>
      <c r="BC195" s="254"/>
      <c r="BD195" s="254"/>
      <c r="BE195" s="254"/>
      <c r="BF195" s="254"/>
      <c r="BG195" s="254"/>
      <c r="BH195" s="254"/>
      <c r="BI195" s="254"/>
      <c r="BJ195" s="254"/>
      <c r="BK195" s="254"/>
      <c r="BL195" s="254"/>
      <c r="BM195" s="254"/>
      <c r="BN195" s="254"/>
      <c r="BO195" s="254"/>
      <c r="BP195" s="254"/>
      <c r="BQ195" s="254"/>
      <c r="BR195" s="254"/>
      <c r="BS195" s="254"/>
      <c r="BT195" s="254"/>
      <c r="BU195" s="254"/>
      <c r="BV195" s="254"/>
      <c r="BW195" s="254"/>
      <c r="BX195" s="254"/>
      <c r="BY195" s="254"/>
    </row>
    <row r="196" spans="1:78" ht="7.5" customHeight="1">
      <c r="A196" s="251" t="s">
        <v>61</v>
      </c>
      <c r="B196" s="251"/>
      <c r="C196" s="251"/>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2"/>
      <c r="Z196" s="252"/>
      <c r="AA196" s="252"/>
      <c r="AB196" s="252"/>
      <c r="AC196" s="252"/>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9"/>
    </row>
    <row r="197" spans="1:78" ht="6.75" customHeight="1">
      <c r="A197" s="251"/>
      <c r="B197" s="251"/>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2"/>
      <c r="Z197" s="252"/>
      <c r="AA197" s="252"/>
      <c r="AB197" s="252"/>
      <c r="AC197" s="252"/>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9"/>
    </row>
    <row r="198" spans="1:78" ht="6.75" customHeight="1" thickBot="1">
      <c r="A198" s="251"/>
      <c r="B198" s="251"/>
      <c r="C198" s="251"/>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2"/>
      <c r="Z198" s="252"/>
      <c r="AA198" s="252"/>
      <c r="AB198" s="252"/>
      <c r="AC198" s="252"/>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9"/>
    </row>
    <row r="199" spans="1:78" ht="30.75" customHeight="1" thickBot="1">
      <c r="A199" s="522" t="s">
        <v>62</v>
      </c>
      <c r="B199" s="523"/>
      <c r="C199" s="523"/>
      <c r="D199" s="523"/>
      <c r="E199" s="523"/>
      <c r="F199" s="523"/>
      <c r="G199" s="523"/>
      <c r="H199" s="523"/>
      <c r="I199" s="523"/>
      <c r="J199" s="523"/>
      <c r="K199" s="523"/>
      <c r="L199" s="523"/>
      <c r="M199" s="523"/>
      <c r="N199" s="525" t="str">
        <f>'（参考）総括表'!AB26</f>
        <v>－</v>
      </c>
      <c r="O199" s="526"/>
      <c r="P199" s="526"/>
      <c r="Q199" s="526"/>
      <c r="R199" s="526"/>
      <c r="S199" s="526"/>
      <c r="T199" s="526"/>
      <c r="U199" s="526"/>
      <c r="V199" s="526"/>
      <c r="W199" s="527"/>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7"/>
    </row>
    <row r="200" spans="1:78" ht="6.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7"/>
    </row>
    <row r="201" spans="1:78" ht="6.75" customHeight="1">
      <c r="A201" s="251" t="s">
        <v>67</v>
      </c>
      <c r="B201" s="251"/>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c r="AF201" s="251"/>
      <c r="AG201" s="251"/>
      <c r="AH201" s="251"/>
      <c r="AI201" s="251"/>
      <c r="AJ201" s="251"/>
      <c r="AK201" s="251"/>
      <c r="AL201" s="251"/>
      <c r="AM201" s="252"/>
      <c r="AN201" s="252"/>
      <c r="AO201" s="251"/>
      <c r="AP201" s="251"/>
      <c r="AQ201" s="251"/>
      <c r="AR201" s="251"/>
      <c r="AS201" s="251"/>
      <c r="AT201" s="251"/>
      <c r="AU201" s="251"/>
      <c r="AV201" s="251"/>
      <c r="AW201" s="251"/>
      <c r="AX201" s="251"/>
      <c r="AY201" s="251"/>
      <c r="AZ201" s="251"/>
      <c r="BA201" s="251"/>
      <c r="BB201" s="251"/>
      <c r="BC201" s="251"/>
      <c r="BD201" s="251"/>
      <c r="BE201" s="251"/>
      <c r="BF201" s="251"/>
      <c r="BG201" s="251"/>
      <c r="BH201" s="251"/>
      <c r="BI201" s="251"/>
      <c r="BJ201" s="251"/>
      <c r="BK201" s="251"/>
      <c r="BL201" s="251"/>
      <c r="BM201" s="251"/>
      <c r="BN201" s="251"/>
      <c r="BO201" s="251"/>
      <c r="BP201" s="251"/>
      <c r="BQ201" s="251"/>
      <c r="BR201" s="251"/>
      <c r="BS201" s="251"/>
      <c r="BT201" s="251"/>
      <c r="BU201" s="251"/>
      <c r="BV201" s="251"/>
      <c r="BW201" s="251"/>
      <c r="BX201" s="251"/>
      <c r="BY201" s="251"/>
      <c r="BZ201" s="9"/>
    </row>
    <row r="202" spans="1:78" ht="6.75" customHeight="1">
      <c r="A202" s="251"/>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1"/>
      <c r="AI202" s="251"/>
      <c r="AJ202" s="251"/>
      <c r="AK202" s="251"/>
      <c r="AL202" s="251"/>
      <c r="AM202" s="252"/>
      <c r="AN202" s="252"/>
      <c r="AO202" s="251"/>
      <c r="AP202" s="251"/>
      <c r="AQ202" s="251"/>
      <c r="AR202" s="251"/>
      <c r="AS202" s="251"/>
      <c r="AT202" s="251"/>
      <c r="AU202" s="251"/>
      <c r="AV202" s="251"/>
      <c r="AW202" s="251"/>
      <c r="AX202" s="251"/>
      <c r="AY202" s="251"/>
      <c r="AZ202" s="251"/>
      <c r="BA202" s="251"/>
      <c r="BB202" s="251"/>
      <c r="BC202" s="251"/>
      <c r="BD202" s="251"/>
      <c r="BE202" s="251"/>
      <c r="BF202" s="251"/>
      <c r="BG202" s="251"/>
      <c r="BH202" s="251"/>
      <c r="BI202" s="251"/>
      <c r="BJ202" s="251"/>
      <c r="BK202" s="251"/>
      <c r="BL202" s="251"/>
      <c r="BM202" s="251"/>
      <c r="BN202" s="251"/>
      <c r="BO202" s="251"/>
      <c r="BP202" s="251"/>
      <c r="BQ202" s="251"/>
      <c r="BR202" s="251"/>
      <c r="BS202" s="251"/>
      <c r="BT202" s="251"/>
      <c r="BU202" s="251"/>
      <c r="BV202" s="251"/>
      <c r="BW202" s="251"/>
      <c r="BX202" s="251"/>
      <c r="BY202" s="251"/>
      <c r="BZ202" s="9"/>
    </row>
    <row r="203" spans="1:78" ht="6.75" customHeight="1">
      <c r="A203" s="251"/>
      <c r="B203" s="251"/>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251"/>
      <c r="AL203" s="251"/>
      <c r="AM203" s="252"/>
      <c r="AN203" s="252"/>
      <c r="AO203" s="251"/>
      <c r="AP203" s="251"/>
      <c r="AQ203" s="251"/>
      <c r="AR203" s="251"/>
      <c r="AS203" s="251"/>
      <c r="AT203" s="251"/>
      <c r="AU203" s="251"/>
      <c r="AV203" s="251"/>
      <c r="AW203" s="251"/>
      <c r="AX203" s="251"/>
      <c r="AY203" s="251"/>
      <c r="AZ203" s="251"/>
      <c r="BA203" s="251"/>
      <c r="BB203" s="251"/>
      <c r="BC203" s="251"/>
      <c r="BD203" s="251"/>
      <c r="BE203" s="251"/>
      <c r="BF203" s="251"/>
      <c r="BG203" s="251"/>
      <c r="BH203" s="251"/>
      <c r="BI203" s="251"/>
      <c r="BJ203" s="251"/>
      <c r="BK203" s="251"/>
      <c r="BL203" s="251"/>
      <c r="BM203" s="251"/>
      <c r="BN203" s="251"/>
      <c r="BO203" s="251"/>
      <c r="BP203" s="251"/>
      <c r="BQ203" s="251"/>
      <c r="BR203" s="251"/>
      <c r="BS203" s="251"/>
      <c r="BT203" s="251"/>
      <c r="BU203" s="251"/>
      <c r="BV203" s="251"/>
      <c r="BW203" s="251"/>
      <c r="BX203" s="251"/>
      <c r="BY203" s="251"/>
      <c r="BZ203" s="9"/>
    </row>
    <row r="204" spans="1:78" ht="9" customHeight="1">
      <c r="A204" s="420" t="s">
        <v>19</v>
      </c>
      <c r="B204" s="421"/>
      <c r="C204" s="421"/>
      <c r="D204" s="421"/>
      <c r="E204" s="421"/>
      <c r="F204" s="421"/>
      <c r="G204" s="421"/>
      <c r="H204" s="421"/>
      <c r="I204" s="421"/>
      <c r="J204" s="421"/>
      <c r="K204" s="421"/>
      <c r="L204" s="421"/>
      <c r="M204" s="422"/>
      <c r="N204" s="491"/>
      <c r="O204" s="492"/>
      <c r="P204" s="492"/>
      <c r="Q204" s="492"/>
      <c r="R204" s="492"/>
      <c r="S204" s="492"/>
      <c r="T204" s="492"/>
      <c r="U204" s="492"/>
      <c r="V204" s="492"/>
      <c r="W204" s="492"/>
      <c r="X204" s="492"/>
      <c r="Y204" s="492"/>
      <c r="Z204" s="492"/>
      <c r="AA204" s="492"/>
      <c r="AB204" s="492"/>
      <c r="AC204" s="492"/>
      <c r="AD204" s="492"/>
      <c r="AE204" s="492"/>
      <c r="AF204" s="492"/>
      <c r="AG204" s="492"/>
      <c r="AH204" s="492"/>
      <c r="AI204" s="492"/>
      <c r="AJ204" s="492"/>
      <c r="AK204" s="493"/>
      <c r="AL204" s="55"/>
      <c r="AM204" s="55"/>
      <c r="AN204" s="55"/>
      <c r="AO204" s="56"/>
      <c r="AP204" s="56"/>
      <c r="AQ204" s="56"/>
      <c r="AR204" s="56"/>
      <c r="AS204" s="56"/>
      <c r="AT204" s="56"/>
      <c r="AU204" s="56"/>
      <c r="AV204" s="56"/>
      <c r="AW204" s="56"/>
      <c r="AX204" s="56"/>
      <c r="AY204" s="56"/>
      <c r="AZ204" s="56"/>
      <c r="BA204" s="56"/>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7"/>
    </row>
    <row r="205" spans="1:78" ht="9" customHeight="1">
      <c r="A205" s="423"/>
      <c r="B205" s="424"/>
      <c r="C205" s="424"/>
      <c r="D205" s="424"/>
      <c r="E205" s="424"/>
      <c r="F205" s="424"/>
      <c r="G205" s="424"/>
      <c r="H205" s="424"/>
      <c r="I205" s="424"/>
      <c r="J205" s="424"/>
      <c r="K205" s="424"/>
      <c r="L205" s="424"/>
      <c r="M205" s="425"/>
      <c r="N205" s="494"/>
      <c r="O205" s="495"/>
      <c r="P205" s="495"/>
      <c r="Q205" s="495"/>
      <c r="R205" s="495"/>
      <c r="S205" s="495"/>
      <c r="T205" s="495"/>
      <c r="U205" s="495"/>
      <c r="V205" s="495"/>
      <c r="W205" s="495"/>
      <c r="X205" s="495"/>
      <c r="Y205" s="495"/>
      <c r="Z205" s="495"/>
      <c r="AA205" s="495"/>
      <c r="AB205" s="495"/>
      <c r="AC205" s="495"/>
      <c r="AD205" s="495"/>
      <c r="AE205" s="495"/>
      <c r="AF205" s="495"/>
      <c r="AG205" s="495"/>
      <c r="AH205" s="495"/>
      <c r="AI205" s="495"/>
      <c r="AJ205" s="495"/>
      <c r="AK205" s="496"/>
      <c r="AL205" s="55"/>
      <c r="AM205" s="55"/>
      <c r="AN205" s="55"/>
      <c r="AO205" s="56"/>
      <c r="AP205" s="56"/>
      <c r="AQ205" s="56"/>
      <c r="AR205" s="56"/>
      <c r="AS205" s="56"/>
      <c r="AT205" s="56"/>
      <c r="AU205" s="56"/>
      <c r="AV205" s="56"/>
      <c r="AW205" s="56"/>
      <c r="AX205" s="56"/>
      <c r="AY205" s="56"/>
      <c r="AZ205" s="56"/>
      <c r="BA205" s="56"/>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7"/>
    </row>
    <row r="206" spans="1:78" ht="9" customHeight="1">
      <c r="A206" s="426"/>
      <c r="B206" s="427"/>
      <c r="C206" s="427"/>
      <c r="D206" s="427"/>
      <c r="E206" s="427"/>
      <c r="F206" s="427"/>
      <c r="G206" s="427"/>
      <c r="H206" s="427"/>
      <c r="I206" s="427"/>
      <c r="J206" s="427"/>
      <c r="K206" s="427"/>
      <c r="L206" s="427"/>
      <c r="M206" s="428"/>
      <c r="N206" s="497"/>
      <c r="O206" s="498"/>
      <c r="P206" s="498"/>
      <c r="Q206" s="498"/>
      <c r="R206" s="498"/>
      <c r="S206" s="498"/>
      <c r="T206" s="498"/>
      <c r="U206" s="498"/>
      <c r="V206" s="498"/>
      <c r="W206" s="498"/>
      <c r="X206" s="498"/>
      <c r="Y206" s="498"/>
      <c r="Z206" s="498"/>
      <c r="AA206" s="498"/>
      <c r="AB206" s="498"/>
      <c r="AC206" s="498"/>
      <c r="AD206" s="498"/>
      <c r="AE206" s="498"/>
      <c r="AF206" s="498"/>
      <c r="AG206" s="498"/>
      <c r="AH206" s="498"/>
      <c r="AI206" s="498"/>
      <c r="AJ206" s="498"/>
      <c r="AK206" s="499"/>
      <c r="AL206" s="58"/>
      <c r="AM206" s="58"/>
      <c r="AN206" s="58"/>
      <c r="AO206" s="56"/>
      <c r="AP206" s="56"/>
      <c r="AQ206" s="56"/>
      <c r="AR206" s="56"/>
      <c r="AS206" s="56"/>
      <c r="AT206" s="56"/>
      <c r="AU206" s="56"/>
      <c r="AV206" s="56"/>
      <c r="AW206" s="56"/>
      <c r="AX206" s="56"/>
      <c r="AY206" s="56"/>
      <c r="AZ206" s="56"/>
      <c r="BA206" s="56"/>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7"/>
    </row>
    <row r="207" spans="1:78" ht="9" customHeight="1">
      <c r="A207" s="429" t="s">
        <v>120</v>
      </c>
      <c r="B207" s="430"/>
      <c r="C207" s="430"/>
      <c r="D207" s="430"/>
      <c r="E207" s="430"/>
      <c r="F207" s="430"/>
      <c r="G207" s="430"/>
      <c r="H207" s="430"/>
      <c r="I207" s="430"/>
      <c r="J207" s="430"/>
      <c r="K207" s="430"/>
      <c r="L207" s="430"/>
      <c r="M207" s="431"/>
      <c r="N207" s="528"/>
      <c r="O207" s="529"/>
      <c r="P207" s="529"/>
      <c r="Q207" s="529"/>
      <c r="R207" s="529"/>
      <c r="S207" s="529"/>
      <c r="T207" s="529"/>
      <c r="U207" s="529"/>
      <c r="V207" s="529"/>
      <c r="W207" s="529"/>
      <c r="X207" s="529"/>
      <c r="Y207" s="529"/>
      <c r="Z207" s="529"/>
      <c r="AA207" s="529"/>
      <c r="AB207" s="529"/>
      <c r="AC207" s="529"/>
      <c r="AD207" s="529"/>
      <c r="AE207" s="529"/>
      <c r="AF207" s="529"/>
      <c r="AG207" s="529"/>
      <c r="AH207" s="529"/>
      <c r="AI207" s="529"/>
      <c r="AJ207" s="529"/>
      <c r="AK207" s="530"/>
      <c r="AL207" s="58"/>
      <c r="AM207" s="58"/>
      <c r="AN207" s="58"/>
      <c r="AO207" s="59"/>
      <c r="AP207" s="59"/>
      <c r="AQ207" s="59"/>
      <c r="AR207" s="59"/>
      <c r="AS207" s="59"/>
      <c r="AT207" s="59"/>
      <c r="AU207" s="59"/>
      <c r="AV207" s="59"/>
      <c r="AW207" s="59"/>
      <c r="AX207" s="59"/>
      <c r="AY207" s="59"/>
      <c r="AZ207" s="59"/>
      <c r="BA207" s="59"/>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7"/>
    </row>
    <row r="208" spans="1:78" ht="9" customHeight="1">
      <c r="A208" s="432"/>
      <c r="B208" s="433"/>
      <c r="C208" s="433"/>
      <c r="D208" s="433"/>
      <c r="E208" s="433"/>
      <c r="F208" s="433"/>
      <c r="G208" s="433"/>
      <c r="H208" s="433"/>
      <c r="I208" s="433"/>
      <c r="J208" s="433"/>
      <c r="K208" s="433"/>
      <c r="L208" s="433"/>
      <c r="M208" s="434"/>
      <c r="N208" s="531"/>
      <c r="O208" s="532"/>
      <c r="P208" s="532"/>
      <c r="Q208" s="532"/>
      <c r="R208" s="532"/>
      <c r="S208" s="532"/>
      <c r="T208" s="532"/>
      <c r="U208" s="532"/>
      <c r="V208" s="532"/>
      <c r="W208" s="532"/>
      <c r="X208" s="532"/>
      <c r="Y208" s="532"/>
      <c r="Z208" s="532"/>
      <c r="AA208" s="532"/>
      <c r="AB208" s="532"/>
      <c r="AC208" s="532"/>
      <c r="AD208" s="532"/>
      <c r="AE208" s="532"/>
      <c r="AF208" s="532"/>
      <c r="AG208" s="532"/>
      <c r="AH208" s="532"/>
      <c r="AI208" s="532"/>
      <c r="AJ208" s="532"/>
      <c r="AK208" s="533"/>
      <c r="AL208" s="58"/>
      <c r="AM208" s="58"/>
      <c r="AN208" s="58"/>
      <c r="AO208" s="59"/>
      <c r="AP208" s="59"/>
      <c r="AQ208" s="59"/>
      <c r="AR208" s="59"/>
      <c r="AS208" s="59"/>
      <c r="AT208" s="59"/>
      <c r="AU208" s="59"/>
      <c r="AV208" s="59"/>
      <c r="AW208" s="59"/>
      <c r="AX208" s="59"/>
      <c r="AY208" s="59"/>
      <c r="AZ208" s="59"/>
      <c r="BA208" s="59"/>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7"/>
    </row>
    <row r="209" spans="1:78" ht="9" customHeight="1">
      <c r="A209" s="435"/>
      <c r="B209" s="436"/>
      <c r="C209" s="436"/>
      <c r="D209" s="436"/>
      <c r="E209" s="436"/>
      <c r="F209" s="436"/>
      <c r="G209" s="436"/>
      <c r="H209" s="436"/>
      <c r="I209" s="436"/>
      <c r="J209" s="436"/>
      <c r="K209" s="436"/>
      <c r="L209" s="436"/>
      <c r="M209" s="437"/>
      <c r="N209" s="534"/>
      <c r="O209" s="535"/>
      <c r="P209" s="535"/>
      <c r="Q209" s="535"/>
      <c r="R209" s="535"/>
      <c r="S209" s="535"/>
      <c r="T209" s="535"/>
      <c r="U209" s="535"/>
      <c r="V209" s="535"/>
      <c r="W209" s="535"/>
      <c r="X209" s="535"/>
      <c r="Y209" s="535"/>
      <c r="Z209" s="535"/>
      <c r="AA209" s="535"/>
      <c r="AB209" s="535"/>
      <c r="AC209" s="535"/>
      <c r="AD209" s="535"/>
      <c r="AE209" s="535"/>
      <c r="AF209" s="535"/>
      <c r="AG209" s="535"/>
      <c r="AH209" s="535"/>
      <c r="AI209" s="535"/>
      <c r="AJ209" s="535"/>
      <c r="AK209" s="536"/>
      <c r="AL209" s="60"/>
      <c r="AM209" s="60"/>
      <c r="AN209" s="60"/>
      <c r="AO209" s="59"/>
      <c r="AP209" s="59"/>
      <c r="AQ209" s="59"/>
      <c r="AR209" s="59"/>
      <c r="AS209" s="59"/>
      <c r="AT209" s="59"/>
      <c r="AU209" s="59"/>
      <c r="AV209" s="59"/>
      <c r="AW209" s="59"/>
      <c r="AX209" s="59"/>
      <c r="AY209" s="59"/>
      <c r="AZ209" s="59"/>
      <c r="BA209" s="59"/>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7"/>
    </row>
    <row r="210" spans="1:78" ht="9" customHeight="1">
      <c r="A210" s="429" t="s">
        <v>121</v>
      </c>
      <c r="B210" s="430"/>
      <c r="C210" s="430"/>
      <c r="D210" s="430"/>
      <c r="E210" s="430"/>
      <c r="F210" s="430"/>
      <c r="G210" s="430"/>
      <c r="H210" s="430"/>
      <c r="I210" s="430"/>
      <c r="J210" s="430"/>
      <c r="K210" s="430"/>
      <c r="L210" s="430"/>
      <c r="M210" s="431"/>
      <c r="N210" s="491"/>
      <c r="O210" s="492"/>
      <c r="P210" s="492"/>
      <c r="Q210" s="492"/>
      <c r="R210" s="492"/>
      <c r="S210" s="492"/>
      <c r="T210" s="506" t="s">
        <v>44</v>
      </c>
      <c r="U210" s="506"/>
      <c r="V210" s="492"/>
      <c r="W210" s="492"/>
      <c r="X210" s="492"/>
      <c r="Y210" s="492"/>
      <c r="Z210" s="492"/>
      <c r="AA210" s="492"/>
      <c r="AB210" s="506" t="s">
        <v>43</v>
      </c>
      <c r="AC210" s="506"/>
      <c r="AD210" s="492"/>
      <c r="AE210" s="492"/>
      <c r="AF210" s="492"/>
      <c r="AG210" s="492"/>
      <c r="AH210" s="492"/>
      <c r="AI210" s="492"/>
      <c r="AJ210" s="500" t="s">
        <v>42</v>
      </c>
      <c r="AK210" s="501"/>
      <c r="AL210" s="58"/>
      <c r="AM210" s="58"/>
      <c r="AN210" s="58"/>
      <c r="AO210" s="59"/>
      <c r="AP210" s="59"/>
      <c r="AQ210" s="59"/>
      <c r="AR210" s="59"/>
      <c r="AS210" s="59"/>
      <c r="AT210" s="59"/>
      <c r="AU210" s="59"/>
      <c r="AV210" s="59"/>
      <c r="AW210" s="59"/>
      <c r="AX210" s="59"/>
      <c r="AY210" s="59"/>
      <c r="AZ210" s="59"/>
      <c r="BA210" s="59"/>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7"/>
    </row>
    <row r="211" spans="1:78" ht="9" customHeight="1">
      <c r="A211" s="432"/>
      <c r="B211" s="433"/>
      <c r="C211" s="433"/>
      <c r="D211" s="433"/>
      <c r="E211" s="433"/>
      <c r="F211" s="433"/>
      <c r="G211" s="433"/>
      <c r="H211" s="433"/>
      <c r="I211" s="433"/>
      <c r="J211" s="433"/>
      <c r="K211" s="433"/>
      <c r="L211" s="433"/>
      <c r="M211" s="434"/>
      <c r="N211" s="494"/>
      <c r="O211" s="495"/>
      <c r="P211" s="495"/>
      <c r="Q211" s="495"/>
      <c r="R211" s="495"/>
      <c r="S211" s="495"/>
      <c r="T211" s="507"/>
      <c r="U211" s="507"/>
      <c r="V211" s="495"/>
      <c r="W211" s="495"/>
      <c r="X211" s="495"/>
      <c r="Y211" s="495"/>
      <c r="Z211" s="495"/>
      <c r="AA211" s="495"/>
      <c r="AB211" s="507"/>
      <c r="AC211" s="507"/>
      <c r="AD211" s="495"/>
      <c r="AE211" s="495"/>
      <c r="AF211" s="495"/>
      <c r="AG211" s="495"/>
      <c r="AH211" s="495"/>
      <c r="AI211" s="495"/>
      <c r="AJ211" s="502"/>
      <c r="AK211" s="503"/>
      <c r="AL211" s="58"/>
      <c r="AM211" s="58"/>
      <c r="AN211" s="58"/>
      <c r="AO211" s="59"/>
      <c r="AP211" s="59"/>
      <c r="AQ211" s="59"/>
      <c r="AR211" s="59"/>
      <c r="AS211" s="59"/>
      <c r="AT211" s="59"/>
      <c r="AU211" s="59"/>
      <c r="AV211" s="59"/>
      <c r="AW211" s="59"/>
      <c r="AX211" s="59"/>
      <c r="AY211" s="59"/>
      <c r="AZ211" s="59"/>
      <c r="BA211" s="59"/>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7"/>
    </row>
    <row r="212" spans="1:78" ht="9" customHeight="1">
      <c r="A212" s="435"/>
      <c r="B212" s="436"/>
      <c r="C212" s="436"/>
      <c r="D212" s="436"/>
      <c r="E212" s="436"/>
      <c r="F212" s="436"/>
      <c r="G212" s="436"/>
      <c r="H212" s="436"/>
      <c r="I212" s="436"/>
      <c r="J212" s="436"/>
      <c r="K212" s="436"/>
      <c r="L212" s="436"/>
      <c r="M212" s="437"/>
      <c r="N212" s="497"/>
      <c r="O212" s="498"/>
      <c r="P212" s="498"/>
      <c r="Q212" s="498"/>
      <c r="R212" s="498"/>
      <c r="S212" s="498"/>
      <c r="T212" s="508"/>
      <c r="U212" s="508"/>
      <c r="V212" s="498"/>
      <c r="W212" s="498"/>
      <c r="X212" s="498"/>
      <c r="Y212" s="498"/>
      <c r="Z212" s="498"/>
      <c r="AA212" s="498"/>
      <c r="AB212" s="508"/>
      <c r="AC212" s="508"/>
      <c r="AD212" s="498"/>
      <c r="AE212" s="498"/>
      <c r="AF212" s="498"/>
      <c r="AG212" s="498"/>
      <c r="AH212" s="498"/>
      <c r="AI212" s="498"/>
      <c r="AJ212" s="504"/>
      <c r="AK212" s="505"/>
      <c r="AL212" s="60"/>
      <c r="AM212" s="60"/>
      <c r="AN212" s="60"/>
      <c r="AO212" s="59"/>
      <c r="AP212" s="59"/>
      <c r="AQ212" s="59"/>
      <c r="AR212" s="59"/>
      <c r="AS212" s="59"/>
      <c r="AT212" s="59"/>
      <c r="AU212" s="59"/>
      <c r="AV212" s="59"/>
      <c r="AW212" s="59"/>
      <c r="AX212" s="59"/>
      <c r="AY212" s="59"/>
      <c r="AZ212" s="59"/>
      <c r="BA212" s="59"/>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7"/>
    </row>
    <row r="213" spans="1:78" ht="30" customHeight="1">
      <c r="A213" s="524" t="s">
        <v>130</v>
      </c>
      <c r="B213" s="524"/>
      <c r="C213" s="524"/>
      <c r="D213" s="524"/>
      <c r="E213" s="524"/>
      <c r="F213" s="524"/>
      <c r="G213" s="524"/>
      <c r="H213" s="524"/>
      <c r="I213" s="524"/>
      <c r="J213" s="524"/>
      <c r="K213" s="524"/>
      <c r="L213" s="524"/>
      <c r="M213" s="524"/>
      <c r="N213" s="524"/>
      <c r="O213" s="524"/>
      <c r="P213" s="524"/>
      <c r="Q213" s="524"/>
      <c r="R213" s="524"/>
      <c r="S213" s="524"/>
      <c r="T213" s="524"/>
      <c r="U213" s="524"/>
      <c r="V213" s="524"/>
      <c r="W213" s="524"/>
      <c r="X213" s="524"/>
      <c r="Y213" s="524"/>
      <c r="Z213" s="524"/>
      <c r="AA213" s="524"/>
      <c r="AB213" s="524"/>
      <c r="AC213" s="524"/>
      <c r="AD213" s="524"/>
      <c r="AE213" s="524"/>
      <c r="AF213" s="524"/>
      <c r="AG213" s="524"/>
      <c r="AH213" s="524"/>
      <c r="AI213" s="524"/>
      <c r="AJ213" s="524"/>
      <c r="AK213" s="524"/>
      <c r="AL213" s="524"/>
      <c r="AM213" s="524"/>
      <c r="AN213" s="524"/>
      <c r="AO213" s="524"/>
      <c r="AP213" s="524"/>
      <c r="AQ213" s="524"/>
      <c r="AR213" s="524"/>
      <c r="AS213" s="524"/>
      <c r="AT213" s="524"/>
      <c r="AU213" s="524"/>
      <c r="AV213" s="524"/>
      <c r="AW213" s="524"/>
      <c r="AX213" s="524"/>
      <c r="AY213" s="524"/>
      <c r="AZ213" s="524"/>
      <c r="BA213" s="524"/>
      <c r="BB213" s="30"/>
      <c r="BC213" s="30"/>
      <c r="BD213" s="30"/>
      <c r="BE213" s="30"/>
      <c r="BF213" s="30"/>
      <c r="BG213" s="30"/>
      <c r="BH213" s="30"/>
      <c r="BI213" s="30"/>
      <c r="BJ213" s="30"/>
      <c r="BK213" s="30"/>
      <c r="BL213" s="30"/>
      <c r="BM213" s="30"/>
      <c r="BN213" s="30"/>
      <c r="BO213" s="30"/>
      <c r="BP213" s="30"/>
      <c r="BQ213" s="30"/>
      <c r="BR213" s="30"/>
      <c r="BS213" s="30"/>
      <c r="BT213" s="30"/>
      <c r="BU213" s="30"/>
      <c r="BV213" s="30"/>
      <c r="BW213" s="30"/>
      <c r="BX213" s="30"/>
      <c r="BY213" s="30"/>
      <c r="BZ213" s="9"/>
    </row>
    <row r="214" spans="1:78" ht="6.75" customHeight="1">
      <c r="A214" s="253" t="s">
        <v>209</v>
      </c>
      <c r="B214" s="253"/>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2"/>
      <c r="AP214" s="252"/>
      <c r="AQ214" s="252"/>
      <c r="AR214" s="252"/>
      <c r="AS214" s="252"/>
      <c r="AT214" s="252"/>
      <c r="AU214" s="252"/>
      <c r="AV214" s="252"/>
      <c r="AW214" s="252"/>
      <c r="AX214" s="252"/>
      <c r="AY214" s="252"/>
      <c r="AZ214" s="252"/>
      <c r="BA214" s="252"/>
      <c r="BB214" s="252"/>
      <c r="BC214" s="252"/>
      <c r="BD214" s="252"/>
      <c r="BE214" s="252"/>
      <c r="BF214" s="252"/>
      <c r="BG214" s="252"/>
      <c r="BH214" s="252"/>
      <c r="BI214" s="252"/>
      <c r="BJ214" s="252"/>
      <c r="BK214" s="252"/>
      <c r="BL214" s="252"/>
      <c r="BM214" s="252"/>
      <c r="BN214" s="252"/>
      <c r="BO214" s="252"/>
      <c r="BP214" s="252"/>
      <c r="BQ214" s="252"/>
      <c r="BR214" s="252"/>
      <c r="BS214" s="252"/>
      <c r="BT214" s="252"/>
      <c r="BU214" s="252"/>
      <c r="BV214" s="252"/>
      <c r="BW214" s="252"/>
      <c r="BX214" s="252"/>
      <c r="BY214" s="252"/>
      <c r="BZ214" s="9"/>
    </row>
    <row r="215" spans="1:78" ht="6.75" customHeight="1">
      <c r="A215" s="253"/>
      <c r="B215" s="253"/>
      <c r="C215" s="253"/>
      <c r="D215" s="253"/>
      <c r="E215" s="253"/>
      <c r="F215" s="253"/>
      <c r="G215" s="253"/>
      <c r="H215" s="253"/>
      <c r="I215" s="253"/>
      <c r="J215" s="253"/>
      <c r="K215" s="253"/>
      <c r="L215" s="253"/>
      <c r="M215" s="253"/>
      <c r="N215" s="253"/>
      <c r="O215" s="253"/>
      <c r="P215" s="253"/>
      <c r="Q215" s="253"/>
      <c r="R215" s="253"/>
      <c r="S215" s="253"/>
      <c r="T215" s="253"/>
      <c r="U215" s="253"/>
      <c r="V215" s="253"/>
      <c r="W215" s="253"/>
      <c r="X215" s="253"/>
      <c r="Y215" s="253"/>
      <c r="Z215" s="253"/>
      <c r="AA215" s="253"/>
      <c r="AB215" s="253"/>
      <c r="AC215" s="253"/>
      <c r="AD215" s="253"/>
      <c r="AE215" s="253"/>
      <c r="AF215" s="253"/>
      <c r="AG215" s="253"/>
      <c r="AH215" s="253"/>
      <c r="AI215" s="253"/>
      <c r="AJ215" s="253"/>
      <c r="AK215" s="253"/>
      <c r="AL215" s="253"/>
      <c r="AM215" s="253"/>
      <c r="AN215" s="253"/>
      <c r="AO215" s="252"/>
      <c r="AP215" s="252"/>
      <c r="AQ215" s="252"/>
      <c r="AR215" s="252"/>
      <c r="AS215" s="252"/>
      <c r="AT215" s="252"/>
      <c r="AU215" s="252"/>
      <c r="AV215" s="252"/>
      <c r="AW215" s="252"/>
      <c r="AX215" s="252"/>
      <c r="AY215" s="252"/>
      <c r="AZ215" s="252"/>
      <c r="BA215" s="252"/>
      <c r="BB215" s="252"/>
      <c r="BC215" s="252"/>
      <c r="BD215" s="252"/>
      <c r="BE215" s="252"/>
      <c r="BF215" s="252"/>
      <c r="BG215" s="252"/>
      <c r="BH215" s="252"/>
      <c r="BI215" s="252"/>
      <c r="BJ215" s="252"/>
      <c r="BK215" s="252"/>
      <c r="BL215" s="252"/>
      <c r="BM215" s="252"/>
      <c r="BN215" s="252"/>
      <c r="BO215" s="252"/>
      <c r="BP215" s="252"/>
      <c r="BQ215" s="252"/>
      <c r="BR215" s="252"/>
      <c r="BS215" s="252"/>
      <c r="BT215" s="252"/>
      <c r="BU215" s="252"/>
      <c r="BV215" s="252"/>
      <c r="BW215" s="252"/>
      <c r="BX215" s="252"/>
      <c r="BY215" s="252"/>
      <c r="BZ215" s="9"/>
    </row>
    <row r="216" spans="1:78" ht="6.75" customHeight="1">
      <c r="A216" s="253"/>
      <c r="B216" s="253"/>
      <c r="C216" s="253"/>
      <c r="D216" s="253"/>
      <c r="E216" s="253"/>
      <c r="F216" s="253"/>
      <c r="G216" s="253"/>
      <c r="H216" s="253"/>
      <c r="I216" s="253"/>
      <c r="J216" s="253"/>
      <c r="K216" s="253"/>
      <c r="L216" s="253"/>
      <c r="M216" s="253"/>
      <c r="N216" s="253"/>
      <c r="O216" s="253"/>
      <c r="P216" s="253"/>
      <c r="Q216" s="253"/>
      <c r="R216" s="253"/>
      <c r="S216" s="253"/>
      <c r="T216" s="253"/>
      <c r="U216" s="253"/>
      <c r="V216" s="253"/>
      <c r="W216" s="253"/>
      <c r="X216" s="253"/>
      <c r="Y216" s="253"/>
      <c r="Z216" s="253"/>
      <c r="AA216" s="253"/>
      <c r="AB216" s="253"/>
      <c r="AC216" s="253"/>
      <c r="AD216" s="253"/>
      <c r="AE216" s="253"/>
      <c r="AF216" s="253"/>
      <c r="AG216" s="253"/>
      <c r="AH216" s="253"/>
      <c r="AI216" s="253"/>
      <c r="AJ216" s="253"/>
      <c r="AK216" s="253"/>
      <c r="AL216" s="253"/>
      <c r="AM216" s="253"/>
      <c r="AN216" s="253"/>
      <c r="AO216" s="252"/>
      <c r="AP216" s="252"/>
      <c r="AQ216" s="252"/>
      <c r="AR216" s="252"/>
      <c r="AS216" s="252"/>
      <c r="AT216" s="252"/>
      <c r="AU216" s="252"/>
      <c r="AV216" s="252"/>
      <c r="AW216" s="252"/>
      <c r="AX216" s="252"/>
      <c r="AY216" s="252"/>
      <c r="AZ216" s="252"/>
      <c r="BA216" s="252"/>
      <c r="BB216" s="252"/>
      <c r="BC216" s="252"/>
      <c r="BD216" s="252"/>
      <c r="BE216" s="252"/>
      <c r="BF216" s="252"/>
      <c r="BG216" s="252"/>
      <c r="BH216" s="252"/>
      <c r="BI216" s="252"/>
      <c r="BJ216" s="252"/>
      <c r="BK216" s="252"/>
      <c r="BL216" s="252"/>
      <c r="BM216" s="252"/>
      <c r="BN216" s="252"/>
      <c r="BO216" s="252"/>
      <c r="BP216" s="252"/>
      <c r="BQ216" s="252"/>
      <c r="BR216" s="252"/>
      <c r="BS216" s="252"/>
      <c r="BT216" s="252"/>
      <c r="BU216" s="252"/>
      <c r="BV216" s="252"/>
      <c r="BW216" s="252"/>
      <c r="BX216" s="252"/>
      <c r="BY216" s="252"/>
      <c r="BZ216" s="9"/>
    </row>
    <row r="217" spans="1:78" ht="9" customHeight="1">
      <c r="A217" s="429" t="s">
        <v>122</v>
      </c>
      <c r="B217" s="430"/>
      <c r="C217" s="430"/>
      <c r="D217" s="430"/>
      <c r="E217" s="430"/>
      <c r="F217" s="430"/>
      <c r="G217" s="430"/>
      <c r="H217" s="430"/>
      <c r="I217" s="430"/>
      <c r="J217" s="430"/>
      <c r="K217" s="430"/>
      <c r="L217" s="430"/>
      <c r="M217" s="431"/>
      <c r="N217" s="537"/>
      <c r="O217" s="538"/>
      <c r="P217" s="538"/>
      <c r="Q217" s="538"/>
      <c r="R217" s="538"/>
      <c r="S217" s="538"/>
      <c r="T217" s="538"/>
      <c r="U217" s="538"/>
      <c r="V217" s="538"/>
      <c r="W217" s="538"/>
      <c r="X217" s="538"/>
      <c r="Y217" s="538"/>
      <c r="Z217" s="538"/>
      <c r="AA217" s="538"/>
      <c r="AB217" s="538"/>
      <c r="AC217" s="538"/>
      <c r="AD217" s="538"/>
      <c r="AE217" s="538"/>
      <c r="AF217" s="538"/>
      <c r="AG217" s="538"/>
      <c r="AH217" s="538"/>
      <c r="AI217" s="538"/>
      <c r="AJ217" s="538"/>
      <c r="AK217" s="539"/>
      <c r="AL217" s="55"/>
      <c r="AM217" s="55"/>
      <c r="AN217" s="55"/>
      <c r="AO217" s="56"/>
      <c r="AP217" s="56"/>
      <c r="AQ217" s="56"/>
      <c r="AR217" s="56"/>
      <c r="AS217" s="56"/>
      <c r="AT217" s="56"/>
      <c r="AU217" s="56"/>
      <c r="AV217" s="56"/>
      <c r="AW217" s="56"/>
      <c r="AX217" s="56"/>
      <c r="AY217" s="56"/>
      <c r="AZ217" s="56"/>
      <c r="BA217" s="56"/>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7"/>
    </row>
    <row r="218" spans="1:78" ht="9" customHeight="1">
      <c r="A218" s="432"/>
      <c r="B218" s="433"/>
      <c r="C218" s="433"/>
      <c r="D218" s="433"/>
      <c r="E218" s="433"/>
      <c r="F218" s="433"/>
      <c r="G218" s="433"/>
      <c r="H218" s="433"/>
      <c r="I218" s="433"/>
      <c r="J218" s="433"/>
      <c r="K218" s="433"/>
      <c r="L218" s="433"/>
      <c r="M218" s="434"/>
      <c r="N218" s="540"/>
      <c r="O218" s="541"/>
      <c r="P218" s="541"/>
      <c r="Q218" s="541"/>
      <c r="R218" s="541"/>
      <c r="S218" s="541"/>
      <c r="T218" s="541"/>
      <c r="U218" s="541"/>
      <c r="V218" s="541"/>
      <c r="W218" s="541"/>
      <c r="X218" s="541"/>
      <c r="Y218" s="541"/>
      <c r="Z218" s="541"/>
      <c r="AA218" s="541"/>
      <c r="AB218" s="541"/>
      <c r="AC218" s="541"/>
      <c r="AD218" s="541"/>
      <c r="AE218" s="541"/>
      <c r="AF218" s="541"/>
      <c r="AG218" s="541"/>
      <c r="AH218" s="541"/>
      <c r="AI218" s="541"/>
      <c r="AJ218" s="541"/>
      <c r="AK218" s="542"/>
      <c r="AL218" s="55"/>
      <c r="AM218" s="55"/>
      <c r="AN218" s="55"/>
      <c r="AO218" s="56"/>
      <c r="AP218" s="56"/>
      <c r="AQ218" s="56"/>
      <c r="AR218" s="56"/>
      <c r="AS218" s="56"/>
      <c r="AT218" s="56"/>
      <c r="AU218" s="56"/>
      <c r="AV218" s="56"/>
      <c r="AW218" s="56"/>
      <c r="AX218" s="56"/>
      <c r="AY218" s="56"/>
      <c r="AZ218" s="56"/>
      <c r="BA218" s="56"/>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7"/>
    </row>
    <row r="219" spans="1:78" ht="9" customHeight="1">
      <c r="A219" s="435"/>
      <c r="B219" s="436"/>
      <c r="C219" s="436"/>
      <c r="D219" s="436"/>
      <c r="E219" s="436"/>
      <c r="F219" s="436"/>
      <c r="G219" s="436"/>
      <c r="H219" s="436"/>
      <c r="I219" s="436"/>
      <c r="J219" s="436"/>
      <c r="K219" s="436"/>
      <c r="L219" s="436"/>
      <c r="M219" s="437"/>
      <c r="N219" s="543"/>
      <c r="O219" s="544"/>
      <c r="P219" s="544"/>
      <c r="Q219" s="544"/>
      <c r="R219" s="544"/>
      <c r="S219" s="544"/>
      <c r="T219" s="544"/>
      <c r="U219" s="544"/>
      <c r="V219" s="544"/>
      <c r="W219" s="544"/>
      <c r="X219" s="544"/>
      <c r="Y219" s="544"/>
      <c r="Z219" s="544"/>
      <c r="AA219" s="544"/>
      <c r="AB219" s="544"/>
      <c r="AC219" s="544"/>
      <c r="AD219" s="544"/>
      <c r="AE219" s="544"/>
      <c r="AF219" s="544"/>
      <c r="AG219" s="544"/>
      <c r="AH219" s="544"/>
      <c r="AI219" s="544"/>
      <c r="AJ219" s="544"/>
      <c r="AK219" s="545"/>
      <c r="AL219" s="58"/>
      <c r="AM219" s="58"/>
      <c r="AN219" s="58"/>
      <c r="AO219" s="56"/>
      <c r="AP219" s="56"/>
      <c r="AQ219" s="56"/>
      <c r="AR219" s="56"/>
      <c r="AS219" s="56"/>
      <c r="AT219" s="56"/>
      <c r="AU219" s="56"/>
      <c r="AV219" s="56"/>
      <c r="AW219" s="56"/>
      <c r="AX219" s="56"/>
      <c r="AY219" s="56"/>
      <c r="AZ219" s="56"/>
      <c r="BA219" s="56"/>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7"/>
    </row>
    <row r="220" spans="1:78" ht="9" customHeight="1">
      <c r="A220" s="429" t="s">
        <v>123</v>
      </c>
      <c r="B220" s="430"/>
      <c r="C220" s="430"/>
      <c r="D220" s="430"/>
      <c r="E220" s="430"/>
      <c r="F220" s="430"/>
      <c r="G220" s="430"/>
      <c r="H220" s="430"/>
      <c r="I220" s="430"/>
      <c r="J220" s="430"/>
      <c r="K220" s="430"/>
      <c r="L220" s="430"/>
      <c r="M220" s="431"/>
      <c r="N220" s="491"/>
      <c r="O220" s="492"/>
      <c r="P220" s="492"/>
      <c r="Q220" s="492"/>
      <c r="R220" s="492"/>
      <c r="S220" s="492"/>
      <c r="T220" s="500" t="s">
        <v>12</v>
      </c>
      <c r="U220" s="500"/>
      <c r="V220" s="492"/>
      <c r="W220" s="492"/>
      <c r="X220" s="492"/>
      <c r="Y220" s="492"/>
      <c r="Z220" s="492"/>
      <c r="AA220" s="492"/>
      <c r="AB220" s="500" t="s">
        <v>43</v>
      </c>
      <c r="AC220" s="500"/>
      <c r="AD220" s="492"/>
      <c r="AE220" s="492"/>
      <c r="AF220" s="492"/>
      <c r="AG220" s="492"/>
      <c r="AH220" s="492"/>
      <c r="AI220" s="492"/>
      <c r="AJ220" s="500" t="s">
        <v>10</v>
      </c>
      <c r="AK220" s="501"/>
      <c r="AL220" s="58"/>
      <c r="AM220" s="58"/>
      <c r="AN220" s="58"/>
      <c r="AO220" s="59"/>
      <c r="AP220" s="59"/>
      <c r="AQ220" s="59"/>
      <c r="AR220" s="59"/>
      <c r="AS220" s="59"/>
      <c r="AT220" s="59"/>
      <c r="AU220" s="59"/>
      <c r="AV220" s="59"/>
      <c r="AW220" s="59"/>
      <c r="AX220" s="59"/>
      <c r="AY220" s="59"/>
      <c r="AZ220" s="59"/>
      <c r="BA220" s="59"/>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7"/>
    </row>
    <row r="221" spans="1:78" ht="9" customHeight="1">
      <c r="A221" s="432"/>
      <c r="B221" s="433"/>
      <c r="C221" s="433"/>
      <c r="D221" s="433"/>
      <c r="E221" s="433"/>
      <c r="F221" s="433"/>
      <c r="G221" s="433"/>
      <c r="H221" s="433"/>
      <c r="I221" s="433"/>
      <c r="J221" s="433"/>
      <c r="K221" s="433"/>
      <c r="L221" s="433"/>
      <c r="M221" s="434"/>
      <c r="N221" s="494"/>
      <c r="O221" s="495"/>
      <c r="P221" s="495"/>
      <c r="Q221" s="495"/>
      <c r="R221" s="495"/>
      <c r="S221" s="495"/>
      <c r="T221" s="502"/>
      <c r="U221" s="502"/>
      <c r="V221" s="495"/>
      <c r="W221" s="495"/>
      <c r="X221" s="495"/>
      <c r="Y221" s="495"/>
      <c r="Z221" s="495"/>
      <c r="AA221" s="495"/>
      <c r="AB221" s="502"/>
      <c r="AC221" s="502"/>
      <c r="AD221" s="495"/>
      <c r="AE221" s="495"/>
      <c r="AF221" s="495"/>
      <c r="AG221" s="495"/>
      <c r="AH221" s="495"/>
      <c r="AI221" s="495"/>
      <c r="AJ221" s="502"/>
      <c r="AK221" s="503"/>
      <c r="AL221" s="58"/>
      <c r="AM221" s="58"/>
      <c r="AN221" s="58"/>
      <c r="AO221" s="59"/>
      <c r="AP221" s="59"/>
      <c r="AQ221" s="59"/>
      <c r="AR221" s="59"/>
      <c r="AS221" s="59"/>
      <c r="AT221" s="59"/>
      <c r="AU221" s="59"/>
      <c r="AV221" s="59"/>
      <c r="AW221" s="59"/>
      <c r="AX221" s="59"/>
      <c r="AY221" s="59"/>
      <c r="AZ221" s="59"/>
      <c r="BA221" s="59"/>
      <c r="BB221" s="55"/>
      <c r="BC221" s="55"/>
      <c r="BD221" s="55"/>
      <c r="BE221" s="55"/>
      <c r="BF221" s="55"/>
      <c r="BG221" s="55"/>
      <c r="BH221" s="55"/>
      <c r="BI221" s="55"/>
      <c r="BJ221" s="55"/>
      <c r="BK221" s="55"/>
      <c r="BL221" s="55"/>
      <c r="BM221" s="55"/>
      <c r="BN221" s="55"/>
      <c r="BO221" s="55"/>
      <c r="BP221" s="55"/>
      <c r="BQ221" s="55"/>
      <c r="BR221" s="55"/>
      <c r="BS221" s="55"/>
      <c r="BT221" s="55"/>
      <c r="BU221" s="55"/>
      <c r="BV221" s="55"/>
      <c r="BW221" s="55"/>
      <c r="BX221" s="55"/>
      <c r="BY221" s="55"/>
      <c r="BZ221" s="57"/>
    </row>
    <row r="222" spans="1:78" ht="9" customHeight="1">
      <c r="A222" s="435"/>
      <c r="B222" s="436"/>
      <c r="C222" s="436"/>
      <c r="D222" s="436"/>
      <c r="E222" s="436"/>
      <c r="F222" s="436"/>
      <c r="G222" s="436"/>
      <c r="H222" s="436"/>
      <c r="I222" s="436"/>
      <c r="J222" s="436"/>
      <c r="K222" s="436"/>
      <c r="L222" s="436"/>
      <c r="M222" s="437"/>
      <c r="N222" s="497"/>
      <c r="O222" s="498"/>
      <c r="P222" s="498"/>
      <c r="Q222" s="498"/>
      <c r="R222" s="498"/>
      <c r="S222" s="498"/>
      <c r="T222" s="504"/>
      <c r="U222" s="504"/>
      <c r="V222" s="498"/>
      <c r="W222" s="498"/>
      <c r="X222" s="498"/>
      <c r="Y222" s="498"/>
      <c r="Z222" s="498"/>
      <c r="AA222" s="498"/>
      <c r="AB222" s="504"/>
      <c r="AC222" s="504"/>
      <c r="AD222" s="498"/>
      <c r="AE222" s="498"/>
      <c r="AF222" s="498"/>
      <c r="AG222" s="498"/>
      <c r="AH222" s="498"/>
      <c r="AI222" s="498"/>
      <c r="AJ222" s="504"/>
      <c r="AK222" s="505"/>
      <c r="AL222" s="60"/>
      <c r="AM222" s="60"/>
      <c r="AN222" s="60"/>
      <c r="AO222" s="59"/>
      <c r="AP222" s="59"/>
      <c r="AQ222" s="59"/>
      <c r="AR222" s="59"/>
      <c r="AS222" s="59"/>
      <c r="AT222" s="59"/>
      <c r="AU222" s="59"/>
      <c r="AV222" s="59"/>
      <c r="AW222" s="59"/>
      <c r="AX222" s="59"/>
      <c r="AY222" s="59"/>
      <c r="AZ222" s="59"/>
      <c r="BA222" s="59"/>
      <c r="BB222" s="55"/>
      <c r="BC222" s="55"/>
      <c r="BD222" s="55"/>
      <c r="BE222" s="55"/>
      <c r="BF222" s="55"/>
      <c r="BG222" s="55"/>
      <c r="BH222" s="55"/>
      <c r="BI222" s="55"/>
      <c r="BJ222" s="55"/>
      <c r="BK222" s="55"/>
      <c r="BL222" s="55"/>
      <c r="BM222" s="55"/>
      <c r="BN222" s="55"/>
      <c r="BO222" s="55"/>
      <c r="BP222" s="55"/>
      <c r="BQ222" s="55"/>
      <c r="BR222" s="55"/>
      <c r="BS222" s="55"/>
      <c r="BT222" s="55"/>
      <c r="BU222" s="55"/>
      <c r="BV222" s="55"/>
      <c r="BW222" s="55"/>
      <c r="BX222" s="55"/>
      <c r="BY222" s="55"/>
      <c r="BZ222" s="57"/>
    </row>
    <row r="223" spans="1:78" ht="30" customHeight="1">
      <c r="A223" s="524" t="s">
        <v>70</v>
      </c>
      <c r="B223" s="524"/>
      <c r="C223" s="524"/>
      <c r="D223" s="524"/>
      <c r="E223" s="524"/>
      <c r="F223" s="524"/>
      <c r="G223" s="524"/>
      <c r="H223" s="524"/>
      <c r="I223" s="524"/>
      <c r="J223" s="524"/>
      <c r="K223" s="524"/>
      <c r="L223" s="524"/>
      <c r="M223" s="524"/>
      <c r="N223" s="524"/>
      <c r="O223" s="524"/>
      <c r="P223" s="524"/>
      <c r="Q223" s="524"/>
      <c r="R223" s="524"/>
      <c r="S223" s="524"/>
      <c r="T223" s="524"/>
      <c r="U223" s="524"/>
      <c r="V223" s="524"/>
      <c r="W223" s="524"/>
      <c r="X223" s="524"/>
      <c r="Y223" s="524"/>
      <c r="Z223" s="524"/>
      <c r="AA223" s="524"/>
      <c r="AB223" s="524"/>
      <c r="AC223" s="524"/>
      <c r="AD223" s="524"/>
      <c r="AE223" s="524"/>
      <c r="AF223" s="524"/>
      <c r="AG223" s="524"/>
      <c r="AH223" s="524"/>
      <c r="AI223" s="524"/>
      <c r="AJ223" s="524"/>
      <c r="AK223" s="524"/>
      <c r="AL223" s="524"/>
      <c r="AM223" s="524"/>
      <c r="AN223" s="524"/>
      <c r="AO223" s="524"/>
      <c r="AP223" s="524"/>
      <c r="AQ223" s="524"/>
      <c r="AR223" s="524"/>
      <c r="AS223" s="524"/>
      <c r="AT223" s="524"/>
      <c r="AU223" s="524"/>
      <c r="AV223" s="524"/>
      <c r="AW223" s="524"/>
      <c r="AX223" s="524"/>
      <c r="AY223" s="524"/>
      <c r="AZ223" s="524"/>
      <c r="BA223" s="524"/>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9"/>
    </row>
    <row r="224" spans="1:78" ht="8.25" customHeight="1">
      <c r="A224" s="418" t="s">
        <v>68</v>
      </c>
      <c r="B224" s="418"/>
      <c r="C224" s="418"/>
      <c r="D224" s="418"/>
      <c r="E224" s="418"/>
      <c r="F224" s="418"/>
      <c r="G224" s="418"/>
      <c r="H224" s="418"/>
      <c r="I224" s="418"/>
      <c r="J224" s="418"/>
      <c r="K224" s="418"/>
      <c r="L224" s="418"/>
      <c r="M224" s="418"/>
      <c r="N224" s="418"/>
      <c r="O224" s="418"/>
      <c r="P224" s="418"/>
      <c r="Q224" s="418"/>
      <c r="R224" s="418"/>
      <c r="S224" s="418"/>
      <c r="T224" s="418"/>
      <c r="U224" s="418"/>
      <c r="V224" s="418"/>
      <c r="W224" s="418"/>
      <c r="X224" s="418"/>
      <c r="Y224" s="418"/>
      <c r="Z224" s="418"/>
      <c r="AA224" s="418"/>
      <c r="AB224" s="418"/>
      <c r="AC224" s="418"/>
      <c r="AD224" s="418"/>
      <c r="AE224" s="418"/>
      <c r="AF224" s="418"/>
      <c r="AG224" s="418"/>
      <c r="AH224" s="418"/>
      <c r="AI224" s="418"/>
      <c r="AJ224" s="418"/>
      <c r="AK224" s="418"/>
      <c r="AL224" s="418"/>
      <c r="AM224" s="418"/>
      <c r="AN224" s="418"/>
      <c r="AO224" s="418"/>
      <c r="AP224" s="418"/>
      <c r="AQ224" s="418"/>
      <c r="AR224" s="418"/>
      <c r="AS224" s="418"/>
      <c r="AT224" s="31"/>
      <c r="AU224" s="31"/>
      <c r="AV224" s="31"/>
      <c r="AW224" s="31"/>
      <c r="AX224" s="31"/>
      <c r="AY224" s="32"/>
      <c r="AZ224" s="32"/>
      <c r="BA224" s="32"/>
      <c r="BB224" s="32"/>
      <c r="BC224" s="32"/>
      <c r="BD224" s="32"/>
      <c r="BE224" s="32"/>
      <c r="BF224" s="32"/>
      <c r="BG224" s="32"/>
      <c r="BH224" s="32"/>
      <c r="BI224" s="21"/>
      <c r="BJ224" s="31"/>
      <c r="BK224" s="31"/>
      <c r="BL224" s="31"/>
      <c r="BM224" s="31"/>
      <c r="BN224" s="31"/>
      <c r="BO224" s="31"/>
      <c r="BP224" s="31"/>
      <c r="BQ224" s="31"/>
      <c r="BR224" s="31"/>
      <c r="BS224" s="31"/>
      <c r="BT224" s="31"/>
      <c r="BU224" s="31"/>
      <c r="BV224" s="31"/>
      <c r="BW224" s="31"/>
      <c r="BX224" s="31"/>
      <c r="BY224" s="31"/>
      <c r="BZ224" s="9"/>
    </row>
    <row r="225" spans="1:78" ht="8.25" customHeight="1">
      <c r="A225" s="418"/>
      <c r="B225" s="418"/>
      <c r="C225" s="418"/>
      <c r="D225" s="418"/>
      <c r="E225" s="418"/>
      <c r="F225" s="418"/>
      <c r="G225" s="418"/>
      <c r="H225" s="418"/>
      <c r="I225" s="418"/>
      <c r="J225" s="418"/>
      <c r="K225" s="418"/>
      <c r="L225" s="418"/>
      <c r="M225" s="418"/>
      <c r="N225" s="418"/>
      <c r="O225" s="418"/>
      <c r="P225" s="418"/>
      <c r="Q225" s="418"/>
      <c r="R225" s="418"/>
      <c r="S225" s="418"/>
      <c r="T225" s="418"/>
      <c r="U225" s="418"/>
      <c r="V225" s="418"/>
      <c r="W225" s="418"/>
      <c r="X225" s="418"/>
      <c r="Y225" s="418"/>
      <c r="Z225" s="418"/>
      <c r="AA225" s="418"/>
      <c r="AB225" s="418"/>
      <c r="AC225" s="418"/>
      <c r="AD225" s="418"/>
      <c r="AE225" s="418"/>
      <c r="AF225" s="418"/>
      <c r="AG225" s="418"/>
      <c r="AH225" s="418"/>
      <c r="AI225" s="418"/>
      <c r="AJ225" s="418"/>
      <c r="AK225" s="418"/>
      <c r="AL225" s="418"/>
      <c r="AM225" s="418"/>
      <c r="AN225" s="418"/>
      <c r="AO225" s="418"/>
      <c r="AP225" s="418"/>
      <c r="AQ225" s="418"/>
      <c r="AR225" s="418"/>
      <c r="AS225" s="418"/>
      <c r="AT225" s="31"/>
      <c r="AU225" s="31"/>
      <c r="AV225" s="31"/>
      <c r="AW225" s="31"/>
      <c r="AX225" s="31"/>
      <c r="AY225" s="32"/>
      <c r="AZ225" s="32"/>
      <c r="BA225" s="32"/>
      <c r="BB225" s="32"/>
      <c r="BC225" s="32"/>
      <c r="BD225" s="32"/>
      <c r="BE225" s="32"/>
      <c r="BF225" s="32"/>
      <c r="BG225" s="32"/>
      <c r="BH225" s="32"/>
      <c r="BI225" s="21"/>
      <c r="BJ225" s="31"/>
      <c r="BK225" s="31"/>
      <c r="BL225" s="31"/>
      <c r="BM225" s="31"/>
      <c r="BN225" s="31"/>
      <c r="BO225" s="31"/>
      <c r="BP225" s="31"/>
      <c r="BQ225" s="31"/>
      <c r="BR225" s="31"/>
      <c r="BS225" s="31"/>
      <c r="BT225" s="31"/>
      <c r="BU225" s="31"/>
      <c r="BV225" s="31"/>
      <c r="BW225" s="31"/>
      <c r="BX225" s="31"/>
      <c r="BY225" s="31"/>
      <c r="BZ225" s="9"/>
    </row>
    <row r="226" spans="1:78" ht="8.25" customHeight="1">
      <c r="A226" s="480"/>
      <c r="B226" s="480"/>
      <c r="C226" s="480"/>
      <c r="D226" s="480"/>
      <c r="E226" s="480"/>
      <c r="F226" s="480"/>
      <c r="G226" s="480"/>
      <c r="H226" s="480"/>
      <c r="I226" s="480"/>
      <c r="J226" s="480"/>
      <c r="K226" s="480"/>
      <c r="L226" s="480"/>
      <c r="M226" s="480"/>
      <c r="N226" s="480"/>
      <c r="O226" s="480"/>
      <c r="P226" s="480"/>
      <c r="Q226" s="480"/>
      <c r="R226" s="480"/>
      <c r="S226" s="480"/>
      <c r="T226" s="480"/>
      <c r="U226" s="480"/>
      <c r="V226" s="480"/>
      <c r="W226" s="480"/>
      <c r="X226" s="480"/>
      <c r="Y226" s="480"/>
      <c r="Z226" s="480"/>
      <c r="AA226" s="480"/>
      <c r="AB226" s="480"/>
      <c r="AC226" s="480"/>
      <c r="AD226" s="480"/>
      <c r="AE226" s="480"/>
      <c r="AF226" s="480"/>
      <c r="AG226" s="480"/>
      <c r="AH226" s="480"/>
      <c r="AI226" s="480"/>
      <c r="AJ226" s="480"/>
      <c r="AK226" s="480"/>
      <c r="AL226" s="480"/>
      <c r="AM226" s="480"/>
      <c r="AN226" s="480"/>
      <c r="AO226" s="480"/>
      <c r="AP226" s="480"/>
      <c r="AQ226" s="480"/>
      <c r="AR226" s="480"/>
      <c r="AS226" s="480"/>
      <c r="AT226" s="31"/>
      <c r="AU226" s="31"/>
      <c r="AV226" s="31"/>
      <c r="AW226" s="31"/>
      <c r="AX226" s="31"/>
      <c r="AY226" s="32"/>
      <c r="AZ226" s="32"/>
      <c r="BA226" s="32"/>
      <c r="BB226" s="32"/>
      <c r="BC226" s="32"/>
      <c r="BD226" s="32"/>
      <c r="BE226" s="32"/>
      <c r="BF226" s="32"/>
      <c r="BG226" s="32"/>
      <c r="BH226" s="32"/>
      <c r="BI226" s="21"/>
      <c r="BJ226" s="31"/>
      <c r="BK226" s="31"/>
      <c r="BL226" s="31"/>
      <c r="BM226" s="31"/>
      <c r="BN226" s="31"/>
      <c r="BO226" s="31"/>
      <c r="BP226" s="31"/>
      <c r="BQ226" s="31"/>
      <c r="BR226" s="31"/>
      <c r="BS226" s="31"/>
      <c r="BT226" s="31"/>
      <c r="BU226" s="31"/>
      <c r="BV226" s="31"/>
      <c r="BW226" s="31"/>
      <c r="BX226" s="31"/>
      <c r="BY226" s="31"/>
      <c r="BZ226" s="9"/>
    </row>
    <row r="227" spans="1:78" ht="12.75" customHeight="1">
      <c r="A227" s="438" t="s">
        <v>20</v>
      </c>
      <c r="B227" s="439"/>
      <c r="C227" s="439"/>
      <c r="D227" s="439"/>
      <c r="E227" s="439"/>
      <c r="F227" s="439"/>
      <c r="G227" s="439"/>
      <c r="H227" s="439"/>
      <c r="I227" s="439"/>
      <c r="J227" s="439"/>
      <c r="K227" s="439"/>
      <c r="L227" s="439"/>
      <c r="M227" s="440"/>
      <c r="N227" s="454"/>
      <c r="O227" s="455"/>
      <c r="P227" s="455"/>
      <c r="Q227" s="455"/>
      <c r="R227" s="455"/>
      <c r="S227" s="455"/>
      <c r="T227" s="455"/>
      <c r="U227" s="455"/>
      <c r="V227" s="455"/>
      <c r="W227" s="455"/>
      <c r="X227" s="455"/>
      <c r="Y227" s="455"/>
      <c r="Z227" s="455"/>
      <c r="AA227" s="455"/>
      <c r="AB227" s="450" t="s">
        <v>23</v>
      </c>
      <c r="AC227" s="451"/>
      <c r="AD227" s="451"/>
      <c r="AE227" s="451"/>
      <c r="AF227" s="451"/>
      <c r="AG227" s="451"/>
      <c r="AH227" s="452"/>
      <c r="AI227" s="447"/>
      <c r="AJ227" s="441"/>
      <c r="AK227" s="441"/>
      <c r="AL227" s="441"/>
      <c r="AM227" s="441"/>
      <c r="AN227" s="441"/>
      <c r="AO227" s="441"/>
      <c r="AP227" s="442"/>
      <c r="AQ227" s="438" t="s">
        <v>21</v>
      </c>
      <c r="AR227" s="439"/>
      <c r="AS227" s="439"/>
      <c r="AT227" s="439"/>
      <c r="AU227" s="439"/>
      <c r="AV227" s="439"/>
      <c r="AW227" s="439"/>
      <c r="AX227" s="439"/>
      <c r="AY227" s="439"/>
      <c r="AZ227" s="439"/>
      <c r="BA227" s="440"/>
      <c r="BB227" s="454"/>
      <c r="BC227" s="455"/>
      <c r="BD227" s="455"/>
      <c r="BE227" s="455"/>
      <c r="BF227" s="455"/>
      <c r="BG227" s="455"/>
      <c r="BH227" s="455"/>
      <c r="BI227" s="455"/>
      <c r="BJ227" s="455"/>
      <c r="BK227" s="455"/>
      <c r="BL227" s="455"/>
      <c r="BM227" s="456"/>
      <c r="BN227" s="450" t="s">
        <v>22</v>
      </c>
      <c r="BO227" s="451"/>
      <c r="BP227" s="451"/>
      <c r="BQ227" s="451"/>
      <c r="BR227" s="451"/>
      <c r="BS227" s="452"/>
      <c r="BT227" s="447"/>
      <c r="BU227" s="441"/>
      <c r="BV227" s="441"/>
      <c r="BW227" s="441"/>
      <c r="BX227" s="441"/>
      <c r="BY227" s="442"/>
      <c r="BZ227" s="9"/>
    </row>
    <row r="228" spans="1:78" ht="12.75" customHeight="1">
      <c r="A228" s="323"/>
      <c r="B228" s="324"/>
      <c r="C228" s="324"/>
      <c r="D228" s="324"/>
      <c r="E228" s="324"/>
      <c r="F228" s="324"/>
      <c r="G228" s="324"/>
      <c r="H228" s="324"/>
      <c r="I228" s="324"/>
      <c r="J228" s="324"/>
      <c r="K228" s="324"/>
      <c r="L228" s="324"/>
      <c r="M228" s="325"/>
      <c r="N228" s="356"/>
      <c r="O228" s="357"/>
      <c r="P228" s="357"/>
      <c r="Q228" s="357"/>
      <c r="R228" s="357"/>
      <c r="S228" s="357"/>
      <c r="T228" s="357"/>
      <c r="U228" s="357"/>
      <c r="V228" s="357"/>
      <c r="W228" s="357"/>
      <c r="X228" s="357"/>
      <c r="Y228" s="357"/>
      <c r="Z228" s="357"/>
      <c r="AA228" s="357"/>
      <c r="AB228" s="292"/>
      <c r="AC228" s="293"/>
      <c r="AD228" s="293"/>
      <c r="AE228" s="293"/>
      <c r="AF228" s="293"/>
      <c r="AG228" s="293"/>
      <c r="AH228" s="453"/>
      <c r="AI228" s="448"/>
      <c r="AJ228" s="443"/>
      <c r="AK228" s="443"/>
      <c r="AL228" s="443"/>
      <c r="AM228" s="443"/>
      <c r="AN228" s="443"/>
      <c r="AO228" s="443"/>
      <c r="AP228" s="444"/>
      <c r="AQ228" s="323"/>
      <c r="AR228" s="324"/>
      <c r="AS228" s="324"/>
      <c r="AT228" s="324"/>
      <c r="AU228" s="324"/>
      <c r="AV228" s="324"/>
      <c r="AW228" s="324"/>
      <c r="AX228" s="324"/>
      <c r="AY228" s="324"/>
      <c r="AZ228" s="324"/>
      <c r="BA228" s="325"/>
      <c r="BB228" s="356"/>
      <c r="BC228" s="357"/>
      <c r="BD228" s="357"/>
      <c r="BE228" s="357"/>
      <c r="BF228" s="357"/>
      <c r="BG228" s="357"/>
      <c r="BH228" s="357"/>
      <c r="BI228" s="357"/>
      <c r="BJ228" s="357"/>
      <c r="BK228" s="357"/>
      <c r="BL228" s="357"/>
      <c r="BM228" s="457"/>
      <c r="BN228" s="292"/>
      <c r="BO228" s="293"/>
      <c r="BP228" s="293"/>
      <c r="BQ228" s="293"/>
      <c r="BR228" s="293"/>
      <c r="BS228" s="453"/>
      <c r="BT228" s="448"/>
      <c r="BU228" s="443"/>
      <c r="BV228" s="443"/>
      <c r="BW228" s="443"/>
      <c r="BX228" s="443"/>
      <c r="BY228" s="444"/>
      <c r="BZ228" s="9"/>
    </row>
    <row r="229" spans="1:78" ht="12.75" customHeight="1">
      <c r="A229" s="346"/>
      <c r="B229" s="347"/>
      <c r="C229" s="347"/>
      <c r="D229" s="347"/>
      <c r="E229" s="347"/>
      <c r="F229" s="347"/>
      <c r="G229" s="347"/>
      <c r="H229" s="347"/>
      <c r="I229" s="347"/>
      <c r="J229" s="347"/>
      <c r="K229" s="347"/>
      <c r="L229" s="347"/>
      <c r="M229" s="348"/>
      <c r="N229" s="358"/>
      <c r="O229" s="359"/>
      <c r="P229" s="359"/>
      <c r="Q229" s="359"/>
      <c r="R229" s="359"/>
      <c r="S229" s="359"/>
      <c r="T229" s="359"/>
      <c r="U229" s="359"/>
      <c r="V229" s="359"/>
      <c r="W229" s="359"/>
      <c r="X229" s="359"/>
      <c r="Y229" s="359"/>
      <c r="Z229" s="359"/>
      <c r="AA229" s="359"/>
      <c r="AB229" s="267"/>
      <c r="AC229" s="268"/>
      <c r="AD229" s="268"/>
      <c r="AE229" s="268"/>
      <c r="AF229" s="268"/>
      <c r="AG229" s="268"/>
      <c r="AH229" s="276"/>
      <c r="AI229" s="449"/>
      <c r="AJ229" s="445"/>
      <c r="AK229" s="445"/>
      <c r="AL229" s="445"/>
      <c r="AM229" s="445"/>
      <c r="AN229" s="445"/>
      <c r="AO229" s="445"/>
      <c r="AP229" s="446"/>
      <c r="AQ229" s="346"/>
      <c r="AR229" s="347"/>
      <c r="AS229" s="347"/>
      <c r="AT229" s="347"/>
      <c r="AU229" s="347"/>
      <c r="AV229" s="347"/>
      <c r="AW229" s="347"/>
      <c r="AX229" s="347"/>
      <c r="AY229" s="347"/>
      <c r="AZ229" s="347"/>
      <c r="BA229" s="348"/>
      <c r="BB229" s="358"/>
      <c r="BC229" s="359"/>
      <c r="BD229" s="359"/>
      <c r="BE229" s="359"/>
      <c r="BF229" s="359"/>
      <c r="BG229" s="359"/>
      <c r="BH229" s="359"/>
      <c r="BI229" s="359"/>
      <c r="BJ229" s="359"/>
      <c r="BK229" s="359"/>
      <c r="BL229" s="359"/>
      <c r="BM229" s="458"/>
      <c r="BN229" s="267"/>
      <c r="BO229" s="268"/>
      <c r="BP229" s="268"/>
      <c r="BQ229" s="268"/>
      <c r="BR229" s="268"/>
      <c r="BS229" s="276"/>
      <c r="BT229" s="449"/>
      <c r="BU229" s="445"/>
      <c r="BV229" s="445"/>
      <c r="BW229" s="445"/>
      <c r="BX229" s="445"/>
      <c r="BY229" s="446"/>
      <c r="BZ229" s="9"/>
    </row>
    <row r="230" spans="1:78" ht="19.5" customHeight="1">
      <c r="A230" s="403" t="s">
        <v>25</v>
      </c>
      <c r="B230" s="404"/>
      <c r="C230" s="404"/>
      <c r="D230" s="404"/>
      <c r="E230" s="404"/>
      <c r="F230" s="404"/>
      <c r="G230" s="404"/>
      <c r="H230" s="404"/>
      <c r="I230" s="404"/>
      <c r="J230" s="404"/>
      <c r="K230" s="404"/>
      <c r="L230" s="404"/>
      <c r="M230" s="405"/>
      <c r="N230" s="412"/>
      <c r="O230" s="413"/>
      <c r="P230" s="413"/>
      <c r="Q230" s="413"/>
      <c r="R230" s="413"/>
      <c r="S230" s="413"/>
      <c r="T230" s="413"/>
      <c r="U230" s="413"/>
      <c r="V230" s="413"/>
      <c r="W230" s="413"/>
      <c r="X230" s="413"/>
      <c r="Y230" s="413"/>
      <c r="Z230" s="413"/>
      <c r="AA230" s="519"/>
      <c r="AB230" s="450" t="s">
        <v>26</v>
      </c>
      <c r="AC230" s="459"/>
      <c r="AD230" s="459"/>
      <c r="AE230" s="459"/>
      <c r="AF230" s="459"/>
      <c r="AG230" s="459"/>
      <c r="AH230" s="459"/>
      <c r="AI230" s="464"/>
      <c r="AJ230" s="370"/>
      <c r="AK230" s="370"/>
      <c r="AL230" s="370"/>
      <c r="AM230" s="370"/>
      <c r="AN230" s="370"/>
      <c r="AO230" s="370"/>
      <c r="AP230" s="465"/>
      <c r="AQ230" s="466" t="s">
        <v>2</v>
      </c>
      <c r="AR230" s="467"/>
      <c r="AS230" s="467"/>
      <c r="AT230" s="467"/>
      <c r="AU230" s="467"/>
      <c r="AV230" s="467"/>
      <c r="AW230" s="467"/>
      <c r="AX230" s="467"/>
      <c r="AY230" s="467"/>
      <c r="AZ230" s="467"/>
      <c r="BA230" s="468"/>
      <c r="BB230" s="510"/>
      <c r="BC230" s="511"/>
      <c r="BD230" s="511"/>
      <c r="BE230" s="511"/>
      <c r="BF230" s="511"/>
      <c r="BG230" s="511"/>
      <c r="BH230" s="511"/>
      <c r="BI230" s="511"/>
      <c r="BJ230" s="511"/>
      <c r="BK230" s="511"/>
      <c r="BL230" s="511"/>
      <c r="BM230" s="511"/>
      <c r="BN230" s="511"/>
      <c r="BO230" s="511"/>
      <c r="BP230" s="511"/>
      <c r="BQ230" s="511"/>
      <c r="BR230" s="511"/>
      <c r="BS230" s="511"/>
      <c r="BT230" s="511"/>
      <c r="BU230" s="511"/>
      <c r="BV230" s="511"/>
      <c r="BW230" s="511"/>
      <c r="BX230" s="511"/>
      <c r="BY230" s="512"/>
      <c r="BZ230" s="9"/>
    </row>
    <row r="231" spans="1:78" ht="12.75" customHeight="1">
      <c r="A231" s="406"/>
      <c r="B231" s="407"/>
      <c r="C231" s="407"/>
      <c r="D231" s="407"/>
      <c r="E231" s="407"/>
      <c r="F231" s="407"/>
      <c r="G231" s="407"/>
      <c r="H231" s="407"/>
      <c r="I231" s="407"/>
      <c r="J231" s="407"/>
      <c r="K231" s="407"/>
      <c r="L231" s="407"/>
      <c r="M231" s="408"/>
      <c r="N231" s="414"/>
      <c r="O231" s="415"/>
      <c r="P231" s="415"/>
      <c r="Q231" s="415"/>
      <c r="R231" s="415"/>
      <c r="S231" s="415"/>
      <c r="T231" s="415"/>
      <c r="U231" s="415"/>
      <c r="V231" s="415"/>
      <c r="W231" s="415"/>
      <c r="X231" s="415"/>
      <c r="Y231" s="415"/>
      <c r="Z231" s="415"/>
      <c r="AA231" s="520"/>
      <c r="AB231" s="460"/>
      <c r="AC231" s="461"/>
      <c r="AD231" s="461"/>
      <c r="AE231" s="461"/>
      <c r="AF231" s="461"/>
      <c r="AG231" s="461"/>
      <c r="AH231" s="461"/>
      <c r="AI231" s="381"/>
      <c r="AJ231" s="328"/>
      <c r="AK231" s="328"/>
      <c r="AL231" s="328"/>
      <c r="AM231" s="328"/>
      <c r="AN231" s="328"/>
      <c r="AO231" s="328"/>
      <c r="AP231" s="382"/>
      <c r="AQ231" s="403" t="s">
        <v>24</v>
      </c>
      <c r="AR231" s="404"/>
      <c r="AS231" s="404"/>
      <c r="AT231" s="404"/>
      <c r="AU231" s="404"/>
      <c r="AV231" s="404"/>
      <c r="AW231" s="404"/>
      <c r="AX231" s="404"/>
      <c r="AY231" s="404"/>
      <c r="AZ231" s="404"/>
      <c r="BA231" s="405"/>
      <c r="BB231" s="513"/>
      <c r="BC231" s="514"/>
      <c r="BD231" s="514"/>
      <c r="BE231" s="514"/>
      <c r="BF231" s="514"/>
      <c r="BG231" s="514"/>
      <c r="BH231" s="514"/>
      <c r="BI231" s="514"/>
      <c r="BJ231" s="514"/>
      <c r="BK231" s="514"/>
      <c r="BL231" s="514"/>
      <c r="BM231" s="514"/>
      <c r="BN231" s="514"/>
      <c r="BO231" s="514"/>
      <c r="BP231" s="514"/>
      <c r="BQ231" s="514"/>
      <c r="BR231" s="514"/>
      <c r="BS231" s="514"/>
      <c r="BT231" s="514"/>
      <c r="BU231" s="514"/>
      <c r="BV231" s="514"/>
      <c r="BW231" s="514"/>
      <c r="BX231" s="514"/>
      <c r="BY231" s="515"/>
      <c r="BZ231" s="9"/>
    </row>
    <row r="232" spans="1:78" ht="12.75" customHeight="1">
      <c r="A232" s="409"/>
      <c r="B232" s="410"/>
      <c r="C232" s="410"/>
      <c r="D232" s="410"/>
      <c r="E232" s="410"/>
      <c r="F232" s="410"/>
      <c r="G232" s="410"/>
      <c r="H232" s="410"/>
      <c r="I232" s="410"/>
      <c r="J232" s="410"/>
      <c r="K232" s="410"/>
      <c r="L232" s="410"/>
      <c r="M232" s="411"/>
      <c r="N232" s="416"/>
      <c r="O232" s="417"/>
      <c r="P232" s="417"/>
      <c r="Q232" s="417"/>
      <c r="R232" s="417"/>
      <c r="S232" s="417"/>
      <c r="T232" s="417"/>
      <c r="U232" s="417"/>
      <c r="V232" s="417"/>
      <c r="W232" s="417"/>
      <c r="X232" s="417"/>
      <c r="Y232" s="417"/>
      <c r="Z232" s="417"/>
      <c r="AA232" s="521"/>
      <c r="AB232" s="462"/>
      <c r="AC232" s="463"/>
      <c r="AD232" s="463"/>
      <c r="AE232" s="463"/>
      <c r="AF232" s="463"/>
      <c r="AG232" s="463"/>
      <c r="AH232" s="463"/>
      <c r="AI232" s="368"/>
      <c r="AJ232" s="350"/>
      <c r="AK232" s="350"/>
      <c r="AL232" s="350"/>
      <c r="AM232" s="350"/>
      <c r="AN232" s="350"/>
      <c r="AO232" s="350"/>
      <c r="AP232" s="369"/>
      <c r="AQ232" s="409"/>
      <c r="AR232" s="410"/>
      <c r="AS232" s="410"/>
      <c r="AT232" s="410"/>
      <c r="AU232" s="410"/>
      <c r="AV232" s="410"/>
      <c r="AW232" s="410"/>
      <c r="AX232" s="410"/>
      <c r="AY232" s="410"/>
      <c r="AZ232" s="410"/>
      <c r="BA232" s="411"/>
      <c r="BB232" s="516"/>
      <c r="BC232" s="517"/>
      <c r="BD232" s="517"/>
      <c r="BE232" s="517"/>
      <c r="BF232" s="517"/>
      <c r="BG232" s="517"/>
      <c r="BH232" s="517"/>
      <c r="BI232" s="517"/>
      <c r="BJ232" s="517"/>
      <c r="BK232" s="517"/>
      <c r="BL232" s="517"/>
      <c r="BM232" s="517"/>
      <c r="BN232" s="517"/>
      <c r="BO232" s="517"/>
      <c r="BP232" s="517"/>
      <c r="BQ232" s="517"/>
      <c r="BR232" s="517"/>
      <c r="BS232" s="517"/>
      <c r="BT232" s="517"/>
      <c r="BU232" s="517"/>
      <c r="BV232" s="517"/>
      <c r="BW232" s="517"/>
      <c r="BX232" s="517"/>
      <c r="BY232" s="518"/>
      <c r="BZ232" s="9"/>
    </row>
    <row r="233" spans="1:78" ht="14.25" customHeight="1">
      <c r="A233" s="481" t="s">
        <v>72</v>
      </c>
      <c r="B233" s="481"/>
      <c r="C233" s="481"/>
      <c r="D233" s="481"/>
      <c r="E233" s="481"/>
      <c r="F233" s="481"/>
      <c r="G233" s="481"/>
      <c r="H233" s="481"/>
      <c r="I233" s="481"/>
      <c r="J233" s="481"/>
      <c r="K233" s="481"/>
      <c r="L233" s="481"/>
      <c r="M233" s="481"/>
      <c r="N233" s="481"/>
      <c r="O233" s="481"/>
      <c r="P233" s="481"/>
      <c r="Q233" s="481"/>
      <c r="R233" s="481"/>
      <c r="S233" s="481"/>
      <c r="T233" s="481"/>
      <c r="U233" s="481"/>
      <c r="V233" s="481"/>
      <c r="W233" s="481"/>
      <c r="X233" s="481"/>
      <c r="Y233" s="481"/>
      <c r="Z233" s="481"/>
      <c r="AA233" s="481"/>
      <c r="AB233" s="481"/>
      <c r="AC233" s="481"/>
      <c r="AD233" s="481"/>
      <c r="AE233" s="481"/>
      <c r="AF233" s="481"/>
      <c r="AG233" s="481"/>
      <c r="AH233" s="481"/>
      <c r="AI233" s="481"/>
      <c r="AJ233" s="481"/>
      <c r="AK233" s="481"/>
      <c r="AL233" s="481"/>
      <c r="AM233" s="481"/>
      <c r="AN233" s="481"/>
      <c r="AO233" s="481"/>
      <c r="AP233" s="481"/>
      <c r="AQ233" s="481"/>
      <c r="AR233" s="481"/>
      <c r="AS233" s="481"/>
      <c r="AT233" s="481"/>
      <c r="AU233" s="481"/>
      <c r="AV233" s="481"/>
      <c r="AW233" s="481"/>
      <c r="AX233" s="481"/>
      <c r="AY233" s="481"/>
      <c r="AZ233" s="481"/>
      <c r="BA233" s="481"/>
      <c r="BB233" s="481"/>
      <c r="BC233" s="481"/>
      <c r="BD233" s="481"/>
      <c r="BE233" s="481"/>
      <c r="BF233" s="481"/>
      <c r="BG233" s="481"/>
      <c r="BH233" s="481"/>
      <c r="BI233" s="481"/>
      <c r="BJ233" s="481"/>
      <c r="BK233" s="481"/>
      <c r="BL233" s="481"/>
      <c r="BM233" s="481"/>
      <c r="BN233" s="481"/>
      <c r="BO233" s="481"/>
      <c r="BP233" s="481"/>
      <c r="BQ233" s="481"/>
      <c r="BR233" s="481"/>
      <c r="BS233" s="481"/>
      <c r="BT233" s="481"/>
      <c r="BU233" s="481"/>
      <c r="BV233" s="481"/>
      <c r="BW233" s="481"/>
      <c r="BX233" s="481"/>
      <c r="BY233" s="481"/>
      <c r="BZ233" s="9"/>
    </row>
    <row r="234" spans="1:78" ht="14.25" customHeight="1">
      <c r="A234" s="509" t="s">
        <v>27</v>
      </c>
      <c r="B234" s="509"/>
      <c r="C234" s="509"/>
      <c r="D234" s="509"/>
      <c r="E234" s="509"/>
      <c r="F234" s="509"/>
      <c r="G234" s="509"/>
      <c r="H234" s="509"/>
      <c r="I234" s="509"/>
      <c r="J234" s="509"/>
      <c r="K234" s="509"/>
      <c r="L234" s="509"/>
      <c r="M234" s="509"/>
      <c r="N234" s="509"/>
      <c r="O234" s="509"/>
      <c r="P234" s="509"/>
      <c r="Q234" s="509"/>
      <c r="R234" s="509"/>
      <c r="S234" s="509"/>
      <c r="T234" s="509"/>
      <c r="U234" s="509"/>
      <c r="V234" s="509"/>
      <c r="W234" s="509"/>
      <c r="X234" s="509"/>
      <c r="Y234" s="509"/>
      <c r="Z234" s="509"/>
      <c r="AA234" s="509"/>
      <c r="AB234" s="509"/>
      <c r="AC234" s="509"/>
      <c r="AD234" s="509"/>
      <c r="AE234" s="509"/>
      <c r="AF234" s="509"/>
      <c r="AG234" s="509"/>
      <c r="AH234" s="509"/>
      <c r="AI234" s="509"/>
      <c r="AJ234" s="509"/>
      <c r="AK234" s="509"/>
      <c r="AL234" s="509"/>
      <c r="AM234" s="509"/>
      <c r="AN234" s="509"/>
      <c r="AO234" s="509"/>
      <c r="AP234" s="509"/>
      <c r="AQ234" s="509"/>
      <c r="AR234" s="509"/>
      <c r="AS234" s="509"/>
      <c r="AT234" s="509"/>
      <c r="AU234" s="509"/>
      <c r="AV234" s="509"/>
      <c r="AW234" s="509"/>
      <c r="AX234" s="509"/>
      <c r="AY234" s="509"/>
      <c r="AZ234" s="509"/>
      <c r="BA234" s="509"/>
      <c r="BB234" s="509"/>
      <c r="BC234" s="509"/>
      <c r="BD234" s="509"/>
      <c r="BE234" s="509"/>
      <c r="BF234" s="509"/>
      <c r="BG234" s="509"/>
      <c r="BH234" s="509"/>
      <c r="BI234" s="509"/>
      <c r="BJ234" s="509"/>
      <c r="BK234" s="509"/>
      <c r="BL234" s="509"/>
      <c r="BM234" s="509"/>
      <c r="BN234" s="509"/>
      <c r="BO234" s="509"/>
      <c r="BP234" s="509"/>
      <c r="BQ234" s="509"/>
      <c r="BR234" s="509"/>
      <c r="BS234" s="509"/>
      <c r="BT234" s="509"/>
      <c r="BU234" s="509"/>
      <c r="BV234" s="509"/>
      <c r="BW234" s="509"/>
      <c r="BX234" s="509"/>
      <c r="BY234" s="509"/>
      <c r="BZ234" s="9"/>
    </row>
    <row r="235" spans="1:78" ht="8.2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9"/>
    </row>
    <row r="236" spans="1:78" ht="8.25" customHeight="1">
      <c r="A236" s="418" t="s">
        <v>69</v>
      </c>
      <c r="B236" s="418"/>
      <c r="C236" s="418"/>
      <c r="D236" s="418"/>
      <c r="E236" s="418"/>
      <c r="F236" s="418"/>
      <c r="G236" s="418"/>
      <c r="H236" s="418"/>
      <c r="I236" s="418"/>
      <c r="J236" s="418"/>
      <c r="K236" s="418"/>
      <c r="L236" s="418"/>
      <c r="M236" s="418"/>
      <c r="N236" s="418"/>
      <c r="O236" s="418"/>
      <c r="P236" s="418"/>
      <c r="Q236" s="418"/>
      <c r="R236" s="418"/>
      <c r="S236" s="418"/>
      <c r="T236" s="418"/>
      <c r="U236" s="418"/>
      <c r="V236" s="418"/>
      <c r="W236" s="418"/>
      <c r="X236" s="418"/>
      <c r="Y236" s="418"/>
      <c r="Z236" s="418"/>
      <c r="AA236" s="418"/>
      <c r="AB236" s="418"/>
      <c r="AC236" s="418"/>
      <c r="AD236" s="418"/>
      <c r="AE236" s="418"/>
      <c r="AF236" s="21"/>
      <c r="AG236" s="31"/>
      <c r="AH236" s="31"/>
      <c r="AI236" s="31"/>
      <c r="AJ236" s="31"/>
      <c r="AK236" s="31"/>
      <c r="AL236" s="31"/>
      <c r="AM236" s="31"/>
      <c r="AN236" s="31"/>
      <c r="AO236" s="31"/>
      <c r="AP236" s="31"/>
      <c r="AQ236" s="31"/>
      <c r="AR236" s="31"/>
      <c r="AS236" s="31"/>
      <c r="AT236" s="31"/>
      <c r="AU236" s="31"/>
      <c r="AV236" s="31"/>
      <c r="AW236" s="31"/>
      <c r="AX236" s="31"/>
      <c r="AY236" s="32"/>
      <c r="AZ236" s="32"/>
      <c r="BA236" s="32"/>
      <c r="BB236" s="32"/>
      <c r="BC236" s="32"/>
      <c r="BD236" s="32"/>
      <c r="BE236" s="32"/>
      <c r="BF236" s="32"/>
      <c r="BG236" s="32"/>
      <c r="BH236" s="32"/>
      <c r="BI236" s="21"/>
      <c r="BJ236" s="31"/>
      <c r="BK236" s="31"/>
      <c r="BL236" s="31"/>
      <c r="BM236" s="31"/>
      <c r="BN236" s="31"/>
      <c r="BO236" s="31"/>
      <c r="BP236" s="31"/>
      <c r="BQ236" s="31"/>
      <c r="BR236" s="31"/>
      <c r="BS236" s="31"/>
      <c r="BT236" s="31"/>
      <c r="BU236" s="31"/>
      <c r="BV236" s="31"/>
      <c r="BW236" s="31"/>
      <c r="BX236" s="31"/>
      <c r="BY236" s="31"/>
      <c r="BZ236" s="9"/>
    </row>
    <row r="237" spans="1:78" ht="8.25" customHeight="1">
      <c r="A237" s="418"/>
      <c r="B237" s="418"/>
      <c r="C237" s="418"/>
      <c r="D237" s="418"/>
      <c r="E237" s="418"/>
      <c r="F237" s="418"/>
      <c r="G237" s="418"/>
      <c r="H237" s="418"/>
      <c r="I237" s="418"/>
      <c r="J237" s="418"/>
      <c r="K237" s="418"/>
      <c r="L237" s="418"/>
      <c r="M237" s="418"/>
      <c r="N237" s="418"/>
      <c r="O237" s="418"/>
      <c r="P237" s="418"/>
      <c r="Q237" s="418"/>
      <c r="R237" s="418"/>
      <c r="S237" s="418"/>
      <c r="T237" s="418"/>
      <c r="U237" s="418"/>
      <c r="V237" s="418"/>
      <c r="W237" s="418"/>
      <c r="X237" s="418"/>
      <c r="Y237" s="418"/>
      <c r="Z237" s="418"/>
      <c r="AA237" s="418"/>
      <c r="AB237" s="418"/>
      <c r="AC237" s="418"/>
      <c r="AD237" s="418"/>
      <c r="AE237" s="418"/>
      <c r="AF237" s="21"/>
      <c r="AG237" s="31"/>
      <c r="AH237" s="31"/>
      <c r="AI237" s="31"/>
      <c r="AJ237" s="31"/>
      <c r="AK237" s="31"/>
      <c r="AL237" s="31"/>
      <c r="AM237" s="31"/>
      <c r="AN237" s="31"/>
      <c r="AO237" s="31"/>
      <c r="AP237" s="31"/>
      <c r="AQ237" s="31"/>
      <c r="AR237" s="31"/>
      <c r="AS237" s="31"/>
      <c r="AT237" s="31"/>
      <c r="AU237" s="31"/>
      <c r="AV237" s="31"/>
      <c r="AW237" s="31"/>
      <c r="AX237" s="31"/>
      <c r="AY237" s="32"/>
      <c r="AZ237" s="32"/>
      <c r="BA237" s="32"/>
      <c r="BB237" s="32"/>
      <c r="BC237" s="32"/>
      <c r="BD237" s="32"/>
      <c r="BE237" s="32"/>
      <c r="BF237" s="32"/>
      <c r="BG237" s="32"/>
      <c r="BH237" s="32"/>
      <c r="BI237" s="21"/>
      <c r="BJ237" s="31"/>
      <c r="BK237" s="31"/>
      <c r="BL237" s="31"/>
      <c r="BM237" s="31"/>
      <c r="BN237" s="31"/>
      <c r="BO237" s="31"/>
      <c r="BP237" s="31"/>
      <c r="BQ237" s="31"/>
      <c r="BR237" s="31"/>
      <c r="BS237" s="31"/>
      <c r="BT237" s="31"/>
      <c r="BU237" s="31"/>
      <c r="BV237" s="31"/>
      <c r="BW237" s="31"/>
      <c r="BX237" s="31"/>
      <c r="BY237" s="31"/>
      <c r="BZ237" s="9"/>
    </row>
    <row r="238" spans="1:78" ht="8.25" customHeight="1">
      <c r="A238" s="418"/>
      <c r="B238" s="418"/>
      <c r="C238" s="418"/>
      <c r="D238" s="418"/>
      <c r="E238" s="418"/>
      <c r="F238" s="418"/>
      <c r="G238" s="418"/>
      <c r="H238" s="418"/>
      <c r="I238" s="418"/>
      <c r="J238" s="418"/>
      <c r="K238" s="418"/>
      <c r="L238" s="418"/>
      <c r="M238" s="418"/>
      <c r="N238" s="418"/>
      <c r="O238" s="418"/>
      <c r="P238" s="418"/>
      <c r="Q238" s="418"/>
      <c r="R238" s="418"/>
      <c r="S238" s="418"/>
      <c r="T238" s="418"/>
      <c r="U238" s="418"/>
      <c r="V238" s="418"/>
      <c r="W238" s="418"/>
      <c r="X238" s="418"/>
      <c r="Y238" s="418"/>
      <c r="Z238" s="418"/>
      <c r="AA238" s="418"/>
      <c r="AB238" s="418"/>
      <c r="AC238" s="418"/>
      <c r="AD238" s="418"/>
      <c r="AE238" s="418"/>
      <c r="AF238" s="21"/>
      <c r="AG238" s="31"/>
      <c r="AH238" s="31"/>
      <c r="AI238" s="31"/>
      <c r="AJ238" s="31"/>
      <c r="AK238" s="31"/>
      <c r="AL238" s="31"/>
      <c r="AM238" s="31"/>
      <c r="AN238" s="31"/>
      <c r="AO238" s="31"/>
      <c r="AP238" s="31"/>
      <c r="AQ238" s="31"/>
      <c r="AR238" s="31"/>
      <c r="AS238" s="31"/>
      <c r="AT238" s="31"/>
      <c r="AU238" s="31"/>
      <c r="AV238" s="31"/>
      <c r="AW238" s="31"/>
      <c r="AX238" s="31"/>
      <c r="AY238" s="32"/>
      <c r="AZ238" s="32"/>
      <c r="BA238" s="32"/>
      <c r="BB238" s="32"/>
      <c r="BC238" s="32"/>
      <c r="BD238" s="32"/>
      <c r="BE238" s="32"/>
      <c r="BF238" s="32"/>
      <c r="BG238" s="32"/>
      <c r="BH238" s="32"/>
      <c r="BI238" s="21"/>
      <c r="BJ238" s="31"/>
      <c r="BK238" s="31"/>
      <c r="BL238" s="31"/>
      <c r="BM238" s="31"/>
      <c r="BN238" s="31"/>
      <c r="BO238" s="31"/>
      <c r="BP238" s="31"/>
      <c r="BQ238" s="31"/>
      <c r="BR238" s="31"/>
      <c r="BS238" s="31"/>
      <c r="BT238" s="31"/>
      <c r="BU238" s="31"/>
      <c r="BV238" s="31"/>
      <c r="BW238" s="31"/>
      <c r="BX238" s="31"/>
      <c r="BY238" s="31"/>
      <c r="BZ238" s="9"/>
    </row>
    <row r="239" spans="1:78" ht="8.25" customHeight="1">
      <c r="A239" s="482" t="s">
        <v>210</v>
      </c>
      <c r="B239" s="483"/>
      <c r="C239" s="483"/>
      <c r="D239" s="483"/>
      <c r="E239" s="483"/>
      <c r="F239" s="483"/>
      <c r="G239" s="483"/>
      <c r="H239" s="483"/>
      <c r="I239" s="483"/>
      <c r="J239" s="483"/>
      <c r="K239" s="483"/>
      <c r="L239" s="483"/>
      <c r="M239" s="483"/>
      <c r="N239" s="483"/>
      <c r="O239" s="483"/>
      <c r="P239" s="483"/>
      <c r="Q239" s="483"/>
      <c r="R239" s="483"/>
      <c r="S239" s="483"/>
      <c r="T239" s="483"/>
      <c r="U239" s="483"/>
      <c r="V239" s="483"/>
      <c r="W239" s="483"/>
      <c r="X239" s="483"/>
      <c r="Y239" s="483"/>
      <c r="Z239" s="483"/>
      <c r="AA239" s="483"/>
      <c r="AB239" s="483"/>
      <c r="AC239" s="483"/>
      <c r="AD239" s="483"/>
      <c r="AE239" s="483"/>
      <c r="AF239" s="483"/>
      <c r="AG239" s="483"/>
      <c r="AH239" s="483"/>
      <c r="AI239" s="483"/>
      <c r="AJ239" s="483"/>
      <c r="AK239" s="483"/>
      <c r="AL239" s="483"/>
      <c r="AM239" s="483"/>
      <c r="AN239" s="483"/>
      <c r="AO239" s="483"/>
      <c r="AP239" s="483"/>
      <c r="AQ239" s="483"/>
      <c r="AR239" s="483"/>
      <c r="AS239" s="483"/>
      <c r="AT239" s="483"/>
      <c r="AU239" s="483"/>
      <c r="AV239" s="483"/>
      <c r="AW239" s="483"/>
      <c r="AX239" s="483"/>
      <c r="AY239" s="483"/>
      <c r="AZ239" s="483"/>
      <c r="BA239" s="483"/>
      <c r="BB239" s="483"/>
      <c r="BC239" s="483"/>
      <c r="BD239" s="483"/>
      <c r="BE239" s="483"/>
      <c r="BF239" s="483"/>
      <c r="BG239" s="483"/>
      <c r="BH239" s="483"/>
      <c r="BI239" s="483"/>
      <c r="BJ239" s="483"/>
      <c r="BK239" s="483"/>
      <c r="BL239" s="483"/>
      <c r="BM239" s="483"/>
      <c r="BN239" s="483"/>
      <c r="BO239" s="483"/>
      <c r="BP239" s="483"/>
      <c r="BQ239" s="483"/>
      <c r="BR239" s="483"/>
      <c r="BS239" s="483"/>
      <c r="BT239" s="483"/>
      <c r="BU239" s="483"/>
      <c r="BV239" s="483"/>
      <c r="BW239" s="483"/>
      <c r="BX239" s="483"/>
      <c r="BY239" s="484"/>
      <c r="BZ239" s="9"/>
    </row>
    <row r="240" spans="1:78" ht="8.25" customHeight="1">
      <c r="A240" s="485"/>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c r="AK240" s="486"/>
      <c r="AL240" s="486"/>
      <c r="AM240" s="486"/>
      <c r="AN240" s="486"/>
      <c r="AO240" s="486"/>
      <c r="AP240" s="486"/>
      <c r="AQ240" s="486"/>
      <c r="AR240" s="486"/>
      <c r="AS240" s="486"/>
      <c r="AT240" s="486"/>
      <c r="AU240" s="486"/>
      <c r="AV240" s="486"/>
      <c r="AW240" s="486"/>
      <c r="AX240" s="486"/>
      <c r="AY240" s="486"/>
      <c r="AZ240" s="486"/>
      <c r="BA240" s="486"/>
      <c r="BB240" s="486"/>
      <c r="BC240" s="486"/>
      <c r="BD240" s="486"/>
      <c r="BE240" s="486"/>
      <c r="BF240" s="486"/>
      <c r="BG240" s="486"/>
      <c r="BH240" s="486"/>
      <c r="BI240" s="486"/>
      <c r="BJ240" s="486"/>
      <c r="BK240" s="486"/>
      <c r="BL240" s="486"/>
      <c r="BM240" s="486"/>
      <c r="BN240" s="486"/>
      <c r="BO240" s="486"/>
      <c r="BP240" s="486"/>
      <c r="BQ240" s="486"/>
      <c r="BR240" s="486"/>
      <c r="BS240" s="486"/>
      <c r="BT240" s="486"/>
      <c r="BU240" s="486"/>
      <c r="BV240" s="486"/>
      <c r="BW240" s="486"/>
      <c r="BX240" s="486"/>
      <c r="BY240" s="487"/>
      <c r="BZ240" s="9"/>
    </row>
    <row r="241" spans="1:78" ht="8.25" customHeight="1">
      <c r="A241" s="485"/>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c r="AK241" s="486"/>
      <c r="AL241" s="486"/>
      <c r="AM241" s="486"/>
      <c r="AN241" s="486"/>
      <c r="AO241" s="486"/>
      <c r="AP241" s="486"/>
      <c r="AQ241" s="486"/>
      <c r="AR241" s="486"/>
      <c r="AS241" s="486"/>
      <c r="AT241" s="486"/>
      <c r="AU241" s="486"/>
      <c r="AV241" s="486"/>
      <c r="AW241" s="486"/>
      <c r="AX241" s="486"/>
      <c r="AY241" s="486"/>
      <c r="AZ241" s="486"/>
      <c r="BA241" s="486"/>
      <c r="BB241" s="486"/>
      <c r="BC241" s="486"/>
      <c r="BD241" s="486"/>
      <c r="BE241" s="486"/>
      <c r="BF241" s="486"/>
      <c r="BG241" s="486"/>
      <c r="BH241" s="486"/>
      <c r="BI241" s="486"/>
      <c r="BJ241" s="486"/>
      <c r="BK241" s="486"/>
      <c r="BL241" s="486"/>
      <c r="BM241" s="486"/>
      <c r="BN241" s="486"/>
      <c r="BO241" s="486"/>
      <c r="BP241" s="486"/>
      <c r="BQ241" s="486"/>
      <c r="BR241" s="486"/>
      <c r="BS241" s="486"/>
      <c r="BT241" s="486"/>
      <c r="BU241" s="486"/>
      <c r="BV241" s="486"/>
      <c r="BW241" s="486"/>
      <c r="BX241" s="486"/>
      <c r="BY241" s="487"/>
      <c r="BZ241" s="9"/>
    </row>
    <row r="242" spans="1:78" ht="8.25" customHeight="1">
      <c r="A242" s="485"/>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c r="AK242" s="486"/>
      <c r="AL242" s="486"/>
      <c r="AM242" s="486"/>
      <c r="AN242" s="486"/>
      <c r="AO242" s="486"/>
      <c r="AP242" s="486"/>
      <c r="AQ242" s="486"/>
      <c r="AR242" s="486"/>
      <c r="AS242" s="486"/>
      <c r="AT242" s="486"/>
      <c r="AU242" s="486"/>
      <c r="AV242" s="486"/>
      <c r="AW242" s="486"/>
      <c r="AX242" s="486"/>
      <c r="AY242" s="486"/>
      <c r="AZ242" s="486"/>
      <c r="BA242" s="486"/>
      <c r="BB242" s="486"/>
      <c r="BC242" s="486"/>
      <c r="BD242" s="486"/>
      <c r="BE242" s="486"/>
      <c r="BF242" s="486"/>
      <c r="BG242" s="486"/>
      <c r="BH242" s="486"/>
      <c r="BI242" s="486"/>
      <c r="BJ242" s="486"/>
      <c r="BK242" s="486"/>
      <c r="BL242" s="486"/>
      <c r="BM242" s="486"/>
      <c r="BN242" s="486"/>
      <c r="BO242" s="486"/>
      <c r="BP242" s="486"/>
      <c r="BQ242" s="486"/>
      <c r="BR242" s="486"/>
      <c r="BS242" s="486"/>
      <c r="BT242" s="486"/>
      <c r="BU242" s="486"/>
      <c r="BV242" s="486"/>
      <c r="BW242" s="486"/>
      <c r="BX242" s="486"/>
      <c r="BY242" s="487"/>
      <c r="BZ242" s="9"/>
    </row>
    <row r="243" spans="1:78" ht="8.25" customHeight="1">
      <c r="A243" s="485"/>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c r="AK243" s="486"/>
      <c r="AL243" s="486"/>
      <c r="AM243" s="486"/>
      <c r="AN243" s="486"/>
      <c r="AO243" s="486"/>
      <c r="AP243" s="486"/>
      <c r="AQ243" s="486"/>
      <c r="AR243" s="486"/>
      <c r="AS243" s="486"/>
      <c r="AT243" s="486"/>
      <c r="AU243" s="486"/>
      <c r="AV243" s="486"/>
      <c r="AW243" s="486"/>
      <c r="AX243" s="486"/>
      <c r="AY243" s="486"/>
      <c r="AZ243" s="486"/>
      <c r="BA243" s="486"/>
      <c r="BB243" s="486"/>
      <c r="BC243" s="486"/>
      <c r="BD243" s="486"/>
      <c r="BE243" s="486"/>
      <c r="BF243" s="486"/>
      <c r="BG243" s="486"/>
      <c r="BH243" s="486"/>
      <c r="BI243" s="486"/>
      <c r="BJ243" s="486"/>
      <c r="BK243" s="486"/>
      <c r="BL243" s="486"/>
      <c r="BM243" s="486"/>
      <c r="BN243" s="486"/>
      <c r="BO243" s="486"/>
      <c r="BP243" s="486"/>
      <c r="BQ243" s="486"/>
      <c r="BR243" s="486"/>
      <c r="BS243" s="486"/>
      <c r="BT243" s="486"/>
      <c r="BU243" s="486"/>
      <c r="BV243" s="486"/>
      <c r="BW243" s="486"/>
      <c r="BX243" s="486"/>
      <c r="BY243" s="487"/>
      <c r="BZ243" s="9"/>
    </row>
    <row r="244" spans="1:78" ht="8.25" customHeight="1">
      <c r="A244" s="485"/>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c r="AK244" s="486"/>
      <c r="AL244" s="486"/>
      <c r="AM244" s="486"/>
      <c r="AN244" s="486"/>
      <c r="AO244" s="486"/>
      <c r="AP244" s="486"/>
      <c r="AQ244" s="486"/>
      <c r="AR244" s="486"/>
      <c r="AS244" s="486"/>
      <c r="AT244" s="486"/>
      <c r="AU244" s="486"/>
      <c r="AV244" s="486"/>
      <c r="AW244" s="486"/>
      <c r="AX244" s="486"/>
      <c r="AY244" s="486"/>
      <c r="AZ244" s="486"/>
      <c r="BA244" s="486"/>
      <c r="BB244" s="486"/>
      <c r="BC244" s="486"/>
      <c r="BD244" s="486"/>
      <c r="BE244" s="486"/>
      <c r="BF244" s="486"/>
      <c r="BG244" s="486"/>
      <c r="BH244" s="486"/>
      <c r="BI244" s="486"/>
      <c r="BJ244" s="486"/>
      <c r="BK244" s="486"/>
      <c r="BL244" s="486"/>
      <c r="BM244" s="486"/>
      <c r="BN244" s="486"/>
      <c r="BO244" s="486"/>
      <c r="BP244" s="486"/>
      <c r="BQ244" s="486"/>
      <c r="BR244" s="486"/>
      <c r="BS244" s="486"/>
      <c r="BT244" s="486"/>
      <c r="BU244" s="486"/>
      <c r="BV244" s="486"/>
      <c r="BW244" s="486"/>
      <c r="BX244" s="486"/>
      <c r="BY244" s="487"/>
      <c r="BZ244" s="9"/>
    </row>
    <row r="245" spans="1:78" ht="8.25" customHeight="1">
      <c r="A245" s="485"/>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c r="AK245" s="486"/>
      <c r="AL245" s="486"/>
      <c r="AM245" s="486"/>
      <c r="AN245" s="486"/>
      <c r="AO245" s="486"/>
      <c r="AP245" s="486"/>
      <c r="AQ245" s="486"/>
      <c r="AR245" s="486"/>
      <c r="AS245" s="486"/>
      <c r="AT245" s="486"/>
      <c r="AU245" s="486"/>
      <c r="AV245" s="486"/>
      <c r="AW245" s="486"/>
      <c r="AX245" s="486"/>
      <c r="AY245" s="486"/>
      <c r="AZ245" s="486"/>
      <c r="BA245" s="486"/>
      <c r="BB245" s="486"/>
      <c r="BC245" s="486"/>
      <c r="BD245" s="486"/>
      <c r="BE245" s="486"/>
      <c r="BF245" s="486"/>
      <c r="BG245" s="486"/>
      <c r="BH245" s="486"/>
      <c r="BI245" s="486"/>
      <c r="BJ245" s="486"/>
      <c r="BK245" s="486"/>
      <c r="BL245" s="486"/>
      <c r="BM245" s="486"/>
      <c r="BN245" s="486"/>
      <c r="BO245" s="486"/>
      <c r="BP245" s="486"/>
      <c r="BQ245" s="486"/>
      <c r="BR245" s="486"/>
      <c r="BS245" s="486"/>
      <c r="BT245" s="486"/>
      <c r="BU245" s="486"/>
      <c r="BV245" s="486"/>
      <c r="BW245" s="486"/>
      <c r="BX245" s="486"/>
      <c r="BY245" s="487"/>
      <c r="BZ245" s="9"/>
    </row>
    <row r="246" spans="1:78" ht="8.25" customHeight="1">
      <c r="A246" s="485"/>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c r="AK246" s="486"/>
      <c r="AL246" s="486"/>
      <c r="AM246" s="486"/>
      <c r="AN246" s="486"/>
      <c r="AO246" s="486"/>
      <c r="AP246" s="486"/>
      <c r="AQ246" s="486"/>
      <c r="AR246" s="486"/>
      <c r="AS246" s="486"/>
      <c r="AT246" s="486"/>
      <c r="AU246" s="486"/>
      <c r="AV246" s="486"/>
      <c r="AW246" s="486"/>
      <c r="AX246" s="486"/>
      <c r="AY246" s="486"/>
      <c r="AZ246" s="486"/>
      <c r="BA246" s="486"/>
      <c r="BB246" s="486"/>
      <c r="BC246" s="486"/>
      <c r="BD246" s="486"/>
      <c r="BE246" s="486"/>
      <c r="BF246" s="486"/>
      <c r="BG246" s="486"/>
      <c r="BH246" s="486"/>
      <c r="BI246" s="486"/>
      <c r="BJ246" s="486"/>
      <c r="BK246" s="486"/>
      <c r="BL246" s="486"/>
      <c r="BM246" s="486"/>
      <c r="BN246" s="486"/>
      <c r="BO246" s="486"/>
      <c r="BP246" s="486"/>
      <c r="BQ246" s="486"/>
      <c r="BR246" s="486"/>
      <c r="BS246" s="486"/>
      <c r="BT246" s="486"/>
      <c r="BU246" s="486"/>
      <c r="BV246" s="486"/>
      <c r="BW246" s="486"/>
      <c r="BX246" s="486"/>
      <c r="BY246" s="487"/>
      <c r="BZ246" s="9"/>
    </row>
    <row r="247" spans="1:78" ht="8.25" customHeight="1">
      <c r="A247" s="485"/>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c r="AK247" s="486"/>
      <c r="AL247" s="486"/>
      <c r="AM247" s="486"/>
      <c r="AN247" s="486"/>
      <c r="AO247" s="486"/>
      <c r="AP247" s="486"/>
      <c r="AQ247" s="486"/>
      <c r="AR247" s="486"/>
      <c r="AS247" s="486"/>
      <c r="AT247" s="486"/>
      <c r="AU247" s="486"/>
      <c r="AV247" s="486"/>
      <c r="AW247" s="486"/>
      <c r="AX247" s="486"/>
      <c r="AY247" s="486"/>
      <c r="AZ247" s="486"/>
      <c r="BA247" s="486"/>
      <c r="BB247" s="486"/>
      <c r="BC247" s="486"/>
      <c r="BD247" s="486"/>
      <c r="BE247" s="486"/>
      <c r="BF247" s="486"/>
      <c r="BG247" s="486"/>
      <c r="BH247" s="486"/>
      <c r="BI247" s="486"/>
      <c r="BJ247" s="486"/>
      <c r="BK247" s="486"/>
      <c r="BL247" s="486"/>
      <c r="BM247" s="486"/>
      <c r="BN247" s="486"/>
      <c r="BO247" s="486"/>
      <c r="BP247" s="486"/>
      <c r="BQ247" s="486"/>
      <c r="BR247" s="486"/>
      <c r="BS247" s="486"/>
      <c r="BT247" s="486"/>
      <c r="BU247" s="486"/>
      <c r="BV247" s="486"/>
      <c r="BW247" s="486"/>
      <c r="BX247" s="486"/>
      <c r="BY247" s="487"/>
      <c r="BZ247" s="9"/>
    </row>
    <row r="248" spans="1:78" ht="8.25" customHeight="1">
      <c r="A248" s="485"/>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c r="AK248" s="486"/>
      <c r="AL248" s="486"/>
      <c r="AM248" s="486"/>
      <c r="AN248" s="486"/>
      <c r="AO248" s="486"/>
      <c r="AP248" s="486"/>
      <c r="AQ248" s="486"/>
      <c r="AR248" s="486"/>
      <c r="AS248" s="486"/>
      <c r="AT248" s="486"/>
      <c r="AU248" s="486"/>
      <c r="AV248" s="486"/>
      <c r="AW248" s="486"/>
      <c r="AX248" s="486"/>
      <c r="AY248" s="486"/>
      <c r="AZ248" s="486"/>
      <c r="BA248" s="486"/>
      <c r="BB248" s="486"/>
      <c r="BC248" s="486"/>
      <c r="BD248" s="486"/>
      <c r="BE248" s="486"/>
      <c r="BF248" s="486"/>
      <c r="BG248" s="486"/>
      <c r="BH248" s="486"/>
      <c r="BI248" s="486"/>
      <c r="BJ248" s="486"/>
      <c r="BK248" s="486"/>
      <c r="BL248" s="486"/>
      <c r="BM248" s="486"/>
      <c r="BN248" s="486"/>
      <c r="BO248" s="486"/>
      <c r="BP248" s="486"/>
      <c r="BQ248" s="486"/>
      <c r="BR248" s="486"/>
      <c r="BS248" s="486"/>
      <c r="BT248" s="486"/>
      <c r="BU248" s="486"/>
      <c r="BV248" s="486"/>
      <c r="BW248" s="486"/>
      <c r="BX248" s="486"/>
      <c r="BY248" s="487"/>
      <c r="BZ248" s="9"/>
    </row>
    <row r="249" spans="1:78" ht="8.25" customHeight="1">
      <c r="A249" s="485"/>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c r="AK249" s="486"/>
      <c r="AL249" s="486"/>
      <c r="AM249" s="486"/>
      <c r="AN249" s="486"/>
      <c r="AO249" s="486"/>
      <c r="AP249" s="486"/>
      <c r="AQ249" s="486"/>
      <c r="AR249" s="486"/>
      <c r="AS249" s="486"/>
      <c r="AT249" s="486"/>
      <c r="AU249" s="486"/>
      <c r="AV249" s="486"/>
      <c r="AW249" s="486"/>
      <c r="AX249" s="486"/>
      <c r="AY249" s="486"/>
      <c r="AZ249" s="486"/>
      <c r="BA249" s="486"/>
      <c r="BB249" s="486"/>
      <c r="BC249" s="486"/>
      <c r="BD249" s="486"/>
      <c r="BE249" s="486"/>
      <c r="BF249" s="486"/>
      <c r="BG249" s="486"/>
      <c r="BH249" s="486"/>
      <c r="BI249" s="486"/>
      <c r="BJ249" s="486"/>
      <c r="BK249" s="486"/>
      <c r="BL249" s="486"/>
      <c r="BM249" s="486"/>
      <c r="BN249" s="486"/>
      <c r="BO249" s="486"/>
      <c r="BP249" s="486"/>
      <c r="BQ249" s="486"/>
      <c r="BR249" s="486"/>
      <c r="BS249" s="486"/>
      <c r="BT249" s="486"/>
      <c r="BU249" s="486"/>
      <c r="BV249" s="486"/>
      <c r="BW249" s="486"/>
      <c r="BX249" s="486"/>
      <c r="BY249" s="487"/>
      <c r="BZ249" s="9"/>
    </row>
    <row r="250" spans="1:78" ht="8.25" customHeight="1">
      <c r="A250" s="485"/>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c r="AK250" s="486"/>
      <c r="AL250" s="486"/>
      <c r="AM250" s="486"/>
      <c r="AN250" s="486"/>
      <c r="AO250" s="486"/>
      <c r="AP250" s="486"/>
      <c r="AQ250" s="486"/>
      <c r="AR250" s="486"/>
      <c r="AS250" s="486"/>
      <c r="AT250" s="486"/>
      <c r="AU250" s="486"/>
      <c r="AV250" s="486"/>
      <c r="AW250" s="486"/>
      <c r="AX250" s="486"/>
      <c r="AY250" s="486"/>
      <c r="AZ250" s="486"/>
      <c r="BA250" s="486"/>
      <c r="BB250" s="486"/>
      <c r="BC250" s="486"/>
      <c r="BD250" s="486"/>
      <c r="BE250" s="486"/>
      <c r="BF250" s="486"/>
      <c r="BG250" s="486"/>
      <c r="BH250" s="486"/>
      <c r="BI250" s="486"/>
      <c r="BJ250" s="486"/>
      <c r="BK250" s="486"/>
      <c r="BL250" s="486"/>
      <c r="BM250" s="486"/>
      <c r="BN250" s="486"/>
      <c r="BO250" s="486"/>
      <c r="BP250" s="486"/>
      <c r="BQ250" s="486"/>
      <c r="BR250" s="486"/>
      <c r="BS250" s="486"/>
      <c r="BT250" s="486"/>
      <c r="BU250" s="486"/>
      <c r="BV250" s="486"/>
      <c r="BW250" s="486"/>
      <c r="BX250" s="486"/>
      <c r="BY250" s="487"/>
      <c r="BZ250" s="9"/>
    </row>
    <row r="251" spans="1:78" ht="8.25" customHeight="1">
      <c r="A251" s="485"/>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c r="AK251" s="486"/>
      <c r="AL251" s="486"/>
      <c r="AM251" s="486"/>
      <c r="AN251" s="486"/>
      <c r="AO251" s="486"/>
      <c r="AP251" s="486"/>
      <c r="AQ251" s="486"/>
      <c r="AR251" s="486"/>
      <c r="AS251" s="486"/>
      <c r="AT251" s="486"/>
      <c r="AU251" s="486"/>
      <c r="AV251" s="486"/>
      <c r="AW251" s="486"/>
      <c r="AX251" s="486"/>
      <c r="AY251" s="486"/>
      <c r="AZ251" s="486"/>
      <c r="BA251" s="486"/>
      <c r="BB251" s="486"/>
      <c r="BC251" s="486"/>
      <c r="BD251" s="486"/>
      <c r="BE251" s="486"/>
      <c r="BF251" s="486"/>
      <c r="BG251" s="486"/>
      <c r="BH251" s="486"/>
      <c r="BI251" s="486"/>
      <c r="BJ251" s="486"/>
      <c r="BK251" s="486"/>
      <c r="BL251" s="486"/>
      <c r="BM251" s="486"/>
      <c r="BN251" s="486"/>
      <c r="BO251" s="486"/>
      <c r="BP251" s="486"/>
      <c r="BQ251" s="486"/>
      <c r="BR251" s="486"/>
      <c r="BS251" s="486"/>
      <c r="BT251" s="486"/>
      <c r="BU251" s="486"/>
      <c r="BV251" s="486"/>
      <c r="BW251" s="486"/>
      <c r="BX251" s="486"/>
      <c r="BY251" s="487"/>
      <c r="BZ251" s="9"/>
    </row>
    <row r="252" spans="1:78" ht="8.25" customHeight="1">
      <c r="A252" s="485"/>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c r="AK252" s="486"/>
      <c r="AL252" s="486"/>
      <c r="AM252" s="486"/>
      <c r="AN252" s="486"/>
      <c r="AO252" s="486"/>
      <c r="AP252" s="486"/>
      <c r="AQ252" s="486"/>
      <c r="AR252" s="486"/>
      <c r="AS252" s="486"/>
      <c r="AT252" s="486"/>
      <c r="AU252" s="486"/>
      <c r="AV252" s="486"/>
      <c r="AW252" s="486"/>
      <c r="AX252" s="486"/>
      <c r="AY252" s="486"/>
      <c r="AZ252" s="486"/>
      <c r="BA252" s="486"/>
      <c r="BB252" s="486"/>
      <c r="BC252" s="486"/>
      <c r="BD252" s="486"/>
      <c r="BE252" s="486"/>
      <c r="BF252" s="486"/>
      <c r="BG252" s="486"/>
      <c r="BH252" s="486"/>
      <c r="BI252" s="486"/>
      <c r="BJ252" s="486"/>
      <c r="BK252" s="486"/>
      <c r="BL252" s="486"/>
      <c r="BM252" s="486"/>
      <c r="BN252" s="486"/>
      <c r="BO252" s="486"/>
      <c r="BP252" s="486"/>
      <c r="BQ252" s="486"/>
      <c r="BR252" s="486"/>
      <c r="BS252" s="486"/>
      <c r="BT252" s="486"/>
      <c r="BU252" s="486"/>
      <c r="BV252" s="486"/>
      <c r="BW252" s="486"/>
      <c r="BX252" s="486"/>
      <c r="BY252" s="487"/>
      <c r="BZ252" s="9"/>
    </row>
    <row r="253" spans="1:78" ht="8.25" customHeight="1">
      <c r="A253" s="485"/>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c r="AK253" s="486"/>
      <c r="AL253" s="486"/>
      <c r="AM253" s="486"/>
      <c r="AN253" s="486"/>
      <c r="AO253" s="486"/>
      <c r="AP253" s="486"/>
      <c r="AQ253" s="486"/>
      <c r="AR253" s="486"/>
      <c r="AS253" s="486"/>
      <c r="AT253" s="486"/>
      <c r="AU253" s="486"/>
      <c r="AV253" s="486"/>
      <c r="AW253" s="486"/>
      <c r="AX253" s="486"/>
      <c r="AY253" s="486"/>
      <c r="AZ253" s="486"/>
      <c r="BA253" s="486"/>
      <c r="BB253" s="486"/>
      <c r="BC253" s="486"/>
      <c r="BD253" s="486"/>
      <c r="BE253" s="486"/>
      <c r="BF253" s="486"/>
      <c r="BG253" s="486"/>
      <c r="BH253" s="486"/>
      <c r="BI253" s="486"/>
      <c r="BJ253" s="486"/>
      <c r="BK253" s="486"/>
      <c r="BL253" s="486"/>
      <c r="BM253" s="486"/>
      <c r="BN253" s="486"/>
      <c r="BO253" s="486"/>
      <c r="BP253" s="486"/>
      <c r="BQ253" s="486"/>
      <c r="BR253" s="486"/>
      <c r="BS253" s="486"/>
      <c r="BT253" s="486"/>
      <c r="BU253" s="486"/>
      <c r="BV253" s="486"/>
      <c r="BW253" s="486"/>
      <c r="BX253" s="486"/>
      <c r="BY253" s="487"/>
      <c r="BZ253" s="9"/>
    </row>
    <row r="254" spans="1:78" ht="8.25" customHeight="1">
      <c r="A254" s="485"/>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c r="AK254" s="486"/>
      <c r="AL254" s="486"/>
      <c r="AM254" s="486"/>
      <c r="AN254" s="486"/>
      <c r="AO254" s="486"/>
      <c r="AP254" s="486"/>
      <c r="AQ254" s="486"/>
      <c r="AR254" s="486"/>
      <c r="AS254" s="486"/>
      <c r="AT254" s="486"/>
      <c r="AU254" s="486"/>
      <c r="AV254" s="486"/>
      <c r="AW254" s="486"/>
      <c r="AX254" s="486"/>
      <c r="AY254" s="486"/>
      <c r="AZ254" s="486"/>
      <c r="BA254" s="486"/>
      <c r="BB254" s="486"/>
      <c r="BC254" s="486"/>
      <c r="BD254" s="486"/>
      <c r="BE254" s="486"/>
      <c r="BF254" s="486"/>
      <c r="BG254" s="486"/>
      <c r="BH254" s="486"/>
      <c r="BI254" s="486"/>
      <c r="BJ254" s="486"/>
      <c r="BK254" s="486"/>
      <c r="BL254" s="486"/>
      <c r="BM254" s="486"/>
      <c r="BN254" s="486"/>
      <c r="BO254" s="486"/>
      <c r="BP254" s="486"/>
      <c r="BQ254" s="486"/>
      <c r="BR254" s="486"/>
      <c r="BS254" s="486"/>
      <c r="BT254" s="486"/>
      <c r="BU254" s="486"/>
      <c r="BV254" s="486"/>
      <c r="BW254" s="486"/>
      <c r="BX254" s="486"/>
      <c r="BY254" s="487"/>
      <c r="BZ254" s="9"/>
    </row>
    <row r="255" spans="1:78" ht="8.25" customHeight="1">
      <c r="A255" s="485"/>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c r="AK255" s="486"/>
      <c r="AL255" s="486"/>
      <c r="AM255" s="486"/>
      <c r="AN255" s="486"/>
      <c r="AO255" s="486"/>
      <c r="AP255" s="486"/>
      <c r="AQ255" s="486"/>
      <c r="AR255" s="486"/>
      <c r="AS255" s="486"/>
      <c r="AT255" s="486"/>
      <c r="AU255" s="486"/>
      <c r="AV255" s="486"/>
      <c r="AW255" s="486"/>
      <c r="AX255" s="486"/>
      <c r="AY255" s="486"/>
      <c r="AZ255" s="486"/>
      <c r="BA255" s="486"/>
      <c r="BB255" s="486"/>
      <c r="BC255" s="486"/>
      <c r="BD255" s="486"/>
      <c r="BE255" s="486"/>
      <c r="BF255" s="486"/>
      <c r="BG255" s="486"/>
      <c r="BH255" s="486"/>
      <c r="BI255" s="486"/>
      <c r="BJ255" s="486"/>
      <c r="BK255" s="486"/>
      <c r="BL255" s="486"/>
      <c r="BM255" s="486"/>
      <c r="BN255" s="486"/>
      <c r="BO255" s="486"/>
      <c r="BP255" s="486"/>
      <c r="BQ255" s="486"/>
      <c r="BR255" s="486"/>
      <c r="BS255" s="486"/>
      <c r="BT255" s="486"/>
      <c r="BU255" s="486"/>
      <c r="BV255" s="486"/>
      <c r="BW255" s="486"/>
      <c r="BX255" s="486"/>
      <c r="BY255" s="487"/>
      <c r="BZ255" s="9"/>
    </row>
    <row r="256" spans="1:78" ht="8.25" customHeight="1">
      <c r="A256" s="485"/>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c r="AK256" s="486"/>
      <c r="AL256" s="486"/>
      <c r="AM256" s="486"/>
      <c r="AN256" s="486"/>
      <c r="AO256" s="486"/>
      <c r="AP256" s="486"/>
      <c r="AQ256" s="486"/>
      <c r="AR256" s="486"/>
      <c r="AS256" s="486"/>
      <c r="AT256" s="486"/>
      <c r="AU256" s="486"/>
      <c r="AV256" s="486"/>
      <c r="AW256" s="486"/>
      <c r="AX256" s="486"/>
      <c r="AY256" s="486"/>
      <c r="AZ256" s="486"/>
      <c r="BA256" s="486"/>
      <c r="BB256" s="486"/>
      <c r="BC256" s="486"/>
      <c r="BD256" s="486"/>
      <c r="BE256" s="486"/>
      <c r="BF256" s="486"/>
      <c r="BG256" s="486"/>
      <c r="BH256" s="486"/>
      <c r="BI256" s="486"/>
      <c r="BJ256" s="486"/>
      <c r="BK256" s="486"/>
      <c r="BL256" s="486"/>
      <c r="BM256" s="486"/>
      <c r="BN256" s="486"/>
      <c r="BO256" s="486"/>
      <c r="BP256" s="486"/>
      <c r="BQ256" s="486"/>
      <c r="BR256" s="486"/>
      <c r="BS256" s="486"/>
      <c r="BT256" s="486"/>
      <c r="BU256" s="486"/>
      <c r="BV256" s="486"/>
      <c r="BW256" s="486"/>
      <c r="BX256" s="486"/>
      <c r="BY256" s="487"/>
      <c r="BZ256" s="9"/>
    </row>
    <row r="257" spans="1:78" ht="8.25" customHeight="1">
      <c r="A257" s="485"/>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c r="AK257" s="486"/>
      <c r="AL257" s="486"/>
      <c r="AM257" s="486"/>
      <c r="AN257" s="486"/>
      <c r="AO257" s="486"/>
      <c r="AP257" s="486"/>
      <c r="AQ257" s="486"/>
      <c r="AR257" s="486"/>
      <c r="AS257" s="486"/>
      <c r="AT257" s="486"/>
      <c r="AU257" s="486"/>
      <c r="AV257" s="486"/>
      <c r="AW257" s="486"/>
      <c r="AX257" s="486"/>
      <c r="AY257" s="486"/>
      <c r="AZ257" s="486"/>
      <c r="BA257" s="486"/>
      <c r="BB257" s="486"/>
      <c r="BC257" s="486"/>
      <c r="BD257" s="486"/>
      <c r="BE257" s="486"/>
      <c r="BF257" s="486"/>
      <c r="BG257" s="486"/>
      <c r="BH257" s="486"/>
      <c r="BI257" s="486"/>
      <c r="BJ257" s="486"/>
      <c r="BK257" s="486"/>
      <c r="BL257" s="486"/>
      <c r="BM257" s="486"/>
      <c r="BN257" s="486"/>
      <c r="BO257" s="486"/>
      <c r="BP257" s="486"/>
      <c r="BQ257" s="486"/>
      <c r="BR257" s="486"/>
      <c r="BS257" s="486"/>
      <c r="BT257" s="486"/>
      <c r="BU257" s="486"/>
      <c r="BV257" s="486"/>
      <c r="BW257" s="486"/>
      <c r="BX257" s="486"/>
      <c r="BY257" s="487"/>
      <c r="BZ257" s="9"/>
    </row>
    <row r="258" spans="1:78" ht="8.25" customHeight="1">
      <c r="A258" s="485"/>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c r="AK258" s="486"/>
      <c r="AL258" s="486"/>
      <c r="AM258" s="486"/>
      <c r="AN258" s="486"/>
      <c r="AO258" s="486"/>
      <c r="AP258" s="486"/>
      <c r="AQ258" s="486"/>
      <c r="AR258" s="486"/>
      <c r="AS258" s="486"/>
      <c r="AT258" s="486"/>
      <c r="AU258" s="486"/>
      <c r="AV258" s="486"/>
      <c r="AW258" s="486"/>
      <c r="AX258" s="486"/>
      <c r="AY258" s="486"/>
      <c r="AZ258" s="486"/>
      <c r="BA258" s="486"/>
      <c r="BB258" s="486"/>
      <c r="BC258" s="486"/>
      <c r="BD258" s="486"/>
      <c r="BE258" s="486"/>
      <c r="BF258" s="486"/>
      <c r="BG258" s="486"/>
      <c r="BH258" s="486"/>
      <c r="BI258" s="486"/>
      <c r="BJ258" s="486"/>
      <c r="BK258" s="486"/>
      <c r="BL258" s="486"/>
      <c r="BM258" s="486"/>
      <c r="BN258" s="486"/>
      <c r="BO258" s="486"/>
      <c r="BP258" s="486"/>
      <c r="BQ258" s="486"/>
      <c r="BR258" s="486"/>
      <c r="BS258" s="486"/>
      <c r="BT258" s="486"/>
      <c r="BU258" s="486"/>
      <c r="BV258" s="486"/>
      <c r="BW258" s="486"/>
      <c r="BX258" s="486"/>
      <c r="BY258" s="487"/>
      <c r="BZ258" s="9"/>
    </row>
    <row r="259" spans="1:78" ht="8.25" customHeight="1">
      <c r="A259" s="485"/>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c r="AK259" s="486"/>
      <c r="AL259" s="486"/>
      <c r="AM259" s="486"/>
      <c r="AN259" s="486"/>
      <c r="AO259" s="486"/>
      <c r="AP259" s="486"/>
      <c r="AQ259" s="486"/>
      <c r="AR259" s="486"/>
      <c r="AS259" s="486"/>
      <c r="AT259" s="486"/>
      <c r="AU259" s="486"/>
      <c r="AV259" s="486"/>
      <c r="AW259" s="486"/>
      <c r="AX259" s="486"/>
      <c r="AY259" s="486"/>
      <c r="AZ259" s="486"/>
      <c r="BA259" s="486"/>
      <c r="BB259" s="486"/>
      <c r="BC259" s="486"/>
      <c r="BD259" s="486"/>
      <c r="BE259" s="486"/>
      <c r="BF259" s="486"/>
      <c r="BG259" s="486"/>
      <c r="BH259" s="486"/>
      <c r="BI259" s="486"/>
      <c r="BJ259" s="486"/>
      <c r="BK259" s="486"/>
      <c r="BL259" s="486"/>
      <c r="BM259" s="486"/>
      <c r="BN259" s="486"/>
      <c r="BO259" s="486"/>
      <c r="BP259" s="486"/>
      <c r="BQ259" s="486"/>
      <c r="BR259" s="486"/>
      <c r="BS259" s="486"/>
      <c r="BT259" s="486"/>
      <c r="BU259" s="486"/>
      <c r="BV259" s="486"/>
      <c r="BW259" s="486"/>
      <c r="BX259" s="486"/>
      <c r="BY259" s="487"/>
      <c r="BZ259" s="9"/>
    </row>
    <row r="260" spans="1:78" ht="8.25" customHeight="1">
      <c r="A260" s="485"/>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c r="AK260" s="486"/>
      <c r="AL260" s="486"/>
      <c r="AM260" s="486"/>
      <c r="AN260" s="486"/>
      <c r="AO260" s="486"/>
      <c r="AP260" s="486"/>
      <c r="AQ260" s="486"/>
      <c r="AR260" s="486"/>
      <c r="AS260" s="486"/>
      <c r="AT260" s="486"/>
      <c r="AU260" s="486"/>
      <c r="AV260" s="486"/>
      <c r="AW260" s="486"/>
      <c r="AX260" s="486"/>
      <c r="AY260" s="486"/>
      <c r="AZ260" s="486"/>
      <c r="BA260" s="486"/>
      <c r="BB260" s="486"/>
      <c r="BC260" s="486"/>
      <c r="BD260" s="486"/>
      <c r="BE260" s="486"/>
      <c r="BF260" s="486"/>
      <c r="BG260" s="486"/>
      <c r="BH260" s="486"/>
      <c r="BI260" s="486"/>
      <c r="BJ260" s="486"/>
      <c r="BK260" s="486"/>
      <c r="BL260" s="486"/>
      <c r="BM260" s="486"/>
      <c r="BN260" s="486"/>
      <c r="BO260" s="486"/>
      <c r="BP260" s="486"/>
      <c r="BQ260" s="486"/>
      <c r="BR260" s="486"/>
      <c r="BS260" s="486"/>
      <c r="BT260" s="486"/>
      <c r="BU260" s="486"/>
      <c r="BV260" s="486"/>
      <c r="BW260" s="486"/>
      <c r="BX260" s="486"/>
      <c r="BY260" s="487"/>
      <c r="BZ260" s="9"/>
    </row>
    <row r="261" spans="1:78" ht="8.25" customHeight="1">
      <c r="A261" s="485"/>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c r="AK261" s="486"/>
      <c r="AL261" s="486"/>
      <c r="AM261" s="486"/>
      <c r="AN261" s="486"/>
      <c r="AO261" s="486"/>
      <c r="AP261" s="486"/>
      <c r="AQ261" s="486"/>
      <c r="AR261" s="486"/>
      <c r="AS261" s="486"/>
      <c r="AT261" s="486"/>
      <c r="AU261" s="486"/>
      <c r="AV261" s="486"/>
      <c r="AW261" s="486"/>
      <c r="AX261" s="486"/>
      <c r="AY261" s="486"/>
      <c r="AZ261" s="486"/>
      <c r="BA261" s="486"/>
      <c r="BB261" s="486"/>
      <c r="BC261" s="486"/>
      <c r="BD261" s="486"/>
      <c r="BE261" s="486"/>
      <c r="BF261" s="486"/>
      <c r="BG261" s="486"/>
      <c r="BH261" s="486"/>
      <c r="BI261" s="486"/>
      <c r="BJ261" s="486"/>
      <c r="BK261" s="486"/>
      <c r="BL261" s="486"/>
      <c r="BM261" s="486"/>
      <c r="BN261" s="486"/>
      <c r="BO261" s="486"/>
      <c r="BP261" s="486"/>
      <c r="BQ261" s="486"/>
      <c r="BR261" s="486"/>
      <c r="BS261" s="486"/>
      <c r="BT261" s="486"/>
      <c r="BU261" s="486"/>
      <c r="BV261" s="486"/>
      <c r="BW261" s="486"/>
      <c r="BX261" s="486"/>
      <c r="BY261" s="487"/>
      <c r="BZ261" s="9"/>
    </row>
    <row r="262" spans="1:78" ht="8.25" customHeight="1">
      <c r="A262" s="485"/>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c r="AK262" s="486"/>
      <c r="AL262" s="486"/>
      <c r="AM262" s="486"/>
      <c r="AN262" s="486"/>
      <c r="AO262" s="486"/>
      <c r="AP262" s="486"/>
      <c r="AQ262" s="486"/>
      <c r="AR262" s="486"/>
      <c r="AS262" s="486"/>
      <c r="AT262" s="486"/>
      <c r="AU262" s="486"/>
      <c r="AV262" s="486"/>
      <c r="AW262" s="486"/>
      <c r="AX262" s="486"/>
      <c r="AY262" s="486"/>
      <c r="AZ262" s="486"/>
      <c r="BA262" s="486"/>
      <c r="BB262" s="486"/>
      <c r="BC262" s="486"/>
      <c r="BD262" s="486"/>
      <c r="BE262" s="486"/>
      <c r="BF262" s="486"/>
      <c r="BG262" s="486"/>
      <c r="BH262" s="486"/>
      <c r="BI262" s="486"/>
      <c r="BJ262" s="486"/>
      <c r="BK262" s="486"/>
      <c r="BL262" s="486"/>
      <c r="BM262" s="486"/>
      <c r="BN262" s="486"/>
      <c r="BO262" s="486"/>
      <c r="BP262" s="486"/>
      <c r="BQ262" s="486"/>
      <c r="BR262" s="486"/>
      <c r="BS262" s="486"/>
      <c r="BT262" s="486"/>
      <c r="BU262" s="486"/>
      <c r="BV262" s="486"/>
      <c r="BW262" s="486"/>
      <c r="BX262" s="486"/>
      <c r="BY262" s="487"/>
      <c r="BZ262" s="9"/>
    </row>
    <row r="263" spans="1:78" ht="8.25" customHeight="1">
      <c r="A263" s="485"/>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c r="AK263" s="486"/>
      <c r="AL263" s="486"/>
      <c r="AM263" s="486"/>
      <c r="AN263" s="486"/>
      <c r="AO263" s="486"/>
      <c r="AP263" s="486"/>
      <c r="AQ263" s="486"/>
      <c r="AR263" s="486"/>
      <c r="AS263" s="486"/>
      <c r="AT263" s="486"/>
      <c r="AU263" s="486"/>
      <c r="AV263" s="486"/>
      <c r="AW263" s="486"/>
      <c r="AX263" s="486"/>
      <c r="AY263" s="486"/>
      <c r="AZ263" s="486"/>
      <c r="BA263" s="486"/>
      <c r="BB263" s="486"/>
      <c r="BC263" s="486"/>
      <c r="BD263" s="486"/>
      <c r="BE263" s="486"/>
      <c r="BF263" s="486"/>
      <c r="BG263" s="486"/>
      <c r="BH263" s="486"/>
      <c r="BI263" s="486"/>
      <c r="BJ263" s="486"/>
      <c r="BK263" s="486"/>
      <c r="BL263" s="486"/>
      <c r="BM263" s="486"/>
      <c r="BN263" s="486"/>
      <c r="BO263" s="486"/>
      <c r="BP263" s="486"/>
      <c r="BQ263" s="486"/>
      <c r="BR263" s="486"/>
      <c r="BS263" s="486"/>
      <c r="BT263" s="486"/>
      <c r="BU263" s="486"/>
      <c r="BV263" s="486"/>
      <c r="BW263" s="486"/>
      <c r="BX263" s="486"/>
      <c r="BY263" s="487"/>
      <c r="BZ263" s="9"/>
    </row>
    <row r="264" spans="1:78" ht="8.25" customHeight="1">
      <c r="A264" s="488"/>
      <c r="B264" s="489"/>
      <c r="C264" s="489"/>
      <c r="D264" s="489"/>
      <c r="E264" s="489"/>
      <c r="F264" s="489"/>
      <c r="G264" s="489"/>
      <c r="H264" s="489"/>
      <c r="I264" s="489"/>
      <c r="J264" s="489"/>
      <c r="K264" s="489"/>
      <c r="L264" s="489"/>
      <c r="M264" s="489"/>
      <c r="N264" s="489"/>
      <c r="O264" s="489"/>
      <c r="P264" s="489"/>
      <c r="Q264" s="489"/>
      <c r="R264" s="489"/>
      <c r="S264" s="489"/>
      <c r="T264" s="489"/>
      <c r="U264" s="489"/>
      <c r="V264" s="489"/>
      <c r="W264" s="489"/>
      <c r="X264" s="489"/>
      <c r="Y264" s="489"/>
      <c r="Z264" s="489"/>
      <c r="AA264" s="489"/>
      <c r="AB264" s="489"/>
      <c r="AC264" s="489"/>
      <c r="AD264" s="489"/>
      <c r="AE264" s="489"/>
      <c r="AF264" s="489"/>
      <c r="AG264" s="489"/>
      <c r="AH264" s="489"/>
      <c r="AI264" s="489"/>
      <c r="AJ264" s="489"/>
      <c r="AK264" s="489"/>
      <c r="AL264" s="489"/>
      <c r="AM264" s="489"/>
      <c r="AN264" s="489"/>
      <c r="AO264" s="489"/>
      <c r="AP264" s="489"/>
      <c r="AQ264" s="489"/>
      <c r="AR264" s="489"/>
      <c r="AS264" s="489"/>
      <c r="AT264" s="489"/>
      <c r="AU264" s="489"/>
      <c r="AV264" s="489"/>
      <c r="AW264" s="489"/>
      <c r="AX264" s="489"/>
      <c r="AY264" s="489"/>
      <c r="AZ264" s="489"/>
      <c r="BA264" s="489"/>
      <c r="BB264" s="489"/>
      <c r="BC264" s="489"/>
      <c r="BD264" s="489"/>
      <c r="BE264" s="489"/>
      <c r="BF264" s="489"/>
      <c r="BG264" s="489"/>
      <c r="BH264" s="489"/>
      <c r="BI264" s="489"/>
      <c r="BJ264" s="489"/>
      <c r="BK264" s="489"/>
      <c r="BL264" s="489"/>
      <c r="BM264" s="489"/>
      <c r="BN264" s="489"/>
      <c r="BO264" s="489"/>
      <c r="BP264" s="489"/>
      <c r="BQ264" s="489"/>
      <c r="BR264" s="489"/>
      <c r="BS264" s="489"/>
      <c r="BT264" s="489"/>
      <c r="BU264" s="489"/>
      <c r="BV264" s="489"/>
      <c r="BW264" s="489"/>
      <c r="BX264" s="489"/>
      <c r="BY264" s="490"/>
      <c r="BZ264" s="9"/>
    </row>
    <row r="265" spans="1:78" ht="5.2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9"/>
    </row>
    <row r="266" spans="1:78" ht="5.2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9"/>
    </row>
    <row r="267" spans="1:78" ht="18"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9"/>
    </row>
    <row r="268" spans="1:78" ht="5.25" customHeight="1">
      <c r="A268" s="29"/>
      <c r="B268" s="29"/>
      <c r="C268" s="29"/>
      <c r="D268" s="29"/>
      <c r="E268" s="29"/>
      <c r="F268" s="29"/>
      <c r="G268" s="29"/>
      <c r="H268" s="29"/>
      <c r="I268" s="29"/>
      <c r="J268" s="29"/>
      <c r="K268" s="29"/>
      <c r="L268" s="34"/>
      <c r="M268" s="34"/>
      <c r="N268" s="34"/>
      <c r="O268" s="34"/>
      <c r="P268" s="34"/>
      <c r="Q268" s="35"/>
      <c r="R268" s="34"/>
      <c r="S268" s="34"/>
      <c r="T268" s="34"/>
      <c r="U268" s="34"/>
      <c r="V268" s="34"/>
      <c r="W268" s="34"/>
      <c r="X268" s="21"/>
      <c r="Y268" s="21"/>
      <c r="Z268" s="21"/>
      <c r="AA268" s="21"/>
      <c r="AB268" s="21"/>
      <c r="AC268" s="21"/>
      <c r="AD268" s="21"/>
      <c r="AE268" s="21"/>
      <c r="AF268" s="21"/>
      <c r="AG268" s="21"/>
      <c r="AH268" s="21"/>
      <c r="AI268" s="21"/>
      <c r="AJ268" s="21"/>
      <c r="AK268" s="21"/>
      <c r="AL268" s="21"/>
      <c r="AM268" s="21"/>
      <c r="AN268" s="21"/>
      <c r="AO268" s="34"/>
      <c r="AP268" s="34"/>
      <c r="AQ268" s="34"/>
      <c r="AR268" s="34"/>
      <c r="AS268" s="34"/>
      <c r="AT268" s="34"/>
      <c r="AU268" s="34"/>
      <c r="AV268" s="34"/>
      <c r="AW268" s="34"/>
      <c r="AX268" s="34"/>
      <c r="AY268" s="34"/>
      <c r="AZ268" s="21"/>
      <c r="BA268" s="21"/>
      <c r="BB268" s="21"/>
      <c r="BC268" s="21"/>
      <c r="BD268" s="21"/>
      <c r="BE268" s="21"/>
      <c r="BF268" s="21"/>
      <c r="BG268" s="21"/>
      <c r="BH268" s="21"/>
      <c r="BI268" s="21"/>
      <c r="BJ268" s="21"/>
      <c r="BK268" s="21"/>
      <c r="BL268" s="21"/>
      <c r="BM268" s="21"/>
      <c r="BN268" s="21"/>
      <c r="BO268" s="21"/>
      <c r="BP268" s="34"/>
      <c r="BQ268" s="34"/>
      <c r="BR268" s="34"/>
      <c r="BS268" s="34"/>
      <c r="BT268" s="34"/>
      <c r="BU268" s="34"/>
      <c r="BV268" s="34"/>
      <c r="BW268" s="34"/>
      <c r="BX268" s="34"/>
      <c r="BY268" s="34"/>
      <c r="BZ268" s="9"/>
    </row>
    <row r="269" spans="1:78" ht="5.25" customHeight="1">
      <c r="A269" s="29"/>
      <c r="B269" s="29"/>
      <c r="C269" s="29"/>
      <c r="D269" s="29"/>
      <c r="E269" s="29"/>
      <c r="F269" s="29"/>
      <c r="G269" s="29"/>
      <c r="H269" s="29"/>
      <c r="I269" s="29"/>
      <c r="J269" s="29"/>
      <c r="K269" s="29"/>
      <c r="L269" s="34"/>
      <c r="M269" s="34"/>
      <c r="N269" s="34"/>
      <c r="O269" s="34"/>
      <c r="P269" s="34"/>
      <c r="Q269" s="35"/>
      <c r="R269" s="34"/>
      <c r="S269" s="34"/>
      <c r="T269" s="34"/>
      <c r="U269" s="34"/>
      <c r="V269" s="34"/>
      <c r="W269" s="34"/>
      <c r="X269" s="21"/>
      <c r="Y269" s="21"/>
      <c r="Z269" s="21"/>
      <c r="AA269" s="21"/>
      <c r="AB269" s="21"/>
      <c r="AC269" s="21"/>
      <c r="AD269" s="21"/>
      <c r="AE269" s="21"/>
      <c r="AF269" s="21"/>
      <c r="AG269" s="21"/>
      <c r="AH269" s="21"/>
      <c r="AI269" s="21"/>
      <c r="AJ269" s="21"/>
      <c r="AK269" s="21"/>
      <c r="AL269" s="21"/>
      <c r="AM269" s="21"/>
      <c r="AN269" s="21"/>
      <c r="AO269" s="34"/>
      <c r="AP269" s="34"/>
      <c r="AQ269" s="34"/>
      <c r="AR269" s="34"/>
      <c r="AS269" s="34"/>
      <c r="AT269" s="34"/>
      <c r="AU269" s="34"/>
      <c r="AV269" s="34"/>
      <c r="AW269" s="34"/>
      <c r="AX269" s="34"/>
      <c r="AY269" s="34"/>
      <c r="AZ269" s="21"/>
      <c r="BA269" s="21"/>
      <c r="BB269" s="21"/>
      <c r="BC269" s="21"/>
      <c r="BD269" s="21"/>
      <c r="BE269" s="21"/>
      <c r="BF269" s="21"/>
      <c r="BG269" s="21"/>
      <c r="BH269" s="21"/>
      <c r="BI269" s="21"/>
      <c r="BJ269" s="21"/>
      <c r="BK269" s="21"/>
      <c r="BL269" s="21"/>
      <c r="BM269" s="21"/>
      <c r="BN269" s="21"/>
      <c r="BO269" s="21"/>
      <c r="BP269" s="34"/>
      <c r="BQ269" s="34"/>
      <c r="BR269" s="34"/>
      <c r="BS269" s="34"/>
      <c r="BT269" s="34"/>
      <c r="BU269" s="34"/>
      <c r="BV269" s="34"/>
      <c r="BW269" s="34"/>
      <c r="BX269" s="34"/>
      <c r="BY269" s="34"/>
      <c r="BZ269" s="9"/>
    </row>
    <row r="270" spans="1:78" ht="6" customHeight="1">
      <c r="A270" s="29"/>
      <c r="B270" s="29"/>
      <c r="C270" s="29"/>
      <c r="D270" s="29"/>
      <c r="E270" s="29"/>
      <c r="F270" s="29"/>
      <c r="G270" s="29"/>
      <c r="H270" s="29"/>
      <c r="I270" s="29"/>
      <c r="J270" s="29"/>
      <c r="K270" s="29"/>
      <c r="L270" s="34"/>
      <c r="M270" s="34"/>
      <c r="N270" s="34"/>
      <c r="O270" s="34"/>
      <c r="P270" s="34"/>
      <c r="Q270" s="35"/>
      <c r="R270" s="34"/>
      <c r="S270" s="34"/>
      <c r="T270" s="34"/>
      <c r="U270" s="34"/>
      <c r="V270" s="34"/>
      <c r="W270" s="34"/>
      <c r="X270" s="21"/>
      <c r="Y270" s="21"/>
      <c r="Z270" s="21"/>
      <c r="AA270" s="21"/>
      <c r="AB270" s="21"/>
      <c r="AC270" s="21"/>
      <c r="AD270" s="21"/>
      <c r="AE270" s="21"/>
      <c r="AF270" s="21"/>
      <c r="AG270" s="21"/>
      <c r="AH270" s="21"/>
      <c r="AI270" s="21"/>
      <c r="AJ270" s="21"/>
      <c r="AK270" s="21"/>
      <c r="AL270" s="21"/>
      <c r="AM270" s="21"/>
      <c r="AN270" s="21"/>
      <c r="AO270" s="34"/>
      <c r="AP270" s="34"/>
      <c r="AQ270" s="34"/>
      <c r="AR270" s="34"/>
      <c r="AS270" s="34"/>
      <c r="AT270" s="34"/>
      <c r="AU270" s="34"/>
      <c r="AV270" s="34"/>
      <c r="AW270" s="34"/>
      <c r="AX270" s="34"/>
      <c r="AY270" s="34"/>
      <c r="AZ270" s="21"/>
      <c r="BA270" s="21"/>
      <c r="BB270" s="21"/>
      <c r="BC270" s="21"/>
      <c r="BD270" s="21"/>
      <c r="BE270" s="21"/>
      <c r="BF270" s="21"/>
      <c r="BG270" s="21"/>
      <c r="BH270" s="21"/>
      <c r="BI270" s="21"/>
      <c r="BJ270" s="21"/>
      <c r="BK270" s="21"/>
      <c r="BL270" s="21"/>
      <c r="BM270" s="21"/>
      <c r="BN270" s="21"/>
      <c r="BO270" s="21"/>
      <c r="BP270" s="34"/>
      <c r="BQ270" s="34"/>
      <c r="BR270" s="34"/>
      <c r="BS270" s="34"/>
      <c r="BT270" s="34"/>
      <c r="BU270" s="34"/>
      <c r="BV270" s="34"/>
      <c r="BW270" s="34"/>
      <c r="BX270" s="34"/>
      <c r="BY270" s="34"/>
      <c r="BZ270" s="9"/>
    </row>
    <row r="271" spans="1:78" ht="5.25" customHeight="1">
      <c r="A271" s="29"/>
      <c r="B271" s="29"/>
      <c r="C271" s="29"/>
      <c r="D271" s="29"/>
      <c r="E271" s="29"/>
      <c r="F271" s="29"/>
      <c r="G271" s="29"/>
      <c r="H271" s="29"/>
      <c r="I271" s="29"/>
      <c r="J271" s="29"/>
      <c r="K271" s="29"/>
      <c r="L271" s="34"/>
      <c r="M271" s="34"/>
      <c r="N271" s="34"/>
      <c r="O271" s="34"/>
      <c r="P271" s="34"/>
      <c r="Q271" s="35"/>
      <c r="R271" s="34"/>
      <c r="S271" s="34"/>
      <c r="T271" s="34"/>
      <c r="U271" s="34"/>
      <c r="V271" s="34"/>
      <c r="W271" s="34"/>
      <c r="X271" s="21"/>
      <c r="Y271" s="21"/>
      <c r="Z271" s="21"/>
      <c r="AA271" s="21"/>
      <c r="AB271" s="21"/>
      <c r="AC271" s="21"/>
      <c r="AD271" s="21"/>
      <c r="AE271" s="21"/>
      <c r="AF271" s="21"/>
      <c r="AG271" s="21"/>
      <c r="AH271" s="21"/>
      <c r="AI271" s="21"/>
      <c r="AJ271" s="21"/>
      <c r="AK271" s="21"/>
      <c r="AL271" s="21"/>
      <c r="AM271" s="21"/>
      <c r="AN271" s="21"/>
      <c r="AO271" s="34"/>
      <c r="AP271" s="34"/>
      <c r="AQ271" s="34"/>
      <c r="AR271" s="34"/>
      <c r="AS271" s="34"/>
      <c r="AT271" s="34"/>
      <c r="AU271" s="34"/>
      <c r="AV271" s="34"/>
      <c r="AW271" s="34"/>
      <c r="AX271" s="34"/>
      <c r="AY271" s="34"/>
      <c r="AZ271" s="21"/>
      <c r="BA271" s="21"/>
      <c r="BB271" s="21"/>
      <c r="BC271" s="21"/>
      <c r="BD271" s="21"/>
      <c r="BE271" s="21"/>
      <c r="BF271" s="21"/>
      <c r="BG271" s="21"/>
      <c r="BH271" s="21"/>
      <c r="BI271" s="21"/>
      <c r="BJ271" s="21"/>
      <c r="BK271" s="21"/>
      <c r="BL271" s="21"/>
      <c r="BM271" s="21"/>
      <c r="BN271" s="21"/>
      <c r="BO271" s="21"/>
      <c r="BP271" s="34"/>
      <c r="BQ271" s="34"/>
      <c r="BR271" s="34"/>
      <c r="BS271" s="34"/>
      <c r="BT271" s="34"/>
      <c r="BU271" s="34"/>
      <c r="BV271" s="34"/>
      <c r="BW271" s="34"/>
      <c r="BX271" s="34"/>
      <c r="BY271" s="34"/>
      <c r="BZ271" s="9"/>
    </row>
    <row r="272" spans="1:78" ht="5.25" customHeight="1">
      <c r="A272" s="29"/>
      <c r="B272" s="29"/>
      <c r="C272" s="29"/>
      <c r="D272" s="29"/>
      <c r="E272" s="29"/>
      <c r="F272" s="29"/>
      <c r="G272" s="29"/>
      <c r="H272" s="29"/>
      <c r="I272" s="29"/>
      <c r="J272" s="29"/>
      <c r="K272" s="29"/>
      <c r="L272" s="34"/>
      <c r="M272" s="34"/>
      <c r="N272" s="34"/>
      <c r="O272" s="34"/>
      <c r="P272" s="34"/>
      <c r="Q272" s="35"/>
      <c r="R272" s="34"/>
      <c r="S272" s="34"/>
      <c r="T272" s="34"/>
      <c r="U272" s="34"/>
      <c r="V272" s="34"/>
      <c r="W272" s="34"/>
      <c r="X272" s="21"/>
      <c r="Y272" s="21"/>
      <c r="Z272" s="21"/>
      <c r="AA272" s="21"/>
      <c r="AB272" s="21"/>
      <c r="AC272" s="21"/>
      <c r="AD272" s="21"/>
      <c r="AE272" s="21"/>
      <c r="AF272" s="21"/>
      <c r="AG272" s="21"/>
      <c r="AH272" s="21"/>
      <c r="AI272" s="21"/>
      <c r="AJ272" s="21"/>
      <c r="AK272" s="21"/>
      <c r="AL272" s="21"/>
      <c r="AM272" s="21"/>
      <c r="AN272" s="21"/>
      <c r="AO272" s="34"/>
      <c r="AP272" s="34"/>
      <c r="AQ272" s="34"/>
      <c r="AR272" s="34"/>
      <c r="AS272" s="34"/>
      <c r="AT272" s="34"/>
      <c r="AU272" s="34"/>
      <c r="AV272" s="34"/>
      <c r="AW272" s="34"/>
      <c r="AX272" s="34"/>
      <c r="AY272" s="34"/>
      <c r="AZ272" s="21"/>
      <c r="BA272" s="21"/>
      <c r="BB272" s="21"/>
      <c r="BC272" s="21"/>
      <c r="BD272" s="21"/>
      <c r="BE272" s="21"/>
      <c r="BF272" s="21"/>
      <c r="BG272" s="21"/>
      <c r="BH272" s="21"/>
      <c r="BI272" s="21"/>
      <c r="BJ272" s="21"/>
      <c r="BK272" s="21"/>
      <c r="BL272" s="21"/>
      <c r="BM272" s="21"/>
      <c r="BN272" s="21"/>
      <c r="BO272" s="21"/>
      <c r="BP272" s="34"/>
      <c r="BQ272" s="34"/>
      <c r="BR272" s="34"/>
      <c r="BS272" s="34"/>
      <c r="BT272" s="34"/>
      <c r="BU272" s="34"/>
      <c r="BV272" s="34"/>
      <c r="BW272" s="34"/>
      <c r="BX272" s="34"/>
      <c r="BY272" s="34"/>
      <c r="BZ272" s="9"/>
    </row>
    <row r="273" spans="1:78" ht="6" customHeight="1">
      <c r="A273" s="29"/>
      <c r="B273" s="29"/>
      <c r="C273" s="29"/>
      <c r="D273" s="29"/>
      <c r="E273" s="29"/>
      <c r="F273" s="29"/>
      <c r="G273" s="29"/>
      <c r="H273" s="29"/>
      <c r="I273" s="29"/>
      <c r="J273" s="29"/>
      <c r="K273" s="29"/>
      <c r="L273" s="34"/>
      <c r="M273" s="34"/>
      <c r="N273" s="34"/>
      <c r="O273" s="34"/>
      <c r="P273" s="34"/>
      <c r="Q273" s="35"/>
      <c r="R273" s="34"/>
      <c r="S273" s="34"/>
      <c r="T273" s="34"/>
      <c r="U273" s="34"/>
      <c r="V273" s="34"/>
      <c r="W273" s="34"/>
      <c r="X273" s="21"/>
      <c r="Y273" s="21"/>
      <c r="Z273" s="21"/>
      <c r="AA273" s="21"/>
      <c r="AB273" s="21"/>
      <c r="AC273" s="21"/>
      <c r="AD273" s="21"/>
      <c r="AE273" s="21"/>
      <c r="AF273" s="21"/>
      <c r="AG273" s="21"/>
      <c r="AH273" s="21"/>
      <c r="AI273" s="21"/>
      <c r="AJ273" s="21"/>
      <c r="AK273" s="21"/>
      <c r="AL273" s="21"/>
      <c r="AM273" s="21"/>
      <c r="AN273" s="21"/>
      <c r="AO273" s="34"/>
      <c r="AP273" s="34"/>
      <c r="AQ273" s="34"/>
      <c r="AR273" s="34"/>
      <c r="AS273" s="34"/>
      <c r="AT273" s="34"/>
      <c r="AU273" s="34"/>
      <c r="AV273" s="34"/>
      <c r="AW273" s="34"/>
      <c r="AX273" s="34"/>
      <c r="AY273" s="34"/>
      <c r="AZ273" s="21"/>
      <c r="BA273" s="21"/>
      <c r="BB273" s="21"/>
      <c r="BC273" s="21"/>
      <c r="BD273" s="21"/>
      <c r="BE273" s="21"/>
      <c r="BF273" s="21"/>
      <c r="BG273" s="21"/>
      <c r="BH273" s="21"/>
      <c r="BI273" s="21"/>
      <c r="BJ273" s="21"/>
      <c r="BK273" s="21"/>
      <c r="BL273" s="21"/>
      <c r="BM273" s="21"/>
      <c r="BN273" s="21"/>
      <c r="BO273" s="21"/>
      <c r="BP273" s="34"/>
      <c r="BQ273" s="34"/>
      <c r="BR273" s="34"/>
      <c r="BS273" s="34"/>
      <c r="BT273" s="34"/>
      <c r="BU273" s="34"/>
      <c r="BV273" s="34"/>
      <c r="BW273" s="34"/>
      <c r="BX273" s="34"/>
      <c r="BY273" s="34"/>
      <c r="BZ273" s="9"/>
    </row>
    <row r="274" spans="1:78" ht="5.25" customHeight="1">
      <c r="A274" s="29"/>
      <c r="B274" s="29"/>
      <c r="C274" s="29"/>
      <c r="D274" s="29"/>
      <c r="E274" s="29"/>
      <c r="F274" s="29"/>
      <c r="G274" s="29"/>
      <c r="H274" s="29"/>
      <c r="I274" s="29"/>
      <c r="J274" s="29"/>
      <c r="K274" s="29"/>
      <c r="L274" s="34"/>
      <c r="M274" s="34"/>
      <c r="N274" s="34"/>
      <c r="O274" s="34"/>
      <c r="P274" s="34"/>
      <c r="Q274" s="35"/>
      <c r="R274" s="34"/>
      <c r="S274" s="34"/>
      <c r="T274" s="34"/>
      <c r="U274" s="34"/>
      <c r="V274" s="34"/>
      <c r="W274" s="34"/>
      <c r="X274" s="21"/>
      <c r="Y274" s="21"/>
      <c r="Z274" s="21"/>
      <c r="AA274" s="21"/>
      <c r="AB274" s="21"/>
      <c r="AC274" s="21"/>
      <c r="AD274" s="21"/>
      <c r="AE274" s="21"/>
      <c r="AF274" s="21"/>
      <c r="AG274" s="21"/>
      <c r="AH274" s="21"/>
      <c r="AI274" s="21"/>
      <c r="AJ274" s="21"/>
      <c r="AK274" s="21"/>
      <c r="AL274" s="21"/>
      <c r="AM274" s="21"/>
      <c r="AN274" s="21"/>
      <c r="AO274" s="34"/>
      <c r="AP274" s="34"/>
      <c r="AQ274" s="34"/>
      <c r="AR274" s="34"/>
      <c r="AS274" s="34"/>
      <c r="AT274" s="34"/>
      <c r="AU274" s="34"/>
      <c r="AV274" s="34"/>
      <c r="AW274" s="34"/>
      <c r="AX274" s="34"/>
      <c r="AY274" s="34"/>
      <c r="AZ274" s="21"/>
      <c r="BA274" s="21"/>
      <c r="BB274" s="21"/>
      <c r="BC274" s="21"/>
      <c r="BD274" s="21"/>
      <c r="BE274" s="21"/>
      <c r="BF274" s="21"/>
      <c r="BG274" s="21"/>
      <c r="BH274" s="21"/>
      <c r="BI274" s="21"/>
      <c r="BJ274" s="21"/>
      <c r="BK274" s="21"/>
      <c r="BL274" s="21"/>
      <c r="BM274" s="21"/>
      <c r="BN274" s="21"/>
      <c r="BO274" s="21"/>
      <c r="BP274" s="34"/>
      <c r="BQ274" s="34"/>
      <c r="BR274" s="34"/>
      <c r="BS274" s="34"/>
      <c r="BT274" s="34"/>
      <c r="BU274" s="34"/>
      <c r="BV274" s="34"/>
      <c r="BW274" s="34"/>
      <c r="BX274" s="34"/>
      <c r="BY274" s="34"/>
      <c r="BZ274" s="9"/>
    </row>
    <row r="275" spans="1:78" ht="5.25" customHeight="1">
      <c r="A275" s="29"/>
      <c r="B275" s="29"/>
      <c r="C275" s="29"/>
      <c r="D275" s="29"/>
      <c r="E275" s="29"/>
      <c r="F275" s="29"/>
      <c r="G275" s="29"/>
      <c r="H275" s="29"/>
      <c r="I275" s="29"/>
      <c r="J275" s="29"/>
      <c r="K275" s="29"/>
      <c r="L275" s="34"/>
      <c r="M275" s="34"/>
      <c r="N275" s="34"/>
      <c r="O275" s="34"/>
      <c r="P275" s="34"/>
      <c r="Q275" s="35"/>
      <c r="R275" s="34"/>
      <c r="S275" s="34"/>
      <c r="T275" s="34"/>
      <c r="U275" s="34"/>
      <c r="V275" s="34"/>
      <c r="W275" s="34"/>
      <c r="X275" s="21"/>
      <c r="Y275" s="21"/>
      <c r="Z275" s="21"/>
      <c r="AA275" s="21"/>
      <c r="AB275" s="21"/>
      <c r="AC275" s="21"/>
      <c r="AD275" s="21"/>
      <c r="AE275" s="21"/>
      <c r="AF275" s="21"/>
      <c r="AG275" s="21"/>
      <c r="AH275" s="21"/>
      <c r="AI275" s="21"/>
      <c r="AJ275" s="21"/>
      <c r="AK275" s="21"/>
      <c r="AL275" s="21"/>
      <c r="AM275" s="21"/>
      <c r="AN275" s="21"/>
      <c r="AO275" s="34"/>
      <c r="AP275" s="34"/>
      <c r="AQ275" s="34"/>
      <c r="AR275" s="34"/>
      <c r="AS275" s="34"/>
      <c r="AT275" s="34"/>
      <c r="AU275" s="34"/>
      <c r="AV275" s="34"/>
      <c r="AW275" s="34"/>
      <c r="AX275" s="34"/>
      <c r="AY275" s="34"/>
      <c r="AZ275" s="21"/>
      <c r="BA275" s="21"/>
      <c r="BB275" s="21"/>
      <c r="BC275" s="21"/>
      <c r="BD275" s="21"/>
      <c r="BE275" s="21"/>
      <c r="BF275" s="21"/>
      <c r="BG275" s="21"/>
      <c r="BH275" s="21"/>
      <c r="BI275" s="21"/>
      <c r="BJ275" s="21"/>
      <c r="BK275" s="21"/>
      <c r="BL275" s="21"/>
      <c r="BM275" s="21"/>
      <c r="BN275" s="21"/>
      <c r="BO275" s="21"/>
      <c r="BP275" s="34"/>
      <c r="BQ275" s="34"/>
      <c r="BR275" s="34"/>
      <c r="BS275" s="34"/>
      <c r="BT275" s="34"/>
      <c r="BU275" s="34"/>
      <c r="BV275" s="34"/>
      <c r="BW275" s="34"/>
      <c r="BX275" s="34"/>
      <c r="BY275" s="34"/>
      <c r="BZ275" s="9"/>
    </row>
    <row r="276" spans="1:78" ht="6" customHeight="1">
      <c r="A276" s="29"/>
      <c r="B276" s="29"/>
      <c r="C276" s="29"/>
      <c r="D276" s="29"/>
      <c r="E276" s="29"/>
      <c r="F276" s="29"/>
      <c r="G276" s="29"/>
      <c r="H276" s="29"/>
      <c r="I276" s="29"/>
      <c r="J276" s="29"/>
      <c r="K276" s="29"/>
      <c r="L276" s="34"/>
      <c r="M276" s="34"/>
      <c r="N276" s="34"/>
      <c r="O276" s="34"/>
      <c r="P276" s="34"/>
      <c r="Q276" s="35"/>
      <c r="R276" s="34"/>
      <c r="S276" s="34"/>
      <c r="T276" s="34"/>
      <c r="U276" s="34"/>
      <c r="V276" s="34"/>
      <c r="W276" s="34"/>
      <c r="X276" s="21"/>
      <c r="Y276" s="21"/>
      <c r="Z276" s="21"/>
      <c r="AA276" s="21"/>
      <c r="AB276" s="21"/>
      <c r="AC276" s="21"/>
      <c r="AD276" s="21"/>
      <c r="AE276" s="21"/>
      <c r="AF276" s="21"/>
      <c r="AG276" s="21"/>
      <c r="AH276" s="21"/>
      <c r="AI276" s="21"/>
      <c r="AJ276" s="21"/>
      <c r="AK276" s="21"/>
      <c r="AL276" s="21"/>
      <c r="AM276" s="21"/>
      <c r="AN276" s="21"/>
      <c r="AO276" s="34"/>
      <c r="AP276" s="34"/>
      <c r="AQ276" s="34"/>
      <c r="AR276" s="34"/>
      <c r="AS276" s="34"/>
      <c r="AT276" s="34"/>
      <c r="AU276" s="34"/>
      <c r="AV276" s="34"/>
      <c r="AW276" s="34"/>
      <c r="AX276" s="34"/>
      <c r="AY276" s="34"/>
      <c r="AZ276" s="21"/>
      <c r="BA276" s="21"/>
      <c r="BB276" s="21"/>
      <c r="BC276" s="21"/>
      <c r="BD276" s="21"/>
      <c r="BE276" s="21"/>
      <c r="BF276" s="21"/>
      <c r="BG276" s="21"/>
      <c r="BH276" s="21"/>
      <c r="BI276" s="21"/>
      <c r="BJ276" s="21"/>
      <c r="BK276" s="21"/>
      <c r="BL276" s="21"/>
      <c r="BM276" s="21"/>
      <c r="BN276" s="21"/>
      <c r="BO276" s="21"/>
      <c r="BP276" s="34"/>
      <c r="BQ276" s="34"/>
      <c r="BR276" s="34"/>
      <c r="BS276" s="34"/>
      <c r="BT276" s="34"/>
      <c r="BU276" s="34"/>
      <c r="BV276" s="34"/>
      <c r="BW276" s="34"/>
      <c r="BX276" s="34"/>
      <c r="BY276" s="34"/>
      <c r="BZ276" s="9"/>
    </row>
    <row r="277" spans="1:78" ht="5.25" customHeight="1">
      <c r="A277" s="29"/>
      <c r="B277" s="29"/>
      <c r="C277" s="29"/>
      <c r="D277" s="29"/>
      <c r="E277" s="29"/>
      <c r="F277" s="29"/>
      <c r="G277" s="29"/>
      <c r="H277" s="29"/>
      <c r="I277" s="29"/>
      <c r="J277" s="29"/>
      <c r="K277" s="29"/>
      <c r="L277" s="34"/>
      <c r="M277" s="34"/>
      <c r="N277" s="34"/>
      <c r="O277" s="34"/>
      <c r="P277" s="34"/>
      <c r="Q277" s="35"/>
      <c r="R277" s="34"/>
      <c r="S277" s="34"/>
      <c r="T277" s="34"/>
      <c r="U277" s="34"/>
      <c r="V277" s="34"/>
      <c r="W277" s="34"/>
      <c r="X277" s="21"/>
      <c r="Y277" s="21"/>
      <c r="Z277" s="21"/>
      <c r="AA277" s="21"/>
      <c r="AB277" s="21"/>
      <c r="AC277" s="21"/>
      <c r="AD277" s="21"/>
      <c r="AE277" s="21"/>
      <c r="AF277" s="21"/>
      <c r="AG277" s="21"/>
      <c r="AH277" s="21"/>
      <c r="AI277" s="21"/>
      <c r="AJ277" s="21"/>
      <c r="AK277" s="21"/>
      <c r="AL277" s="21"/>
      <c r="AM277" s="21"/>
      <c r="AN277" s="21"/>
      <c r="AO277" s="34"/>
      <c r="AP277" s="34"/>
      <c r="AQ277" s="34"/>
      <c r="AR277" s="34"/>
      <c r="AS277" s="34"/>
      <c r="AT277" s="34"/>
      <c r="AU277" s="34"/>
      <c r="AV277" s="34"/>
      <c r="AW277" s="34"/>
      <c r="AX277" s="34"/>
      <c r="AY277" s="34"/>
      <c r="AZ277" s="36"/>
      <c r="BA277" s="36"/>
      <c r="BB277" s="36"/>
      <c r="BC277" s="36"/>
      <c r="BD277" s="36"/>
      <c r="BE277" s="36"/>
      <c r="BF277" s="36"/>
      <c r="BG277" s="36"/>
      <c r="BH277" s="36"/>
      <c r="BI277" s="36"/>
      <c r="BJ277" s="36"/>
      <c r="BK277" s="36"/>
      <c r="BL277" s="36"/>
      <c r="BM277" s="36"/>
      <c r="BN277" s="36"/>
      <c r="BO277" s="36"/>
      <c r="BP277" s="34"/>
      <c r="BQ277" s="34"/>
      <c r="BR277" s="34"/>
      <c r="BS277" s="34"/>
      <c r="BT277" s="34"/>
      <c r="BU277" s="34"/>
      <c r="BV277" s="34"/>
      <c r="BW277" s="34"/>
      <c r="BX277" s="34"/>
      <c r="BY277" s="34"/>
      <c r="BZ277" s="9"/>
    </row>
    <row r="278" spans="1:78" ht="5.25" customHeight="1">
      <c r="A278" s="29"/>
      <c r="B278" s="29"/>
      <c r="C278" s="29"/>
      <c r="D278" s="29"/>
      <c r="E278" s="29"/>
      <c r="F278" s="29"/>
      <c r="G278" s="29"/>
      <c r="H278" s="29"/>
      <c r="I278" s="29"/>
      <c r="J278" s="29"/>
      <c r="K278" s="29"/>
      <c r="L278" s="34"/>
      <c r="M278" s="34"/>
      <c r="N278" s="34"/>
      <c r="O278" s="34"/>
      <c r="P278" s="34"/>
      <c r="Q278" s="35"/>
      <c r="R278" s="34"/>
      <c r="S278" s="34"/>
      <c r="T278" s="34"/>
      <c r="U278" s="34"/>
      <c r="V278" s="34"/>
      <c r="W278" s="34"/>
      <c r="X278" s="21"/>
      <c r="Y278" s="21"/>
      <c r="Z278" s="21"/>
      <c r="AA278" s="21"/>
      <c r="AB278" s="21"/>
      <c r="AC278" s="21"/>
      <c r="AD278" s="21"/>
      <c r="AE278" s="21"/>
      <c r="AF278" s="21"/>
      <c r="AG278" s="21"/>
      <c r="AH278" s="21"/>
      <c r="AI278" s="21"/>
      <c r="AJ278" s="21"/>
      <c r="AK278" s="21"/>
      <c r="AL278" s="21"/>
      <c r="AM278" s="21"/>
      <c r="AN278" s="21"/>
      <c r="AO278" s="34"/>
      <c r="AP278" s="34"/>
      <c r="AQ278" s="34"/>
      <c r="AR278" s="34"/>
      <c r="AS278" s="34"/>
      <c r="AT278" s="34"/>
      <c r="AU278" s="34"/>
      <c r="AV278" s="34"/>
      <c r="AW278" s="34"/>
      <c r="AX278" s="34"/>
      <c r="AY278" s="34"/>
      <c r="AZ278" s="36"/>
      <c r="BA278" s="36"/>
      <c r="BB278" s="36"/>
      <c r="BC278" s="36"/>
      <c r="BD278" s="36"/>
      <c r="BE278" s="36"/>
      <c r="BF278" s="36"/>
      <c r="BG278" s="36"/>
      <c r="BH278" s="36"/>
      <c r="BI278" s="36"/>
      <c r="BJ278" s="36"/>
      <c r="BK278" s="36"/>
      <c r="BL278" s="36"/>
      <c r="BM278" s="36"/>
      <c r="BN278" s="36"/>
      <c r="BO278" s="36"/>
      <c r="BP278" s="34"/>
      <c r="BQ278" s="34"/>
      <c r="BR278" s="34"/>
      <c r="BS278" s="34"/>
      <c r="BT278" s="34"/>
      <c r="BU278" s="34"/>
      <c r="BV278" s="34"/>
      <c r="BW278" s="34"/>
      <c r="BX278" s="34"/>
      <c r="BY278" s="34"/>
      <c r="BZ278" s="9"/>
    </row>
    <row r="279" spans="1:78" ht="6" customHeight="1">
      <c r="A279" s="29"/>
      <c r="B279" s="29"/>
      <c r="C279" s="29"/>
      <c r="D279" s="29"/>
      <c r="E279" s="29"/>
      <c r="F279" s="29"/>
      <c r="G279" s="29"/>
      <c r="H279" s="29"/>
      <c r="I279" s="29"/>
      <c r="J279" s="29"/>
      <c r="K279" s="29"/>
      <c r="L279" s="34"/>
      <c r="M279" s="34"/>
      <c r="N279" s="34"/>
      <c r="O279" s="34"/>
      <c r="P279" s="34"/>
      <c r="Q279" s="35"/>
      <c r="R279" s="34"/>
      <c r="S279" s="34"/>
      <c r="T279" s="34"/>
      <c r="U279" s="34"/>
      <c r="V279" s="34"/>
      <c r="W279" s="34"/>
      <c r="X279" s="21"/>
      <c r="Y279" s="21"/>
      <c r="Z279" s="21"/>
      <c r="AA279" s="21"/>
      <c r="AB279" s="21"/>
      <c r="AC279" s="21"/>
      <c r="AD279" s="21"/>
      <c r="AE279" s="21"/>
      <c r="AF279" s="21"/>
      <c r="AG279" s="21"/>
      <c r="AH279" s="21"/>
      <c r="AI279" s="21"/>
      <c r="AJ279" s="21"/>
      <c r="AK279" s="21"/>
      <c r="AL279" s="21"/>
      <c r="AM279" s="21"/>
      <c r="AN279" s="21"/>
      <c r="AO279" s="34"/>
      <c r="AP279" s="34"/>
      <c r="AQ279" s="34"/>
      <c r="AR279" s="34"/>
      <c r="AS279" s="34"/>
      <c r="AT279" s="34"/>
      <c r="AU279" s="34"/>
      <c r="AV279" s="34"/>
      <c r="AW279" s="34"/>
      <c r="AX279" s="34"/>
      <c r="AY279" s="34"/>
      <c r="AZ279" s="36"/>
      <c r="BA279" s="36"/>
      <c r="BB279" s="36"/>
      <c r="BC279" s="36"/>
      <c r="BD279" s="36"/>
      <c r="BE279" s="36"/>
      <c r="BF279" s="36"/>
      <c r="BG279" s="36"/>
      <c r="BH279" s="36"/>
      <c r="BI279" s="36"/>
      <c r="BJ279" s="36"/>
      <c r="BK279" s="36"/>
      <c r="BL279" s="36"/>
      <c r="BM279" s="36"/>
      <c r="BN279" s="36"/>
      <c r="BO279" s="36"/>
      <c r="BP279" s="34"/>
      <c r="BQ279" s="34"/>
      <c r="BR279" s="34"/>
      <c r="BS279" s="34"/>
      <c r="BT279" s="34"/>
      <c r="BU279" s="34"/>
      <c r="BV279" s="34"/>
      <c r="BW279" s="34"/>
      <c r="BX279" s="34"/>
      <c r="BY279" s="34"/>
      <c r="BZ279" s="9"/>
    </row>
    <row r="280" spans="1:78" ht="5.25" customHeight="1">
      <c r="A280" s="29"/>
      <c r="B280" s="29"/>
      <c r="C280" s="29"/>
      <c r="D280" s="29"/>
      <c r="E280" s="29"/>
      <c r="F280" s="29"/>
      <c r="G280" s="29"/>
      <c r="H280" s="29"/>
      <c r="I280" s="29"/>
      <c r="J280" s="29"/>
      <c r="K280" s="29"/>
      <c r="L280" s="34"/>
      <c r="M280" s="34"/>
      <c r="N280" s="34"/>
      <c r="O280" s="34"/>
      <c r="P280" s="34"/>
      <c r="Q280" s="35"/>
      <c r="R280" s="34"/>
      <c r="S280" s="34"/>
      <c r="T280" s="34"/>
      <c r="U280" s="34"/>
      <c r="V280" s="34"/>
      <c r="W280" s="34"/>
      <c r="X280" s="21"/>
      <c r="Y280" s="21"/>
      <c r="Z280" s="21"/>
      <c r="AA280" s="21"/>
      <c r="AB280" s="21"/>
      <c r="AC280" s="21"/>
      <c r="AD280" s="21"/>
      <c r="AE280" s="21"/>
      <c r="AF280" s="21"/>
      <c r="AG280" s="21"/>
      <c r="AH280" s="21"/>
      <c r="AI280" s="21"/>
      <c r="AJ280" s="21"/>
      <c r="AK280" s="21"/>
      <c r="AL280" s="21"/>
      <c r="AM280" s="21"/>
      <c r="AN280" s="21"/>
      <c r="AO280" s="34"/>
      <c r="AP280" s="34"/>
      <c r="AQ280" s="34"/>
      <c r="AR280" s="34"/>
      <c r="AS280" s="34"/>
      <c r="AT280" s="34"/>
      <c r="AU280" s="34"/>
      <c r="AV280" s="34"/>
      <c r="AW280" s="34"/>
      <c r="AX280" s="34"/>
      <c r="AY280" s="34"/>
      <c r="AZ280" s="21"/>
      <c r="BA280" s="34"/>
      <c r="BB280" s="34"/>
      <c r="BC280" s="34"/>
      <c r="BD280" s="34"/>
      <c r="BE280" s="34"/>
      <c r="BF280" s="34"/>
      <c r="BG280" s="34"/>
      <c r="BH280" s="21"/>
      <c r="BI280" s="31"/>
      <c r="BJ280" s="31"/>
      <c r="BK280" s="31"/>
      <c r="BL280" s="31"/>
      <c r="BM280" s="31"/>
      <c r="BN280" s="31"/>
      <c r="BO280" s="31"/>
      <c r="BP280" s="31"/>
      <c r="BQ280" s="31"/>
      <c r="BR280" s="31"/>
      <c r="BS280" s="31"/>
      <c r="BT280" s="31"/>
      <c r="BU280" s="31"/>
      <c r="BV280" s="31"/>
      <c r="BW280" s="31"/>
      <c r="BX280" s="31"/>
      <c r="BY280" s="31"/>
      <c r="BZ280" s="9"/>
    </row>
    <row r="281" spans="1:78" ht="5.25" customHeight="1">
      <c r="A281" s="29"/>
      <c r="B281" s="29"/>
      <c r="C281" s="29"/>
      <c r="D281" s="29"/>
      <c r="E281" s="29"/>
      <c r="F281" s="29"/>
      <c r="G281" s="29"/>
      <c r="H281" s="29"/>
      <c r="I281" s="29"/>
      <c r="J281" s="29"/>
      <c r="K281" s="29"/>
      <c r="L281" s="34"/>
      <c r="M281" s="34"/>
      <c r="N281" s="34"/>
      <c r="O281" s="34"/>
      <c r="P281" s="34"/>
      <c r="Q281" s="35"/>
      <c r="R281" s="34"/>
      <c r="S281" s="34"/>
      <c r="T281" s="34"/>
      <c r="U281" s="34"/>
      <c r="V281" s="34"/>
      <c r="W281" s="34"/>
      <c r="X281" s="21"/>
      <c r="Y281" s="21"/>
      <c r="Z281" s="21"/>
      <c r="AA281" s="21"/>
      <c r="AB281" s="21"/>
      <c r="AC281" s="21"/>
      <c r="AD281" s="21"/>
      <c r="AE281" s="21"/>
      <c r="AF281" s="21"/>
      <c r="AG281" s="21"/>
      <c r="AH281" s="21"/>
      <c r="AI281" s="21"/>
      <c r="AJ281" s="21"/>
      <c r="AK281" s="21"/>
      <c r="AL281" s="21"/>
      <c r="AM281" s="21"/>
      <c r="AN281" s="21"/>
      <c r="AO281" s="34"/>
      <c r="AP281" s="34"/>
      <c r="AQ281" s="34"/>
      <c r="AR281" s="34"/>
      <c r="AS281" s="34"/>
      <c r="AT281" s="34"/>
      <c r="AU281" s="34"/>
      <c r="AV281" s="34"/>
      <c r="AW281" s="34"/>
      <c r="AX281" s="34"/>
      <c r="AY281" s="34"/>
      <c r="AZ281" s="21"/>
      <c r="BA281" s="34"/>
      <c r="BB281" s="34"/>
      <c r="BC281" s="34"/>
      <c r="BD281" s="34"/>
      <c r="BE281" s="34"/>
      <c r="BF281" s="34"/>
      <c r="BG281" s="34"/>
      <c r="BH281" s="21"/>
      <c r="BI281" s="31"/>
      <c r="BJ281" s="31"/>
      <c r="BK281" s="31"/>
      <c r="BL281" s="31"/>
      <c r="BM281" s="31"/>
      <c r="BN281" s="31"/>
      <c r="BO281" s="31"/>
      <c r="BP281" s="31"/>
      <c r="BQ281" s="31"/>
      <c r="BR281" s="31"/>
      <c r="BS281" s="31"/>
      <c r="BT281" s="31"/>
      <c r="BU281" s="31"/>
      <c r="BV281" s="31"/>
      <c r="BW281" s="31"/>
      <c r="BX281" s="31"/>
      <c r="BY281" s="31"/>
      <c r="BZ281" s="9"/>
    </row>
    <row r="282" spans="1:78" ht="6" customHeight="1">
      <c r="A282" s="29"/>
      <c r="B282" s="29"/>
      <c r="C282" s="29"/>
      <c r="D282" s="29"/>
      <c r="E282" s="29"/>
      <c r="F282" s="29"/>
      <c r="G282" s="29"/>
      <c r="H282" s="29"/>
      <c r="I282" s="29"/>
      <c r="J282" s="29"/>
      <c r="K282" s="29"/>
      <c r="L282" s="34"/>
      <c r="M282" s="34"/>
      <c r="N282" s="34"/>
      <c r="O282" s="34"/>
      <c r="P282" s="34"/>
      <c r="Q282" s="35"/>
      <c r="R282" s="34"/>
      <c r="S282" s="34"/>
      <c r="T282" s="34"/>
      <c r="U282" s="34"/>
      <c r="V282" s="34"/>
      <c r="W282" s="34"/>
      <c r="X282" s="21"/>
      <c r="Y282" s="21"/>
      <c r="Z282" s="21"/>
      <c r="AA282" s="21"/>
      <c r="AB282" s="21"/>
      <c r="AC282" s="21"/>
      <c r="AD282" s="21"/>
      <c r="AE282" s="21"/>
      <c r="AF282" s="21"/>
      <c r="AG282" s="21"/>
      <c r="AH282" s="21"/>
      <c r="AI282" s="21"/>
      <c r="AJ282" s="21"/>
      <c r="AK282" s="21"/>
      <c r="AL282" s="21"/>
      <c r="AM282" s="21"/>
      <c r="AN282" s="21"/>
      <c r="AO282" s="34"/>
      <c r="AP282" s="34"/>
      <c r="AQ282" s="34"/>
      <c r="AR282" s="34"/>
      <c r="AS282" s="34"/>
      <c r="AT282" s="34"/>
      <c r="AU282" s="34"/>
      <c r="AV282" s="34"/>
      <c r="AW282" s="34"/>
      <c r="AX282" s="34"/>
      <c r="AY282" s="34"/>
      <c r="AZ282" s="21"/>
      <c r="BA282" s="34"/>
      <c r="BB282" s="34"/>
      <c r="BC282" s="34"/>
      <c r="BD282" s="34"/>
      <c r="BE282" s="34"/>
      <c r="BF282" s="34"/>
      <c r="BG282" s="34"/>
      <c r="BH282" s="21"/>
      <c r="BI282" s="31"/>
      <c r="BJ282" s="31"/>
      <c r="BK282" s="31"/>
      <c r="BL282" s="31"/>
      <c r="BM282" s="31"/>
      <c r="BN282" s="31"/>
      <c r="BO282" s="31"/>
      <c r="BP282" s="31"/>
      <c r="BQ282" s="31"/>
      <c r="BR282" s="31"/>
      <c r="BS282" s="31"/>
      <c r="BT282" s="31"/>
      <c r="BU282" s="31"/>
      <c r="BV282" s="31"/>
      <c r="BW282" s="31"/>
      <c r="BX282" s="31"/>
      <c r="BY282" s="31"/>
      <c r="BZ282" s="9"/>
    </row>
    <row r="283" spans="1:78" ht="3"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c r="BZ283" s="9"/>
    </row>
    <row r="284" spans="1:78" ht="3"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c r="BZ284" s="9"/>
    </row>
    <row r="285" spans="1:78" ht="3"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c r="BZ285" s="9"/>
    </row>
    <row r="286" spans="1:78" ht="3"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c r="BZ286" s="9"/>
    </row>
    <row r="287" spans="1:78" ht="3"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c r="BZ287" s="9"/>
    </row>
    <row r="288" spans="1:78" ht="3"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9"/>
    </row>
    <row r="289" spans="1:78" ht="3"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9"/>
    </row>
    <row r="290" spans="1:78" ht="3"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37"/>
    </row>
    <row r="291" spans="1:78" ht="3"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37"/>
    </row>
    <row r="292" spans="1:78" ht="3"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c r="AY292" s="28"/>
      <c r="AZ292" s="28"/>
      <c r="BA292" s="28"/>
      <c r="BB292" s="28"/>
      <c r="BC292" s="28"/>
      <c r="BD292" s="28"/>
      <c r="BE292" s="28"/>
      <c r="BF292" s="28"/>
      <c r="BG292" s="28"/>
      <c r="BH292" s="28"/>
      <c r="BI292" s="28"/>
      <c r="BJ292" s="28"/>
      <c r="BK292" s="28"/>
      <c r="BL292" s="28"/>
      <c r="BM292" s="28"/>
      <c r="BN292" s="28"/>
      <c r="BO292" s="28"/>
      <c r="BP292" s="28"/>
      <c r="BQ292" s="28"/>
      <c r="BR292" s="28"/>
      <c r="BS292" s="28"/>
      <c r="BT292" s="28"/>
      <c r="BU292" s="28"/>
      <c r="BV292" s="28"/>
      <c r="BW292" s="28"/>
      <c r="BX292" s="28"/>
      <c r="BY292" s="28"/>
      <c r="BZ292" s="19"/>
    </row>
    <row r="293" spans="1:78" ht="6"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c r="AY293" s="38"/>
      <c r="AZ293" s="38"/>
      <c r="BA293" s="38"/>
      <c r="BB293" s="38"/>
      <c r="BC293" s="38"/>
      <c r="BD293" s="38"/>
      <c r="BE293" s="38"/>
      <c r="BF293" s="21"/>
      <c r="BG293" s="21"/>
      <c r="BH293" s="21"/>
      <c r="BI293" s="21"/>
      <c r="BJ293" s="21"/>
      <c r="BK293" s="21"/>
      <c r="BL293" s="21"/>
      <c r="BM293" s="21"/>
      <c r="BN293" s="21"/>
      <c r="BO293" s="21"/>
      <c r="BP293" s="21"/>
      <c r="BQ293" s="21"/>
      <c r="BR293" s="21"/>
      <c r="BS293" s="21"/>
      <c r="BT293" s="21"/>
      <c r="BU293" s="21"/>
      <c r="BV293" s="21"/>
      <c r="BW293" s="21"/>
      <c r="BX293" s="21"/>
      <c r="BY293" s="21"/>
      <c r="BZ293" s="9"/>
    </row>
    <row r="294" spans="1:78" ht="6"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38"/>
      <c r="BB294" s="38"/>
      <c r="BC294" s="38"/>
      <c r="BD294" s="38"/>
      <c r="BE294" s="38"/>
      <c r="BF294" s="21"/>
      <c r="BG294" s="21"/>
      <c r="BH294" s="21"/>
      <c r="BI294" s="21"/>
      <c r="BJ294" s="21"/>
      <c r="BK294" s="21"/>
      <c r="BL294" s="21"/>
      <c r="BM294" s="21"/>
      <c r="BN294" s="21"/>
      <c r="BO294" s="21"/>
      <c r="BP294" s="21"/>
      <c r="BQ294" s="21"/>
      <c r="BR294" s="21"/>
      <c r="BS294" s="21"/>
      <c r="BT294" s="21"/>
      <c r="BU294" s="21"/>
      <c r="BV294" s="21"/>
      <c r="BW294" s="21"/>
      <c r="BX294" s="21"/>
      <c r="BY294" s="21"/>
      <c r="BZ294" s="9"/>
    </row>
    <row r="295" spans="1:78" ht="6"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38"/>
      <c r="BB295" s="38"/>
      <c r="BC295" s="38"/>
      <c r="BD295" s="38"/>
      <c r="BE295" s="38"/>
      <c r="BF295" s="21"/>
      <c r="BG295" s="21"/>
      <c r="BH295" s="21"/>
      <c r="BI295" s="21"/>
      <c r="BJ295" s="21"/>
      <c r="BK295" s="21"/>
      <c r="BL295" s="21"/>
      <c r="BM295" s="21"/>
      <c r="BN295" s="21"/>
      <c r="BO295" s="21"/>
      <c r="BP295" s="21"/>
      <c r="BQ295" s="21"/>
      <c r="BR295" s="21"/>
      <c r="BS295" s="21"/>
      <c r="BT295" s="21"/>
      <c r="BU295" s="21"/>
      <c r="BV295" s="21"/>
      <c r="BW295" s="21"/>
      <c r="BX295" s="21"/>
      <c r="BY295" s="21"/>
      <c r="BZ295" s="9"/>
    </row>
    <row r="296" spans="1:78" ht="5.2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9"/>
    </row>
    <row r="297" spans="1:78" ht="5.2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9"/>
    </row>
    <row r="298" spans="1:78" ht="5.2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9"/>
    </row>
    <row r="299" spans="1:78" ht="3" customHeight="1">
      <c r="A299" s="39"/>
      <c r="B299" s="39"/>
      <c r="C299" s="39"/>
      <c r="D299" s="39"/>
      <c r="E299" s="39"/>
      <c r="F299" s="39"/>
      <c r="G299" s="39"/>
      <c r="H299" s="30"/>
      <c r="I299" s="30"/>
      <c r="J299" s="30"/>
      <c r="K299" s="30"/>
      <c r="L299" s="30"/>
      <c r="M299" s="30"/>
      <c r="N299" s="30"/>
      <c r="O299" s="30"/>
      <c r="P299" s="30"/>
      <c r="Q299" s="30"/>
      <c r="R299" s="30"/>
      <c r="S299" s="30"/>
      <c r="T299" s="30"/>
      <c r="U299" s="30"/>
      <c r="V299" s="30"/>
      <c r="W299" s="21"/>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9"/>
    </row>
    <row r="300" spans="1:78" ht="3" customHeight="1">
      <c r="A300" s="39"/>
      <c r="B300" s="39"/>
      <c r="C300" s="39"/>
      <c r="D300" s="39"/>
      <c r="E300" s="39"/>
      <c r="F300" s="39"/>
      <c r="G300" s="39"/>
      <c r="H300" s="30"/>
      <c r="I300" s="30"/>
      <c r="J300" s="30"/>
      <c r="K300" s="30"/>
      <c r="L300" s="30"/>
      <c r="M300" s="30"/>
      <c r="N300" s="30"/>
      <c r="O300" s="30"/>
      <c r="P300" s="30"/>
      <c r="Q300" s="30"/>
      <c r="R300" s="30"/>
      <c r="S300" s="30"/>
      <c r="T300" s="30"/>
      <c r="U300" s="30"/>
      <c r="V300" s="30"/>
      <c r="W300" s="21"/>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9"/>
    </row>
    <row r="301" spans="1:78" ht="3" customHeight="1">
      <c r="A301" s="39"/>
      <c r="B301" s="39"/>
      <c r="C301" s="39"/>
      <c r="D301" s="39"/>
      <c r="E301" s="39"/>
      <c r="F301" s="39"/>
      <c r="G301" s="39"/>
      <c r="H301" s="30"/>
      <c r="I301" s="30"/>
      <c r="J301" s="30"/>
      <c r="K301" s="30"/>
      <c r="L301" s="30"/>
      <c r="M301" s="30"/>
      <c r="N301" s="30"/>
      <c r="O301" s="30"/>
      <c r="P301" s="30"/>
      <c r="Q301" s="30"/>
      <c r="R301" s="30"/>
      <c r="S301" s="30"/>
      <c r="T301" s="30"/>
      <c r="U301" s="30"/>
      <c r="V301" s="30"/>
      <c r="W301" s="21"/>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9"/>
    </row>
    <row r="302" spans="1:78" ht="3" customHeight="1">
      <c r="A302" s="39"/>
      <c r="B302" s="39"/>
      <c r="C302" s="39"/>
      <c r="D302" s="39"/>
      <c r="E302" s="39"/>
      <c r="F302" s="39"/>
      <c r="G302" s="39"/>
      <c r="H302" s="30"/>
      <c r="I302" s="30"/>
      <c r="J302" s="30"/>
      <c r="K302" s="30"/>
      <c r="L302" s="30"/>
      <c r="M302" s="30"/>
      <c r="N302" s="30"/>
      <c r="O302" s="30"/>
      <c r="P302" s="30"/>
      <c r="Q302" s="30"/>
      <c r="R302" s="30"/>
      <c r="S302" s="30"/>
      <c r="T302" s="30"/>
      <c r="U302" s="30"/>
      <c r="V302" s="30"/>
      <c r="W302" s="21"/>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9"/>
    </row>
    <row r="303" spans="1:78" ht="3" customHeight="1">
      <c r="A303" s="39"/>
      <c r="B303" s="39"/>
      <c r="C303" s="39"/>
      <c r="D303" s="39"/>
      <c r="E303" s="39"/>
      <c r="F303" s="39"/>
      <c r="G303" s="39"/>
      <c r="H303" s="30"/>
      <c r="I303" s="30"/>
      <c r="J303" s="30"/>
      <c r="K303" s="30"/>
      <c r="L303" s="30"/>
      <c r="M303" s="30"/>
      <c r="N303" s="30"/>
      <c r="O303" s="30"/>
      <c r="P303" s="30"/>
      <c r="Q303" s="30"/>
      <c r="R303" s="30"/>
      <c r="S303" s="30"/>
      <c r="T303" s="30"/>
      <c r="U303" s="30"/>
      <c r="V303" s="30"/>
      <c r="W303" s="21"/>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9"/>
    </row>
    <row r="304" spans="1:78" ht="3" customHeight="1">
      <c r="A304" s="39"/>
      <c r="B304" s="39"/>
      <c r="C304" s="39"/>
      <c r="D304" s="39"/>
      <c r="E304" s="39"/>
      <c r="F304" s="39"/>
      <c r="G304" s="39"/>
      <c r="H304" s="30"/>
      <c r="I304" s="30"/>
      <c r="J304" s="30"/>
      <c r="K304" s="30"/>
      <c r="L304" s="30"/>
      <c r="M304" s="30"/>
      <c r="N304" s="30"/>
      <c r="O304" s="30"/>
      <c r="P304" s="30"/>
      <c r="Q304" s="30"/>
      <c r="R304" s="30"/>
      <c r="S304" s="30"/>
      <c r="T304" s="30"/>
      <c r="U304" s="30"/>
      <c r="V304" s="30"/>
      <c r="W304" s="21"/>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9"/>
    </row>
    <row r="305" spans="1:86" ht="4.5" customHeight="1">
      <c r="A305" s="41"/>
      <c r="B305" s="41"/>
      <c r="C305" s="41"/>
      <c r="D305" s="42"/>
      <c r="E305" s="42"/>
      <c r="F305" s="42"/>
      <c r="G305" s="42"/>
      <c r="H305" s="41"/>
      <c r="I305" s="41"/>
      <c r="J305" s="41"/>
      <c r="K305" s="42"/>
      <c r="L305" s="42"/>
      <c r="M305" s="42"/>
      <c r="N305" s="42"/>
      <c r="O305" s="43"/>
      <c r="P305" s="43"/>
      <c r="Q305" s="43"/>
      <c r="R305" s="43"/>
      <c r="S305" s="44"/>
      <c r="T305" s="44"/>
      <c r="U305" s="44"/>
      <c r="V305" s="43"/>
      <c r="W305" s="43"/>
      <c r="X305" s="44"/>
      <c r="Y305" s="44"/>
      <c r="Z305" s="44"/>
      <c r="AA305" s="44"/>
      <c r="AB305" s="21"/>
      <c r="AC305" s="45"/>
      <c r="AD305" s="46"/>
      <c r="AE305" s="47"/>
      <c r="AF305" s="47"/>
      <c r="AG305" s="47"/>
      <c r="AH305" s="47"/>
      <c r="AI305" s="47"/>
      <c r="AJ305" s="46"/>
      <c r="AK305" s="46"/>
      <c r="AL305" s="48"/>
      <c r="AM305" s="48"/>
      <c r="AN305" s="48"/>
      <c r="AO305" s="48"/>
      <c r="AP305" s="48"/>
      <c r="AQ305" s="45"/>
      <c r="AR305" s="45"/>
      <c r="AS305" s="46"/>
      <c r="AT305" s="46"/>
      <c r="AU305" s="46"/>
      <c r="AV305" s="46"/>
      <c r="AW305" s="46"/>
      <c r="AX305" s="46"/>
      <c r="AY305" s="46"/>
      <c r="AZ305" s="46"/>
      <c r="BA305" s="46"/>
      <c r="BB305" s="46"/>
      <c r="BC305" s="46"/>
      <c r="BD305" s="46"/>
      <c r="BE305" s="46"/>
      <c r="BF305" s="46"/>
      <c r="BG305" s="46"/>
      <c r="BH305" s="46"/>
      <c r="BI305" s="48"/>
      <c r="BJ305" s="48"/>
      <c r="BK305" s="48"/>
      <c r="BL305" s="48"/>
      <c r="BM305" s="48"/>
      <c r="BN305" s="48"/>
      <c r="BO305" s="48"/>
      <c r="BP305" s="48"/>
      <c r="BQ305" s="48"/>
      <c r="BR305" s="48"/>
      <c r="BS305" s="48"/>
      <c r="BT305" s="48"/>
      <c r="BU305" s="48"/>
      <c r="BV305" s="48"/>
      <c r="BW305" s="48"/>
      <c r="BX305" s="48"/>
      <c r="BY305" s="48"/>
      <c r="BZ305" s="49"/>
    </row>
    <row r="306" spans="1:86" ht="6.75" customHeight="1">
      <c r="A306" s="21"/>
      <c r="B306" s="402"/>
      <c r="C306" s="402"/>
      <c r="D306" s="402"/>
      <c r="E306" s="402"/>
      <c r="F306" s="402"/>
      <c r="G306" s="402"/>
      <c r="H306" s="402"/>
      <c r="I306" s="402"/>
      <c r="J306" s="402"/>
      <c r="K306" s="402"/>
      <c r="L306" s="402"/>
      <c r="M306" s="402"/>
      <c r="N306" s="402"/>
      <c r="O306" s="402"/>
      <c r="P306" s="402"/>
      <c r="Q306" s="402"/>
      <c r="R306" s="402"/>
      <c r="S306" s="402"/>
      <c r="T306" s="402"/>
      <c r="U306" s="402"/>
      <c r="V306" s="402"/>
      <c r="W306" s="402"/>
      <c r="X306" s="402"/>
      <c r="Y306" s="402"/>
      <c r="Z306" s="402"/>
      <c r="AA306" s="402"/>
      <c r="AB306" s="402"/>
      <c r="AC306" s="402"/>
      <c r="AD306" s="402"/>
      <c r="AE306" s="402"/>
      <c r="AF306" s="402"/>
      <c r="AG306" s="402"/>
      <c r="AH306" s="402"/>
      <c r="AI306" s="402"/>
      <c r="AJ306" s="402"/>
      <c r="AK306" s="402"/>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50"/>
    </row>
    <row r="307" spans="1:86" ht="6.75" customHeight="1">
      <c r="A307" s="21"/>
      <c r="B307" s="402"/>
      <c r="C307" s="402"/>
      <c r="D307" s="402"/>
      <c r="E307" s="402"/>
      <c r="F307" s="402"/>
      <c r="G307" s="402"/>
      <c r="H307" s="402"/>
      <c r="I307" s="402"/>
      <c r="J307" s="402"/>
      <c r="K307" s="402"/>
      <c r="L307" s="402"/>
      <c r="M307" s="402"/>
      <c r="N307" s="402"/>
      <c r="O307" s="402"/>
      <c r="P307" s="402"/>
      <c r="Q307" s="402"/>
      <c r="R307" s="402"/>
      <c r="S307" s="402"/>
      <c r="T307" s="402"/>
      <c r="U307" s="402"/>
      <c r="V307" s="402"/>
      <c r="W307" s="402"/>
      <c r="X307" s="402"/>
      <c r="Y307" s="402"/>
      <c r="Z307" s="402"/>
      <c r="AA307" s="402"/>
      <c r="AB307" s="402"/>
      <c r="AC307" s="402"/>
      <c r="AD307" s="402"/>
      <c r="AE307" s="402"/>
      <c r="AF307" s="402"/>
      <c r="AG307" s="402"/>
      <c r="AH307" s="402"/>
      <c r="AI307" s="402"/>
      <c r="AJ307" s="402"/>
      <c r="AK307" s="402"/>
      <c r="AL307" s="21"/>
      <c r="AM307" s="21"/>
      <c r="AN307" s="21"/>
      <c r="AO307" s="21"/>
      <c r="AP307" s="21"/>
      <c r="AQ307" s="21"/>
      <c r="AR307" s="21"/>
      <c r="AS307" s="51"/>
      <c r="AT307" s="52"/>
      <c r="AU307" s="52"/>
      <c r="AV307" s="52"/>
      <c r="AW307" s="52"/>
      <c r="AX307" s="52"/>
      <c r="AY307" s="52"/>
      <c r="AZ307" s="52"/>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52"/>
      <c r="BZ307" s="9"/>
    </row>
    <row r="308" spans="1:86" ht="6" customHeight="1">
      <c r="A308" s="21"/>
      <c r="B308" s="340"/>
      <c r="C308" s="340"/>
      <c r="D308" s="340"/>
      <c r="E308" s="340"/>
      <c r="F308" s="340"/>
      <c r="G308" s="340"/>
      <c r="H308" s="340"/>
      <c r="I308" s="340"/>
      <c r="J308" s="340"/>
      <c r="K308" s="340"/>
      <c r="L308" s="340"/>
      <c r="M308" s="340"/>
      <c r="N308" s="340"/>
      <c r="O308" s="340"/>
      <c r="P308" s="340"/>
      <c r="Q308" s="340"/>
      <c r="R308" s="340"/>
      <c r="S308" s="340"/>
      <c r="T308" s="340"/>
      <c r="U308" s="340"/>
      <c r="V308" s="340"/>
      <c r="W308" s="340"/>
      <c r="X308" s="340"/>
      <c r="Y308" s="340"/>
      <c r="Z308" s="340"/>
      <c r="AA308" s="340"/>
      <c r="AB308" s="340"/>
      <c r="AC308" s="340"/>
      <c r="AD308" s="340"/>
      <c r="AE308" s="340"/>
      <c r="AF308" s="340"/>
      <c r="AG308" s="340"/>
      <c r="AH308" s="340"/>
      <c r="AI308" s="340"/>
      <c r="AJ308" s="340"/>
      <c r="AK308" s="340"/>
      <c r="AL308" s="340"/>
      <c r="AM308" s="21"/>
      <c r="AN308" s="21"/>
      <c r="AO308" s="21"/>
      <c r="AP308" s="21"/>
      <c r="AQ308" s="21"/>
      <c r="AR308" s="21"/>
      <c r="AS308" s="52"/>
      <c r="AT308" s="52"/>
      <c r="AU308" s="52"/>
      <c r="AV308" s="52"/>
      <c r="AW308" s="52"/>
      <c r="AX308" s="52"/>
      <c r="AY308" s="52"/>
      <c r="AZ308" s="52"/>
      <c r="BA308" s="21"/>
      <c r="BB308" s="400"/>
      <c r="BC308" s="400"/>
      <c r="BD308" s="400"/>
      <c r="BE308" s="400"/>
      <c r="BF308" s="400"/>
      <c r="BG308" s="400"/>
      <c r="BH308" s="400"/>
      <c r="BI308" s="400"/>
      <c r="BJ308" s="400"/>
      <c r="BK308" s="400"/>
      <c r="BL308" s="400"/>
      <c r="BM308" s="400"/>
      <c r="BN308" s="400"/>
      <c r="BO308" s="400"/>
      <c r="BP308" s="400"/>
      <c r="BQ308" s="400"/>
      <c r="BR308" s="400"/>
      <c r="BS308" s="400"/>
      <c r="BT308" s="400"/>
      <c r="BU308" s="400"/>
      <c r="BV308" s="400"/>
      <c r="BW308" s="400"/>
      <c r="BX308" s="400"/>
      <c r="BY308" s="400"/>
      <c r="BZ308" s="9"/>
    </row>
    <row r="309" spans="1:86" ht="6" customHeight="1">
      <c r="A309" s="21"/>
      <c r="B309" s="340"/>
      <c r="C309" s="340"/>
      <c r="D309" s="340"/>
      <c r="E309" s="340"/>
      <c r="F309" s="340"/>
      <c r="G309" s="340"/>
      <c r="H309" s="340"/>
      <c r="I309" s="340"/>
      <c r="J309" s="340"/>
      <c r="K309" s="340"/>
      <c r="L309" s="340"/>
      <c r="M309" s="340"/>
      <c r="N309" s="340"/>
      <c r="O309" s="340"/>
      <c r="P309" s="340"/>
      <c r="Q309" s="340"/>
      <c r="R309" s="340"/>
      <c r="S309" s="340"/>
      <c r="T309" s="340"/>
      <c r="U309" s="340"/>
      <c r="V309" s="340"/>
      <c r="W309" s="340"/>
      <c r="X309" s="340"/>
      <c r="Y309" s="340"/>
      <c r="Z309" s="340"/>
      <c r="AA309" s="340"/>
      <c r="AB309" s="340"/>
      <c r="AC309" s="340"/>
      <c r="AD309" s="340"/>
      <c r="AE309" s="340"/>
      <c r="AF309" s="340"/>
      <c r="AG309" s="340"/>
      <c r="AH309" s="340"/>
      <c r="AI309" s="340"/>
      <c r="AJ309" s="340"/>
      <c r="AK309" s="340"/>
      <c r="AL309" s="340"/>
      <c r="AM309" s="21"/>
      <c r="AN309" s="21"/>
      <c r="AO309" s="21"/>
      <c r="AP309" s="21"/>
      <c r="AQ309" s="21"/>
      <c r="AR309" s="21"/>
      <c r="AS309" s="52"/>
      <c r="AT309" s="52"/>
      <c r="AU309" s="52"/>
      <c r="AV309" s="52"/>
      <c r="AW309" s="52"/>
      <c r="AX309" s="52"/>
      <c r="AY309" s="52"/>
      <c r="AZ309" s="52"/>
      <c r="BA309" s="21"/>
      <c r="BB309" s="400"/>
      <c r="BC309" s="400"/>
      <c r="BD309" s="400"/>
      <c r="BE309" s="400"/>
      <c r="BF309" s="400"/>
      <c r="BG309" s="400"/>
      <c r="BH309" s="400"/>
      <c r="BI309" s="400"/>
      <c r="BJ309" s="400"/>
      <c r="BK309" s="400"/>
      <c r="BL309" s="400"/>
      <c r="BM309" s="400"/>
      <c r="BN309" s="400"/>
      <c r="BO309" s="400"/>
      <c r="BP309" s="400"/>
      <c r="BQ309" s="400"/>
      <c r="BR309" s="400"/>
      <c r="BS309" s="400"/>
      <c r="BT309" s="400"/>
      <c r="BU309" s="400"/>
      <c r="BV309" s="400"/>
      <c r="BW309" s="400"/>
      <c r="BX309" s="400"/>
      <c r="BY309" s="400"/>
      <c r="BZ309" s="9"/>
    </row>
    <row r="310" spans="1:86" ht="6" customHeight="1">
      <c r="A310" s="21"/>
      <c r="B310" s="340"/>
      <c r="C310" s="340"/>
      <c r="D310" s="340"/>
      <c r="E310" s="340"/>
      <c r="F310" s="340"/>
      <c r="G310" s="340"/>
      <c r="H310" s="340"/>
      <c r="I310" s="340"/>
      <c r="J310" s="340"/>
      <c r="K310" s="340"/>
      <c r="L310" s="340"/>
      <c r="M310" s="340"/>
      <c r="N310" s="340"/>
      <c r="O310" s="340"/>
      <c r="P310" s="340"/>
      <c r="Q310" s="340"/>
      <c r="R310" s="340"/>
      <c r="S310" s="340"/>
      <c r="T310" s="340"/>
      <c r="U310" s="340"/>
      <c r="V310" s="340"/>
      <c r="W310" s="340"/>
      <c r="X310" s="340"/>
      <c r="Y310" s="340"/>
      <c r="Z310" s="340"/>
      <c r="AA310" s="340"/>
      <c r="AB310" s="340"/>
      <c r="AC310" s="340"/>
      <c r="AD310" s="340"/>
      <c r="AE310" s="340"/>
      <c r="AF310" s="340"/>
      <c r="AG310" s="340"/>
      <c r="AH310" s="340"/>
      <c r="AI310" s="340"/>
      <c r="AJ310" s="340"/>
      <c r="AK310" s="340"/>
      <c r="AL310" s="340"/>
      <c r="AM310" s="21"/>
      <c r="AN310" s="21"/>
      <c r="AO310" s="21"/>
      <c r="AP310" s="21"/>
      <c r="AQ310" s="21"/>
      <c r="AR310" s="21"/>
      <c r="AS310" s="21"/>
      <c r="AT310" s="21"/>
      <c r="AU310" s="21"/>
      <c r="AV310" s="21"/>
      <c r="AW310" s="21"/>
      <c r="AX310" s="21"/>
      <c r="AY310" s="21"/>
      <c r="AZ310" s="21"/>
      <c r="BA310" s="21"/>
      <c r="BB310" s="53"/>
      <c r="BC310" s="53"/>
      <c r="BD310" s="53"/>
      <c r="BE310" s="53"/>
      <c r="BF310" s="53"/>
      <c r="BG310" s="53"/>
      <c r="BH310" s="53"/>
      <c r="BI310" s="53"/>
      <c r="BJ310" s="53"/>
      <c r="BK310" s="53"/>
      <c r="BL310" s="53"/>
      <c r="BM310" s="53"/>
      <c r="BN310" s="53"/>
      <c r="BO310" s="53"/>
      <c r="BP310" s="53"/>
      <c r="BQ310" s="53"/>
      <c r="BR310" s="53"/>
      <c r="BS310" s="53"/>
      <c r="BT310" s="53"/>
      <c r="BU310" s="53"/>
      <c r="BV310" s="53"/>
      <c r="BW310" s="53"/>
      <c r="BX310" s="53"/>
      <c r="BY310" s="53"/>
      <c r="BZ310" s="9"/>
    </row>
    <row r="311" spans="1:86" ht="6.75" customHeight="1">
      <c r="A311" s="21"/>
      <c r="B311" s="401"/>
      <c r="C311" s="401"/>
      <c r="D311" s="401"/>
      <c r="E311" s="401"/>
      <c r="F311" s="401"/>
      <c r="G311" s="401"/>
      <c r="H311" s="401"/>
      <c r="I311" s="401"/>
      <c r="J311" s="401"/>
      <c r="K311" s="401"/>
      <c r="L311" s="401"/>
      <c r="M311" s="401"/>
      <c r="N311" s="401"/>
      <c r="O311" s="401"/>
      <c r="P311" s="401"/>
      <c r="Q311" s="401"/>
      <c r="R311" s="401"/>
      <c r="S311" s="401"/>
      <c r="T311" s="401"/>
      <c r="U311" s="401"/>
      <c r="V311" s="40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53"/>
      <c r="BC311" s="53"/>
      <c r="BD311" s="53"/>
      <c r="BE311" s="53"/>
      <c r="BF311" s="53"/>
      <c r="BG311" s="53"/>
      <c r="BH311" s="53"/>
      <c r="BI311" s="53"/>
      <c r="BJ311" s="53"/>
      <c r="BK311" s="53"/>
      <c r="BL311" s="53"/>
      <c r="BM311" s="53"/>
      <c r="BN311" s="53"/>
      <c r="BO311" s="53"/>
      <c r="BP311" s="53"/>
      <c r="BQ311" s="53"/>
      <c r="BR311" s="53"/>
      <c r="BS311" s="53"/>
      <c r="BT311" s="53"/>
      <c r="BU311" s="53"/>
      <c r="BV311" s="53"/>
      <c r="BW311" s="53"/>
      <c r="BX311" s="53"/>
      <c r="BY311" s="53"/>
      <c r="BZ311" s="9"/>
    </row>
    <row r="312" spans="1:86" ht="6.75" customHeight="1">
      <c r="A312" s="21"/>
      <c r="B312" s="401"/>
      <c r="C312" s="401"/>
      <c r="D312" s="401"/>
      <c r="E312" s="401"/>
      <c r="F312" s="401"/>
      <c r="G312" s="401"/>
      <c r="H312" s="401"/>
      <c r="I312" s="401"/>
      <c r="J312" s="401"/>
      <c r="K312" s="401"/>
      <c r="L312" s="401"/>
      <c r="M312" s="401"/>
      <c r="N312" s="401"/>
      <c r="O312" s="401"/>
      <c r="P312" s="401"/>
      <c r="Q312" s="401"/>
      <c r="R312" s="401"/>
      <c r="S312" s="401"/>
      <c r="T312" s="401"/>
      <c r="U312" s="401"/>
      <c r="V312" s="40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53"/>
      <c r="BC312" s="53"/>
      <c r="BD312" s="53"/>
      <c r="BE312" s="53"/>
      <c r="BF312" s="53"/>
      <c r="BG312" s="53"/>
      <c r="BH312" s="53"/>
      <c r="BI312" s="53"/>
      <c r="BJ312" s="53"/>
      <c r="BK312" s="53"/>
      <c r="BL312" s="53"/>
      <c r="BM312" s="53"/>
      <c r="BN312" s="53"/>
      <c r="BO312" s="53"/>
      <c r="BP312" s="53"/>
      <c r="BQ312" s="53"/>
      <c r="BR312" s="53"/>
      <c r="BS312" s="53"/>
      <c r="BT312" s="53"/>
      <c r="BU312" s="53"/>
      <c r="BV312" s="53"/>
      <c r="BW312" s="53"/>
      <c r="BX312" s="53"/>
      <c r="BY312" s="53"/>
      <c r="BZ312" s="9"/>
    </row>
    <row r="313" spans="1:86" ht="6" customHeight="1">
      <c r="A313" s="21"/>
      <c r="B313" s="340"/>
      <c r="C313" s="340"/>
      <c r="D313" s="340"/>
      <c r="E313" s="340"/>
      <c r="F313" s="340"/>
      <c r="G313" s="340"/>
      <c r="H313" s="340"/>
      <c r="I313" s="340"/>
      <c r="J313" s="340"/>
      <c r="K313" s="340"/>
      <c r="L313" s="340"/>
      <c r="M313" s="340"/>
      <c r="N313" s="340"/>
      <c r="O313" s="340"/>
      <c r="P313" s="340"/>
      <c r="Q313" s="340"/>
      <c r="R313" s="340"/>
      <c r="S313" s="340"/>
      <c r="T313" s="340"/>
      <c r="U313" s="340"/>
      <c r="V313" s="340"/>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53"/>
      <c r="BC313" s="53"/>
      <c r="BD313" s="53"/>
      <c r="BE313" s="53"/>
      <c r="BF313" s="53"/>
      <c r="BG313" s="53"/>
      <c r="BH313" s="53"/>
      <c r="BI313" s="53"/>
      <c r="BJ313" s="53"/>
      <c r="BK313" s="53"/>
      <c r="BL313" s="53"/>
      <c r="BM313" s="53"/>
      <c r="BN313" s="53"/>
      <c r="BO313" s="53"/>
      <c r="BP313" s="53"/>
      <c r="BQ313" s="53"/>
      <c r="BR313" s="53"/>
      <c r="BS313" s="53"/>
      <c r="BT313" s="53"/>
      <c r="BU313" s="53"/>
      <c r="BV313" s="53"/>
      <c r="BW313" s="53"/>
      <c r="BX313" s="53"/>
      <c r="BY313" s="53"/>
      <c r="BZ313" s="9"/>
    </row>
    <row r="314" spans="1:86" s="17" customFormat="1" ht="6" customHeight="1">
      <c r="A314" s="21"/>
      <c r="B314" s="340"/>
      <c r="C314" s="340"/>
      <c r="D314" s="340"/>
      <c r="E314" s="340"/>
      <c r="F314" s="340"/>
      <c r="G314" s="340"/>
      <c r="H314" s="340"/>
      <c r="I314" s="340"/>
      <c r="J314" s="340"/>
      <c r="K314" s="340"/>
      <c r="L314" s="340"/>
      <c r="M314" s="340"/>
      <c r="N314" s="340"/>
      <c r="O314" s="340"/>
      <c r="P314" s="340"/>
      <c r="Q314" s="340"/>
      <c r="R314" s="340"/>
      <c r="S314" s="340"/>
      <c r="T314" s="340"/>
      <c r="U314" s="340"/>
      <c r="V314" s="340"/>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54"/>
      <c r="BF314" s="54"/>
      <c r="BG314" s="54"/>
      <c r="BH314" s="54"/>
      <c r="BI314" s="54"/>
      <c r="BJ314" s="54"/>
      <c r="BK314" s="54"/>
      <c r="BL314" s="54"/>
      <c r="BM314" s="54"/>
      <c r="BN314" s="54"/>
      <c r="BO314" s="54"/>
      <c r="BP314" s="54"/>
      <c r="BQ314" s="54"/>
      <c r="BR314" s="54"/>
      <c r="BS314" s="54"/>
      <c r="BT314" s="54"/>
      <c r="BU314" s="54"/>
      <c r="BV314" s="54"/>
      <c r="BW314" s="21"/>
      <c r="BX314" s="21"/>
      <c r="BY314" s="21"/>
      <c r="BZ314" s="50"/>
      <c r="CD314" s="6"/>
      <c r="CE314" s="6"/>
      <c r="CF314" s="6"/>
      <c r="CG314" s="6"/>
      <c r="CH314" s="6"/>
    </row>
    <row r="315" spans="1:86" ht="6" customHeight="1">
      <c r="A315" s="21"/>
      <c r="B315" s="340"/>
      <c r="C315" s="340"/>
      <c r="D315" s="340"/>
      <c r="E315" s="340"/>
      <c r="F315" s="340"/>
      <c r="G315" s="340"/>
      <c r="H315" s="340"/>
      <c r="I315" s="340"/>
      <c r="J315" s="340"/>
      <c r="K315" s="340"/>
      <c r="L315" s="340"/>
      <c r="M315" s="340"/>
      <c r="N315" s="340"/>
      <c r="O315" s="340"/>
      <c r="P315" s="340"/>
      <c r="Q315" s="340"/>
      <c r="R315" s="340"/>
      <c r="S315" s="340"/>
      <c r="T315" s="340"/>
      <c r="U315" s="340"/>
      <c r="V315" s="340"/>
      <c r="W315" s="21"/>
      <c r="X315" s="21"/>
      <c r="Y315" s="21"/>
      <c r="Z315" s="21"/>
      <c r="AA315" s="21"/>
      <c r="AB315" s="21"/>
      <c r="AC315" s="21"/>
      <c r="AD315" s="21"/>
      <c r="AE315" s="389"/>
      <c r="AF315" s="389"/>
      <c r="AG315" s="389"/>
      <c r="AH315" s="389"/>
      <c r="AI315" s="389"/>
      <c r="AJ315" s="389"/>
      <c r="AK315" s="389"/>
      <c r="AL315" s="389"/>
      <c r="AM315" s="389"/>
      <c r="AN315" s="389"/>
      <c r="AO315" s="389"/>
      <c r="AP315" s="389"/>
      <c r="AQ315" s="389"/>
      <c r="AR315" s="389"/>
      <c r="AS315" s="389"/>
      <c r="AT315" s="389"/>
      <c r="AU315" s="389"/>
      <c r="AV315" s="21"/>
      <c r="AW315" s="21"/>
      <c r="AX315" s="21"/>
      <c r="AY315" s="21"/>
      <c r="AZ315" s="21"/>
      <c r="BA315" s="21"/>
      <c r="BB315" s="21"/>
      <c r="BC315" s="21"/>
      <c r="BD315" s="21"/>
      <c r="BE315" s="390"/>
      <c r="BF315" s="390"/>
      <c r="BG315" s="390"/>
      <c r="BH315" s="390"/>
      <c r="BI315" s="390"/>
      <c r="BJ315" s="390"/>
      <c r="BK315" s="390"/>
      <c r="BL315" s="390"/>
      <c r="BM315" s="390"/>
      <c r="BN315" s="390"/>
      <c r="BO315" s="390"/>
      <c r="BP315" s="390"/>
      <c r="BQ315" s="390"/>
      <c r="BR315" s="390"/>
      <c r="BS315" s="390"/>
      <c r="BT315" s="390"/>
      <c r="BU315" s="390"/>
      <c r="BV315" s="390"/>
      <c r="BW315" s="21"/>
      <c r="BX315" s="21"/>
      <c r="BY315" s="21"/>
      <c r="BZ315" s="9"/>
    </row>
    <row r="316" spans="1:86" ht="9" customHeight="1">
      <c r="A316" s="21"/>
      <c r="B316" s="21"/>
      <c r="C316" s="21"/>
      <c r="D316" s="21"/>
      <c r="E316" s="21"/>
      <c r="F316" s="21"/>
      <c r="G316" s="21"/>
      <c r="H316" s="21"/>
      <c r="I316" s="399"/>
      <c r="J316" s="399"/>
      <c r="K316" s="399"/>
      <c r="L316" s="399"/>
      <c r="M316" s="399"/>
      <c r="N316" s="399"/>
      <c r="O316" s="399"/>
      <c r="P316" s="399"/>
      <c r="Q316" s="399"/>
      <c r="R316" s="399"/>
      <c r="S316" s="399"/>
      <c r="T316" s="399"/>
      <c r="U316" s="399"/>
      <c r="V316" s="399"/>
      <c r="W316" s="399"/>
      <c r="X316" s="399"/>
      <c r="Y316" s="399"/>
      <c r="Z316" s="399"/>
      <c r="AA316" s="399"/>
      <c r="AB316" s="399"/>
      <c r="AC316" s="399"/>
      <c r="AD316" s="399"/>
      <c r="AE316" s="399"/>
      <c r="AF316" s="399"/>
      <c r="AG316" s="399"/>
      <c r="AH316" s="399"/>
      <c r="AI316" s="399"/>
      <c r="AJ316" s="399"/>
      <c r="AK316" s="399"/>
      <c r="AL316" s="399"/>
      <c r="AM316" s="399"/>
      <c r="AN316" s="399"/>
      <c r="AO316" s="399"/>
      <c r="AP316" s="399"/>
      <c r="AQ316" s="399"/>
      <c r="AR316" s="399"/>
      <c r="AS316" s="399"/>
      <c r="AT316" s="399"/>
      <c r="AU316" s="399"/>
      <c r="AV316" s="399"/>
      <c r="AW316" s="399"/>
      <c r="AX316" s="399"/>
      <c r="AY316" s="399"/>
      <c r="AZ316" s="399"/>
      <c r="BA316" s="399"/>
      <c r="BB316" s="399"/>
      <c r="BC316" s="399"/>
      <c r="BD316" s="399"/>
      <c r="BE316" s="399"/>
      <c r="BF316" s="399"/>
      <c r="BG316" s="399"/>
      <c r="BH316" s="399"/>
      <c r="BI316" s="399"/>
      <c r="BJ316" s="399"/>
      <c r="BK316" s="399"/>
      <c r="BL316" s="399"/>
      <c r="BM316" s="399"/>
      <c r="BN316" s="399"/>
      <c r="BO316" s="399"/>
      <c r="BP316" s="399"/>
      <c r="BQ316" s="399"/>
      <c r="BR316" s="399"/>
      <c r="BS316" s="21"/>
      <c r="BT316" s="21"/>
      <c r="BU316" s="21"/>
      <c r="BV316" s="21"/>
      <c r="BW316" s="21"/>
      <c r="BX316" s="21"/>
      <c r="BY316" s="21"/>
      <c r="BZ316" s="9"/>
    </row>
    <row r="317" spans="1:86" ht="6" customHeight="1">
      <c r="A317" s="21"/>
      <c r="B317" s="298"/>
      <c r="C317" s="298"/>
      <c r="D317" s="298"/>
      <c r="E317" s="298"/>
      <c r="F317" s="298"/>
      <c r="G317" s="298"/>
      <c r="H317" s="298"/>
      <c r="I317" s="298"/>
      <c r="J317" s="298"/>
      <c r="K317" s="298"/>
      <c r="L317" s="298"/>
      <c r="M317" s="298"/>
      <c r="N317" s="298"/>
      <c r="O317" s="298"/>
      <c r="P317" s="298"/>
      <c r="Q317" s="298"/>
      <c r="R317" s="298"/>
      <c r="S317" s="298"/>
      <c r="T317" s="298"/>
      <c r="U317" s="298"/>
      <c r="V317" s="298"/>
      <c r="W317" s="298"/>
      <c r="X317" s="298"/>
      <c r="Y317" s="298"/>
      <c r="Z317" s="298"/>
      <c r="AA317" s="298"/>
      <c r="AB317" s="298"/>
      <c r="AC317" s="298"/>
      <c r="AD317" s="298"/>
      <c r="AE317" s="298"/>
      <c r="AF317" s="298"/>
      <c r="AG317" s="298"/>
      <c r="AH317" s="298"/>
      <c r="AI317" s="298"/>
      <c r="AJ317" s="298"/>
      <c r="AK317" s="298"/>
      <c r="AL317" s="298"/>
      <c r="AM317" s="298"/>
      <c r="AN317" s="298"/>
      <c r="AO317" s="298"/>
      <c r="AP317" s="298"/>
      <c r="AQ317" s="298"/>
      <c r="AR317" s="298"/>
      <c r="AS317" s="298"/>
      <c r="AT317" s="298"/>
      <c r="AU317" s="298"/>
      <c r="AV317" s="298"/>
      <c r="AW317" s="298"/>
      <c r="AX317" s="298"/>
      <c r="AY317" s="298"/>
      <c r="AZ317" s="298"/>
      <c r="BA317" s="298"/>
      <c r="BB317" s="298"/>
      <c r="BC317" s="298"/>
      <c r="BD317" s="298"/>
      <c r="BE317" s="298"/>
      <c r="BF317" s="298"/>
      <c r="BG317" s="298"/>
      <c r="BH317" s="298"/>
      <c r="BI317" s="298"/>
      <c r="BJ317" s="298"/>
      <c r="BK317" s="298"/>
      <c r="BL317" s="298"/>
      <c r="BM317" s="298"/>
      <c r="BN317" s="298"/>
      <c r="BO317" s="298"/>
      <c r="BP317" s="298"/>
      <c r="BQ317" s="298"/>
      <c r="BR317" s="298"/>
      <c r="BS317" s="298"/>
      <c r="BT317" s="298"/>
      <c r="BU317" s="298"/>
      <c r="BV317" s="298"/>
      <c r="BW317" s="298"/>
      <c r="BX317" s="298"/>
      <c r="BY317" s="298"/>
      <c r="BZ317" s="9"/>
    </row>
    <row r="318" spans="1:86" ht="6" customHeight="1">
      <c r="A318" s="21"/>
      <c r="B318" s="298"/>
      <c r="C318" s="298"/>
      <c r="D318" s="298"/>
      <c r="E318" s="298"/>
      <c r="F318" s="298"/>
      <c r="G318" s="298"/>
      <c r="H318" s="298"/>
      <c r="I318" s="298"/>
      <c r="J318" s="298"/>
      <c r="K318" s="298"/>
      <c r="L318" s="298"/>
      <c r="M318" s="298"/>
      <c r="N318" s="298"/>
      <c r="O318" s="298"/>
      <c r="P318" s="298"/>
      <c r="Q318" s="298"/>
      <c r="R318" s="298"/>
      <c r="S318" s="298"/>
      <c r="T318" s="298"/>
      <c r="U318" s="298"/>
      <c r="V318" s="298"/>
      <c r="W318" s="298"/>
      <c r="X318" s="298"/>
      <c r="Y318" s="298"/>
      <c r="Z318" s="298"/>
      <c r="AA318" s="298"/>
      <c r="AB318" s="298"/>
      <c r="AC318" s="298"/>
      <c r="AD318" s="298"/>
      <c r="AE318" s="298"/>
      <c r="AF318" s="298"/>
      <c r="AG318" s="298"/>
      <c r="AH318" s="298"/>
      <c r="AI318" s="298"/>
      <c r="AJ318" s="298"/>
      <c r="AK318" s="298"/>
      <c r="AL318" s="298"/>
      <c r="AM318" s="298"/>
      <c r="AN318" s="298"/>
      <c r="AO318" s="298"/>
      <c r="AP318" s="298"/>
      <c r="AQ318" s="298"/>
      <c r="AR318" s="298"/>
      <c r="AS318" s="298"/>
      <c r="AT318" s="298"/>
      <c r="AU318" s="298"/>
      <c r="AV318" s="298"/>
      <c r="AW318" s="298"/>
      <c r="AX318" s="298"/>
      <c r="AY318" s="298"/>
      <c r="AZ318" s="298"/>
      <c r="BA318" s="298"/>
      <c r="BB318" s="298"/>
      <c r="BC318" s="298"/>
      <c r="BD318" s="298"/>
      <c r="BE318" s="298"/>
      <c r="BF318" s="298"/>
      <c r="BG318" s="298"/>
      <c r="BH318" s="298"/>
      <c r="BI318" s="298"/>
      <c r="BJ318" s="298"/>
      <c r="BK318" s="298"/>
      <c r="BL318" s="298"/>
      <c r="BM318" s="298"/>
      <c r="BN318" s="298"/>
      <c r="BO318" s="298"/>
      <c r="BP318" s="298"/>
      <c r="BQ318" s="298"/>
      <c r="BR318" s="298"/>
      <c r="BS318" s="298"/>
      <c r="BT318" s="298"/>
      <c r="BU318" s="298"/>
      <c r="BV318" s="298"/>
      <c r="BW318" s="298"/>
      <c r="BX318" s="298"/>
      <c r="BY318" s="298"/>
      <c r="BZ318" s="9"/>
    </row>
    <row r="319" spans="1:86" ht="6" customHeight="1">
      <c r="A319" s="21"/>
      <c r="B319" s="298"/>
      <c r="C319" s="298"/>
      <c r="D319" s="298"/>
      <c r="E319" s="298"/>
      <c r="F319" s="298"/>
      <c r="G319" s="298"/>
      <c r="H319" s="298"/>
      <c r="I319" s="298"/>
      <c r="J319" s="298"/>
      <c r="K319" s="298"/>
      <c r="L319" s="298"/>
      <c r="M319" s="298"/>
      <c r="N319" s="298"/>
      <c r="O319" s="298"/>
      <c r="P319" s="298"/>
      <c r="Q319" s="298"/>
      <c r="R319" s="298"/>
      <c r="S319" s="298"/>
      <c r="T319" s="298"/>
      <c r="U319" s="298"/>
      <c r="V319" s="298"/>
      <c r="W319" s="298"/>
      <c r="X319" s="298"/>
      <c r="Y319" s="298"/>
      <c r="Z319" s="298"/>
      <c r="AA319" s="298"/>
      <c r="AB319" s="298"/>
      <c r="AC319" s="298"/>
      <c r="AD319" s="298"/>
      <c r="AE319" s="298"/>
      <c r="AF319" s="298"/>
      <c r="AG319" s="298"/>
      <c r="AH319" s="298"/>
      <c r="AI319" s="298"/>
      <c r="AJ319" s="298"/>
      <c r="AK319" s="298"/>
      <c r="AL319" s="298"/>
      <c r="AM319" s="298"/>
      <c r="AN319" s="298"/>
      <c r="AO319" s="298"/>
      <c r="AP319" s="298"/>
      <c r="AQ319" s="298"/>
      <c r="AR319" s="298"/>
      <c r="AS319" s="298"/>
      <c r="AT319" s="298"/>
      <c r="AU319" s="298"/>
      <c r="AV319" s="298"/>
      <c r="AW319" s="298"/>
      <c r="AX319" s="298"/>
      <c r="AY319" s="298"/>
      <c r="AZ319" s="298"/>
      <c r="BA319" s="298"/>
      <c r="BB319" s="298"/>
      <c r="BC319" s="298"/>
      <c r="BD319" s="298"/>
      <c r="BE319" s="298"/>
      <c r="BF319" s="298"/>
      <c r="BG319" s="298"/>
      <c r="BH319" s="298"/>
      <c r="BI319" s="298"/>
      <c r="BJ319" s="298"/>
      <c r="BK319" s="298"/>
      <c r="BL319" s="298"/>
      <c r="BM319" s="298"/>
      <c r="BN319" s="298"/>
      <c r="BO319" s="298"/>
      <c r="BP319" s="298"/>
      <c r="BQ319" s="298"/>
      <c r="BR319" s="298"/>
      <c r="BS319" s="298"/>
      <c r="BT319" s="298"/>
      <c r="BU319" s="298"/>
      <c r="BV319" s="298"/>
      <c r="BW319" s="298"/>
      <c r="BX319" s="298"/>
      <c r="BY319" s="298"/>
      <c r="BZ319" s="9"/>
    </row>
    <row r="320" spans="1:86" ht="6.75" customHeight="1">
      <c r="A320" s="21"/>
      <c r="B320" s="298"/>
      <c r="C320" s="298"/>
      <c r="D320" s="298"/>
      <c r="E320" s="298"/>
      <c r="F320" s="298"/>
      <c r="G320" s="298"/>
      <c r="H320" s="298"/>
      <c r="I320" s="298"/>
      <c r="J320" s="298"/>
      <c r="K320" s="298"/>
      <c r="L320" s="298"/>
      <c r="M320" s="298"/>
      <c r="N320" s="298"/>
      <c r="O320" s="298"/>
      <c r="P320" s="298"/>
      <c r="Q320" s="298"/>
      <c r="R320" s="298"/>
      <c r="S320" s="298"/>
      <c r="T320" s="298"/>
      <c r="U320" s="298"/>
      <c r="V320" s="298"/>
      <c r="W320" s="298"/>
      <c r="X320" s="298"/>
      <c r="Y320" s="298"/>
      <c r="Z320" s="298"/>
      <c r="AA320" s="298"/>
      <c r="AB320" s="298"/>
      <c r="AC320" s="298"/>
      <c r="AD320" s="298"/>
      <c r="AE320" s="298"/>
      <c r="AF320" s="298"/>
      <c r="AG320" s="298"/>
      <c r="AH320" s="298"/>
      <c r="AI320" s="298"/>
      <c r="AJ320" s="298"/>
      <c r="AK320" s="298"/>
      <c r="AL320" s="298"/>
      <c r="AM320" s="298"/>
      <c r="AN320" s="298"/>
      <c r="AO320" s="298"/>
      <c r="AP320" s="298"/>
      <c r="AQ320" s="298"/>
      <c r="AR320" s="298"/>
      <c r="AS320" s="298"/>
      <c r="AT320" s="298"/>
      <c r="AU320" s="298"/>
      <c r="AV320" s="298"/>
      <c r="AW320" s="298"/>
      <c r="AX320" s="298"/>
      <c r="AY320" s="298"/>
      <c r="AZ320" s="298"/>
      <c r="BA320" s="298"/>
      <c r="BB320" s="298"/>
      <c r="BC320" s="298"/>
      <c r="BD320" s="298"/>
      <c r="BE320" s="298"/>
      <c r="BF320" s="298"/>
      <c r="BG320" s="298"/>
      <c r="BH320" s="298"/>
      <c r="BI320" s="298"/>
      <c r="BJ320" s="298"/>
      <c r="BK320" s="298"/>
      <c r="BL320" s="298"/>
      <c r="BM320" s="298"/>
      <c r="BN320" s="298"/>
      <c r="BO320" s="298"/>
      <c r="BP320" s="298"/>
      <c r="BQ320" s="298"/>
      <c r="BR320" s="298"/>
      <c r="BS320" s="298"/>
      <c r="BT320" s="298"/>
      <c r="BU320" s="298"/>
      <c r="BV320" s="298"/>
      <c r="BW320" s="298"/>
      <c r="BX320" s="298"/>
      <c r="BY320" s="298"/>
      <c r="BZ320" s="9"/>
    </row>
    <row r="321" spans="1:78" ht="6.75" customHeight="1">
      <c r="A321" s="21"/>
      <c r="B321" s="298"/>
      <c r="C321" s="298"/>
      <c r="D321" s="298"/>
      <c r="E321" s="298"/>
      <c r="F321" s="298"/>
      <c r="G321" s="298"/>
      <c r="H321" s="298"/>
      <c r="I321" s="298"/>
      <c r="J321" s="298"/>
      <c r="K321" s="298"/>
      <c r="L321" s="298"/>
      <c r="M321" s="298"/>
      <c r="N321" s="298"/>
      <c r="O321" s="298"/>
      <c r="P321" s="298"/>
      <c r="Q321" s="298"/>
      <c r="R321" s="298"/>
      <c r="S321" s="298"/>
      <c r="T321" s="298"/>
      <c r="U321" s="298"/>
      <c r="V321" s="298"/>
      <c r="W321" s="298"/>
      <c r="X321" s="298"/>
      <c r="Y321" s="298"/>
      <c r="Z321" s="298"/>
      <c r="AA321" s="298"/>
      <c r="AB321" s="298"/>
      <c r="AC321" s="298"/>
      <c r="AD321" s="298"/>
      <c r="AE321" s="298"/>
      <c r="AF321" s="298"/>
      <c r="AG321" s="298"/>
      <c r="AH321" s="298"/>
      <c r="AI321" s="298"/>
      <c r="AJ321" s="298"/>
      <c r="AK321" s="298"/>
      <c r="AL321" s="298"/>
      <c r="AM321" s="298"/>
      <c r="AN321" s="298"/>
      <c r="AO321" s="298"/>
      <c r="AP321" s="298"/>
      <c r="AQ321" s="298"/>
      <c r="AR321" s="298"/>
      <c r="AS321" s="298"/>
      <c r="AT321" s="298"/>
      <c r="AU321" s="298"/>
      <c r="AV321" s="298"/>
      <c r="AW321" s="298"/>
      <c r="AX321" s="298"/>
      <c r="AY321" s="298"/>
      <c r="AZ321" s="298"/>
      <c r="BA321" s="298"/>
      <c r="BB321" s="298"/>
      <c r="BC321" s="298"/>
      <c r="BD321" s="298"/>
      <c r="BE321" s="298"/>
      <c r="BF321" s="298"/>
      <c r="BG321" s="298"/>
      <c r="BH321" s="298"/>
      <c r="BI321" s="298"/>
      <c r="BJ321" s="298"/>
      <c r="BK321" s="298"/>
      <c r="BL321" s="298"/>
      <c r="BM321" s="298"/>
      <c r="BN321" s="298"/>
      <c r="BO321" s="298"/>
      <c r="BP321" s="298"/>
      <c r="BQ321" s="298"/>
      <c r="BR321" s="298"/>
      <c r="BS321" s="298"/>
      <c r="BT321" s="298"/>
      <c r="BU321" s="298"/>
      <c r="BV321" s="298"/>
      <c r="BW321" s="298"/>
      <c r="BX321" s="298"/>
      <c r="BY321" s="298"/>
      <c r="BZ321" s="9"/>
    </row>
    <row r="322" spans="1:78" ht="6.75" customHeight="1">
      <c r="A322" s="21"/>
      <c r="B322" s="298"/>
      <c r="C322" s="298"/>
      <c r="D322" s="298"/>
      <c r="E322" s="298"/>
      <c r="F322" s="298"/>
      <c r="G322" s="298"/>
      <c r="H322" s="298"/>
      <c r="I322" s="298"/>
      <c r="J322" s="298"/>
      <c r="K322" s="298"/>
      <c r="L322" s="298"/>
      <c r="M322" s="298"/>
      <c r="N322" s="298"/>
      <c r="O322" s="298"/>
      <c r="P322" s="298"/>
      <c r="Q322" s="298"/>
      <c r="R322" s="298"/>
      <c r="S322" s="298"/>
      <c r="T322" s="298"/>
      <c r="U322" s="298"/>
      <c r="V322" s="298"/>
      <c r="W322" s="298"/>
      <c r="X322" s="298"/>
      <c r="Y322" s="298"/>
      <c r="Z322" s="298"/>
      <c r="AA322" s="298"/>
      <c r="AB322" s="298"/>
      <c r="AC322" s="298"/>
      <c r="AD322" s="298"/>
      <c r="AE322" s="298"/>
      <c r="AF322" s="298"/>
      <c r="AG322" s="298"/>
      <c r="AH322" s="298"/>
      <c r="AI322" s="298"/>
      <c r="AJ322" s="298"/>
      <c r="AK322" s="298"/>
      <c r="AL322" s="298"/>
      <c r="AM322" s="298"/>
      <c r="AN322" s="298"/>
      <c r="AO322" s="298"/>
      <c r="AP322" s="298"/>
      <c r="AQ322" s="298"/>
      <c r="AR322" s="298"/>
      <c r="AS322" s="298"/>
      <c r="AT322" s="298"/>
      <c r="AU322" s="298"/>
      <c r="AV322" s="298"/>
      <c r="AW322" s="298"/>
      <c r="AX322" s="298"/>
      <c r="AY322" s="298"/>
      <c r="AZ322" s="298"/>
      <c r="BA322" s="298"/>
      <c r="BB322" s="298"/>
      <c r="BC322" s="298"/>
      <c r="BD322" s="298"/>
      <c r="BE322" s="298"/>
      <c r="BF322" s="298"/>
      <c r="BG322" s="298"/>
      <c r="BH322" s="298"/>
      <c r="BI322" s="298"/>
      <c r="BJ322" s="298"/>
      <c r="BK322" s="298"/>
      <c r="BL322" s="298"/>
      <c r="BM322" s="298"/>
      <c r="BN322" s="298"/>
      <c r="BO322" s="298"/>
      <c r="BP322" s="298"/>
      <c r="BQ322" s="298"/>
      <c r="BR322" s="298"/>
      <c r="BS322" s="298"/>
      <c r="BT322" s="298"/>
      <c r="BU322" s="298"/>
      <c r="BV322" s="298"/>
      <c r="BW322" s="298"/>
      <c r="BX322" s="298"/>
      <c r="BY322" s="298"/>
      <c r="BZ322" s="9"/>
    </row>
    <row r="323" spans="1:78" ht="6.75" customHeight="1">
      <c r="A323" s="21"/>
      <c r="B323" s="298"/>
      <c r="C323" s="298"/>
      <c r="D323" s="298"/>
      <c r="E323" s="298"/>
      <c r="F323" s="298"/>
      <c r="G323" s="298"/>
      <c r="H323" s="298"/>
      <c r="I323" s="298"/>
      <c r="J323" s="298"/>
      <c r="K323" s="298"/>
      <c r="L323" s="298"/>
      <c r="M323" s="298"/>
      <c r="N323" s="298"/>
      <c r="O323" s="298"/>
      <c r="P323" s="298"/>
      <c r="Q323" s="298"/>
      <c r="R323" s="298"/>
      <c r="S323" s="298"/>
      <c r="T323" s="298"/>
      <c r="U323" s="298"/>
      <c r="V323" s="298"/>
      <c r="W323" s="298"/>
      <c r="X323" s="298"/>
      <c r="Y323" s="298"/>
      <c r="Z323" s="298"/>
      <c r="AA323" s="298"/>
      <c r="AB323" s="298"/>
      <c r="AC323" s="298"/>
      <c r="AD323" s="298"/>
      <c r="AE323" s="298"/>
      <c r="AF323" s="298"/>
      <c r="AG323" s="298"/>
      <c r="AH323" s="298"/>
      <c r="AI323" s="298"/>
      <c r="AJ323" s="298"/>
      <c r="AK323" s="298"/>
      <c r="AL323" s="298"/>
      <c r="AM323" s="298"/>
      <c r="AN323" s="298"/>
      <c r="AO323" s="298"/>
      <c r="AP323" s="298"/>
      <c r="AQ323" s="298"/>
      <c r="AR323" s="298"/>
      <c r="AS323" s="298"/>
      <c r="AT323" s="298"/>
      <c r="AU323" s="298"/>
      <c r="AV323" s="298"/>
      <c r="AW323" s="298"/>
      <c r="AX323" s="298"/>
      <c r="AY323" s="298"/>
      <c r="AZ323" s="298"/>
      <c r="BA323" s="298"/>
      <c r="BB323" s="298"/>
      <c r="BC323" s="298"/>
      <c r="BD323" s="298"/>
      <c r="BE323" s="298"/>
      <c r="BF323" s="298"/>
      <c r="BG323" s="298"/>
      <c r="BH323" s="298"/>
      <c r="BI323" s="298"/>
      <c r="BJ323" s="298"/>
      <c r="BK323" s="298"/>
      <c r="BL323" s="298"/>
      <c r="BM323" s="298"/>
      <c r="BN323" s="298"/>
      <c r="BO323" s="298"/>
      <c r="BP323" s="298"/>
      <c r="BQ323" s="298"/>
      <c r="BR323" s="298"/>
      <c r="BS323" s="298"/>
      <c r="BT323" s="298"/>
      <c r="BU323" s="298"/>
      <c r="BV323" s="298"/>
      <c r="BW323" s="298"/>
      <c r="BX323" s="298"/>
      <c r="BY323" s="298"/>
      <c r="BZ323" s="9"/>
    </row>
    <row r="324" spans="1:78" ht="6.75" customHeight="1">
      <c r="A324" s="21"/>
      <c r="B324" s="298"/>
      <c r="C324" s="298"/>
      <c r="D324" s="298"/>
      <c r="E324" s="298"/>
      <c r="F324" s="298"/>
      <c r="G324" s="298"/>
      <c r="H324" s="298"/>
      <c r="I324" s="298"/>
      <c r="J324" s="298"/>
      <c r="K324" s="298"/>
      <c r="L324" s="298"/>
      <c r="M324" s="298"/>
      <c r="N324" s="298"/>
      <c r="O324" s="298"/>
      <c r="P324" s="298"/>
      <c r="Q324" s="298"/>
      <c r="R324" s="298"/>
      <c r="S324" s="298"/>
      <c r="T324" s="298"/>
      <c r="U324" s="298"/>
      <c r="V324" s="298"/>
      <c r="W324" s="298"/>
      <c r="X324" s="298"/>
      <c r="Y324" s="298"/>
      <c r="Z324" s="298"/>
      <c r="AA324" s="298"/>
      <c r="AB324" s="298"/>
      <c r="AC324" s="298"/>
      <c r="AD324" s="298"/>
      <c r="AE324" s="298"/>
      <c r="AF324" s="298"/>
      <c r="AG324" s="298"/>
      <c r="AH324" s="298"/>
      <c r="AI324" s="298"/>
      <c r="AJ324" s="298"/>
      <c r="AK324" s="298"/>
      <c r="AL324" s="298"/>
      <c r="AM324" s="298"/>
      <c r="AN324" s="298"/>
      <c r="AO324" s="298"/>
      <c r="AP324" s="298"/>
      <c r="AQ324" s="298"/>
      <c r="AR324" s="298"/>
      <c r="AS324" s="298"/>
      <c r="AT324" s="298"/>
      <c r="AU324" s="298"/>
      <c r="AV324" s="298"/>
      <c r="AW324" s="298"/>
      <c r="AX324" s="298"/>
      <c r="AY324" s="298"/>
      <c r="AZ324" s="298"/>
      <c r="BA324" s="298"/>
      <c r="BB324" s="298"/>
      <c r="BC324" s="298"/>
      <c r="BD324" s="298"/>
      <c r="BE324" s="298"/>
      <c r="BF324" s="298"/>
      <c r="BG324" s="298"/>
      <c r="BH324" s="298"/>
      <c r="BI324" s="298"/>
      <c r="BJ324" s="298"/>
      <c r="BK324" s="298"/>
      <c r="BL324" s="298"/>
      <c r="BM324" s="298"/>
      <c r="BN324" s="298"/>
      <c r="BO324" s="298"/>
      <c r="BP324" s="298"/>
      <c r="BQ324" s="298"/>
      <c r="BR324" s="298"/>
      <c r="BS324" s="298"/>
      <c r="BT324" s="298"/>
      <c r="BU324" s="298"/>
      <c r="BV324" s="298"/>
      <c r="BW324" s="298"/>
      <c r="BX324" s="298"/>
      <c r="BY324" s="298"/>
      <c r="BZ324" s="9"/>
    </row>
    <row r="325" spans="1:78" ht="6.75" customHeight="1">
      <c r="A325" s="21"/>
      <c r="B325" s="298"/>
      <c r="C325" s="298"/>
      <c r="D325" s="298"/>
      <c r="E325" s="298"/>
      <c r="F325" s="298"/>
      <c r="G325" s="298"/>
      <c r="H325" s="298"/>
      <c r="I325" s="298"/>
      <c r="J325" s="298"/>
      <c r="K325" s="298"/>
      <c r="L325" s="298"/>
      <c r="M325" s="298"/>
      <c r="N325" s="298"/>
      <c r="O325" s="298"/>
      <c r="P325" s="298"/>
      <c r="Q325" s="298"/>
      <c r="R325" s="298"/>
      <c r="S325" s="298"/>
      <c r="T325" s="298"/>
      <c r="U325" s="298"/>
      <c r="V325" s="298"/>
      <c r="W325" s="298"/>
      <c r="X325" s="298"/>
      <c r="Y325" s="298"/>
      <c r="Z325" s="298"/>
      <c r="AA325" s="298"/>
      <c r="AB325" s="298"/>
      <c r="AC325" s="298"/>
      <c r="AD325" s="298"/>
      <c r="AE325" s="298"/>
      <c r="AF325" s="298"/>
      <c r="AG325" s="298"/>
      <c r="AH325" s="298"/>
      <c r="AI325" s="298"/>
      <c r="AJ325" s="298"/>
      <c r="AK325" s="298"/>
      <c r="AL325" s="298"/>
      <c r="AM325" s="298"/>
      <c r="AN325" s="298"/>
      <c r="AO325" s="298"/>
      <c r="AP325" s="298"/>
      <c r="AQ325" s="298"/>
      <c r="AR325" s="298"/>
      <c r="AS325" s="298"/>
      <c r="AT325" s="298"/>
      <c r="AU325" s="298"/>
      <c r="AV325" s="298"/>
      <c r="AW325" s="298"/>
      <c r="AX325" s="298"/>
      <c r="AY325" s="298"/>
      <c r="AZ325" s="298"/>
      <c r="BA325" s="298"/>
      <c r="BB325" s="298"/>
      <c r="BC325" s="298"/>
      <c r="BD325" s="298"/>
      <c r="BE325" s="298"/>
      <c r="BF325" s="298"/>
      <c r="BG325" s="298"/>
      <c r="BH325" s="298"/>
      <c r="BI325" s="298"/>
      <c r="BJ325" s="298"/>
      <c r="BK325" s="298"/>
      <c r="BL325" s="298"/>
      <c r="BM325" s="298"/>
      <c r="BN325" s="298"/>
      <c r="BO325" s="298"/>
      <c r="BP325" s="298"/>
      <c r="BQ325" s="298"/>
      <c r="BR325" s="298"/>
      <c r="BS325" s="298"/>
      <c r="BT325" s="298"/>
      <c r="BU325" s="298"/>
      <c r="BV325" s="298"/>
      <c r="BW325" s="298"/>
      <c r="BX325" s="298"/>
      <c r="BY325" s="298"/>
      <c r="BZ325" s="9"/>
    </row>
    <row r="326" spans="1:78" ht="6.75" customHeight="1">
      <c r="A326" s="21"/>
      <c r="B326" s="298"/>
      <c r="C326" s="298"/>
      <c r="D326" s="298"/>
      <c r="E326" s="298"/>
      <c r="F326" s="298"/>
      <c r="G326" s="298"/>
      <c r="H326" s="298"/>
      <c r="I326" s="298"/>
      <c r="J326" s="298"/>
      <c r="K326" s="298"/>
      <c r="L326" s="298"/>
      <c r="M326" s="298"/>
      <c r="N326" s="298"/>
      <c r="O326" s="298"/>
      <c r="P326" s="298"/>
      <c r="Q326" s="298"/>
      <c r="R326" s="298"/>
      <c r="S326" s="298"/>
      <c r="T326" s="298"/>
      <c r="U326" s="298"/>
      <c r="V326" s="298"/>
      <c r="W326" s="298"/>
      <c r="X326" s="298"/>
      <c r="Y326" s="298"/>
      <c r="Z326" s="298"/>
      <c r="AA326" s="298"/>
      <c r="AB326" s="298"/>
      <c r="AC326" s="298"/>
      <c r="AD326" s="298"/>
      <c r="AE326" s="298"/>
      <c r="AF326" s="298"/>
      <c r="AG326" s="298"/>
      <c r="AH326" s="298"/>
      <c r="AI326" s="298"/>
      <c r="AJ326" s="298"/>
      <c r="AK326" s="298"/>
      <c r="AL326" s="298"/>
      <c r="AM326" s="298"/>
      <c r="AN326" s="298"/>
      <c r="AO326" s="298"/>
      <c r="AP326" s="298"/>
      <c r="AQ326" s="298"/>
      <c r="AR326" s="298"/>
      <c r="AS326" s="298"/>
      <c r="AT326" s="298"/>
      <c r="AU326" s="298"/>
      <c r="AV326" s="298"/>
      <c r="AW326" s="298"/>
      <c r="AX326" s="298"/>
      <c r="AY326" s="298"/>
      <c r="AZ326" s="298"/>
      <c r="BA326" s="298"/>
      <c r="BB326" s="298"/>
      <c r="BC326" s="298"/>
      <c r="BD326" s="298"/>
      <c r="BE326" s="298"/>
      <c r="BF326" s="298"/>
      <c r="BG326" s="298"/>
      <c r="BH326" s="298"/>
      <c r="BI326" s="298"/>
      <c r="BJ326" s="298"/>
      <c r="BK326" s="298"/>
      <c r="BL326" s="298"/>
      <c r="BM326" s="298"/>
      <c r="BN326" s="298"/>
      <c r="BO326" s="298"/>
      <c r="BP326" s="298"/>
      <c r="BQ326" s="298"/>
      <c r="BR326" s="298"/>
      <c r="BS326" s="298"/>
      <c r="BT326" s="298"/>
      <c r="BU326" s="298"/>
      <c r="BV326" s="298"/>
      <c r="BW326" s="298"/>
      <c r="BX326" s="298"/>
      <c r="BY326" s="298"/>
      <c r="BZ326" s="9"/>
    </row>
    <row r="327" spans="1:78" s="17" customFormat="1" ht="5.2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50"/>
    </row>
    <row r="328" spans="1:78" s="17" customFormat="1" ht="5.2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c r="BF328" s="21"/>
      <c r="BG328" s="21"/>
      <c r="BH328" s="21"/>
      <c r="BI328" s="21"/>
      <c r="BJ328" s="21"/>
      <c r="BK328" s="21"/>
      <c r="BL328" s="21"/>
      <c r="BM328" s="21"/>
      <c r="BN328" s="21"/>
      <c r="BO328" s="21"/>
      <c r="BP328" s="21"/>
      <c r="BQ328" s="21"/>
      <c r="BR328" s="21"/>
      <c r="BS328" s="21"/>
      <c r="BT328" s="21"/>
      <c r="BU328" s="21"/>
      <c r="BV328" s="21"/>
      <c r="BW328" s="21"/>
      <c r="BX328" s="21"/>
      <c r="BY328" s="21"/>
      <c r="BZ328" s="50"/>
    </row>
  </sheetData>
  <sheetProtection selectLockedCells="1"/>
  <mergeCells count="414">
    <mergeCell ref="A201:AN203"/>
    <mergeCell ref="A207:M209"/>
    <mergeCell ref="N207:AK209"/>
    <mergeCell ref="A217:M219"/>
    <mergeCell ref="N217:AK219"/>
    <mergeCell ref="A220:M222"/>
    <mergeCell ref="N220:S222"/>
    <mergeCell ref="T220:U222"/>
    <mergeCell ref="V220:AA222"/>
    <mergeCell ref="AB220:AC222"/>
    <mergeCell ref="AD220:AI222"/>
    <mergeCell ref="AJ220:AK222"/>
    <mergeCell ref="A213:BA213"/>
    <mergeCell ref="A223:BA223"/>
    <mergeCell ref="C104:M105"/>
    <mergeCell ref="N104:W105"/>
    <mergeCell ref="X104:BY105"/>
    <mergeCell ref="C106:M111"/>
    <mergeCell ref="N106:W111"/>
    <mergeCell ref="X106:AF108"/>
    <mergeCell ref="AG107:AO108"/>
    <mergeCell ref="AP107:AX108"/>
    <mergeCell ref="AY107:BG108"/>
    <mergeCell ref="BH107:BP108"/>
    <mergeCell ref="BQ107:BY108"/>
    <mergeCell ref="X109:AF111"/>
    <mergeCell ref="AG109:AO111"/>
    <mergeCell ref="AP109:AX111"/>
    <mergeCell ref="AY109:BG111"/>
    <mergeCell ref="BH109:BP111"/>
    <mergeCell ref="BQ109:BY111"/>
    <mergeCell ref="N199:W199"/>
    <mergeCell ref="C115:F117"/>
    <mergeCell ref="G115:M117"/>
    <mergeCell ref="N115:AH117"/>
    <mergeCell ref="AI115:BC117"/>
    <mergeCell ref="BD115:BY117"/>
    <mergeCell ref="C99:F100"/>
    <mergeCell ref="G99:M100"/>
    <mergeCell ref="N99:AH100"/>
    <mergeCell ref="AI99:BC100"/>
    <mergeCell ref="BD99:BY100"/>
    <mergeCell ref="C101:F103"/>
    <mergeCell ref="G101:M103"/>
    <mergeCell ref="N101:AH103"/>
    <mergeCell ref="AI101:BC103"/>
    <mergeCell ref="BD101:BY103"/>
    <mergeCell ref="C92:M97"/>
    <mergeCell ref="N92:W97"/>
    <mergeCell ref="X92:AF94"/>
    <mergeCell ref="AG93:AO94"/>
    <mergeCell ref="AP93:AX94"/>
    <mergeCell ref="AY93:BG94"/>
    <mergeCell ref="BH93:BP94"/>
    <mergeCell ref="BQ93:BY94"/>
    <mergeCell ref="X95:AF97"/>
    <mergeCell ref="AG95:AO97"/>
    <mergeCell ref="AP95:AX97"/>
    <mergeCell ref="AY95:BG97"/>
    <mergeCell ref="BH95:BP97"/>
    <mergeCell ref="BQ95:BY97"/>
    <mergeCell ref="AI85:BC86"/>
    <mergeCell ref="BD85:BY86"/>
    <mergeCell ref="C87:F89"/>
    <mergeCell ref="G87:M89"/>
    <mergeCell ref="N87:AH89"/>
    <mergeCell ref="AI87:BC89"/>
    <mergeCell ref="BD87:BY89"/>
    <mergeCell ref="C90:M91"/>
    <mergeCell ref="N90:W91"/>
    <mergeCell ref="X90:BY91"/>
    <mergeCell ref="A224:AS226"/>
    <mergeCell ref="A233:BY233"/>
    <mergeCell ref="A239:BY264"/>
    <mergeCell ref="N204:AK206"/>
    <mergeCell ref="R185:U188"/>
    <mergeCell ref="AJ210:AK212"/>
    <mergeCell ref="AD210:AI212"/>
    <mergeCell ref="AB210:AC212"/>
    <mergeCell ref="V210:AA212"/>
    <mergeCell ref="T210:U212"/>
    <mergeCell ref="N210:S212"/>
    <mergeCell ref="A234:BY234"/>
    <mergeCell ref="AQ231:BA232"/>
    <mergeCell ref="BB230:BY230"/>
    <mergeCell ref="BB231:BY232"/>
    <mergeCell ref="Z230:AA232"/>
    <mergeCell ref="AQ227:BA229"/>
    <mergeCell ref="AB227:AH229"/>
    <mergeCell ref="N227:AA229"/>
    <mergeCell ref="R230:S232"/>
    <mergeCell ref="T230:U232"/>
    <mergeCell ref="V230:W232"/>
    <mergeCell ref="X230:Y232"/>
    <mergeCell ref="A199:M199"/>
    <mergeCell ref="A38:X40"/>
    <mergeCell ref="V185:W188"/>
    <mergeCell ref="P185:Q188"/>
    <mergeCell ref="L185:O188"/>
    <mergeCell ref="J185:K188"/>
    <mergeCell ref="C185:I188"/>
    <mergeCell ref="C76:M77"/>
    <mergeCell ref="N76:W77"/>
    <mergeCell ref="X76:BY77"/>
    <mergeCell ref="C78:M83"/>
    <mergeCell ref="N78:W83"/>
    <mergeCell ref="X78:AF80"/>
    <mergeCell ref="AG79:AO80"/>
    <mergeCell ref="AP79:AX80"/>
    <mergeCell ref="AY79:BG80"/>
    <mergeCell ref="BH79:BP80"/>
    <mergeCell ref="BQ79:BY80"/>
    <mergeCell ref="X81:AF83"/>
    <mergeCell ref="AG81:AO83"/>
    <mergeCell ref="AP81:AX83"/>
    <mergeCell ref="AY81:BG83"/>
    <mergeCell ref="C85:F86"/>
    <mergeCell ref="G85:M86"/>
    <mergeCell ref="N85:AH86"/>
    <mergeCell ref="BH81:BP83"/>
    <mergeCell ref="BQ81:BY83"/>
    <mergeCell ref="C71:F72"/>
    <mergeCell ref="G71:M72"/>
    <mergeCell ref="N71:AH72"/>
    <mergeCell ref="AI71:BC72"/>
    <mergeCell ref="BD71:BY72"/>
    <mergeCell ref="C73:F75"/>
    <mergeCell ref="G73:M75"/>
    <mergeCell ref="N73:AH75"/>
    <mergeCell ref="AI73:BC75"/>
    <mergeCell ref="BD73:BY75"/>
    <mergeCell ref="C62:M63"/>
    <mergeCell ref="N62:W63"/>
    <mergeCell ref="X62:BY63"/>
    <mergeCell ref="C64:M69"/>
    <mergeCell ref="N64:W69"/>
    <mergeCell ref="X64:AF66"/>
    <mergeCell ref="AG65:AO66"/>
    <mergeCell ref="AP65:AX66"/>
    <mergeCell ref="AY65:BG66"/>
    <mergeCell ref="BH65:BP66"/>
    <mergeCell ref="BQ65:BY66"/>
    <mergeCell ref="X67:AF69"/>
    <mergeCell ref="AG67:AO69"/>
    <mergeCell ref="AP67:AX69"/>
    <mergeCell ref="AY67:BG69"/>
    <mergeCell ref="BH67:BP69"/>
    <mergeCell ref="BQ67:BY69"/>
    <mergeCell ref="C57:F58"/>
    <mergeCell ref="G57:M58"/>
    <mergeCell ref="N57:AH58"/>
    <mergeCell ref="AI57:BC58"/>
    <mergeCell ref="BD57:BY58"/>
    <mergeCell ref="C50:M55"/>
    <mergeCell ref="C59:F61"/>
    <mergeCell ref="G59:M61"/>
    <mergeCell ref="N59:AH61"/>
    <mergeCell ref="AI59:BC61"/>
    <mergeCell ref="BD59:BY61"/>
    <mergeCell ref="N48:W49"/>
    <mergeCell ref="N50:W55"/>
    <mergeCell ref="X48:BY49"/>
    <mergeCell ref="X50:AF52"/>
    <mergeCell ref="AG51:AO52"/>
    <mergeCell ref="AP51:AX52"/>
    <mergeCell ref="AY51:BG52"/>
    <mergeCell ref="BH51:BP52"/>
    <mergeCell ref="BQ51:BY52"/>
    <mergeCell ref="X53:AF55"/>
    <mergeCell ref="AP53:AX55"/>
    <mergeCell ref="AY53:BG55"/>
    <mergeCell ref="BH53:BP55"/>
    <mergeCell ref="BQ53:BY55"/>
    <mergeCell ref="P230:Q232"/>
    <mergeCell ref="A236:AE238"/>
    <mergeCell ref="AO201:BY203"/>
    <mergeCell ref="J4:BP7"/>
    <mergeCell ref="A204:M206"/>
    <mergeCell ref="A210:M212"/>
    <mergeCell ref="A227:M229"/>
    <mergeCell ref="AO227:AP229"/>
    <mergeCell ref="AI227:AJ229"/>
    <mergeCell ref="AK227:AL229"/>
    <mergeCell ref="AM227:AN229"/>
    <mergeCell ref="BN227:BS229"/>
    <mergeCell ref="BT227:BU229"/>
    <mergeCell ref="BV227:BW229"/>
    <mergeCell ref="BX227:BY229"/>
    <mergeCell ref="BB227:BM229"/>
    <mergeCell ref="AB230:AH232"/>
    <mergeCell ref="AI230:AP232"/>
    <mergeCell ref="AQ230:BA230"/>
    <mergeCell ref="AZ29:BE30"/>
    <mergeCell ref="AZ35:BE36"/>
    <mergeCell ref="C48:M49"/>
    <mergeCell ref="A18:P20"/>
    <mergeCell ref="BD45:BY47"/>
    <mergeCell ref="BF35:BY36"/>
    <mergeCell ref="BR18:BW20"/>
    <mergeCell ref="BP18:BQ20"/>
    <mergeCell ref="A21:M22"/>
    <mergeCell ref="BX18:BY20"/>
    <mergeCell ref="I316:BR316"/>
    <mergeCell ref="BB308:BM309"/>
    <mergeCell ref="BN308:BY309"/>
    <mergeCell ref="B311:V312"/>
    <mergeCell ref="U308:V310"/>
    <mergeCell ref="W308:X310"/>
    <mergeCell ref="Y308:Z310"/>
    <mergeCell ref="AA308:AB310"/>
    <mergeCell ref="AC308:AD310"/>
    <mergeCell ref="AE308:AF310"/>
    <mergeCell ref="B306:AK307"/>
    <mergeCell ref="B308:C310"/>
    <mergeCell ref="D308:E310"/>
    <mergeCell ref="F308:G310"/>
    <mergeCell ref="H308:I310"/>
    <mergeCell ref="J308:K310"/>
    <mergeCell ref="A230:M232"/>
    <mergeCell ref="L308:M310"/>
    <mergeCell ref="N230:O232"/>
    <mergeCell ref="B317:BY326"/>
    <mergeCell ref="N313:O315"/>
    <mergeCell ref="P313:R315"/>
    <mergeCell ref="S313:T315"/>
    <mergeCell ref="U313:V315"/>
    <mergeCell ref="AE315:AU315"/>
    <mergeCell ref="BE315:BV315"/>
    <mergeCell ref="B313:C315"/>
    <mergeCell ref="D313:E315"/>
    <mergeCell ref="F313:G315"/>
    <mergeCell ref="H313:I315"/>
    <mergeCell ref="J313:K315"/>
    <mergeCell ref="L313:M315"/>
    <mergeCell ref="N308:O310"/>
    <mergeCell ref="P308:R310"/>
    <mergeCell ref="S308:T310"/>
    <mergeCell ref="AG308:AH310"/>
    <mergeCell ref="AI308:AJ310"/>
    <mergeCell ref="AK308:AL310"/>
    <mergeCell ref="A3:I5"/>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N29:AY36"/>
    <mergeCell ref="AZ21:BA22"/>
    <mergeCell ref="BB21:BF22"/>
    <mergeCell ref="BG21:BH22"/>
    <mergeCell ref="BI21:BR22"/>
    <mergeCell ref="AZ23:BY28"/>
    <mergeCell ref="C113:F114"/>
    <mergeCell ref="G113:M114"/>
    <mergeCell ref="N113:AH114"/>
    <mergeCell ref="AI113:BC114"/>
    <mergeCell ref="BD113:BY114"/>
    <mergeCell ref="AZ33:BE34"/>
    <mergeCell ref="AG53:AO55"/>
    <mergeCell ref="A41:BY42"/>
    <mergeCell ref="C43:F44"/>
    <mergeCell ref="C45:F47"/>
    <mergeCell ref="G43:M44"/>
    <mergeCell ref="G45:M47"/>
    <mergeCell ref="N43:AH44"/>
    <mergeCell ref="AI43:BC44"/>
    <mergeCell ref="BD43:BY44"/>
    <mergeCell ref="N45:AH47"/>
    <mergeCell ref="AI45:BC47"/>
    <mergeCell ref="BF33:BY34"/>
    <mergeCell ref="C118:M119"/>
    <mergeCell ref="N118:W119"/>
    <mergeCell ref="X118:BY119"/>
    <mergeCell ref="C120:M125"/>
    <mergeCell ref="N120:W125"/>
    <mergeCell ref="X120:AF122"/>
    <mergeCell ref="AG121:AO122"/>
    <mergeCell ref="AP121:AX122"/>
    <mergeCell ref="AY121:BG122"/>
    <mergeCell ref="BH121:BP122"/>
    <mergeCell ref="BQ121:BY122"/>
    <mergeCell ref="X123:AF125"/>
    <mergeCell ref="AG123:AO125"/>
    <mergeCell ref="AP123:AX125"/>
    <mergeCell ref="AY123:BG125"/>
    <mergeCell ref="BH123:BP125"/>
    <mergeCell ref="BQ123:BY125"/>
    <mergeCell ref="C127:F128"/>
    <mergeCell ref="G127:M128"/>
    <mergeCell ref="N127:AH128"/>
    <mergeCell ref="AI127:BC128"/>
    <mergeCell ref="BD127:BY128"/>
    <mergeCell ref="C129:F131"/>
    <mergeCell ref="G129:M131"/>
    <mergeCell ref="N129:AH131"/>
    <mergeCell ref="AI129:BC131"/>
    <mergeCell ref="BD129:BY131"/>
    <mergeCell ref="C132:M133"/>
    <mergeCell ref="N132:W133"/>
    <mergeCell ref="X132:BY133"/>
    <mergeCell ref="C134:M139"/>
    <mergeCell ref="N134:W139"/>
    <mergeCell ref="X134:AF136"/>
    <mergeCell ref="AG135:AO136"/>
    <mergeCell ref="AP135:AX136"/>
    <mergeCell ref="AY135:BG136"/>
    <mergeCell ref="BH135:BP136"/>
    <mergeCell ref="BQ135:BY136"/>
    <mergeCell ref="X137:AF139"/>
    <mergeCell ref="AG137:AO139"/>
    <mergeCell ref="AP137:AX139"/>
    <mergeCell ref="AY137:BG139"/>
    <mergeCell ref="BH137:BP139"/>
    <mergeCell ref="BQ137:BY139"/>
    <mergeCell ref="C141:F142"/>
    <mergeCell ref="G141:M142"/>
    <mergeCell ref="N141:AH142"/>
    <mergeCell ref="AI141:BC142"/>
    <mergeCell ref="BD141:BY142"/>
    <mergeCell ref="C143:F145"/>
    <mergeCell ref="G143:M145"/>
    <mergeCell ref="N143:AH145"/>
    <mergeCell ref="AI143:BC145"/>
    <mergeCell ref="BD143:BY145"/>
    <mergeCell ref="C146:M147"/>
    <mergeCell ref="N146:W147"/>
    <mergeCell ref="X146:BY147"/>
    <mergeCell ref="C148:M153"/>
    <mergeCell ref="N148:W153"/>
    <mergeCell ref="X148:AF150"/>
    <mergeCell ref="AG149:AO150"/>
    <mergeCell ref="AP149:AX150"/>
    <mergeCell ref="AY149:BG150"/>
    <mergeCell ref="BH149:BP150"/>
    <mergeCell ref="BQ149:BY150"/>
    <mergeCell ref="X151:AF153"/>
    <mergeCell ref="AG151:AO153"/>
    <mergeCell ref="AP151:AX153"/>
    <mergeCell ref="AY151:BG153"/>
    <mergeCell ref="BH151:BP153"/>
    <mergeCell ref="BQ151:BY153"/>
    <mergeCell ref="C155:F156"/>
    <mergeCell ref="G155:M156"/>
    <mergeCell ref="N155:AH156"/>
    <mergeCell ref="AI155:BC156"/>
    <mergeCell ref="BD155:BY156"/>
    <mergeCell ref="C157:F159"/>
    <mergeCell ref="G157:M159"/>
    <mergeCell ref="N157:AH159"/>
    <mergeCell ref="AI157:BC159"/>
    <mergeCell ref="BD157:BY159"/>
    <mergeCell ref="C160:M161"/>
    <mergeCell ref="N160:W161"/>
    <mergeCell ref="X160:BY161"/>
    <mergeCell ref="C162:M167"/>
    <mergeCell ref="N162:W167"/>
    <mergeCell ref="X162:AF164"/>
    <mergeCell ref="AG163:AO164"/>
    <mergeCell ref="AP163:AX164"/>
    <mergeCell ref="AY163:BG164"/>
    <mergeCell ref="BH163:BP164"/>
    <mergeCell ref="BQ163:BY164"/>
    <mergeCell ref="X165:AF167"/>
    <mergeCell ref="AG165:AO167"/>
    <mergeCell ref="AP165:AX167"/>
    <mergeCell ref="AY165:BG167"/>
    <mergeCell ref="BH165:BP167"/>
    <mergeCell ref="BQ165:BY167"/>
    <mergeCell ref="C169:F170"/>
    <mergeCell ref="G169:M170"/>
    <mergeCell ref="N169:AH170"/>
    <mergeCell ref="AI169:BC170"/>
    <mergeCell ref="BD169:BY170"/>
    <mergeCell ref="C171:F173"/>
    <mergeCell ref="G171:M173"/>
    <mergeCell ref="N171:AH173"/>
    <mergeCell ref="AI171:BC173"/>
    <mergeCell ref="BD171:BY173"/>
    <mergeCell ref="BI1:BZ3"/>
    <mergeCell ref="A196:AC198"/>
    <mergeCell ref="A214:BY216"/>
    <mergeCell ref="Y192:BY195"/>
    <mergeCell ref="C192:W195"/>
    <mergeCell ref="A190:BP191"/>
    <mergeCell ref="A183:Z184"/>
    <mergeCell ref="C174:M175"/>
    <mergeCell ref="N174:W175"/>
    <mergeCell ref="X174:BY175"/>
    <mergeCell ref="C176:M181"/>
    <mergeCell ref="N176:W181"/>
    <mergeCell ref="X176:AF178"/>
    <mergeCell ref="AG177:AO178"/>
    <mergeCell ref="AP177:AX178"/>
    <mergeCell ref="AY177:BG178"/>
    <mergeCell ref="BH177:BP178"/>
    <mergeCell ref="BQ177:BY178"/>
    <mergeCell ref="X179:AF181"/>
    <mergeCell ref="AG179:AO181"/>
    <mergeCell ref="AP179:AX181"/>
    <mergeCell ref="AY179:BG181"/>
    <mergeCell ref="BH179:BP181"/>
    <mergeCell ref="BQ179:BY181"/>
  </mergeCells>
  <phoneticPr fontId="1"/>
  <dataValidations count="6">
    <dataValidation type="list" allowBlank="1" showInputMessage="1" showErrorMessage="1" sqref="AI230:AP232" xr:uid="{00000000-0002-0000-0000-000000000000}">
      <formula1>"普通,当座"</formula1>
    </dataValidation>
    <dataValidation type="list" allowBlank="1" showInputMessage="1" showErrorMessage="1" sqref="C192:W195" xr:uid="{00000000-0002-0000-0000-000001000000}">
      <formula1>"該当,非該当"</formula1>
    </dataValidation>
    <dataValidation type="list" allowBlank="1" showInputMessage="1" showErrorMessage="1" sqref="N207:AK209" xr:uid="{00000000-0002-0000-0000-000002000000}">
      <formula1>"実施済み,実施予定"</formula1>
    </dataValidation>
    <dataValidation type="list" allowBlank="1" showInputMessage="1" showErrorMessage="1" sqref="N217:AK219" xr:uid="{00000000-0002-0000-0000-000003000000}">
      <formula1>"聴取済み,聴取予定"</formula1>
    </dataValidation>
    <dataValidation imeMode="disabled" allowBlank="1" showInputMessage="1" showErrorMessage="1" sqref="AZ18:BG20 BJ18:BO20 BR18:BW20 BB21:BF22 BI21:BR22 BF31:BY36 C185:I188 L185:O188 R185:U188 N210:S212 V210:AA212 AD210:AI212 AI227:AP229 N230:AA232 BT227:BY229" xr:uid="{00000000-0002-0000-0000-000004000000}"/>
    <dataValidation imeMode="fullKatakana" allowBlank="1" showInputMessage="1" showErrorMessage="1" sqref="N29:AM30 N21:AM22 BB230:BY230"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5" max="77" man="1"/>
    <brk id="235" max="77" man="1"/>
    <brk id="266"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88</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90</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92</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RowHeight="18.75"/>
  <cols>
    <col min="1" max="1" width="5.625" style="62" customWidth="1"/>
    <col min="2" max="6" width="10.625" style="62" customWidth="1"/>
    <col min="7" max="11" width="7.625" style="62" customWidth="1"/>
    <col min="12" max="12" width="10.625" style="62" customWidth="1"/>
    <col min="13" max="17" width="7.625" style="62" customWidth="1"/>
    <col min="18" max="18" width="10.625" style="62" customWidth="1"/>
    <col min="19" max="25" width="7.625" style="62" customWidth="1"/>
    <col min="26" max="28" width="10.625" style="62" customWidth="1"/>
    <col min="29" max="29" width="11.75" style="62" customWidth="1"/>
    <col min="30" max="16384" width="9" style="62"/>
  </cols>
  <sheetData>
    <row r="1" spans="1:29" ht="34.5" customHeight="1">
      <c r="A1" s="61" t="s">
        <v>54</v>
      </c>
    </row>
    <row r="2" spans="1:29" ht="32.25" customHeight="1">
      <c r="A2" s="547" t="s">
        <v>28</v>
      </c>
      <c r="B2" s="554" t="s">
        <v>138</v>
      </c>
      <c r="C2" s="554"/>
      <c r="D2" s="554"/>
      <c r="E2" s="548" t="s">
        <v>96</v>
      </c>
      <c r="F2" s="553" t="s">
        <v>115</v>
      </c>
      <c r="G2" s="553"/>
      <c r="H2" s="553"/>
      <c r="I2" s="553"/>
      <c r="J2" s="553"/>
      <c r="K2" s="553"/>
      <c r="L2" s="550" t="s">
        <v>116</v>
      </c>
      <c r="M2" s="551"/>
      <c r="N2" s="551"/>
      <c r="O2" s="551"/>
      <c r="P2" s="551"/>
      <c r="Q2" s="552"/>
      <c r="R2" s="558" t="s">
        <v>137</v>
      </c>
      <c r="S2" s="559"/>
      <c r="T2" s="559"/>
      <c r="U2" s="559"/>
      <c r="V2" s="559"/>
      <c r="W2" s="563" t="s">
        <v>193</v>
      </c>
      <c r="X2" s="564"/>
      <c r="Y2" s="565"/>
      <c r="Z2" s="556" t="s">
        <v>93</v>
      </c>
      <c r="AA2" s="556" t="s">
        <v>63</v>
      </c>
      <c r="AB2" s="556" t="s">
        <v>64</v>
      </c>
      <c r="AC2" s="556" t="s">
        <v>94</v>
      </c>
    </row>
    <row r="3" spans="1:29" s="69" customFormat="1" ht="84">
      <c r="A3" s="547"/>
      <c r="B3" s="554"/>
      <c r="C3" s="554"/>
      <c r="D3" s="554"/>
      <c r="E3" s="549"/>
      <c r="F3" s="63" t="s">
        <v>55</v>
      </c>
      <c r="G3" s="64" t="s">
        <v>14</v>
      </c>
      <c r="H3" s="65" t="s">
        <v>15</v>
      </c>
      <c r="I3" s="65" t="s">
        <v>16</v>
      </c>
      <c r="J3" s="65" t="s">
        <v>18</v>
      </c>
      <c r="K3" s="66" t="s">
        <v>17</v>
      </c>
      <c r="L3" s="67" t="s">
        <v>55</v>
      </c>
      <c r="M3" s="64" t="s">
        <v>14</v>
      </c>
      <c r="N3" s="65" t="s">
        <v>15</v>
      </c>
      <c r="O3" s="65" t="s">
        <v>16</v>
      </c>
      <c r="P3" s="68" t="s">
        <v>18</v>
      </c>
      <c r="Q3" s="66" t="s">
        <v>73</v>
      </c>
      <c r="R3" s="67" t="s">
        <v>55</v>
      </c>
      <c r="S3" s="64" t="s">
        <v>14</v>
      </c>
      <c r="T3" s="65" t="s">
        <v>15</v>
      </c>
      <c r="U3" s="65" t="s">
        <v>16</v>
      </c>
      <c r="V3" s="66" t="s">
        <v>18</v>
      </c>
      <c r="W3" s="232" t="s">
        <v>191</v>
      </c>
      <c r="X3" s="64" t="s">
        <v>16</v>
      </c>
      <c r="Y3" s="66" t="s">
        <v>48</v>
      </c>
      <c r="Z3" s="557"/>
      <c r="AA3" s="557"/>
      <c r="AB3" s="557"/>
      <c r="AC3" s="557"/>
    </row>
    <row r="4" spans="1:29" ht="27" customHeight="1">
      <c r="A4" s="70" t="s">
        <v>75</v>
      </c>
      <c r="B4" s="546" t="str">
        <f>'支給申請額算定シート（Ⅰ．代表医療機関）'!B3&amp;""</f>
        <v/>
      </c>
      <c r="C4" s="546"/>
      <c r="D4" s="546"/>
      <c r="E4" s="71" t="str">
        <f>'支給申請額算定シート（Ⅰ．代表医療機関）'!C$5&amp;""</f>
        <v/>
      </c>
      <c r="F4" s="86">
        <f>SUM($G$4:$K$4)</f>
        <v>0</v>
      </c>
      <c r="G4" s="87">
        <f>'支給申請額算定シート（Ⅰ．代表医療機関）'!C11</f>
        <v>0</v>
      </c>
      <c r="H4" s="88">
        <f>'支給申請額算定シート（Ⅰ．代表医療機関）'!D11</f>
        <v>0</v>
      </c>
      <c r="I4" s="88">
        <f>'支給申請額算定シート（Ⅰ．代表医療機関）'!E11</f>
        <v>0</v>
      </c>
      <c r="J4" s="88">
        <f>'支給申請額算定シート（Ⅰ．代表医療機関）'!F11</f>
        <v>0</v>
      </c>
      <c r="K4" s="89">
        <f>'支給申請額算定シート（Ⅰ．代表医療機関）'!G11</f>
        <v>0</v>
      </c>
      <c r="L4" s="90">
        <f t="shared" ref="L4:L5" si="0">SUM(M4:P4)</f>
        <v>0</v>
      </c>
      <c r="M4" s="87">
        <f>'支給申請額算定シート（Ⅰ．代表医療機関）'!C18</f>
        <v>0</v>
      </c>
      <c r="N4" s="88">
        <f>'支給申請額算定シート（Ⅰ．代表医療機関）'!D18</f>
        <v>0</v>
      </c>
      <c r="O4" s="88">
        <f>'支給申請額算定シート（Ⅰ．代表医療機関）'!E18</f>
        <v>0</v>
      </c>
      <c r="P4" s="91">
        <f>'支給申請額算定シート（Ⅰ．代表医療機関）'!F18</f>
        <v>0</v>
      </c>
      <c r="Q4" s="89">
        <f>'支給申請額算定シート（Ⅰ．代表医療機関）'!G18</f>
        <v>0</v>
      </c>
      <c r="R4" s="90">
        <f>SUM(S4:V4)</f>
        <v>0</v>
      </c>
      <c r="S4" s="87">
        <f>'支給申請額算定シート（Ⅰ．代表医療機関）'!C22</f>
        <v>0</v>
      </c>
      <c r="T4" s="88">
        <f>'支給申請額算定シート（Ⅰ．代表医療機関）'!D22</f>
        <v>0</v>
      </c>
      <c r="U4" s="88">
        <f>'支給申請額算定シート（Ⅰ．代表医療機関）'!E22</f>
        <v>0</v>
      </c>
      <c r="V4" s="89">
        <f>'支給申請額算定シート（Ⅰ．代表医療機関）'!F22</f>
        <v>0</v>
      </c>
      <c r="W4" s="233">
        <f>SUM(X4:Y4)</f>
        <v>0</v>
      </c>
      <c r="X4" s="87">
        <f>'支給申請額算定シート（Ⅰ．代表医療機関）'!C26</f>
        <v>0</v>
      </c>
      <c r="Y4" s="89">
        <f>'支給申請額算定シート（Ⅰ．代表医療機関）'!D26</f>
        <v>0</v>
      </c>
      <c r="Z4" s="90">
        <f>'支給申請額算定シート（Ⅰ．代表医療機関）'!I33</f>
        <v>0</v>
      </c>
      <c r="AA4" s="98">
        <f>'支給申請額算定シート（Ⅰ．代表医療機関）'!N$42</f>
        <v>0</v>
      </c>
      <c r="AB4" s="90">
        <f>'支給申請額算定シート（Ⅰ．代表医療機関）'!M$42</f>
        <v>0</v>
      </c>
      <c r="AC4" s="99">
        <f>'支給申請額算定シート（Ⅰ．代表医療機関）'!C$63</f>
        <v>0</v>
      </c>
    </row>
    <row r="5" spans="1:29" ht="27" customHeight="1">
      <c r="A5" s="70" t="s">
        <v>76</v>
      </c>
      <c r="B5" s="546" t="str">
        <f>'支給申請額算定シート（Ⅱ．統合関係医療機関）'!B$3&amp;""</f>
        <v/>
      </c>
      <c r="C5" s="546"/>
      <c r="D5" s="546"/>
      <c r="E5" s="71" t="str">
        <f>'支給申請額算定シート（Ⅱ．統合関係医療機関）'!C$5&amp;""</f>
        <v/>
      </c>
      <c r="F5" s="86">
        <f>SUM(G5:K5)</f>
        <v>0</v>
      </c>
      <c r="G5" s="87">
        <f>'支給申請額算定シート（Ⅱ．統合関係医療機関）'!C$11</f>
        <v>0</v>
      </c>
      <c r="H5" s="88">
        <f>'支給申請額算定シート（Ⅱ．統合関係医療機関）'!D$11</f>
        <v>0</v>
      </c>
      <c r="I5" s="88">
        <f>'支給申請額算定シート（Ⅱ．統合関係医療機関）'!E$11</f>
        <v>0</v>
      </c>
      <c r="J5" s="88">
        <f>'支給申請額算定シート（Ⅱ．統合関係医療機関）'!F$11</f>
        <v>0</v>
      </c>
      <c r="K5" s="89">
        <f>'支給申請額算定シート（Ⅱ．統合関係医療機関）'!G$11</f>
        <v>0</v>
      </c>
      <c r="L5" s="90">
        <f t="shared" si="0"/>
        <v>0</v>
      </c>
      <c r="M5" s="87">
        <f>'支給申請額算定シート（Ⅱ．統合関係医療機関）'!C$18</f>
        <v>0</v>
      </c>
      <c r="N5" s="88">
        <f>'支給申請額算定シート（Ⅱ．統合関係医療機関）'!D$18</f>
        <v>0</v>
      </c>
      <c r="O5" s="88">
        <f>'支給申請額算定シート（Ⅱ．統合関係医療機関）'!E$18</f>
        <v>0</v>
      </c>
      <c r="P5" s="91">
        <f>'支給申請額算定シート（Ⅱ．統合関係医療機関）'!F$18</f>
        <v>0</v>
      </c>
      <c r="Q5" s="89">
        <f>'支給申請額算定シート（Ⅱ．統合関係医療機関）'!G$18</f>
        <v>0</v>
      </c>
      <c r="R5" s="90">
        <f t="shared" ref="R5" si="1">SUM(S5:V5)</f>
        <v>0</v>
      </c>
      <c r="S5" s="87">
        <f>'支給申請額算定シート（Ⅱ．統合関係医療機関）'!C$22</f>
        <v>0</v>
      </c>
      <c r="T5" s="88">
        <f>'支給申請額算定シート（Ⅱ．統合関係医療機関）'!D$22</f>
        <v>0</v>
      </c>
      <c r="U5" s="88">
        <f>'支給申請額算定シート（Ⅱ．統合関係医療機関）'!E$22</f>
        <v>0</v>
      </c>
      <c r="V5" s="89">
        <f>'支給申請額算定シート（Ⅱ．統合関係医療機関）'!F$22</f>
        <v>0</v>
      </c>
      <c r="W5" s="233">
        <f t="shared" ref="W5:W13" si="2">SUM(X5:Y5)</f>
        <v>0</v>
      </c>
      <c r="X5" s="87">
        <f>'支給申請額算定シート（Ⅱ．統合関係医療機関）'!C$26</f>
        <v>0</v>
      </c>
      <c r="Y5" s="89">
        <f>'支給申請額算定シート（Ⅱ．統合関係医療機関）'!D$26</f>
        <v>0</v>
      </c>
      <c r="Z5" s="90">
        <f>'支給申請額算定シート（Ⅱ．統合関係医療機関）'!I$33</f>
        <v>0</v>
      </c>
      <c r="AA5" s="98">
        <f>'支給申請額算定シート（Ⅱ．統合関係医療機関）'!N$42</f>
        <v>0</v>
      </c>
      <c r="AB5" s="90">
        <f>'支給申請額算定シート（Ⅱ．統合関係医療機関）'!M$42</f>
        <v>0</v>
      </c>
      <c r="AC5" s="99">
        <f>'支給申請額算定シート（Ⅱ．統合関係医療機関）'!C$63</f>
        <v>0</v>
      </c>
    </row>
    <row r="6" spans="1:29" ht="27" customHeight="1">
      <c r="A6" s="70" t="s">
        <v>78</v>
      </c>
      <c r="B6" s="546" t="str">
        <f>'支給申請額算定シート（Ⅲ．統合関係医療機関）'!B$3&amp;""</f>
        <v/>
      </c>
      <c r="C6" s="546"/>
      <c r="D6" s="546"/>
      <c r="E6" s="71" t="str">
        <f>'支給申請額算定シート（Ⅲ．統合関係医療機関）'!C$5&amp;""</f>
        <v/>
      </c>
      <c r="F6" s="86">
        <f t="shared" ref="F6:F13" si="3">SUM(G6:K6)</f>
        <v>0</v>
      </c>
      <c r="G6" s="87">
        <f>'支給申請額算定シート（Ⅲ．統合関係医療機関）'!C$11</f>
        <v>0</v>
      </c>
      <c r="H6" s="88">
        <f>'支給申請額算定シート（Ⅲ．統合関係医療機関）'!D$11</f>
        <v>0</v>
      </c>
      <c r="I6" s="88">
        <f>'支給申請額算定シート（Ⅲ．統合関係医療機関）'!E$11</f>
        <v>0</v>
      </c>
      <c r="J6" s="88">
        <f>'支給申請額算定シート（Ⅲ．統合関係医療機関）'!F$11</f>
        <v>0</v>
      </c>
      <c r="K6" s="89">
        <f>'支給申請額算定シート（Ⅲ．統合関係医療機関）'!G$11</f>
        <v>0</v>
      </c>
      <c r="L6" s="90">
        <f t="shared" ref="L6:L13" si="4">SUM(M6:P6)</f>
        <v>0</v>
      </c>
      <c r="M6" s="87">
        <f>'支給申請額算定シート（Ⅲ．統合関係医療機関）'!C$18</f>
        <v>0</v>
      </c>
      <c r="N6" s="88">
        <f>'支給申請額算定シート（Ⅲ．統合関係医療機関）'!D$18</f>
        <v>0</v>
      </c>
      <c r="O6" s="88">
        <f>'支給申請額算定シート（Ⅲ．統合関係医療機関）'!E$18</f>
        <v>0</v>
      </c>
      <c r="P6" s="91">
        <f>'支給申請額算定シート（Ⅲ．統合関係医療機関）'!F$18</f>
        <v>0</v>
      </c>
      <c r="Q6" s="89">
        <f>'支給申請額算定シート（Ⅲ．統合関係医療機関）'!G$18</f>
        <v>0</v>
      </c>
      <c r="R6" s="90">
        <f t="shared" ref="R6:R13" si="5">SUM(S6:V6)</f>
        <v>0</v>
      </c>
      <c r="S6" s="87">
        <f>'支給申請額算定シート（Ⅲ．統合関係医療機関）'!C$22</f>
        <v>0</v>
      </c>
      <c r="T6" s="88">
        <f>'支給申請額算定シート（Ⅲ．統合関係医療機関）'!D$22</f>
        <v>0</v>
      </c>
      <c r="U6" s="88">
        <f>'支給申請額算定シート（Ⅲ．統合関係医療機関）'!E$22</f>
        <v>0</v>
      </c>
      <c r="V6" s="89">
        <f>'支給申請額算定シート（Ⅲ．統合関係医療機関）'!F$22</f>
        <v>0</v>
      </c>
      <c r="W6" s="233">
        <f t="shared" si="2"/>
        <v>0</v>
      </c>
      <c r="X6" s="87">
        <f>'支給申請額算定シート（Ⅲ．統合関係医療機関）'!C$26</f>
        <v>0</v>
      </c>
      <c r="Y6" s="89">
        <f>'支給申請額算定シート（Ⅲ．統合関係医療機関）'!D$26</f>
        <v>0</v>
      </c>
      <c r="Z6" s="90">
        <f>'支給申請額算定シート（Ⅲ．統合関係医療機関）'!I$33</f>
        <v>0</v>
      </c>
      <c r="AA6" s="98">
        <f>'支給申請額算定シート（Ⅲ．統合関係医療機関）'!N$42</f>
        <v>0</v>
      </c>
      <c r="AB6" s="90">
        <f>'支給申請額算定シート（Ⅲ．統合関係医療機関）'!M$42</f>
        <v>0</v>
      </c>
      <c r="AC6" s="99">
        <f>'支給申請額算定シート（Ⅲ．統合関係医療機関）'!C$63</f>
        <v>0</v>
      </c>
    </row>
    <row r="7" spans="1:29" ht="27" customHeight="1">
      <c r="A7" s="70" t="s">
        <v>80</v>
      </c>
      <c r="B7" s="546" t="str">
        <f>'支給申請額算定シート（Ⅳ．統合関係医療機関）'!B$3&amp;""</f>
        <v/>
      </c>
      <c r="C7" s="546"/>
      <c r="D7" s="546"/>
      <c r="E7" s="71" t="str">
        <f>'支給申請額算定シート（Ⅳ．統合関係医療機関）'!C$5&amp;""</f>
        <v/>
      </c>
      <c r="F7" s="86">
        <f t="shared" si="3"/>
        <v>0</v>
      </c>
      <c r="G7" s="87">
        <f>'支給申請額算定シート（Ⅳ．統合関係医療機関）'!C$11</f>
        <v>0</v>
      </c>
      <c r="H7" s="88">
        <f>'支給申請額算定シート（Ⅳ．統合関係医療機関）'!D$11</f>
        <v>0</v>
      </c>
      <c r="I7" s="88">
        <f>'支給申請額算定シート（Ⅳ．統合関係医療機関）'!E$11</f>
        <v>0</v>
      </c>
      <c r="J7" s="88">
        <f>'支給申請額算定シート（Ⅳ．統合関係医療機関）'!F$11</f>
        <v>0</v>
      </c>
      <c r="K7" s="89">
        <f>'支給申請額算定シート（Ⅳ．統合関係医療機関）'!G$11</f>
        <v>0</v>
      </c>
      <c r="L7" s="90">
        <f t="shared" si="4"/>
        <v>0</v>
      </c>
      <c r="M7" s="87">
        <f>'支給申請額算定シート（Ⅳ．統合関係医療機関）'!C$18</f>
        <v>0</v>
      </c>
      <c r="N7" s="88">
        <f>'支給申請額算定シート（Ⅳ．統合関係医療機関）'!D$18</f>
        <v>0</v>
      </c>
      <c r="O7" s="88">
        <f>'支給申請額算定シート（Ⅳ．統合関係医療機関）'!E$18</f>
        <v>0</v>
      </c>
      <c r="P7" s="91">
        <f>'支給申請額算定シート（Ⅳ．統合関係医療機関）'!F$18</f>
        <v>0</v>
      </c>
      <c r="Q7" s="89">
        <f>'支給申請額算定シート（Ⅳ．統合関係医療機関）'!G$18</f>
        <v>0</v>
      </c>
      <c r="R7" s="90">
        <f t="shared" si="5"/>
        <v>0</v>
      </c>
      <c r="S7" s="87">
        <f>'支給申請額算定シート（Ⅳ．統合関係医療機関）'!C$22</f>
        <v>0</v>
      </c>
      <c r="T7" s="88">
        <f>'支給申請額算定シート（Ⅳ．統合関係医療機関）'!D$22</f>
        <v>0</v>
      </c>
      <c r="U7" s="88">
        <f>'支給申請額算定シート（Ⅳ．統合関係医療機関）'!E$22</f>
        <v>0</v>
      </c>
      <c r="V7" s="89">
        <f>'支給申請額算定シート（Ⅳ．統合関係医療機関）'!F$22</f>
        <v>0</v>
      </c>
      <c r="W7" s="233">
        <f t="shared" si="2"/>
        <v>0</v>
      </c>
      <c r="X7" s="87">
        <f>'支給申請額算定シート（Ⅳ．統合関係医療機関）'!C$26</f>
        <v>0</v>
      </c>
      <c r="Y7" s="89">
        <f>'支給申請額算定シート（Ⅳ．統合関係医療機関）'!D$26</f>
        <v>0</v>
      </c>
      <c r="Z7" s="90">
        <f>'支給申請額算定シート（Ⅳ．統合関係医療機関）'!I$33</f>
        <v>0</v>
      </c>
      <c r="AA7" s="98">
        <f>'支給申請額算定シート（Ⅳ．統合関係医療機関）'!N$42</f>
        <v>0</v>
      </c>
      <c r="AB7" s="90">
        <f>'支給申請額算定シート（Ⅳ．統合関係医療機関）'!M$42</f>
        <v>0</v>
      </c>
      <c r="AC7" s="99">
        <f>'支給申請額算定シート（Ⅳ．統合関係医療機関）'!C$63</f>
        <v>0</v>
      </c>
    </row>
    <row r="8" spans="1:29" ht="27" customHeight="1">
      <c r="A8" s="70" t="s">
        <v>82</v>
      </c>
      <c r="B8" s="546" t="str">
        <f>'支給申請額算定シート（Ⅴ．統合関係医療機関）'!B$3&amp;""</f>
        <v/>
      </c>
      <c r="C8" s="546"/>
      <c r="D8" s="546"/>
      <c r="E8" s="71" t="str">
        <f>'支給申請額算定シート（Ⅴ．統合関係医療機関）'!C$5&amp;""</f>
        <v/>
      </c>
      <c r="F8" s="86">
        <f t="shared" si="3"/>
        <v>0</v>
      </c>
      <c r="G8" s="87">
        <f>'支給申請額算定シート（Ⅴ．統合関係医療機関）'!C$11</f>
        <v>0</v>
      </c>
      <c r="H8" s="88">
        <f>'支給申請額算定シート（Ⅴ．統合関係医療機関）'!D$11</f>
        <v>0</v>
      </c>
      <c r="I8" s="88">
        <f>'支給申請額算定シート（Ⅴ．統合関係医療機関）'!E$11</f>
        <v>0</v>
      </c>
      <c r="J8" s="88">
        <f>'支給申請額算定シート（Ⅴ．統合関係医療機関）'!F$11</f>
        <v>0</v>
      </c>
      <c r="K8" s="89">
        <f>'支給申請額算定シート（Ⅴ．統合関係医療機関）'!G$11</f>
        <v>0</v>
      </c>
      <c r="L8" s="90">
        <f t="shared" si="4"/>
        <v>0</v>
      </c>
      <c r="M8" s="87">
        <f>'支給申請額算定シート（Ⅴ．統合関係医療機関）'!C$18</f>
        <v>0</v>
      </c>
      <c r="N8" s="88">
        <f>'支給申請額算定シート（Ⅴ．統合関係医療機関）'!D$18</f>
        <v>0</v>
      </c>
      <c r="O8" s="88">
        <f>'支給申請額算定シート（Ⅴ．統合関係医療機関）'!E$18</f>
        <v>0</v>
      </c>
      <c r="P8" s="91">
        <f>'支給申請額算定シート（Ⅴ．統合関係医療機関）'!F$18</f>
        <v>0</v>
      </c>
      <c r="Q8" s="89">
        <f>'支給申請額算定シート（Ⅴ．統合関係医療機関）'!G$18</f>
        <v>0</v>
      </c>
      <c r="R8" s="90">
        <f t="shared" si="5"/>
        <v>0</v>
      </c>
      <c r="S8" s="87">
        <f>'支給申請額算定シート（Ⅴ．統合関係医療機関）'!C$22</f>
        <v>0</v>
      </c>
      <c r="T8" s="88">
        <f>'支給申請額算定シート（Ⅴ．統合関係医療機関）'!D$22</f>
        <v>0</v>
      </c>
      <c r="U8" s="88">
        <f>'支給申請額算定シート（Ⅴ．統合関係医療機関）'!E$22</f>
        <v>0</v>
      </c>
      <c r="V8" s="89">
        <f>'支給申請額算定シート（Ⅴ．統合関係医療機関）'!F$22</f>
        <v>0</v>
      </c>
      <c r="W8" s="233">
        <f t="shared" si="2"/>
        <v>0</v>
      </c>
      <c r="X8" s="87">
        <f>'支給申請額算定シート（Ⅴ．統合関係医療機関）'!C$26</f>
        <v>0</v>
      </c>
      <c r="Y8" s="89">
        <f>'支給申請額算定シート（Ⅴ．統合関係医療機関）'!D$26</f>
        <v>0</v>
      </c>
      <c r="Z8" s="90">
        <f>'支給申請額算定シート（Ⅴ．統合関係医療機関）'!I$33</f>
        <v>0</v>
      </c>
      <c r="AA8" s="98">
        <f>'支給申請額算定シート（Ⅴ．統合関係医療機関）'!N$42</f>
        <v>0</v>
      </c>
      <c r="AB8" s="90">
        <f>'支給申請額算定シート（Ⅴ．統合関係医療機関）'!M$42</f>
        <v>0</v>
      </c>
      <c r="AC8" s="99">
        <f>'支給申請額算定シート（Ⅴ．統合関係医療機関）'!C$63</f>
        <v>0</v>
      </c>
    </row>
    <row r="9" spans="1:29" ht="27" customHeight="1">
      <c r="A9" s="70" t="s">
        <v>84</v>
      </c>
      <c r="B9" s="546" t="str">
        <f>'支給申請額算定シート（Ⅵ．統合関係医療機関）'!B$3&amp;""</f>
        <v/>
      </c>
      <c r="C9" s="546"/>
      <c r="D9" s="546"/>
      <c r="E9" s="71" t="str">
        <f>'支給申請額算定シート（Ⅵ．統合関係医療機関）'!C$5&amp;""</f>
        <v/>
      </c>
      <c r="F9" s="86">
        <f t="shared" si="3"/>
        <v>0</v>
      </c>
      <c r="G9" s="87">
        <f>'支給申請額算定シート（Ⅵ．統合関係医療機関）'!C$11</f>
        <v>0</v>
      </c>
      <c r="H9" s="88">
        <f>'支給申請額算定シート（Ⅵ．統合関係医療機関）'!D$11</f>
        <v>0</v>
      </c>
      <c r="I9" s="88">
        <f>'支給申請額算定シート（Ⅵ．統合関係医療機関）'!E$11</f>
        <v>0</v>
      </c>
      <c r="J9" s="88">
        <f>'支給申請額算定シート（Ⅵ．統合関係医療機関）'!F$11</f>
        <v>0</v>
      </c>
      <c r="K9" s="89">
        <f>'支給申請額算定シート（Ⅵ．統合関係医療機関）'!G$11</f>
        <v>0</v>
      </c>
      <c r="L9" s="90">
        <f t="shared" si="4"/>
        <v>0</v>
      </c>
      <c r="M9" s="87">
        <f>'支給申請額算定シート（Ⅵ．統合関係医療機関）'!C$18</f>
        <v>0</v>
      </c>
      <c r="N9" s="88">
        <f>'支給申請額算定シート（Ⅵ．統合関係医療機関）'!D$18</f>
        <v>0</v>
      </c>
      <c r="O9" s="88">
        <f>'支給申請額算定シート（Ⅵ．統合関係医療機関）'!E$18</f>
        <v>0</v>
      </c>
      <c r="P9" s="91">
        <f>'支給申請額算定シート（Ⅵ．統合関係医療機関）'!F$18</f>
        <v>0</v>
      </c>
      <c r="Q9" s="89">
        <f>'支給申請額算定シート（Ⅵ．統合関係医療機関）'!G$18</f>
        <v>0</v>
      </c>
      <c r="R9" s="90">
        <f t="shared" si="5"/>
        <v>0</v>
      </c>
      <c r="S9" s="87">
        <f>'支給申請額算定シート（Ⅵ．統合関係医療機関）'!C$22</f>
        <v>0</v>
      </c>
      <c r="T9" s="88">
        <f>'支給申請額算定シート（Ⅵ．統合関係医療機関）'!D$22</f>
        <v>0</v>
      </c>
      <c r="U9" s="88">
        <f>'支給申請額算定シート（Ⅵ．統合関係医療機関）'!E$22</f>
        <v>0</v>
      </c>
      <c r="V9" s="89">
        <f>'支給申請額算定シート（Ⅵ．統合関係医療機関）'!F$22</f>
        <v>0</v>
      </c>
      <c r="W9" s="233">
        <f t="shared" si="2"/>
        <v>0</v>
      </c>
      <c r="X9" s="87">
        <f>'支給申請額算定シート（Ⅵ．統合関係医療機関）'!C$26</f>
        <v>0</v>
      </c>
      <c r="Y9" s="89">
        <f>'支給申請額算定シート（Ⅵ．統合関係医療機関）'!D$26</f>
        <v>0</v>
      </c>
      <c r="Z9" s="90">
        <f>'支給申請額算定シート（Ⅵ．統合関係医療機関）'!I$33</f>
        <v>0</v>
      </c>
      <c r="AA9" s="98">
        <f>'支給申請額算定シート（Ⅵ．統合関係医療機関）'!N$42</f>
        <v>0</v>
      </c>
      <c r="AB9" s="90">
        <f>'支給申請額算定シート（Ⅵ．統合関係医療機関）'!M$42</f>
        <v>0</v>
      </c>
      <c r="AC9" s="99">
        <f>'支給申請額算定シート（Ⅵ．統合関係医療機関）'!C$63</f>
        <v>0</v>
      </c>
    </row>
    <row r="10" spans="1:29" ht="27" customHeight="1">
      <c r="A10" s="70" t="s">
        <v>86</v>
      </c>
      <c r="B10" s="546" t="str">
        <f>'支給申請額算定シート（Ⅶ．統合関係医療機関）'!B$3&amp;""</f>
        <v/>
      </c>
      <c r="C10" s="546"/>
      <c r="D10" s="546"/>
      <c r="E10" s="71" t="str">
        <f>'支給申請額算定シート（Ⅶ．統合関係医療機関）'!C$5&amp;""</f>
        <v/>
      </c>
      <c r="F10" s="86">
        <f t="shared" si="3"/>
        <v>0</v>
      </c>
      <c r="G10" s="87">
        <f>'支給申請額算定シート（Ⅶ．統合関係医療機関）'!C$11</f>
        <v>0</v>
      </c>
      <c r="H10" s="88">
        <f>'支給申請額算定シート（Ⅶ．統合関係医療機関）'!D$11</f>
        <v>0</v>
      </c>
      <c r="I10" s="88">
        <f>'支給申請額算定シート（Ⅶ．統合関係医療機関）'!E$11</f>
        <v>0</v>
      </c>
      <c r="J10" s="88">
        <f>'支給申請額算定シート（Ⅶ．統合関係医療機関）'!F$11</f>
        <v>0</v>
      </c>
      <c r="K10" s="89">
        <f>'支給申請額算定シート（Ⅶ．統合関係医療機関）'!G$11</f>
        <v>0</v>
      </c>
      <c r="L10" s="90">
        <f t="shared" si="4"/>
        <v>0</v>
      </c>
      <c r="M10" s="87">
        <f>'支給申請額算定シート（Ⅶ．統合関係医療機関）'!C$18</f>
        <v>0</v>
      </c>
      <c r="N10" s="88">
        <f>'支給申請額算定シート（Ⅶ．統合関係医療機関）'!D$18</f>
        <v>0</v>
      </c>
      <c r="O10" s="88">
        <f>'支給申請額算定シート（Ⅶ．統合関係医療機関）'!E$18</f>
        <v>0</v>
      </c>
      <c r="P10" s="91">
        <f>'支給申請額算定シート（Ⅶ．統合関係医療機関）'!F$18</f>
        <v>0</v>
      </c>
      <c r="Q10" s="89">
        <f>'支給申請額算定シート（Ⅶ．統合関係医療機関）'!G$18</f>
        <v>0</v>
      </c>
      <c r="R10" s="90">
        <f t="shared" si="5"/>
        <v>0</v>
      </c>
      <c r="S10" s="87">
        <f>'支給申請額算定シート（Ⅶ．統合関係医療機関）'!C$22</f>
        <v>0</v>
      </c>
      <c r="T10" s="88">
        <f>'支給申請額算定シート（Ⅶ．統合関係医療機関）'!D$22</f>
        <v>0</v>
      </c>
      <c r="U10" s="88">
        <f>'支給申請額算定シート（Ⅶ．統合関係医療機関）'!E$22</f>
        <v>0</v>
      </c>
      <c r="V10" s="89">
        <f>'支給申請額算定シート（Ⅶ．統合関係医療機関）'!F$22</f>
        <v>0</v>
      </c>
      <c r="W10" s="233">
        <f t="shared" si="2"/>
        <v>0</v>
      </c>
      <c r="X10" s="87">
        <f>'支給申請額算定シート（Ⅶ．統合関係医療機関）'!C$26</f>
        <v>0</v>
      </c>
      <c r="Y10" s="89">
        <f>'支給申請額算定シート（Ⅶ．統合関係医療機関）'!D$26</f>
        <v>0</v>
      </c>
      <c r="Z10" s="90">
        <f>'支給申請額算定シート（Ⅶ．統合関係医療機関）'!I$33</f>
        <v>0</v>
      </c>
      <c r="AA10" s="98">
        <f>'支給申請額算定シート（Ⅶ．統合関係医療機関）'!N$42</f>
        <v>0</v>
      </c>
      <c r="AB10" s="90">
        <f>'支給申請額算定シート（Ⅶ．統合関係医療機関）'!M$42</f>
        <v>0</v>
      </c>
      <c r="AC10" s="99">
        <f>'支給申請額算定シート（Ⅶ．統合関係医療機関）'!C$63</f>
        <v>0</v>
      </c>
    </row>
    <row r="11" spans="1:29" ht="27" customHeight="1">
      <c r="A11" s="70" t="s">
        <v>88</v>
      </c>
      <c r="B11" s="546" t="str">
        <f>'支給申請額算定シート（Ⅷ．統合関係医療機関）'!B$3&amp;""</f>
        <v/>
      </c>
      <c r="C11" s="546"/>
      <c r="D11" s="546"/>
      <c r="E11" s="71" t="str">
        <f>'支給申請額算定シート（Ⅷ．統合関係医療機関）'!C$5&amp;""</f>
        <v/>
      </c>
      <c r="F11" s="86">
        <f t="shared" si="3"/>
        <v>0</v>
      </c>
      <c r="G11" s="87">
        <f>'支給申請額算定シート（Ⅷ．統合関係医療機関）'!C$11</f>
        <v>0</v>
      </c>
      <c r="H11" s="88">
        <f>'支給申請額算定シート（Ⅷ．統合関係医療機関）'!D$11</f>
        <v>0</v>
      </c>
      <c r="I11" s="88">
        <f>'支給申請額算定シート（Ⅷ．統合関係医療機関）'!E$11</f>
        <v>0</v>
      </c>
      <c r="J11" s="88">
        <f>'支給申請額算定シート（Ⅷ．統合関係医療機関）'!F$11</f>
        <v>0</v>
      </c>
      <c r="K11" s="89">
        <f>'支給申請額算定シート（Ⅷ．統合関係医療機関）'!G$11</f>
        <v>0</v>
      </c>
      <c r="L11" s="90">
        <f t="shared" si="4"/>
        <v>0</v>
      </c>
      <c r="M11" s="87">
        <f>'支給申請額算定シート（Ⅷ．統合関係医療機関）'!C$18</f>
        <v>0</v>
      </c>
      <c r="N11" s="88">
        <f>'支給申請額算定シート（Ⅷ．統合関係医療機関）'!D$18</f>
        <v>0</v>
      </c>
      <c r="O11" s="88">
        <f>'支給申請額算定シート（Ⅷ．統合関係医療機関）'!E$18</f>
        <v>0</v>
      </c>
      <c r="P11" s="91">
        <f>'支給申請額算定シート（Ⅷ．統合関係医療機関）'!F$18</f>
        <v>0</v>
      </c>
      <c r="Q11" s="89">
        <f>'支給申請額算定シート（Ⅷ．統合関係医療機関）'!G$18</f>
        <v>0</v>
      </c>
      <c r="R11" s="90">
        <f t="shared" si="5"/>
        <v>0</v>
      </c>
      <c r="S11" s="87">
        <f>'支給申請額算定シート（Ⅷ．統合関係医療機関）'!C$22</f>
        <v>0</v>
      </c>
      <c r="T11" s="88">
        <f>'支給申請額算定シート（Ⅷ．統合関係医療機関）'!D$22</f>
        <v>0</v>
      </c>
      <c r="U11" s="88">
        <f>'支給申請額算定シート（Ⅷ．統合関係医療機関）'!E$22</f>
        <v>0</v>
      </c>
      <c r="V11" s="89">
        <f>'支給申請額算定シート（Ⅷ．統合関係医療機関）'!F$22</f>
        <v>0</v>
      </c>
      <c r="W11" s="233">
        <f t="shared" si="2"/>
        <v>0</v>
      </c>
      <c r="X11" s="87">
        <f>'支給申請額算定シート（Ⅷ．統合関係医療機関）'!C$26</f>
        <v>0</v>
      </c>
      <c r="Y11" s="89">
        <f>'支給申請額算定シート（Ⅷ．統合関係医療機関）'!D$26</f>
        <v>0</v>
      </c>
      <c r="Z11" s="90">
        <f>'支給申請額算定シート（Ⅷ．統合関係医療機関）'!I$33</f>
        <v>0</v>
      </c>
      <c r="AA11" s="98">
        <f>'支給申請額算定シート（Ⅷ．統合関係医療機関）'!N$42</f>
        <v>0</v>
      </c>
      <c r="AB11" s="90">
        <f>'支給申請額算定シート（Ⅷ．統合関係医療機関）'!M$42</f>
        <v>0</v>
      </c>
      <c r="AC11" s="99">
        <f>'支給申請額算定シート（Ⅷ．統合関係医療機関）'!C$63</f>
        <v>0</v>
      </c>
    </row>
    <row r="12" spans="1:29" ht="27" customHeight="1">
      <c r="A12" s="70" t="s">
        <v>90</v>
      </c>
      <c r="B12" s="546" t="str">
        <f>'支給申請額算定シート（Ⅸ．統合関係医療機関）'!B$3&amp;""</f>
        <v/>
      </c>
      <c r="C12" s="546"/>
      <c r="D12" s="546"/>
      <c r="E12" s="71" t="str">
        <f>'支給申請額算定シート（Ⅸ．統合関係医療機関）'!C$5&amp;""</f>
        <v/>
      </c>
      <c r="F12" s="86">
        <f t="shared" si="3"/>
        <v>0</v>
      </c>
      <c r="G12" s="87">
        <f>'支給申請額算定シート（Ⅸ．統合関係医療機関）'!C$11</f>
        <v>0</v>
      </c>
      <c r="H12" s="88">
        <f>'支給申請額算定シート（Ⅸ．統合関係医療機関）'!D$11</f>
        <v>0</v>
      </c>
      <c r="I12" s="88">
        <f>'支給申請額算定シート（Ⅸ．統合関係医療機関）'!E$11</f>
        <v>0</v>
      </c>
      <c r="J12" s="88">
        <f>'支給申請額算定シート（Ⅸ．統合関係医療機関）'!F$11</f>
        <v>0</v>
      </c>
      <c r="K12" s="89">
        <f>'支給申請額算定シート（Ⅸ．統合関係医療機関）'!G$11</f>
        <v>0</v>
      </c>
      <c r="L12" s="90">
        <f t="shared" si="4"/>
        <v>0</v>
      </c>
      <c r="M12" s="87">
        <f>'支給申請額算定シート（Ⅸ．統合関係医療機関）'!C$18</f>
        <v>0</v>
      </c>
      <c r="N12" s="88">
        <f>'支給申請額算定シート（Ⅸ．統合関係医療機関）'!D$18</f>
        <v>0</v>
      </c>
      <c r="O12" s="88">
        <f>'支給申請額算定シート（Ⅸ．統合関係医療機関）'!E$18</f>
        <v>0</v>
      </c>
      <c r="P12" s="91">
        <f>'支給申請額算定シート（Ⅸ．統合関係医療機関）'!F$18</f>
        <v>0</v>
      </c>
      <c r="Q12" s="89">
        <f>'支給申請額算定シート（Ⅸ．統合関係医療機関）'!G$18</f>
        <v>0</v>
      </c>
      <c r="R12" s="90">
        <f t="shared" si="5"/>
        <v>0</v>
      </c>
      <c r="S12" s="87">
        <f>'支給申請額算定シート（Ⅸ．統合関係医療機関）'!C$22</f>
        <v>0</v>
      </c>
      <c r="T12" s="88">
        <f>'支給申請額算定シート（Ⅸ．統合関係医療機関）'!D$22</f>
        <v>0</v>
      </c>
      <c r="U12" s="88">
        <f>'支給申請額算定シート（Ⅸ．統合関係医療機関）'!E$22</f>
        <v>0</v>
      </c>
      <c r="V12" s="89">
        <f>'支給申請額算定シート（Ⅸ．統合関係医療機関）'!F$22</f>
        <v>0</v>
      </c>
      <c r="W12" s="233">
        <f t="shared" si="2"/>
        <v>0</v>
      </c>
      <c r="X12" s="87">
        <f>'支給申請額算定シート（Ⅸ．統合関係医療機関）'!C$26</f>
        <v>0</v>
      </c>
      <c r="Y12" s="89">
        <f>'支給申請額算定シート（Ⅸ．統合関係医療機関）'!D$26</f>
        <v>0</v>
      </c>
      <c r="Z12" s="90">
        <f>'支給申請額算定シート（Ⅸ．統合関係医療機関）'!I$33</f>
        <v>0</v>
      </c>
      <c r="AA12" s="98">
        <f>'支給申請額算定シート（Ⅸ．統合関係医療機関）'!N$42</f>
        <v>0</v>
      </c>
      <c r="AB12" s="90">
        <f>'支給申請額算定シート（Ⅸ．統合関係医療機関）'!M$42</f>
        <v>0</v>
      </c>
      <c r="AC12" s="99">
        <f>'支給申請額算定シート（Ⅸ．統合関係医療機関）'!C$63</f>
        <v>0</v>
      </c>
    </row>
    <row r="13" spans="1:29" ht="27" customHeight="1" thickBot="1">
      <c r="A13" s="70" t="s">
        <v>92</v>
      </c>
      <c r="B13" s="546" t="str">
        <f>'支給申請額算定シート（Ⅹ．統合関係医療機関）'!B$3&amp;""</f>
        <v/>
      </c>
      <c r="C13" s="546"/>
      <c r="D13" s="546"/>
      <c r="E13" s="71" t="str">
        <f>'支給申請額算定シート（Ⅹ．統合関係医療機関）'!C$5&amp;""</f>
        <v/>
      </c>
      <c r="F13" s="86">
        <f t="shared" si="3"/>
        <v>0</v>
      </c>
      <c r="G13" s="87">
        <f>'支給申請額算定シート（Ⅹ．統合関係医療機関）'!C$11</f>
        <v>0</v>
      </c>
      <c r="H13" s="88">
        <f>'支給申請額算定シート（Ⅹ．統合関係医療機関）'!D$11</f>
        <v>0</v>
      </c>
      <c r="I13" s="88">
        <f>'支給申請額算定シート（Ⅹ．統合関係医療機関）'!E$11</f>
        <v>0</v>
      </c>
      <c r="J13" s="88">
        <f>'支給申請額算定シート（Ⅹ．統合関係医療機関）'!F$11</f>
        <v>0</v>
      </c>
      <c r="K13" s="89">
        <f>'支給申請額算定シート（Ⅹ．統合関係医療機関）'!G$11</f>
        <v>0</v>
      </c>
      <c r="L13" s="90">
        <f t="shared" si="4"/>
        <v>0</v>
      </c>
      <c r="M13" s="87">
        <f>'支給申請額算定シート（Ⅹ．統合関係医療機関）'!C$18</f>
        <v>0</v>
      </c>
      <c r="N13" s="88">
        <f>'支給申請額算定シート（Ⅹ．統合関係医療機関）'!D$18</f>
        <v>0</v>
      </c>
      <c r="O13" s="88">
        <f>'支給申請額算定シート（Ⅹ．統合関係医療機関）'!E$18</f>
        <v>0</v>
      </c>
      <c r="P13" s="91">
        <f>'支給申請額算定シート（Ⅹ．統合関係医療機関）'!F$18</f>
        <v>0</v>
      </c>
      <c r="Q13" s="89">
        <f>'支給申請額算定シート（Ⅹ．統合関係医療機関）'!G$18</f>
        <v>0</v>
      </c>
      <c r="R13" s="90">
        <f t="shared" si="5"/>
        <v>0</v>
      </c>
      <c r="S13" s="87">
        <f>'支給申請額算定シート（Ⅹ．統合関係医療機関）'!C$22</f>
        <v>0</v>
      </c>
      <c r="T13" s="88">
        <f>'支給申請額算定シート（Ⅹ．統合関係医療機関）'!D$22</f>
        <v>0</v>
      </c>
      <c r="U13" s="88">
        <f>'支給申請額算定シート（Ⅹ．統合関係医療機関）'!E$22</f>
        <v>0</v>
      </c>
      <c r="V13" s="89">
        <f>'支給申請額算定シート（Ⅹ．統合関係医療機関）'!F$22</f>
        <v>0</v>
      </c>
      <c r="W13" s="233">
        <f t="shared" si="2"/>
        <v>0</v>
      </c>
      <c r="X13" s="87">
        <f>'支給申請額算定シート（Ⅹ．統合関係医療機関）'!C$26</f>
        <v>0</v>
      </c>
      <c r="Y13" s="89">
        <f>'支給申請額算定シート（Ⅹ．統合関係医療機関）'!D$26</f>
        <v>0</v>
      </c>
      <c r="Z13" s="90">
        <f>'支給申請額算定シート（Ⅹ．統合関係医療機関）'!I$33</f>
        <v>0</v>
      </c>
      <c r="AA13" s="98">
        <f>'支給申請額算定シート（Ⅹ．統合関係医療機関）'!N$42</f>
        <v>0</v>
      </c>
      <c r="AB13" s="90">
        <f>'支給申請額算定シート（Ⅹ．統合関係医療機関）'!M$42</f>
        <v>0</v>
      </c>
      <c r="AC13" s="99">
        <f>'支給申請額算定シート（Ⅹ．統合関係医療機関）'!C$63</f>
        <v>0</v>
      </c>
    </row>
    <row r="14" spans="1:29" ht="27" customHeight="1" thickTop="1">
      <c r="A14" s="72"/>
      <c r="B14" s="72"/>
      <c r="C14" s="72"/>
      <c r="E14" s="73" t="s">
        <v>56</v>
      </c>
      <c r="F14" s="92">
        <f t="shared" ref="F14:K14" si="6">SUM(F4:F13)</f>
        <v>0</v>
      </c>
      <c r="G14" s="93">
        <f>SUM(G4:G13)</f>
        <v>0</v>
      </c>
      <c r="H14" s="94">
        <f>SUM(H4:H13)</f>
        <v>0</v>
      </c>
      <c r="I14" s="94">
        <f t="shared" si="6"/>
        <v>0</v>
      </c>
      <c r="J14" s="94">
        <f t="shared" si="6"/>
        <v>0</v>
      </c>
      <c r="K14" s="95">
        <f t="shared" si="6"/>
        <v>0</v>
      </c>
      <c r="L14" s="96">
        <f t="shared" ref="L14:Y14" si="7">SUM(L4:L13)</f>
        <v>0</v>
      </c>
      <c r="M14" s="93">
        <f t="shared" si="7"/>
        <v>0</v>
      </c>
      <c r="N14" s="94">
        <f t="shared" si="7"/>
        <v>0</v>
      </c>
      <c r="O14" s="94">
        <f t="shared" si="7"/>
        <v>0</v>
      </c>
      <c r="P14" s="97">
        <f t="shared" si="7"/>
        <v>0</v>
      </c>
      <c r="Q14" s="95">
        <f>SUM(Q4:Q13)</f>
        <v>0</v>
      </c>
      <c r="R14" s="96">
        <f t="shared" si="7"/>
        <v>0</v>
      </c>
      <c r="S14" s="93">
        <f t="shared" si="7"/>
        <v>0</v>
      </c>
      <c r="T14" s="94">
        <f t="shared" si="7"/>
        <v>0</v>
      </c>
      <c r="U14" s="94">
        <f t="shared" si="7"/>
        <v>0</v>
      </c>
      <c r="V14" s="95">
        <f t="shared" si="7"/>
        <v>0</v>
      </c>
      <c r="W14" s="234">
        <f t="shared" si="7"/>
        <v>0</v>
      </c>
      <c r="X14" s="93">
        <f t="shared" si="7"/>
        <v>0</v>
      </c>
      <c r="Y14" s="95">
        <f t="shared" si="7"/>
        <v>0</v>
      </c>
      <c r="Z14" s="96">
        <f>SUM(Z4:Z13)</f>
        <v>0</v>
      </c>
      <c r="AA14" s="74"/>
      <c r="AB14" s="74"/>
      <c r="AC14" s="100">
        <f>SUM(AC4:AC13)</f>
        <v>0</v>
      </c>
    </row>
    <row r="15" spans="1:29" ht="27" customHeight="1">
      <c r="A15" s="75"/>
      <c r="B15" s="75"/>
      <c r="C15" s="75"/>
      <c r="D15" s="75"/>
      <c r="F15" s="75"/>
      <c r="G15" s="75"/>
      <c r="H15" s="75"/>
      <c r="I15" s="75"/>
      <c r="J15" s="75"/>
      <c r="N15" s="76"/>
      <c r="O15" s="76"/>
      <c r="R15" s="235" t="s">
        <v>194</v>
      </c>
      <c r="T15" s="76"/>
      <c r="U15" s="76"/>
    </row>
    <row r="16" spans="1:29" ht="39.950000000000003" customHeight="1">
      <c r="A16" s="560" t="s">
        <v>103</v>
      </c>
      <c r="B16" s="561"/>
      <c r="C16" s="547" t="s">
        <v>101</v>
      </c>
      <c r="D16" s="562"/>
      <c r="E16" s="584" t="s">
        <v>100</v>
      </c>
      <c r="F16" s="585"/>
      <c r="G16" s="562" t="s">
        <v>102</v>
      </c>
      <c r="H16" s="562"/>
      <c r="I16" s="547" t="s">
        <v>104</v>
      </c>
      <c r="J16" s="562"/>
      <c r="K16" s="76"/>
      <c r="L16" s="76"/>
      <c r="P16" s="76"/>
      <c r="Q16" s="76"/>
      <c r="R16" s="76"/>
    </row>
    <row r="17" spans="1:29" ht="27" customHeight="1">
      <c r="A17" s="566" t="str">
        <f>IF(G17&gt;=I17,"○","×")</f>
        <v>○</v>
      </c>
      <c r="B17" s="567"/>
      <c r="C17" s="568">
        <f>SUM(G14,H14,J14)</f>
        <v>0</v>
      </c>
      <c r="D17" s="569"/>
      <c r="E17" s="570">
        <f>SUM(M14,N14,P14)</f>
        <v>0</v>
      </c>
      <c r="F17" s="571"/>
      <c r="G17" s="568">
        <f>C17-E17</f>
        <v>0</v>
      </c>
      <c r="H17" s="572"/>
      <c r="I17" s="568">
        <f>Z14</f>
        <v>0</v>
      </c>
      <c r="J17" s="572"/>
      <c r="K17" s="76"/>
      <c r="L17" s="76"/>
      <c r="P17" s="76"/>
      <c r="Q17" s="76"/>
      <c r="R17" s="76"/>
    </row>
    <row r="18" spans="1:29" ht="9.9499999999999993" customHeight="1">
      <c r="A18" s="75"/>
      <c r="B18" s="75"/>
      <c r="C18" s="75"/>
      <c r="D18" s="75"/>
      <c r="F18" s="75"/>
      <c r="G18" s="75"/>
      <c r="H18" s="75"/>
      <c r="I18" s="75"/>
      <c r="M18" s="76"/>
      <c r="N18" s="76"/>
      <c r="S18" s="76"/>
      <c r="T18" s="76"/>
    </row>
    <row r="19" spans="1:29" ht="39.950000000000003" customHeight="1">
      <c r="A19" s="573" t="s">
        <v>133</v>
      </c>
      <c r="B19" s="573"/>
      <c r="C19" s="582" t="s">
        <v>132</v>
      </c>
      <c r="D19" s="583"/>
      <c r="E19" s="75"/>
      <c r="F19" s="75"/>
      <c r="G19" s="75"/>
      <c r="L19" s="76"/>
      <c r="M19" s="76"/>
      <c r="R19" s="76"/>
      <c r="S19" s="76"/>
    </row>
    <row r="20" spans="1:29" ht="27" customHeight="1">
      <c r="A20" s="555" t="str">
        <f>IF(C20=0,"○","×")</f>
        <v>○</v>
      </c>
      <c r="B20" s="555"/>
      <c r="C20" s="570">
        <f>R14</f>
        <v>0</v>
      </c>
      <c r="D20" s="571"/>
      <c r="E20" s="75"/>
      <c r="F20" s="75"/>
      <c r="G20" s="75"/>
      <c r="L20" s="76"/>
      <c r="M20" s="76"/>
      <c r="R20" s="76"/>
      <c r="S20" s="76"/>
    </row>
    <row r="21" spans="1:29" ht="9.9499999999999993" customHeight="1">
      <c r="A21" s="75"/>
      <c r="B21" s="75"/>
      <c r="C21" s="75"/>
      <c r="E21" s="75"/>
      <c r="F21" s="75"/>
      <c r="G21" s="75"/>
      <c r="H21" s="75"/>
      <c r="I21" s="75"/>
      <c r="M21" s="76"/>
      <c r="N21" s="76"/>
      <c r="S21" s="76"/>
      <c r="T21" s="76"/>
    </row>
    <row r="22" spans="1:29" ht="39.950000000000003" customHeight="1">
      <c r="A22" s="560" t="s">
        <v>98</v>
      </c>
      <c r="B22" s="577"/>
      <c r="C22" s="574" t="s">
        <v>131</v>
      </c>
      <c r="D22" s="575"/>
      <c r="E22" s="75"/>
      <c r="F22" s="75"/>
      <c r="G22" s="75"/>
      <c r="H22" s="75"/>
      <c r="K22" s="76"/>
      <c r="L22" s="76"/>
      <c r="P22" s="76"/>
      <c r="Q22" s="76"/>
      <c r="R22" s="76"/>
    </row>
    <row r="23" spans="1:29" ht="27" customHeight="1">
      <c r="A23" s="555" t="str">
        <f>IF(C23&gt;0,"○","×")</f>
        <v>×</v>
      </c>
      <c r="B23" s="555"/>
      <c r="C23" s="576">
        <f>COUNTIFS(F4:F13,"&gt;=20",E4:E13,"廃止*")</f>
        <v>0</v>
      </c>
      <c r="D23" s="571"/>
      <c r="E23" s="75"/>
      <c r="F23" s="75"/>
      <c r="G23" s="75"/>
      <c r="H23" s="75"/>
      <c r="K23" s="76"/>
      <c r="L23" s="76"/>
      <c r="P23" s="76"/>
      <c r="Q23" s="76"/>
      <c r="R23" s="76"/>
    </row>
    <row r="24" spans="1:29" ht="9.9499999999999993" customHeight="1" thickBot="1">
      <c r="A24" s="75"/>
      <c r="B24" s="75"/>
      <c r="C24" s="75"/>
      <c r="E24" s="75"/>
      <c r="F24" s="75"/>
      <c r="G24" s="75"/>
      <c r="H24" s="75"/>
      <c r="I24" s="75"/>
      <c r="J24" s="75"/>
      <c r="N24" s="76"/>
      <c r="O24" s="76"/>
      <c r="T24" s="76"/>
      <c r="U24" s="76"/>
    </row>
    <row r="25" spans="1:29" ht="39.950000000000003" customHeight="1">
      <c r="A25" s="560" t="s">
        <v>97</v>
      </c>
      <c r="B25" s="561"/>
      <c r="C25" s="547" t="s">
        <v>134</v>
      </c>
      <c r="D25" s="562"/>
      <c r="E25" s="584" t="s">
        <v>135</v>
      </c>
      <c r="F25" s="585"/>
      <c r="G25" s="562" t="s">
        <v>136</v>
      </c>
      <c r="H25" s="562"/>
      <c r="L25" s="76"/>
      <c r="M25" s="76"/>
      <c r="R25" s="76"/>
      <c r="S25" s="76"/>
      <c r="AB25" s="578" t="s">
        <v>99</v>
      </c>
      <c r="AC25" s="579"/>
    </row>
    <row r="26" spans="1:29" ht="27" customHeight="1" thickBot="1">
      <c r="A26" s="566" t="str">
        <f>IF(G26&gt;=10%,"○","×")</f>
        <v>○</v>
      </c>
      <c r="B26" s="567"/>
      <c r="C26" s="568">
        <f>SUM(G14,H14,J14)</f>
        <v>0</v>
      </c>
      <c r="D26" s="569"/>
      <c r="E26" s="570">
        <f>Z14</f>
        <v>0</v>
      </c>
      <c r="F26" s="571"/>
      <c r="G26" s="586" t="str">
        <f>IFERROR(E26/C26,"－")</f>
        <v>－</v>
      </c>
      <c r="H26" s="586"/>
      <c r="L26" s="76"/>
      <c r="M26" s="76"/>
      <c r="R26" s="76"/>
      <c r="S26" s="76"/>
      <c r="AB26" s="580" t="str">
        <f>IF(AND(A17="○",A20="○",A23="○",A26="○"),AC14,"－")</f>
        <v>－</v>
      </c>
      <c r="AC26" s="581"/>
    </row>
    <row r="27" spans="1:29" ht="9.9499999999999993" customHeight="1">
      <c r="A27" s="75"/>
      <c r="B27" s="75"/>
      <c r="C27" s="75"/>
      <c r="D27" s="75"/>
      <c r="F27" s="75"/>
      <c r="G27" s="75"/>
      <c r="H27" s="75"/>
      <c r="I27" s="75"/>
      <c r="M27" s="76"/>
      <c r="N27" s="76"/>
      <c r="S27" s="76"/>
      <c r="T27" s="76"/>
    </row>
    <row r="28" spans="1:29" ht="27" customHeight="1">
      <c r="E28" s="75"/>
      <c r="F28" s="75"/>
      <c r="G28" s="75"/>
      <c r="H28" s="75"/>
      <c r="I28" s="75"/>
      <c r="J28" s="75"/>
      <c r="N28" s="76"/>
      <c r="O28" s="76"/>
      <c r="T28" s="76"/>
      <c r="U28" s="76"/>
    </row>
    <row r="29" spans="1:29" ht="18" customHeight="1">
      <c r="E29" s="75"/>
      <c r="F29" s="75"/>
      <c r="G29" s="75"/>
      <c r="H29" s="75"/>
      <c r="I29" s="75"/>
      <c r="J29" s="75"/>
    </row>
    <row r="30" spans="1:29" ht="18" customHeight="1">
      <c r="A30" s="75"/>
      <c r="B30" s="75"/>
      <c r="C30" s="75"/>
      <c r="E30" s="75"/>
      <c r="F30" s="75"/>
      <c r="G30" s="75"/>
      <c r="H30" s="75"/>
      <c r="I30" s="75"/>
      <c r="J30" s="75"/>
    </row>
    <row r="31" spans="1:29" ht="18" customHeight="1">
      <c r="A31" s="75"/>
      <c r="B31" s="75"/>
      <c r="C31" s="75"/>
      <c r="D31" s="75"/>
      <c r="F31" s="75"/>
      <c r="G31" s="75"/>
      <c r="H31" s="75"/>
      <c r="I31" s="75"/>
      <c r="J31" s="75"/>
    </row>
    <row r="32" spans="1:29" ht="18" customHeight="1">
      <c r="A32" s="75"/>
      <c r="B32" s="75"/>
      <c r="C32" s="75"/>
      <c r="D32" s="75"/>
      <c r="F32" s="75"/>
      <c r="G32" s="75"/>
      <c r="H32" s="75"/>
      <c r="I32" s="75"/>
      <c r="J32" s="75"/>
    </row>
    <row r="33" spans="1:10" ht="18" customHeight="1">
      <c r="A33" s="77"/>
      <c r="B33" s="78"/>
      <c r="C33" s="77"/>
      <c r="D33" s="77"/>
      <c r="F33" s="77"/>
      <c r="G33" s="75"/>
      <c r="H33" s="75"/>
      <c r="I33" s="77"/>
      <c r="J33" s="75"/>
    </row>
    <row r="34" spans="1:10" ht="18" customHeight="1">
      <c r="A34" s="77"/>
      <c r="B34" s="78"/>
      <c r="C34" s="75"/>
      <c r="D34" s="75"/>
      <c r="F34" s="75"/>
      <c r="G34" s="75"/>
      <c r="H34" s="75"/>
      <c r="I34" s="77"/>
      <c r="J34" s="79"/>
    </row>
    <row r="35" spans="1:10" ht="18" customHeight="1">
      <c r="A35" s="75"/>
      <c r="B35" s="75"/>
      <c r="C35" s="75"/>
      <c r="D35" s="75"/>
      <c r="F35" s="75"/>
      <c r="G35" s="75"/>
      <c r="H35" s="75"/>
      <c r="I35" s="75"/>
      <c r="J35" s="75"/>
    </row>
    <row r="36" spans="1:10" ht="18" customHeight="1">
      <c r="A36" s="77"/>
      <c r="B36" s="80"/>
      <c r="C36" s="77"/>
      <c r="D36" s="77"/>
      <c r="F36" s="77"/>
      <c r="G36" s="77"/>
      <c r="H36" s="77"/>
      <c r="I36" s="75"/>
      <c r="J36" s="75"/>
    </row>
    <row r="37" spans="1:10" ht="18" customHeight="1">
      <c r="A37" s="77"/>
      <c r="B37" s="80"/>
      <c r="C37" s="77"/>
      <c r="D37" s="77"/>
      <c r="F37" s="77"/>
      <c r="G37" s="77"/>
      <c r="H37" s="77"/>
      <c r="I37" s="77"/>
      <c r="J37" s="75"/>
    </row>
    <row r="38" spans="1:10" ht="18" customHeight="1">
      <c r="A38" s="77"/>
      <c r="B38" s="80"/>
      <c r="C38" s="75"/>
      <c r="D38" s="75"/>
      <c r="F38" s="75"/>
      <c r="G38" s="75"/>
      <c r="H38" s="75"/>
      <c r="I38" s="77"/>
      <c r="J38" s="79"/>
    </row>
    <row r="39" spans="1:10" ht="18" customHeight="1">
      <c r="A39" s="75"/>
      <c r="B39" s="75"/>
      <c r="C39" s="75"/>
      <c r="D39" s="75"/>
      <c r="F39" s="75"/>
      <c r="G39" s="75"/>
      <c r="H39" s="75"/>
      <c r="I39" s="75"/>
      <c r="J39" s="75"/>
    </row>
    <row r="40" spans="1:10" ht="18" customHeight="1">
      <c r="A40" s="77"/>
      <c r="B40" s="78"/>
      <c r="C40" s="77"/>
      <c r="D40" s="77"/>
      <c r="F40" s="77"/>
      <c r="G40" s="77"/>
      <c r="H40" s="77"/>
      <c r="I40" s="75"/>
      <c r="J40" s="75"/>
    </row>
    <row r="41" spans="1:10" ht="18" customHeight="1">
      <c r="A41" s="77"/>
      <c r="B41" s="78"/>
      <c r="C41" s="77"/>
      <c r="D41" s="77"/>
      <c r="F41" s="77"/>
      <c r="G41" s="77"/>
      <c r="H41" s="77"/>
      <c r="I41" s="75"/>
      <c r="J41" s="75"/>
    </row>
    <row r="42" spans="1:10" ht="18" customHeight="1">
      <c r="A42" s="77"/>
      <c r="B42" s="78"/>
      <c r="C42" s="75"/>
      <c r="D42" s="75"/>
      <c r="F42" s="75"/>
      <c r="G42" s="75"/>
      <c r="H42" s="75"/>
      <c r="I42" s="75"/>
      <c r="J42" s="75"/>
    </row>
    <row r="43" spans="1:10" ht="18" customHeight="1">
      <c r="A43" s="75"/>
      <c r="B43" s="75"/>
      <c r="C43" s="75"/>
      <c r="D43" s="75"/>
      <c r="F43" s="75"/>
      <c r="G43" s="75"/>
      <c r="H43" s="75"/>
      <c r="I43" s="75"/>
      <c r="J43" s="75"/>
    </row>
    <row r="44" spans="1:10" ht="18" customHeight="1">
      <c r="A44" s="77"/>
      <c r="B44" s="78"/>
      <c r="C44" s="77"/>
      <c r="D44" s="77"/>
      <c r="F44" s="77"/>
      <c r="G44" s="77"/>
      <c r="H44" s="75"/>
      <c r="I44" s="75"/>
      <c r="J44" s="75"/>
    </row>
    <row r="45" spans="1:10" ht="18" customHeight="1">
      <c r="A45" s="77"/>
      <c r="B45" s="78"/>
      <c r="C45" s="81"/>
      <c r="D45" s="81"/>
      <c r="F45" s="81"/>
      <c r="G45" s="81"/>
      <c r="H45" s="75"/>
      <c r="I45" s="75"/>
      <c r="J45" s="75"/>
    </row>
    <row r="46" spans="1:10" ht="18" customHeight="1">
      <c r="A46" s="75"/>
      <c r="B46" s="75"/>
      <c r="C46" s="75"/>
      <c r="D46" s="75"/>
      <c r="F46" s="75"/>
      <c r="G46" s="75"/>
      <c r="H46" s="75"/>
      <c r="I46" s="75"/>
      <c r="J46" s="75"/>
    </row>
    <row r="47" spans="1:10" ht="18" customHeight="1">
      <c r="A47" s="77"/>
      <c r="B47" s="82"/>
      <c r="C47" s="83"/>
      <c r="D47" s="75"/>
      <c r="F47" s="75"/>
      <c r="G47" s="75"/>
      <c r="H47" s="75"/>
      <c r="I47" s="75"/>
      <c r="J47" s="75"/>
    </row>
    <row r="48" spans="1:10" ht="18" customHeight="1">
      <c r="A48" s="75"/>
      <c r="B48" s="75"/>
      <c r="C48" s="75"/>
      <c r="D48" s="75"/>
      <c r="F48" s="75"/>
      <c r="G48" s="75"/>
      <c r="H48" s="75"/>
      <c r="I48" s="75"/>
      <c r="J48" s="75"/>
    </row>
    <row r="49" spans="1:10" ht="18" customHeight="1">
      <c r="A49" s="77"/>
      <c r="B49" s="82"/>
      <c r="C49" s="75"/>
      <c r="D49" s="75"/>
      <c r="F49" s="75"/>
      <c r="G49" s="75"/>
      <c r="H49" s="75"/>
      <c r="I49" s="75"/>
      <c r="J49" s="75"/>
    </row>
    <row r="50" spans="1:10" ht="18" customHeight="1">
      <c r="A50" s="75"/>
      <c r="B50" s="75"/>
      <c r="C50" s="75"/>
      <c r="D50" s="75"/>
      <c r="F50" s="75"/>
      <c r="G50" s="75"/>
      <c r="H50" s="75"/>
      <c r="I50" s="75"/>
      <c r="J50" s="75"/>
    </row>
    <row r="51" spans="1:10" ht="18" customHeight="1">
      <c r="A51" s="77"/>
      <c r="B51" s="78"/>
      <c r="C51" s="84"/>
      <c r="D51" s="84"/>
      <c r="F51" s="75"/>
      <c r="G51" s="75"/>
      <c r="H51" s="75"/>
      <c r="I51" s="75"/>
      <c r="J51" s="75"/>
    </row>
    <row r="52" spans="1:10" ht="18" customHeight="1">
      <c r="A52" s="77"/>
      <c r="B52" s="78"/>
      <c r="C52" s="81"/>
      <c r="D52" s="81"/>
      <c r="F52" s="75"/>
      <c r="G52" s="75"/>
      <c r="H52" s="75"/>
      <c r="I52" s="75"/>
      <c r="J52" s="75"/>
    </row>
    <row r="53" spans="1:10" ht="18" customHeight="1">
      <c r="A53" s="75"/>
      <c r="B53" s="75"/>
      <c r="C53" s="75"/>
      <c r="D53" s="75"/>
      <c r="F53" s="75"/>
      <c r="G53" s="75"/>
      <c r="H53" s="75"/>
      <c r="I53" s="75"/>
      <c r="J53" s="75"/>
    </row>
    <row r="54" spans="1:10" ht="18" customHeight="1">
      <c r="A54" s="77"/>
      <c r="B54" s="78"/>
      <c r="C54" s="84"/>
      <c r="D54" s="84"/>
      <c r="F54" s="75"/>
      <c r="G54" s="75"/>
      <c r="H54" s="75"/>
      <c r="I54" s="75"/>
      <c r="J54" s="75"/>
    </row>
    <row r="55" spans="1:10" ht="18" customHeight="1">
      <c r="A55" s="77"/>
      <c r="B55" s="78"/>
      <c r="C55" s="81"/>
      <c r="D55" s="81"/>
      <c r="F55" s="75"/>
      <c r="G55" s="75"/>
      <c r="H55" s="75"/>
      <c r="I55" s="75"/>
      <c r="J55" s="75"/>
    </row>
    <row r="56" spans="1:10" ht="18" customHeight="1">
      <c r="A56" s="75"/>
      <c r="B56" s="75"/>
      <c r="C56" s="75"/>
      <c r="D56" s="75"/>
      <c r="F56" s="75"/>
      <c r="G56" s="75"/>
      <c r="H56" s="75"/>
      <c r="I56" s="75"/>
      <c r="J56" s="75"/>
    </row>
    <row r="57" spans="1:10" ht="18" customHeight="1">
      <c r="A57" s="77"/>
      <c r="B57" s="75"/>
      <c r="C57" s="85"/>
      <c r="D57" s="75"/>
      <c r="F57" s="75"/>
      <c r="G57" s="77"/>
      <c r="H57" s="75"/>
      <c r="I57" s="75"/>
      <c r="J57" s="75"/>
    </row>
    <row r="58" spans="1:10" ht="18" customHeight="1">
      <c r="A58" s="75"/>
      <c r="B58" s="75"/>
      <c r="C58" s="75"/>
      <c r="D58" s="75"/>
      <c r="F58" s="75"/>
      <c r="G58" s="75"/>
      <c r="H58" s="75"/>
      <c r="I58" s="75"/>
      <c r="J58" s="75"/>
    </row>
    <row r="59" spans="1:10">
      <c r="A59" s="75"/>
      <c r="B59" s="75"/>
      <c r="C59" s="75"/>
      <c r="D59" s="75"/>
      <c r="F59" s="75"/>
      <c r="G59" s="75"/>
      <c r="H59" s="75"/>
    </row>
    <row r="60" spans="1:10">
      <c r="A60" s="75"/>
      <c r="B60" s="75"/>
      <c r="C60" s="75"/>
      <c r="D60" s="75"/>
      <c r="F60" s="75"/>
      <c r="G60" s="75"/>
      <c r="H60" s="75"/>
    </row>
    <row r="61" spans="1:10">
      <c r="A61" s="75"/>
      <c r="B61" s="75"/>
      <c r="C61" s="75"/>
      <c r="D61" s="75"/>
      <c r="F61" s="75"/>
      <c r="G61" s="75"/>
      <c r="H61" s="75"/>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178" t="s">
        <v>53</v>
      </c>
      <c r="B2" s="178" t="s">
        <v>176</v>
      </c>
      <c r="C2" s="635" t="s">
        <v>59</v>
      </c>
      <c r="D2" s="636"/>
      <c r="E2" s="636"/>
      <c r="F2" s="592"/>
      <c r="G2" s="587" t="s">
        <v>177</v>
      </c>
      <c r="H2" s="587"/>
      <c r="I2" s="587"/>
      <c r="K2" s="164"/>
      <c r="L2" s="164"/>
      <c r="M2" s="165"/>
      <c r="N2" s="165"/>
      <c r="O2" s="165"/>
      <c r="P2" s="165"/>
      <c r="Q2" s="164"/>
      <c r="R2" s="164"/>
      <c r="S2" s="165"/>
      <c r="T2" s="165"/>
      <c r="U2" s="165"/>
      <c r="V2" s="165"/>
      <c r="W2" s="164"/>
    </row>
    <row r="3" spans="1:23" ht="26.25" customHeight="1">
      <c r="A3" s="632" t="s">
        <v>75</v>
      </c>
      <c r="B3" s="179" t="str">
        <f>申請書!N23&amp;""</f>
        <v/>
      </c>
      <c r="C3" s="637" t="str">
        <f>申請書!N31&amp;""</f>
        <v/>
      </c>
      <c r="D3" s="638"/>
      <c r="E3" s="638"/>
      <c r="F3" s="639"/>
      <c r="G3" s="624" t="str">
        <f>申請書!AZ23&amp;""</f>
        <v/>
      </c>
      <c r="H3" s="624"/>
      <c r="I3" s="624"/>
    </row>
    <row r="4" spans="1:23" ht="15" customHeight="1">
      <c r="A4" s="632"/>
      <c r="B4" s="178" t="s">
        <v>60</v>
      </c>
      <c r="C4" s="633" t="s">
        <v>58</v>
      </c>
      <c r="D4" s="633"/>
      <c r="K4" s="164"/>
      <c r="L4" s="164"/>
      <c r="M4" s="165"/>
      <c r="N4" s="165"/>
      <c r="O4" s="165"/>
      <c r="P4" s="165"/>
      <c r="Q4" s="164"/>
      <c r="R4" s="164"/>
      <c r="S4" s="165"/>
      <c r="T4" s="165"/>
      <c r="U4" s="165"/>
      <c r="V4" s="165"/>
      <c r="W4" s="164"/>
    </row>
    <row r="5" spans="1:23" ht="26.25" customHeight="1">
      <c r="A5" s="632"/>
      <c r="B5" s="175"/>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02" t="s">
        <v>16</v>
      </c>
      <c r="D25" s="202" t="s">
        <v>48</v>
      </c>
      <c r="E25" s="202"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11" t="s">
        <v>107</v>
      </c>
      <c r="C41" s="202" t="s">
        <v>14</v>
      </c>
      <c r="D41" s="202" t="s">
        <v>15</v>
      </c>
      <c r="E41" s="202" t="s">
        <v>18</v>
      </c>
      <c r="F41" s="202"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18" t="s">
        <v>50</v>
      </c>
      <c r="D55" s="219" t="s">
        <v>156</v>
      </c>
      <c r="E55" s="21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18" t="s">
        <v>50</v>
      </c>
      <c r="D58" s="219" t="s">
        <v>156</v>
      </c>
      <c r="E58" s="21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178">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76</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78</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80</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82</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84</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77" customWidth="1"/>
    <col min="2" max="2" width="27.375" style="177" customWidth="1"/>
    <col min="3" max="8" width="10.75" style="177" customWidth="1"/>
    <col min="9" max="9" width="16.5" style="177" customWidth="1"/>
    <col min="10" max="12" width="9" style="177" hidden="1" customWidth="1"/>
    <col min="13" max="20" width="11.625" style="177" hidden="1" customWidth="1"/>
    <col min="21" max="21" width="11.625" style="177" customWidth="1"/>
    <col min="22" max="16384" width="9" style="177"/>
  </cols>
  <sheetData>
    <row r="1" spans="1:23" ht="34.5" customHeight="1">
      <c r="A1" s="176" t="s">
        <v>45</v>
      </c>
    </row>
    <row r="2" spans="1:23" ht="15" customHeight="1">
      <c r="A2" s="236" t="s">
        <v>28</v>
      </c>
      <c r="B2" s="236" t="s">
        <v>138</v>
      </c>
      <c r="C2" s="635" t="s">
        <v>30</v>
      </c>
      <c r="D2" s="636"/>
      <c r="E2" s="636"/>
      <c r="F2" s="592"/>
      <c r="G2" s="587" t="s">
        <v>128</v>
      </c>
      <c r="H2" s="587"/>
      <c r="I2" s="587"/>
      <c r="K2" s="164"/>
      <c r="L2" s="164"/>
      <c r="M2" s="165"/>
      <c r="N2" s="165"/>
      <c r="O2" s="165"/>
      <c r="P2" s="165"/>
      <c r="Q2" s="164"/>
      <c r="R2" s="164"/>
      <c r="S2" s="165"/>
      <c r="T2" s="165"/>
      <c r="U2" s="165"/>
      <c r="V2" s="165"/>
      <c r="W2" s="164"/>
    </row>
    <row r="3" spans="1:23" ht="26.25" customHeight="1">
      <c r="A3" s="632" t="s">
        <v>86</v>
      </c>
      <c r="B3" s="241"/>
      <c r="C3" s="664"/>
      <c r="D3" s="665"/>
      <c r="E3" s="665"/>
      <c r="F3" s="666"/>
      <c r="G3" s="634"/>
      <c r="H3" s="634"/>
      <c r="I3" s="634"/>
    </row>
    <row r="4" spans="1:23" ht="15" customHeight="1">
      <c r="A4" s="632"/>
      <c r="B4" s="236" t="s">
        <v>33</v>
      </c>
      <c r="C4" s="633" t="s">
        <v>58</v>
      </c>
      <c r="D4" s="633"/>
      <c r="K4" s="164"/>
      <c r="L4" s="164"/>
      <c r="M4" s="165"/>
      <c r="N4" s="165"/>
      <c r="O4" s="165"/>
      <c r="P4" s="165"/>
      <c r="Q4" s="164"/>
      <c r="R4" s="164"/>
      <c r="S4" s="165"/>
      <c r="T4" s="165"/>
      <c r="U4" s="165"/>
      <c r="V4" s="165"/>
      <c r="W4" s="164"/>
    </row>
    <row r="5" spans="1:23" ht="26.25" customHeight="1">
      <c r="A5" s="632"/>
      <c r="B5" s="241"/>
      <c r="C5" s="634"/>
      <c r="D5" s="634"/>
      <c r="K5" s="164"/>
      <c r="L5" s="164"/>
      <c r="M5" s="165"/>
      <c r="N5" s="165"/>
      <c r="O5" s="165"/>
      <c r="P5" s="165"/>
    </row>
    <row r="6" spans="1:23" ht="19.5" thickBot="1"/>
    <row r="7" spans="1:23" ht="14.1" customHeight="1" thickBot="1">
      <c r="A7" s="587">
        <v>1</v>
      </c>
      <c r="B7" s="659" t="s">
        <v>139</v>
      </c>
      <c r="C7" s="594" t="s">
        <v>14</v>
      </c>
      <c r="D7" s="625" t="s">
        <v>15</v>
      </c>
      <c r="E7" s="627" t="s">
        <v>16</v>
      </c>
      <c r="F7" s="596" t="s">
        <v>18</v>
      </c>
      <c r="G7" s="663" t="s">
        <v>17</v>
      </c>
      <c r="H7" s="628" t="s">
        <v>46</v>
      </c>
      <c r="I7" s="180"/>
    </row>
    <row r="8" spans="1:23" ht="14.1" customHeight="1" thickBot="1">
      <c r="A8" s="587"/>
      <c r="B8" s="660"/>
      <c r="C8" s="595"/>
      <c r="D8" s="626"/>
      <c r="E8" s="627"/>
      <c r="F8" s="597"/>
      <c r="G8" s="590"/>
      <c r="H8" s="629"/>
      <c r="I8" s="181" t="s">
        <v>141</v>
      </c>
      <c r="K8" s="177" t="s">
        <v>206</v>
      </c>
    </row>
    <row r="9" spans="1:23" ht="24" customHeight="1">
      <c r="A9" s="587"/>
      <c r="B9" s="182" t="s">
        <v>105</v>
      </c>
      <c r="C9" s="111"/>
      <c r="D9" s="112"/>
      <c r="E9" s="113"/>
      <c r="F9" s="114"/>
      <c r="G9" s="115"/>
      <c r="H9" s="183">
        <f>SUM(C9:G9)</f>
        <v>0</v>
      </c>
      <c r="I9" s="184">
        <f>SUM(C9,D9,F9)</f>
        <v>0</v>
      </c>
      <c r="K9" s="648" t="s">
        <v>145</v>
      </c>
      <c r="L9" s="649"/>
    </row>
    <row r="10" spans="1:23" ht="24" customHeight="1" thickBot="1">
      <c r="A10" s="587"/>
      <c r="B10" s="185" t="s">
        <v>140</v>
      </c>
      <c r="C10" s="116"/>
      <c r="D10" s="117"/>
      <c r="E10" s="118"/>
      <c r="F10" s="119"/>
      <c r="G10" s="120"/>
      <c r="H10" s="186">
        <f>SUM(C10:G10)</f>
        <v>0</v>
      </c>
      <c r="I10" s="187">
        <f>SUM(C10,D10,F10)</f>
        <v>0</v>
      </c>
      <c r="K10" s="650"/>
      <c r="L10" s="651"/>
    </row>
    <row r="11" spans="1:23" ht="24" customHeight="1" thickTop="1" thickBot="1">
      <c r="A11" s="587"/>
      <c r="B11" s="188" t="str">
        <f>"③　統合前病床数＝"&amp; $K11&amp;" （※２）"</f>
        <v>③　統合前病床数＝② （※２）</v>
      </c>
      <c r="C11" s="106">
        <f>IF($K11="①",C9,C10)</f>
        <v>0</v>
      </c>
      <c r="D11" s="107">
        <f>IF($K11="①",D9,D10)</f>
        <v>0</v>
      </c>
      <c r="E11" s="108">
        <f>IF($K11="①",E9,E10)</f>
        <v>0</v>
      </c>
      <c r="F11" s="109">
        <f>IF($K11="①",F9,F10)</f>
        <v>0</v>
      </c>
      <c r="G11" s="110">
        <f>IF($K11="①",G9,G10)</f>
        <v>0</v>
      </c>
      <c r="H11" s="189">
        <f>SUM(C11:G11)</f>
        <v>0</v>
      </c>
      <c r="I11" s="109">
        <f>SUM(C11,D11,F11)</f>
        <v>0</v>
      </c>
      <c r="K11" s="652" t="str">
        <f>IF(I9&lt;I10,"①","②")</f>
        <v>②</v>
      </c>
      <c r="L11" s="653"/>
    </row>
    <row r="12" spans="1:23" s="190" customFormat="1" ht="54" customHeight="1">
      <c r="A12" s="661" t="s">
        <v>142</v>
      </c>
      <c r="B12" s="662"/>
      <c r="C12" s="662"/>
      <c r="D12" s="662"/>
      <c r="E12" s="662"/>
      <c r="F12" s="662"/>
      <c r="G12" s="662"/>
      <c r="H12" s="662"/>
      <c r="I12" s="662"/>
      <c r="N12" s="177"/>
      <c r="O12" s="177"/>
      <c r="P12" s="177"/>
      <c r="Q12" s="177"/>
      <c r="R12" s="177"/>
    </row>
    <row r="13" spans="1:23" s="190" customFormat="1">
      <c r="A13" s="662" t="s">
        <v>143</v>
      </c>
      <c r="B13" s="662"/>
      <c r="C13" s="662"/>
      <c r="D13" s="662"/>
      <c r="E13" s="662"/>
      <c r="F13" s="662"/>
      <c r="G13" s="662"/>
      <c r="H13" s="662"/>
      <c r="I13" s="662"/>
      <c r="K13" s="177"/>
      <c r="L13" s="177"/>
      <c r="M13" s="177"/>
      <c r="N13" s="177"/>
      <c r="O13" s="177"/>
      <c r="P13" s="177"/>
      <c r="Q13" s="177"/>
      <c r="R13" s="177"/>
      <c r="S13" s="229"/>
    </row>
    <row r="14" spans="1:23" s="190" customFormat="1" ht="19.5" thickBot="1">
      <c r="A14" s="662" t="s">
        <v>144</v>
      </c>
      <c r="B14" s="662"/>
      <c r="C14" s="662"/>
      <c r="D14" s="662"/>
      <c r="E14" s="662"/>
      <c r="F14" s="662"/>
      <c r="G14" s="662"/>
      <c r="H14" s="662"/>
      <c r="I14" s="662"/>
      <c r="K14" s="177" t="s">
        <v>186</v>
      </c>
      <c r="L14" s="177"/>
      <c r="N14" s="177"/>
      <c r="O14" s="177"/>
      <c r="P14" s="177"/>
      <c r="Q14" s="177"/>
      <c r="R14" s="177"/>
      <c r="S14" s="228"/>
    </row>
    <row r="15" spans="1:23" ht="14.1" customHeight="1" thickBot="1">
      <c r="A15" s="190"/>
      <c r="B15" s="190"/>
      <c r="C15" s="190"/>
      <c r="D15" s="190"/>
      <c r="E15" s="190"/>
      <c r="F15" s="190"/>
      <c r="G15" s="190"/>
      <c r="H15" s="190"/>
      <c r="I15" s="190"/>
      <c r="K15" s="654" t="s">
        <v>180</v>
      </c>
      <c r="L15" s="655"/>
      <c r="M15" s="617" t="s">
        <v>14</v>
      </c>
      <c r="N15" s="617" t="s">
        <v>15</v>
      </c>
      <c r="O15" s="617" t="s">
        <v>16</v>
      </c>
      <c r="P15" s="598" t="s">
        <v>18</v>
      </c>
      <c r="Q15" s="619" t="s">
        <v>73</v>
      </c>
      <c r="R15" s="616" t="s">
        <v>46</v>
      </c>
      <c r="S15" s="126"/>
    </row>
    <row r="16" spans="1:23" ht="14.1" customHeight="1" thickBot="1">
      <c r="A16" s="587">
        <v>2</v>
      </c>
      <c r="B16" s="593" t="s">
        <v>74</v>
      </c>
      <c r="C16" s="594" t="s">
        <v>14</v>
      </c>
      <c r="D16" s="625" t="s">
        <v>15</v>
      </c>
      <c r="E16" s="627" t="s">
        <v>16</v>
      </c>
      <c r="F16" s="596" t="s">
        <v>18</v>
      </c>
      <c r="G16" s="590" t="s">
        <v>73</v>
      </c>
      <c r="H16" s="628" t="s">
        <v>46</v>
      </c>
      <c r="I16" s="180"/>
      <c r="K16" s="656"/>
      <c r="L16" s="657"/>
      <c r="M16" s="618"/>
      <c r="N16" s="618"/>
      <c r="O16" s="618"/>
      <c r="P16" s="599"/>
      <c r="Q16" s="620"/>
      <c r="R16" s="616"/>
      <c r="S16" s="127" t="s">
        <v>146</v>
      </c>
    </row>
    <row r="17" spans="1:19" ht="14.1" customHeight="1">
      <c r="A17" s="587"/>
      <c r="B17" s="593"/>
      <c r="C17" s="595"/>
      <c r="D17" s="626"/>
      <c r="E17" s="627"/>
      <c r="F17" s="597"/>
      <c r="G17" s="590"/>
      <c r="H17" s="629"/>
      <c r="I17" s="181" t="s">
        <v>47</v>
      </c>
      <c r="K17" s="658"/>
      <c r="L17" s="620"/>
      <c r="M17" s="128">
        <f>C18-C11</f>
        <v>0</v>
      </c>
      <c r="N17" s="128">
        <f>D18-D11</f>
        <v>0</v>
      </c>
      <c r="O17" s="128">
        <f>E18-E11</f>
        <v>0</v>
      </c>
      <c r="P17" s="129">
        <f>F18-F11</f>
        <v>0</v>
      </c>
      <c r="Q17" s="130">
        <f t="shared" ref="Q17" si="0">G18-G11</f>
        <v>0</v>
      </c>
      <c r="R17" s="131">
        <f>H18-H11</f>
        <v>0</v>
      </c>
      <c r="S17" s="128">
        <f>I18-I11</f>
        <v>0</v>
      </c>
    </row>
    <row r="18" spans="1:19" ht="24" customHeight="1" thickBot="1">
      <c r="A18" s="587"/>
      <c r="B18" s="593"/>
      <c r="C18" s="122"/>
      <c r="D18" s="123"/>
      <c r="E18" s="124"/>
      <c r="F18" s="125"/>
      <c r="G18" s="191">
        <v>0</v>
      </c>
      <c r="H18" s="192">
        <f>SUM(C18:G18)</f>
        <v>0</v>
      </c>
      <c r="I18" s="193">
        <f>SUM(C18,D18,F18)</f>
        <v>0</v>
      </c>
      <c r="K18" s="588" t="s">
        <v>181</v>
      </c>
      <c r="L18" s="166" t="s">
        <v>182</v>
      </c>
      <c r="M18" s="243">
        <f>IF(M17&gt;0,M17*-1,0)</f>
        <v>0</v>
      </c>
      <c r="N18" s="243">
        <f>IF(N17&gt;0,N17*-1,0)</f>
        <v>0</v>
      </c>
      <c r="O18" s="243">
        <f>IF(O17&gt;0,O17*-1,0)</f>
        <v>0</v>
      </c>
      <c r="P18" s="244">
        <f>IF(P17&gt;0,P17*-1,0)</f>
        <v>0</v>
      </c>
      <c r="Q18" s="169"/>
      <c r="R18" s="167"/>
      <c r="S18" s="173">
        <f>IF(S17&gt;0,S17*-1,0)</f>
        <v>0</v>
      </c>
    </row>
    <row r="19" spans="1:19" s="196" customFormat="1" ht="14.1" customHeight="1" thickBot="1">
      <c r="A19" s="194"/>
      <c r="B19" s="194"/>
      <c r="C19" s="121"/>
      <c r="D19" s="121"/>
      <c r="E19" s="121"/>
      <c r="F19" s="121"/>
      <c r="G19" s="121"/>
      <c r="H19" s="121"/>
      <c r="I19" s="195"/>
      <c r="K19" s="589"/>
      <c r="L19" s="242" t="s">
        <v>183</v>
      </c>
      <c r="M19" s="245">
        <f>IF(M17&lt;0,M17*-1,0)</f>
        <v>0</v>
      </c>
      <c r="N19" s="245">
        <f t="shared" ref="N19:P19" si="1">IF(N17&lt;0,N17*-1,0)</f>
        <v>0</v>
      </c>
      <c r="O19" s="245">
        <f t="shared" si="1"/>
        <v>0</v>
      </c>
      <c r="P19" s="246">
        <f t="shared" si="1"/>
        <v>0</v>
      </c>
      <c r="Q19" s="170"/>
      <c r="R19" s="168"/>
      <c r="S19" s="174">
        <f>IF(S17&lt;0,S17*-1,0)</f>
        <v>0</v>
      </c>
    </row>
    <row r="20" spans="1:19" ht="14.1" customHeight="1">
      <c r="A20" s="587">
        <v>3</v>
      </c>
      <c r="B20" s="593" t="s">
        <v>195</v>
      </c>
      <c r="C20" s="594" t="s">
        <v>14</v>
      </c>
      <c r="D20" s="625" t="s">
        <v>15</v>
      </c>
      <c r="E20" s="627" t="s">
        <v>16</v>
      </c>
      <c r="F20" s="596" t="s">
        <v>18</v>
      </c>
      <c r="G20" s="592" t="s">
        <v>57</v>
      </c>
      <c r="H20" s="190"/>
      <c r="I20" s="190"/>
      <c r="Q20" s="197"/>
    </row>
    <row r="21" spans="1:19" ht="14.1" customHeight="1">
      <c r="A21" s="587"/>
      <c r="B21" s="593"/>
      <c r="C21" s="595"/>
      <c r="D21" s="626"/>
      <c r="E21" s="627"/>
      <c r="F21" s="597"/>
      <c r="G21" s="592"/>
      <c r="H21" s="190"/>
      <c r="I21" s="190"/>
      <c r="K21" s="172"/>
      <c r="L21" s="172"/>
      <c r="M21" s="172"/>
      <c r="N21" s="172"/>
      <c r="O21" s="172"/>
      <c r="P21" s="172"/>
      <c r="Q21" s="198"/>
      <c r="R21" s="172"/>
      <c r="S21" s="172"/>
    </row>
    <row r="22" spans="1:19" ht="24" customHeight="1" thickBot="1">
      <c r="A22" s="587"/>
      <c r="B22" s="593"/>
      <c r="C22" s="122"/>
      <c r="D22" s="123"/>
      <c r="E22" s="124"/>
      <c r="F22" s="125"/>
      <c r="G22" s="191">
        <f>SUM(C22,D22,F22)</f>
        <v>0</v>
      </c>
      <c r="H22" s="190"/>
      <c r="I22" s="190"/>
    </row>
    <row r="23" spans="1:19" ht="18.75" customHeight="1" thickBot="1">
      <c r="A23" s="199" t="s">
        <v>147</v>
      </c>
      <c r="B23" s="200"/>
      <c r="C23" s="201"/>
      <c r="D23" s="201"/>
      <c r="E23" s="201"/>
      <c r="F23" s="201"/>
      <c r="G23" s="201"/>
      <c r="H23" s="190"/>
      <c r="I23" s="190"/>
      <c r="K23" s="177" t="s">
        <v>202</v>
      </c>
      <c r="P23" s="177" t="s">
        <v>203</v>
      </c>
    </row>
    <row r="24" spans="1:19" ht="14.1" customHeight="1">
      <c r="A24" s="190"/>
      <c r="B24" s="190"/>
      <c r="C24" s="190"/>
      <c r="D24" s="190"/>
      <c r="E24" s="190"/>
      <c r="F24" s="190"/>
      <c r="G24" s="190"/>
      <c r="H24" s="190"/>
      <c r="I24" s="190"/>
      <c r="K24" s="608" t="s">
        <v>166</v>
      </c>
      <c r="L24" s="609"/>
      <c r="M24" s="141" t="s">
        <v>199</v>
      </c>
      <c r="N24" s="142" t="s">
        <v>200</v>
      </c>
      <c r="O24" s="160" t="s">
        <v>196</v>
      </c>
      <c r="P24" s="600" t="s">
        <v>167</v>
      </c>
      <c r="Q24" s="601"/>
      <c r="R24" s="143"/>
      <c r="S24" s="144"/>
    </row>
    <row r="25" spans="1:19" ht="21.75" customHeight="1">
      <c r="A25" s="587">
        <v>4</v>
      </c>
      <c r="B25" s="591" t="s">
        <v>106</v>
      </c>
      <c r="C25" s="239" t="s">
        <v>16</v>
      </c>
      <c r="D25" s="239" t="s">
        <v>48</v>
      </c>
      <c r="E25" s="239" t="s">
        <v>46</v>
      </c>
      <c r="F25" s="190"/>
      <c r="G25" s="190"/>
      <c r="H25" s="190"/>
      <c r="I25" s="190"/>
      <c r="K25" s="610"/>
      <c r="L25" s="611"/>
      <c r="M25" s="145" t="s">
        <v>168</v>
      </c>
      <c r="N25" s="146" t="s">
        <v>169</v>
      </c>
      <c r="O25" s="147" t="s">
        <v>170</v>
      </c>
      <c r="P25" s="602"/>
      <c r="Q25" s="603"/>
      <c r="R25" s="148" t="s">
        <v>171</v>
      </c>
      <c r="S25" s="149" t="s">
        <v>172</v>
      </c>
    </row>
    <row r="26" spans="1:19" ht="25.5" customHeight="1" thickBot="1">
      <c r="A26" s="587"/>
      <c r="B26" s="591"/>
      <c r="C26" s="203">
        <f>IF(E11&lt;E18,P27,0)</f>
        <v>0</v>
      </c>
      <c r="D26" s="132"/>
      <c r="E26" s="203">
        <f>SUM(C26:D26)</f>
        <v>0</v>
      </c>
      <c r="F26" s="204"/>
      <c r="G26" s="190"/>
      <c r="H26" s="190"/>
      <c r="I26" s="190"/>
      <c r="K26" s="610"/>
      <c r="L26" s="611"/>
      <c r="M26" s="150" t="s">
        <v>197</v>
      </c>
      <c r="N26" s="151" t="s">
        <v>198</v>
      </c>
      <c r="O26" s="152" t="s">
        <v>175</v>
      </c>
      <c r="P26" s="602"/>
      <c r="Q26" s="603"/>
      <c r="R26" s="153" t="s">
        <v>173</v>
      </c>
      <c r="S26" s="154" t="s">
        <v>174</v>
      </c>
    </row>
    <row r="27" spans="1:19" ht="14.1" customHeight="1" thickBot="1">
      <c r="A27" s="190"/>
      <c r="B27" s="190"/>
      <c r="C27" s="190"/>
      <c r="D27" s="190"/>
      <c r="E27" s="190"/>
      <c r="F27" s="190"/>
      <c r="G27" s="190"/>
      <c r="H27" s="190"/>
      <c r="I27" s="190"/>
      <c r="K27" s="612"/>
      <c r="L27" s="613"/>
      <c r="M27" s="155">
        <f>I11-I18</f>
        <v>0</v>
      </c>
      <c r="N27" s="156">
        <f>G22</f>
        <v>0</v>
      </c>
      <c r="O27" s="157">
        <f>IF(M27&gt;N27,M27-N27,0)</f>
        <v>0</v>
      </c>
      <c r="P27" s="604">
        <f>MIN(R27:S27)</f>
        <v>0</v>
      </c>
      <c r="Q27" s="605"/>
      <c r="R27" s="158">
        <f>O27-D26</f>
        <v>0</v>
      </c>
      <c r="S27" s="159">
        <f>E18+E22-E11</f>
        <v>0</v>
      </c>
    </row>
    <row r="28" spans="1:19" ht="14.1" customHeight="1" thickBot="1">
      <c r="A28" s="587">
        <v>5</v>
      </c>
      <c r="B28" s="593" t="s">
        <v>148</v>
      </c>
      <c r="C28" s="594" t="s">
        <v>14</v>
      </c>
      <c r="D28" s="625" t="s">
        <v>15</v>
      </c>
      <c r="E28" s="627" t="s">
        <v>16</v>
      </c>
      <c r="F28" s="596" t="s">
        <v>18</v>
      </c>
      <c r="G28" s="590" t="s">
        <v>17</v>
      </c>
      <c r="H28" s="628" t="s">
        <v>46</v>
      </c>
      <c r="I28" s="180"/>
    </row>
    <row r="29" spans="1:19" ht="14.1" customHeight="1">
      <c r="A29" s="587"/>
      <c r="B29" s="593"/>
      <c r="C29" s="595"/>
      <c r="D29" s="626"/>
      <c r="E29" s="627"/>
      <c r="F29" s="597"/>
      <c r="G29" s="590"/>
      <c r="H29" s="629"/>
      <c r="I29" s="181" t="s">
        <v>47</v>
      </c>
    </row>
    <row r="30" spans="1:19" ht="24" customHeight="1" thickBot="1">
      <c r="A30" s="587"/>
      <c r="B30" s="593"/>
      <c r="C30" s="205">
        <f>C11-C18</f>
        <v>0</v>
      </c>
      <c r="D30" s="206">
        <f>D11-D18</f>
        <v>0</v>
      </c>
      <c r="E30" s="207">
        <f>E11-E18</f>
        <v>0</v>
      </c>
      <c r="F30" s="208">
        <f>F11-F18</f>
        <v>0</v>
      </c>
      <c r="G30" s="191">
        <f>G11-G18</f>
        <v>0</v>
      </c>
      <c r="H30" s="192">
        <f>SUM(C30:G30)</f>
        <v>0</v>
      </c>
      <c r="I30" s="163">
        <f>C30+D30+F30</f>
        <v>0</v>
      </c>
    </row>
    <row r="31" spans="1:19" ht="14.1" customHeight="1" thickBot="1">
      <c r="A31" s="190"/>
      <c r="B31" s="190"/>
      <c r="C31" s="190"/>
      <c r="D31" s="190"/>
      <c r="E31" s="190"/>
      <c r="F31" s="190"/>
      <c r="G31" s="190"/>
      <c r="H31" s="190"/>
    </row>
    <row r="32" spans="1:19" ht="24.95" customHeight="1">
      <c r="A32" s="190"/>
      <c r="B32" s="190"/>
      <c r="C32" s="190"/>
      <c r="D32" s="190"/>
      <c r="F32" s="161" t="s">
        <v>178</v>
      </c>
      <c r="G32" s="231" t="s">
        <v>190</v>
      </c>
      <c r="H32" s="247" t="s">
        <v>201</v>
      </c>
      <c r="I32" s="162" t="s">
        <v>179</v>
      </c>
    </row>
    <row r="33" spans="1:19" ht="24.95" customHeight="1" thickBot="1">
      <c r="A33" s="190"/>
      <c r="B33" s="190"/>
      <c r="C33" s="190"/>
      <c r="D33" s="190"/>
      <c r="F33" s="128">
        <f>I30</f>
        <v>0</v>
      </c>
      <c r="G33" s="128">
        <f>E26</f>
        <v>0</v>
      </c>
      <c r="H33" s="129">
        <f>G22</f>
        <v>0</v>
      </c>
      <c r="I33" s="193">
        <f>IF(F33-G33-H33&lt;0,0,F33-G33-H33)</f>
        <v>0</v>
      </c>
    </row>
    <row r="34" spans="1:19" ht="14.1" customHeight="1" thickBot="1">
      <c r="A34" s="190"/>
      <c r="B34" s="190"/>
      <c r="C34" s="190"/>
      <c r="D34" s="190"/>
      <c r="E34" s="190"/>
      <c r="F34" s="190"/>
      <c r="G34" s="190"/>
      <c r="H34" s="190"/>
      <c r="I34" s="171" t="s">
        <v>184</v>
      </c>
    </row>
    <row r="35" spans="1:19" ht="14.1" customHeight="1" thickBot="1">
      <c r="A35" s="587">
        <v>6</v>
      </c>
      <c r="B35" s="646" t="s">
        <v>149</v>
      </c>
      <c r="C35" s="594" t="s">
        <v>14</v>
      </c>
      <c r="D35" s="625" t="s">
        <v>15</v>
      </c>
      <c r="E35" s="627" t="s">
        <v>16</v>
      </c>
      <c r="F35" s="596" t="s">
        <v>18</v>
      </c>
      <c r="G35" s="590" t="s">
        <v>73</v>
      </c>
      <c r="H35" s="628" t="s">
        <v>46</v>
      </c>
      <c r="I35" s="180"/>
    </row>
    <row r="36" spans="1:19" ht="14.1" customHeight="1">
      <c r="A36" s="587"/>
      <c r="B36" s="647"/>
      <c r="C36" s="595"/>
      <c r="D36" s="626"/>
      <c r="E36" s="627"/>
      <c r="F36" s="597"/>
      <c r="G36" s="590"/>
      <c r="H36" s="629"/>
      <c r="I36" s="181" t="s">
        <v>47</v>
      </c>
    </row>
    <row r="37" spans="1:19" ht="24" customHeight="1">
      <c r="A37" s="587"/>
      <c r="B37" s="209" t="s">
        <v>105</v>
      </c>
      <c r="C37" s="102"/>
      <c r="D37" s="103"/>
      <c r="E37" s="124"/>
      <c r="F37" s="104"/>
      <c r="G37" s="105"/>
      <c r="H37" s="192">
        <f>SUM(C37:G37)</f>
        <v>0</v>
      </c>
      <c r="I37" s="210">
        <f>SUM(C37,D37,F37)</f>
        <v>0</v>
      </c>
    </row>
    <row r="38" spans="1:19" ht="24" customHeight="1" thickBot="1">
      <c r="A38" s="587"/>
      <c r="B38" s="209" t="s">
        <v>150</v>
      </c>
      <c r="C38" s="122"/>
      <c r="D38" s="123"/>
      <c r="E38" s="124"/>
      <c r="F38" s="125"/>
      <c r="G38" s="105"/>
      <c r="H38" s="192">
        <f>SUM(C38:G38)</f>
        <v>0</v>
      </c>
      <c r="I38" s="208">
        <f>SUM(C38,D38,F38)</f>
        <v>0</v>
      </c>
    </row>
    <row r="39" spans="1:19" ht="18.75" customHeight="1">
      <c r="A39" s="199" t="s">
        <v>151</v>
      </c>
      <c r="B39" s="200"/>
      <c r="C39" s="201"/>
      <c r="D39" s="201"/>
      <c r="E39" s="201"/>
      <c r="F39" s="201"/>
      <c r="G39" s="201"/>
      <c r="H39" s="190"/>
      <c r="I39" s="190"/>
      <c r="M39" s="177" t="s">
        <v>204</v>
      </c>
    </row>
    <row r="40" spans="1:19" ht="14.1" customHeight="1" thickBot="1">
      <c r="A40" s="190"/>
      <c r="B40" s="190"/>
      <c r="C40" s="190"/>
      <c r="D40" s="190"/>
      <c r="E40" s="190"/>
      <c r="F40" s="190"/>
      <c r="G40" s="190"/>
      <c r="H40" s="190"/>
      <c r="I40" s="190"/>
      <c r="M40" s="177" t="s">
        <v>187</v>
      </c>
      <c r="N40" s="177" t="s">
        <v>205</v>
      </c>
      <c r="Q40" s="177" t="s">
        <v>205</v>
      </c>
    </row>
    <row r="41" spans="1:19" ht="33" customHeight="1">
      <c r="A41" s="643">
        <v>7</v>
      </c>
      <c r="B41" s="237" t="s">
        <v>107</v>
      </c>
      <c r="C41" s="239" t="s">
        <v>14</v>
      </c>
      <c r="D41" s="239" t="s">
        <v>15</v>
      </c>
      <c r="E41" s="239" t="s">
        <v>18</v>
      </c>
      <c r="F41" s="239" t="s">
        <v>46</v>
      </c>
      <c r="G41" s="190"/>
      <c r="H41" s="190"/>
      <c r="I41" s="190"/>
      <c r="M41" s="230" t="s">
        <v>188</v>
      </c>
      <c r="N41" s="140" t="s">
        <v>189</v>
      </c>
      <c r="Q41" s="614" t="s">
        <v>159</v>
      </c>
      <c r="R41" s="615"/>
      <c r="S41" s="134" t="s">
        <v>160</v>
      </c>
    </row>
    <row r="42" spans="1:19" ht="23.25" customHeight="1">
      <c r="A42" s="644"/>
      <c r="B42" s="212" t="s">
        <v>152</v>
      </c>
      <c r="C42" s="133"/>
      <c r="D42" s="133"/>
      <c r="E42" s="133"/>
      <c r="F42" s="213">
        <f>SUM(C42:E42)</f>
        <v>0</v>
      </c>
      <c r="G42" s="190"/>
      <c r="H42" s="190"/>
      <c r="I42" s="190"/>
      <c r="M42" s="214">
        <f>IF(AND(I37&lt;&gt;I38,H53="Ｂ"),E53,E52)</f>
        <v>0</v>
      </c>
      <c r="N42" s="215">
        <f>IF(AND(I37&lt;&gt;I38,H53="Ｂ"),C53,C52)</f>
        <v>0</v>
      </c>
      <c r="Q42" s="135">
        <v>0</v>
      </c>
      <c r="R42" s="136" t="s">
        <v>161</v>
      </c>
      <c r="S42" s="129">
        <v>1140</v>
      </c>
    </row>
    <row r="43" spans="1:19" ht="23.25" customHeight="1">
      <c r="A43" s="645"/>
      <c r="B43" s="212" t="s">
        <v>153</v>
      </c>
      <c r="C43" s="133"/>
      <c r="D43" s="133"/>
      <c r="E43" s="133"/>
      <c r="F43" s="213">
        <f>SUM(C43:E43)</f>
        <v>0</v>
      </c>
      <c r="G43" s="190"/>
      <c r="H43" s="190"/>
      <c r="I43" s="190"/>
      <c r="Q43" s="135">
        <v>0.5</v>
      </c>
      <c r="R43" s="136" t="s">
        <v>162</v>
      </c>
      <c r="S43" s="129">
        <v>1368</v>
      </c>
    </row>
    <row r="44" spans="1:19" ht="23.25" customHeight="1">
      <c r="A44" s="641" t="s">
        <v>154</v>
      </c>
      <c r="B44" s="642"/>
      <c r="C44" s="642"/>
      <c r="D44" s="642"/>
      <c r="E44" s="642"/>
      <c r="F44" s="642"/>
      <c r="G44" s="642"/>
      <c r="H44" s="642"/>
      <c r="I44" s="642"/>
      <c r="Q44" s="135">
        <v>0.6</v>
      </c>
      <c r="R44" s="136" t="s">
        <v>163</v>
      </c>
      <c r="S44" s="129">
        <v>1596</v>
      </c>
    </row>
    <row r="45" spans="1:19" ht="23.25" customHeight="1">
      <c r="A45" s="642"/>
      <c r="B45" s="642"/>
      <c r="C45" s="642"/>
      <c r="D45" s="642"/>
      <c r="E45" s="642"/>
      <c r="F45" s="642"/>
      <c r="G45" s="642"/>
      <c r="H45" s="642"/>
      <c r="I45" s="642"/>
      <c r="Q45" s="135">
        <v>0.7</v>
      </c>
      <c r="R45" s="136" t="s">
        <v>164</v>
      </c>
      <c r="S45" s="129">
        <v>1824</v>
      </c>
    </row>
    <row r="46" spans="1:19" ht="23.25" customHeight="1">
      <c r="A46" s="642"/>
      <c r="B46" s="642"/>
      <c r="C46" s="642"/>
      <c r="D46" s="642"/>
      <c r="E46" s="642"/>
      <c r="F46" s="642"/>
      <c r="G46" s="642"/>
      <c r="H46" s="642"/>
      <c r="I46" s="642"/>
      <c r="Q46" s="135">
        <v>0.8</v>
      </c>
      <c r="R46" s="136" t="s">
        <v>165</v>
      </c>
      <c r="S46" s="129">
        <v>2052</v>
      </c>
    </row>
    <row r="47" spans="1:19" ht="23.25" customHeight="1" thickBot="1">
      <c r="A47" s="642"/>
      <c r="B47" s="642"/>
      <c r="C47" s="642"/>
      <c r="D47" s="642"/>
      <c r="E47" s="642"/>
      <c r="F47" s="642"/>
      <c r="G47" s="642"/>
      <c r="H47" s="642"/>
      <c r="I47" s="642"/>
      <c r="Q47" s="137">
        <v>0.9</v>
      </c>
      <c r="R47" s="138"/>
      <c r="S47" s="139">
        <v>2280</v>
      </c>
    </row>
    <row r="48" spans="1:19" ht="23.25" customHeight="1">
      <c r="A48" s="642"/>
      <c r="B48" s="642"/>
      <c r="C48" s="642"/>
      <c r="D48" s="642"/>
      <c r="E48" s="642"/>
      <c r="F48" s="642"/>
      <c r="G48" s="642"/>
      <c r="H48" s="642"/>
      <c r="I48" s="642"/>
      <c r="J48" s="190"/>
    </row>
    <row r="49" spans="1:19" s="121" customFormat="1">
      <c r="A49" s="621" t="s">
        <v>155</v>
      </c>
      <c r="B49" s="621"/>
      <c r="C49" s="621"/>
      <c r="D49" s="621"/>
      <c r="E49" s="621"/>
      <c r="F49" s="621"/>
      <c r="G49" s="621"/>
      <c r="H49" s="621"/>
      <c r="I49" s="621"/>
      <c r="J49" s="190"/>
      <c r="K49" s="177"/>
      <c r="L49" s="177"/>
      <c r="M49" s="177"/>
      <c r="N49" s="177"/>
      <c r="O49" s="177"/>
      <c r="P49" s="177"/>
      <c r="Q49" s="177"/>
      <c r="R49" s="177"/>
      <c r="S49" s="177"/>
    </row>
    <row r="50" spans="1:19" ht="14.1" customHeight="1">
      <c r="A50" s="190"/>
      <c r="B50" s="190"/>
      <c r="C50" s="190"/>
      <c r="D50" s="190"/>
      <c r="E50" s="190"/>
      <c r="F50" s="190"/>
      <c r="G50" s="190"/>
      <c r="H50" s="190"/>
      <c r="I50" s="190"/>
    </row>
    <row r="51" spans="1:19" s="190" customFormat="1" ht="24" customHeight="1">
      <c r="A51" s="643">
        <v>8</v>
      </c>
      <c r="B51" s="216" t="s">
        <v>108</v>
      </c>
      <c r="C51" s="630" t="s">
        <v>109</v>
      </c>
      <c r="D51" s="630"/>
      <c r="E51" s="630" t="s">
        <v>49</v>
      </c>
      <c r="F51" s="630"/>
      <c r="H51" s="591" t="s">
        <v>110</v>
      </c>
      <c r="K51" s="177"/>
      <c r="L51" s="177"/>
      <c r="M51" s="177"/>
      <c r="N51" s="177"/>
      <c r="O51" s="177"/>
      <c r="P51" s="177"/>
      <c r="Q51" s="177"/>
      <c r="R51" s="177"/>
      <c r="S51" s="177"/>
    </row>
    <row r="52" spans="1:19" s="190" customFormat="1" ht="24" customHeight="1">
      <c r="A52" s="644"/>
      <c r="B52" s="217" t="s">
        <v>111</v>
      </c>
      <c r="C52" s="606">
        <f>IFERROR(ROUNDDOWN(F42/I37*1/365,3),0)</f>
        <v>0</v>
      </c>
      <c r="D52" s="606"/>
      <c r="E52" s="607">
        <f>ROUNDDOWN(C52*I37,0)</f>
        <v>0</v>
      </c>
      <c r="F52" s="607"/>
      <c r="G52" s="190" t="s">
        <v>112</v>
      </c>
      <c r="H52" s="631"/>
      <c r="I52" s="194" t="s">
        <v>117</v>
      </c>
      <c r="K52" s="177"/>
      <c r="L52" s="177"/>
      <c r="M52" s="177"/>
      <c r="N52" s="177"/>
      <c r="O52" s="177"/>
      <c r="P52" s="177"/>
      <c r="Q52" s="177"/>
      <c r="R52" s="177"/>
      <c r="S52" s="177"/>
    </row>
    <row r="53" spans="1:19" s="190" customFormat="1" ht="24" customHeight="1">
      <c r="A53" s="645"/>
      <c r="B53" s="217" t="s">
        <v>113</v>
      </c>
      <c r="C53" s="606">
        <f>IFERROR(ROUNDDOWN(F43/I38*1/365,3),0)</f>
        <v>0</v>
      </c>
      <c r="D53" s="606"/>
      <c r="E53" s="607">
        <f>ROUNDDOWN(C53*I38,0)</f>
        <v>0</v>
      </c>
      <c r="F53" s="607"/>
      <c r="G53" s="190" t="s">
        <v>112</v>
      </c>
      <c r="H53" s="101" t="s">
        <v>114</v>
      </c>
      <c r="I53" s="194" t="s">
        <v>118</v>
      </c>
      <c r="K53" s="177"/>
      <c r="L53" s="177"/>
      <c r="M53" s="177"/>
      <c r="N53" s="177"/>
      <c r="O53" s="177"/>
      <c r="P53" s="177"/>
      <c r="Q53" s="177"/>
      <c r="R53" s="177"/>
      <c r="S53" s="177"/>
    </row>
    <row r="54" spans="1:19" ht="14.1" customHeight="1">
      <c r="A54" s="190"/>
      <c r="B54" s="190"/>
      <c r="C54" s="190"/>
      <c r="D54" s="190"/>
      <c r="E54" s="190"/>
      <c r="F54" s="190"/>
      <c r="G54" s="190"/>
      <c r="H54" s="190"/>
    </row>
    <row r="55" spans="1:19" ht="25.5" customHeight="1">
      <c r="A55" s="587">
        <v>9</v>
      </c>
      <c r="B55" s="640" t="s">
        <v>157</v>
      </c>
      <c r="C55" s="238" t="s">
        <v>50</v>
      </c>
      <c r="D55" s="240" t="s">
        <v>156</v>
      </c>
      <c r="E55" s="238" t="s">
        <v>51</v>
      </c>
      <c r="G55" s="190"/>
      <c r="H55" s="190"/>
    </row>
    <row r="56" spans="1:19" ht="25.5" customHeight="1">
      <c r="A56" s="587"/>
      <c r="B56" s="640"/>
      <c r="C56" s="220">
        <f>VLOOKUP(N42,Q42:S47,3)</f>
        <v>1140</v>
      </c>
      <c r="D56" s="214">
        <f>IF(I11&lt;M42,0,IF(I11-M42&gt;I33,I33,I11-M42))</f>
        <v>0</v>
      </c>
      <c r="E56" s="220">
        <f>IF(D56&gt;0,C56*D56,0)</f>
        <v>0</v>
      </c>
      <c r="G56" s="190"/>
      <c r="H56" s="190"/>
      <c r="I56" s="190"/>
    </row>
    <row r="57" spans="1:19" ht="14.1" customHeight="1">
      <c r="A57" s="190"/>
      <c r="B57" s="190"/>
      <c r="C57" s="190"/>
      <c r="D57" s="190"/>
      <c r="E57" s="190"/>
      <c r="F57" s="190"/>
      <c r="G57" s="190"/>
      <c r="H57" s="190"/>
      <c r="I57" s="190"/>
    </row>
    <row r="58" spans="1:19" ht="25.5" customHeight="1">
      <c r="A58" s="587">
        <v>10</v>
      </c>
      <c r="B58" s="640" t="s">
        <v>158</v>
      </c>
      <c r="C58" s="238" t="s">
        <v>50</v>
      </c>
      <c r="D58" s="240" t="s">
        <v>156</v>
      </c>
      <c r="E58" s="238" t="s">
        <v>51</v>
      </c>
      <c r="G58" s="190"/>
      <c r="H58" s="190"/>
      <c r="I58" s="190"/>
    </row>
    <row r="59" spans="1:19" ht="25.5" customHeight="1">
      <c r="A59" s="587"/>
      <c r="B59" s="640"/>
      <c r="C59" s="220">
        <f>S47</f>
        <v>2280</v>
      </c>
      <c r="D59" s="221">
        <f>I33-D56</f>
        <v>0</v>
      </c>
      <c r="E59" s="220">
        <f>C59*D59</f>
        <v>0</v>
      </c>
      <c r="G59" s="190"/>
      <c r="H59" s="190"/>
      <c r="I59" s="190"/>
    </row>
    <row r="60" spans="1:19" ht="14.1" customHeight="1">
      <c r="A60" s="190"/>
      <c r="B60" s="190"/>
      <c r="C60" s="190"/>
      <c r="D60" s="190"/>
      <c r="E60" s="190"/>
      <c r="F60" s="190"/>
      <c r="G60" s="190"/>
      <c r="H60" s="190"/>
      <c r="I60" s="190"/>
    </row>
    <row r="61" spans="1:19" ht="23.1" customHeight="1">
      <c r="A61" s="236">
        <v>11</v>
      </c>
      <c r="B61" s="222" t="s">
        <v>95</v>
      </c>
      <c r="C61" s="223">
        <f>申請書!C192</f>
        <v>0</v>
      </c>
      <c r="D61" s="224">
        <f>IF(C61="該当",1.5,1)</f>
        <v>1</v>
      </c>
      <c r="E61" s="190"/>
      <c r="F61" s="190"/>
      <c r="G61" s="190"/>
      <c r="H61" s="190"/>
      <c r="I61" s="190"/>
    </row>
    <row r="62" spans="1:19" ht="14.1" customHeight="1" thickBot="1">
      <c r="A62" s="190"/>
      <c r="B62" s="190"/>
      <c r="C62" s="190"/>
      <c r="D62" s="190"/>
      <c r="E62" s="190"/>
      <c r="F62" s="190"/>
      <c r="G62" s="190"/>
      <c r="H62" s="190"/>
      <c r="I62" s="190"/>
    </row>
    <row r="63" spans="1:19" ht="23.1" customHeight="1" thickBot="1">
      <c r="A63" s="225">
        <v>12</v>
      </c>
      <c r="B63" s="226" t="s">
        <v>52</v>
      </c>
      <c r="C63" s="622">
        <f>(E56+E59)*D61</f>
        <v>0</v>
      </c>
      <c r="D63" s="623"/>
      <c r="E63" s="190"/>
      <c r="F63" s="227"/>
      <c r="G63" s="201"/>
      <c r="H63" s="190"/>
      <c r="I63" s="190"/>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2022-02-10T07:33:58Z</dcterms:created>
  <dcterms:modified xsi:type="dcterms:W3CDTF">2022-03-23T07:24:54Z</dcterms:modified>
</cp:coreProperties>
</file>