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554E6C89-E41E-4C0E-BC44-D691822523B8}" xr6:coauthVersionLast="47" xr6:coauthVersionMax="47" xr10:uidLastSave="{00000000-0000-0000-0000-000000000000}"/>
  <bookViews>
    <workbookView xWindow="-120" yWindow="-120" windowWidth="29040" windowHeight="1584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申請書!$A$1:$CA$106</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 i="100" l="1"/>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<sst xmlns="http://schemas.openxmlformats.org/spreadsheetml/2006/main" count="236" uniqueCount="163">
  <si>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</si>
  <si>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</si>
  <si>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</si>
  <si>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</si>
  <si>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</si>
  <si>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</si>
  <si>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</si>
  <si>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</si>
  <si>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</si>
  <si>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</si>
  <si>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</si>
  <si>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</si>
  <si>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</si>
  <si>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</si>
  <si>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</si>
  <si>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</si>
  <si>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</si>
  <si>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</si>
  <si>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</si>
  <si>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</si>
  <si>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</si>
  <si>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</si>
  <si>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</si>
  <si>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</si>
  <si>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</si>
  <si>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</si>
  <si>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</si>
  <si>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</si>
  <si>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</si>
  <si>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</si>
  <si>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</si>
  <si>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６．支給申請に関する誓約事項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</si>
  <si>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</si>
  <si>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</si>
  <si>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</si>
  <si>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</si>
  <si>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</si>
  <si>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</si>
  <si>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</si>
  <si>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</si>
  <si>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</si>
  <si>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</si>
  <si>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</si>
  <si>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</si>
  <si>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</si>
  <si>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</si>
  <si>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</si>
  <si>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</si>
  <si>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</si>
  <si>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</si>
  <si>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</si>
  <si>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</si>
  <si>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</si>
  <si>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</si>
  <si>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</si>
  <si>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</si>
  <si>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</si>
  <si>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</si>
  <si>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</si>
  <si>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</si>
  <si>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</si>
  <si>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</si>
  <si>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</si>
  <si>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</si>
  <si>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</si>
  <si>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</si>
  <si>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</si>
  <si>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</si>
  <si>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</si>
  <si>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</si>
  <si>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</si>
  <si>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</si>
  <si>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</si>
  <si>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</si>
  <si>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</si>
  <si>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</si>
  <si>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</si>
  <si>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</si>
  <si>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</si>
  <si>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</si>
  <si>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</si>
  <si>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</si>
  <si>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</si>
  <si>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</si>
  <si>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</si>
  <si>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</si>
  <si>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</si>
  <si>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</si>
  <si>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</si>
  <si>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</si>
  <si>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</si>
  <si>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</si>
  <si>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</si>
  <si>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</si>
  <si>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</si>
  <si>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</si>
  <si>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</si>
  <si>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</si>
  <si>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</si>
  <si>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</si>
  <si>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</si>
  <si>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</si>
  <si>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</si>
  <si>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</si>
  <si>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</si>
  <si>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</si>
  <si>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</si>
  <si>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</si>
  <si>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</si>
  <si>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</si>
  <si>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</si>
  <si>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</si>
  <si>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</si>
  <si>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</si>
  <si>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</si>
  <si>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</si>
  <si>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</si>
  <si>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</si>
  <si>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</si>
  <si>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</si>
  <si>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</si>
  <si>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</si>
  <si>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</si>
  <si>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</si>
  <si>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</si>
  <si>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</si>
  <si>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</si>
  <si>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</si>
  <si>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</si>
  <si>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</si>
  <si>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</si>
  <si>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</si>
  <si>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</si>
  <si>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</si>
  <si>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</si>
  <si>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</si>
  <si>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</si>
  <si>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</si>
  <si>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</si>
  <si>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</si>
  <si>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</si>
  <si>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</si>
  <si>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</si>
  <si>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</si>
  <si>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</si>
  <si>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</si>
  <si>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</si>
  <si>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</si>
  <si>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</si>
  <si>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</si>
  <si>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</si>
  <si>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</si>
  <si>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奈良県知事　殿</t>
    <rPh sb="0" eb="2">
      <t>ナラ</t>
    </rPh>
    <rPh sb="2" eb="5">
      <t>ケンチジ</t>
    </rPh>
    <rPh sb="3" eb="5">
      <t>チジ</t>
    </rPh>
    <phoneticPr fontId="51"/>
  </si>
  <si>
    <t>４．病床再編に係る奈良県医療審議会への意見聴取の状況</t>
    <rPh sb="2" eb="4">
      <t>ビョウショウ</t>
    </rPh>
    <rPh sb="4" eb="6">
      <t>サイヘン</t>
    </rPh>
    <rPh sb="7" eb="8">
      <t>カカ</t>
    </rPh>
    <rPh sb="9" eb="11">
      <t>ナラ</t>
    </rPh>
    <rPh sb="11" eb="12">
      <t>ケン</t>
    </rPh>
    <rPh sb="12" eb="14">
      <t>イリョウ</t>
    </rPh>
    <rPh sb="14" eb="17">
      <t>シンギカイ</t>
    </rPh>
    <rPh sb="19" eb="21">
      <t>イケン</t>
    </rPh>
    <rPh sb="21" eb="23">
      <t>チョウシュ</t>
    </rPh>
    <rPh sb="24" eb="26">
      <t>ジョウキョウ</t>
    </rPh>
    <phoneticPr fontId="1"/>
  </si>
  <si>
    <t>単独支援給付金支給申請書兼口座振込依頼書(変更）</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rPh sb="21" eb="23">
      <t>ヘンコウ</t>
    </rPh>
    <phoneticPr fontId="51"/>
  </si>
  <si>
    <t>変更申請年月日</t>
    <rPh sb="0" eb="2">
      <t>ヘンコウ</t>
    </rPh>
    <rPh sb="2" eb="4">
      <t>シンセイ</t>
    </rPh>
    <rPh sb="4" eb="5">
      <t>ネン</t>
    </rPh>
    <rPh sb="5" eb="7">
      <t>ネンガッピ</t>
    </rPh>
    <phoneticPr fontId="51"/>
  </si>
  <si>
    <t>病床融通に関する概要（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</si>
  <si>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t>単独病床機能再編計画（変更）</t>
    <rPh sb="11" eb="13">
      <t>ヘンコウ</t>
    </rPh>
    <phoneticPr fontId="1"/>
  </si>
  <si>
    <t>５．添付資料（変更が生じたもの）</t>
    <rPh sb="2" eb="4">
      <t>テンプ</t>
    </rPh>
    <rPh sb="4" eb="6">
      <t>シリョウ</t>
    </rPh>
    <rPh sb="7" eb="9">
      <t>ヘンコウ</t>
    </rPh>
    <rPh sb="10" eb="11">
      <t>ショウ</t>
    </rPh>
    <phoneticPr fontId="1"/>
  </si>
  <si>
    <t>　  　年　月　日付け奈良県指令　　第　　号をもって支給決定を受けた　年度単独支援給付金に係る事業について、下記のとおり変更したいので、病床機能再編支援事業給付金交付要綱第９条第1項の規定により、下記のとおり提出します。
　また、下記６の「支給申請に関する誓約事項」について誓約します。</t>
    <rPh sb="26" eb="28">
      <t>シキュウ</t>
    </rPh>
    <rPh sb="115" eb="117">
      <t>カキ</t>
    </rPh>
    <rPh sb="120" eb="122">
      <t>シキュウ</t>
    </rPh>
    <rPh sb="122" eb="124">
      <t>シンセイ</t>
    </rPh>
    <rPh sb="125" eb="126">
      <t>カン</t>
    </rPh>
    <rPh sb="128" eb="130">
      <t>セイヤク</t>
    </rPh>
    <rPh sb="130" eb="132">
      <t>ジコウ</t>
    </rPh>
    <rPh sb="137" eb="139">
      <t>セイヤク</t>
    </rPh>
    <phoneticPr fontId="1"/>
  </si>
  <si>
    <t>第４号様式(第９条関係)</t>
    <rPh sb="0" eb="1">
      <t>ダイ</t>
    </rPh>
    <rPh sb="2" eb="3">
      <t>ゴウ</t>
    </rPh>
    <rPh sb="3" eb="5">
      <t>ヨウシキ</t>
    </rPh>
    <rPh sb="6" eb="7">
      <t>ダイ</t>
    </rPh>
    <rPh sb="8" eb="9">
      <t>ジョウ</t>
    </rPh>
    <rPh sb="9" eb="11">
      <t>カンケイ</t>
    </rPh>
    <phoneticPr fontId="51"/>
  </si>
  <si>
    <t>・</t>
    <phoneticPr fontId="1"/>
  </si>
  <si>
    <t xml:space="preserve">
　（１）本給付金に関する報告や調査について、厚生労働省又は奈良県から求められた場合には、これに応じます。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給付金の支給を受けた日から令和８年３月31日までの間に、対象３区分の許可病床数を増加させた場合
　　　　（ただし、特定の疾患にり患する者が多くなる等の事情により、厚生労働大臣又は奈良県知事が特に認め
　　　　　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2">
      <t>ナラ</t>
    </rPh>
    <rPh sb="35" eb="36">
      <t>モト</t>
    </rPh>
    <rPh sb="40" eb="42">
      <t>バアイ</t>
    </rPh>
    <rPh sb="48" eb="49">
      <t>オウ</t>
    </rPh>
    <rPh sb="65" eb="66">
      <t>ゴ</t>
    </rPh>
    <rPh sb="67" eb="69">
      <t>イカ</t>
    </rPh>
    <rPh sb="75" eb="77">
      <t>ガイトウ</t>
    </rPh>
    <rPh sb="79" eb="81">
      <t>バアイ</t>
    </rPh>
    <rPh sb="83" eb="84">
      <t>ホン</t>
    </rPh>
    <rPh sb="84" eb="87">
      <t>キュウフキン</t>
    </rPh>
    <rPh sb="88" eb="90">
      <t>ゼンガク</t>
    </rPh>
    <rPh sb="90" eb="91">
      <t>マタ</t>
    </rPh>
    <rPh sb="92" eb="94">
      <t>イチブ</t>
    </rPh>
    <rPh sb="95" eb="97">
      <t>ヘンカン</t>
    </rPh>
    <rPh sb="174" eb="176">
      <t>タイショウ</t>
    </rPh>
    <rPh sb="177" eb="179">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</si>
</sst>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9">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53">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8"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51" borderId="91" xfId="0" applyFont="1" applyFill="1" applyBorder="1" applyProtection="1">
      <alignment vertical="center"/>
      <protection locked="0"/>
    </xf>
    <xf numFmtId="0" fontId="57" fillId="51" borderId="92"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68" xfId="0" applyFont="1" applyFill="1" applyBorder="1" applyProtection="1">
      <alignment vertical="center"/>
      <protection locked="0"/>
    </xf>
    <xf numFmtId="0" fontId="57" fillId="51" borderId="69"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2" xfId="0" applyFont="1" applyFill="1" applyBorder="1" applyProtection="1">
      <alignment vertical="center"/>
      <protection locked="0"/>
    </xf>
    <xf numFmtId="184" fontId="57" fillId="51" borderId="116" xfId="0" applyNumberFormat="1"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58" xfId="0" applyNumberFormat="1" applyFont="1" applyFill="1" applyBorder="1" applyProtection="1">
      <alignment vertical="center"/>
      <protection locked="0"/>
    </xf>
    <xf numFmtId="184" fontId="57" fillId="51" borderId="129"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185" fontId="57" fillId="51" borderId="131" xfId="0" applyNumberFormat="1" applyFont="1" applyFill="1" applyBorder="1" applyProtection="1">
      <alignment vertical="center"/>
      <protection locked="0"/>
    </xf>
    <xf numFmtId="185" fontId="57" fillId="51" borderId="95" xfId="0" applyNumberFormat="1" applyFont="1" applyFill="1" applyBorder="1" applyProtection="1">
      <alignment vertical="center"/>
      <protection locked="0"/>
    </xf>
    <xf numFmtId="185" fontId="57" fillId="51" borderId="132" xfId="0" applyNumberFormat="1"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42"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51" borderId="153" xfId="0" applyFont="1" applyFill="1" applyBorder="1" applyProtection="1">
      <alignment vertical="center"/>
      <protection locked="0"/>
    </xf>
    <xf numFmtId="0" fontId="57" fillId="51" borderId="154" xfId="0" applyFont="1" applyFill="1" applyBorder="1" applyProtection="1">
      <alignment vertical="center"/>
      <protection locked="0"/>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57" fillId="0" borderId="158" xfId="0" applyFont="1" applyFill="1" applyBorder="1" applyProtection="1">
      <alignment vertical="center"/>
    </xf>
    <xf numFmtId="0" fontId="57" fillId="0" borderId="159"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8" fillId="49" borderId="79"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80"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1"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1"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68"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72" xfId="0" applyNumberFormat="1" applyFont="1" applyFill="1" applyBorder="1" applyProtection="1">
      <alignment vertical="center"/>
      <protection locked="0"/>
    </xf>
    <xf numFmtId="184" fontId="57" fillId="51" borderId="2" xfId="348"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77" xfId="0" applyNumberFormat="1" applyFont="1" applyFill="1" applyBorder="1" applyAlignment="1">
      <alignment vertical="center" shrinkToFit="1"/>
    </xf>
    <xf numFmtId="184" fontId="75" fillId="0" borderId="78" xfId="0" applyNumberFormat="1" applyFont="1" applyFill="1" applyBorder="1" applyAlignment="1">
      <alignment vertical="center" shrinkToFit="1"/>
    </xf>
    <xf numFmtId="184" fontId="75" fillId="0" borderId="79"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0" xfId="0" applyNumberFormat="1" applyFont="1" applyFill="1" applyBorder="1" applyAlignment="1">
      <alignment vertical="center" shrinkToFit="1"/>
    </xf>
    <xf numFmtId="184" fontId="75" fillId="51" borderId="77" xfId="0" applyNumberFormat="1" applyFont="1" applyFill="1" applyBorder="1" applyAlignment="1" applyProtection="1">
      <alignment vertical="center" shrinkToFit="1"/>
      <protection locked="0"/>
    </xf>
    <xf numFmtId="184" fontId="75" fillId="51" borderId="78" xfId="0" applyNumberFormat="1" applyFont="1" applyFill="1" applyBorder="1" applyAlignment="1" applyProtection="1">
      <alignment vertical="center" shrinkToFit="1"/>
      <protection locked="0"/>
    </xf>
    <xf numFmtId="184" fontId="75" fillId="51" borderId="79" xfId="0" applyNumberFormat="1" applyFont="1" applyFill="1" applyBorder="1" applyAlignment="1" applyProtection="1">
      <alignment vertical="center" shrinkToFit="1"/>
      <protection locked="0"/>
    </xf>
    <xf numFmtId="184" fontId="75" fillId="51" borderId="80" xfId="0" applyNumberFormat="1" applyFont="1" applyFill="1" applyBorder="1" applyAlignment="1" applyProtection="1">
      <alignment vertical="center" shrinkToFit="1"/>
      <protection locked="0"/>
    </xf>
    <xf numFmtId="184" fontId="75" fillId="0" borderId="82" xfId="0" applyNumberFormat="1" applyFont="1" applyFill="1" applyBorder="1" applyAlignment="1">
      <alignment vertical="center" shrinkToFit="1"/>
    </xf>
    <xf numFmtId="184" fontId="75" fillId="0" borderId="83" xfId="0" applyNumberFormat="1" applyFont="1" applyFill="1" applyBorder="1" applyAlignment="1">
      <alignment vertical="center" shrinkToFit="1"/>
    </xf>
    <xf numFmtId="184" fontId="75" fillId="0" borderId="8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1"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2" xfId="0" applyFont="1" applyFill="1" applyBorder="1" applyProtection="1">
      <alignment vertical="center"/>
    </xf>
    <xf numFmtId="0" fontId="60" fillId="49" borderId="70" xfId="0" applyFont="1" applyFill="1" applyBorder="1" applyAlignment="1" applyProtection="1">
      <alignment horizontal="center" vertical="center" shrinkToFit="1"/>
    </xf>
    <xf numFmtId="0" fontId="57" fillId="0" borderId="102" xfId="0" applyFont="1" applyFill="1" applyBorder="1" applyAlignment="1" applyProtection="1">
      <alignment horizontal="center" vertical="center"/>
    </xf>
    <xf numFmtId="0" fontId="58" fillId="49" borderId="87" xfId="0" applyFont="1" applyFill="1" applyBorder="1" applyAlignment="1" applyProtection="1">
      <alignment vertical="center" wrapText="1"/>
    </xf>
    <xf numFmtId="0" fontId="57" fillId="0" borderId="87" xfId="0" applyFont="1" applyFill="1" applyBorder="1" applyProtection="1">
      <alignment vertical="center"/>
    </xf>
    <xf numFmtId="0" fontId="57" fillId="0" borderId="91" xfId="0" applyFont="1" applyFill="1" applyBorder="1" applyProtection="1">
      <alignment vertical="center"/>
    </xf>
    <xf numFmtId="0" fontId="58" fillId="49" borderId="150" xfId="0" applyFont="1" applyFill="1" applyBorder="1" applyAlignment="1" applyProtection="1">
      <alignment vertical="center" shrinkToFit="1"/>
    </xf>
    <xf numFmtId="0" fontId="57" fillId="0" borderId="150" xfId="0" applyFont="1" applyFill="1" applyBorder="1" applyProtection="1">
      <alignment vertical="center"/>
    </xf>
    <xf numFmtId="0" fontId="57" fillId="0" borderId="153" xfId="0" applyFont="1" applyFill="1" applyBorder="1" applyProtection="1">
      <alignment vertical="center"/>
    </xf>
    <xf numFmtId="0" fontId="58" fillId="49" borderId="82" xfId="0" applyFont="1" applyFill="1" applyBorder="1" applyAlignment="1" applyProtection="1">
      <alignment vertical="center" wrapText="1"/>
    </xf>
    <xf numFmtId="0" fontId="57" fillId="0" borderId="82" xfId="0" applyFont="1" applyFill="1" applyBorder="1" applyProtection="1">
      <alignment vertical="center"/>
    </xf>
    <xf numFmtId="0" fontId="57" fillId="52" borderId="63" xfId="0" applyFont="1" applyFill="1" applyBorder="1" applyAlignment="1" applyProtection="1">
      <alignment horizontal="center" vertical="center"/>
    </xf>
    <xf numFmtId="0" fontId="57" fillId="0" borderId="119" xfId="0" applyFont="1" applyFill="1" applyBorder="1" applyAlignment="1" applyProtection="1">
      <alignment horizontal="center" vertical="center"/>
    </xf>
    <xf numFmtId="0" fontId="57" fillId="0" borderId="149" xfId="0" applyFont="1" applyFill="1" applyBorder="1" applyAlignment="1" applyProtection="1">
      <alignment horizontal="center" vertical="center"/>
    </xf>
    <xf numFmtId="0" fontId="57" fillId="0" borderId="69" xfId="0" applyFont="1" applyFill="1" applyBorder="1" applyAlignment="1" applyProtection="1">
      <alignment horizontal="center" vertical="center"/>
    </xf>
    <xf numFmtId="0" fontId="57" fillId="0" borderId="62"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73"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6" xfId="0" applyNumberFormat="1" applyFont="1" applyFill="1" applyBorder="1" applyProtection="1">
      <alignment vertical="center"/>
    </xf>
    <xf numFmtId="0" fontId="57" fillId="0" borderId="111" xfId="0" applyFont="1" applyBorder="1" applyAlignment="1" applyProtection="1">
      <alignment horizontal="center" vertical="center"/>
    </xf>
    <xf numFmtId="0" fontId="57" fillId="0" borderId="65"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4" xfId="0" applyFont="1" applyFill="1" applyBorder="1" applyAlignment="1" applyProtection="1">
      <alignment horizontal="center" vertical="center" shrinkToFit="1"/>
    </xf>
    <xf numFmtId="185" fontId="57" fillId="0" borderId="93" xfId="0" applyNumberFormat="1" applyFont="1" applyFill="1" applyBorder="1" applyProtection="1">
      <alignment vertical="center"/>
    </xf>
    <xf numFmtId="184" fontId="57" fillId="52" borderId="126" xfId="0" applyNumberFormat="1" applyFont="1" applyFill="1" applyBorder="1" applyAlignment="1" applyProtection="1">
      <alignment horizontal="right" vertical="top"/>
    </xf>
    <xf numFmtId="184" fontId="57" fillId="52" borderId="127" xfId="0" applyNumberFormat="1" applyFont="1" applyFill="1" applyBorder="1" applyAlignment="1" applyProtection="1">
      <alignment horizontal="right" vertical="top"/>
    </xf>
    <xf numFmtId="0" fontId="61" fillId="0" borderId="146"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xf>
    <xf numFmtId="0" fontId="57" fillId="0" borderId="120" xfId="0" applyFont="1" applyBorder="1" applyProtection="1">
      <alignment vertical="center"/>
    </xf>
    <xf numFmtId="0" fontId="57" fillId="0" borderId="121" xfId="0" applyFont="1" applyBorder="1" applyProtection="1">
      <alignment vertical="center"/>
    </xf>
    <xf numFmtId="0" fontId="58" fillId="49" borderId="2" xfId="0" applyFont="1" applyFill="1" applyBorder="1" applyAlignment="1" applyProtection="1">
      <alignment horizontal="center" vertical="center"/>
    </xf>
    <xf numFmtId="0" fontId="58" fillId="0" borderId="100" xfId="0" applyFont="1" applyBorder="1" applyAlignment="1" applyProtection="1">
      <alignment horizontal="center" vertical="center" wrapText="1"/>
    </xf>
    <xf numFmtId="0" fontId="58" fillId="0" borderId="98" xfId="0" applyFont="1" applyFill="1" applyBorder="1" applyAlignment="1" applyProtection="1">
      <alignment horizontal="center" vertical="center"/>
    </xf>
    <xf numFmtId="0" fontId="58" fillId="0" borderId="113" xfId="0" applyFont="1" applyFill="1" applyBorder="1" applyAlignment="1" applyProtection="1">
      <alignment horizontal="center" vertical="center"/>
    </xf>
    <xf numFmtId="0" fontId="57" fillId="0" borderId="122" xfId="0" applyFont="1" applyBorder="1" applyAlignment="1" applyProtection="1">
      <alignment horizontal="center" vertical="center"/>
    </xf>
    <xf numFmtId="0" fontId="57" fillId="0" borderId="104" xfId="0" applyFont="1" applyBorder="1" applyAlignment="1" applyProtection="1">
      <alignment horizontal="center" vertical="center"/>
    </xf>
    <xf numFmtId="0" fontId="61" fillId="0" borderId="96" xfId="0" applyFont="1" applyBorder="1" applyAlignment="1" applyProtection="1">
      <alignment horizontal="center" vertical="center" wrapText="1"/>
    </xf>
    <xf numFmtId="0" fontId="61" fillId="0" borderId="99" xfId="0" applyFont="1" applyFill="1" applyBorder="1" applyAlignment="1" applyProtection="1">
      <alignment horizontal="center" vertical="center" wrapText="1"/>
    </xf>
    <xf numFmtId="0" fontId="61" fillId="0" borderId="142" xfId="0" applyFont="1" applyFill="1" applyBorder="1" applyAlignment="1" applyProtection="1">
      <alignment horizontal="center" vertical="center" wrapText="1"/>
    </xf>
    <xf numFmtId="0" fontId="57" fillId="0" borderId="56" xfId="0" applyFont="1" applyFill="1" applyBorder="1" applyAlignment="1" applyProtection="1">
      <alignment vertical="center" shrinkToFit="1"/>
    </xf>
    <xf numFmtId="0" fontId="57" fillId="0" borderId="105" xfId="0" applyFont="1" applyFill="1" applyBorder="1" applyAlignment="1" applyProtection="1">
      <alignment horizontal="center" vertical="center" shrinkToFit="1"/>
    </xf>
    <xf numFmtId="184" fontId="57" fillId="0" borderId="145" xfId="0" applyNumberFormat="1" applyFont="1" applyFill="1" applyBorder="1" applyProtection="1">
      <alignment vertical="center"/>
    </xf>
    <xf numFmtId="184" fontId="57" fillId="0" borderId="140" xfId="0" applyNumberFormat="1" applyFont="1" applyFill="1" applyBorder="1" applyProtection="1">
      <alignment vertical="center"/>
    </xf>
    <xf numFmtId="184" fontId="57" fillId="52" borderId="63" xfId="0" applyNumberFormat="1" applyFont="1" applyFill="1" applyBorder="1" applyProtection="1">
      <alignment vertical="center"/>
    </xf>
    <xf numFmtId="184" fontId="57" fillId="0" borderId="11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0" borderId="68" xfId="0" applyNumberFormat="1" applyFont="1" applyFill="1" applyBorder="1" applyProtection="1">
      <alignment vertical="center"/>
    </xf>
    <xf numFmtId="184" fontId="57" fillId="0" borderId="69"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2" xfId="0" applyNumberFormat="1" applyFont="1" applyFill="1" applyBorder="1" applyProtection="1">
      <alignment vertical="center"/>
    </xf>
    <xf numFmtId="184" fontId="57" fillId="0" borderId="73"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0"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1"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5"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8" applyNumberFormat="1" applyFont="1" applyFill="1" applyBorder="1" applyProtection="1">
      <alignment vertical="center"/>
    </xf>
    <xf numFmtId="187" fontId="57" fillId="0" borderId="109" xfId="0" applyNumberFormat="1" applyFont="1" applyFill="1" applyBorder="1" applyProtection="1">
      <alignment vertical="center"/>
    </xf>
    <xf numFmtId="187" fontId="57" fillId="0" borderId="106" xfId="0" applyNumberFormat="1" applyFont="1" applyFill="1" applyBorder="1" applyProtection="1">
      <alignment vertical="center"/>
    </xf>
    <xf numFmtId="0" fontId="57" fillId="0" borderId="164"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3" xfId="0" applyNumberFormat="1" applyFont="1" applyFill="1" applyBorder="1" applyProtection="1">
      <alignment vertical="center"/>
    </xf>
    <xf numFmtId="0" fontId="57" fillId="52" borderId="69"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8"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0" xfId="0" applyFont="1" applyFill="1" applyBorder="1" applyProtection="1">
      <alignment vertical="center"/>
    </xf>
    <xf numFmtId="0" fontId="61" fillId="0" borderId="97" xfId="0" applyFont="1" applyFill="1" applyBorder="1" applyAlignment="1" applyProtection="1">
      <alignment horizontal="center" vertical="center"/>
    </xf>
    <xf numFmtId="0" fontId="61" fillId="0" borderId="148" xfId="0" applyFont="1" applyFill="1" applyBorder="1" applyAlignment="1" applyProtection="1">
      <alignment horizontal="center" vertical="center"/>
    </xf>
    <xf numFmtId="0" fontId="57" fillId="49" borderId="63" xfId="0" applyFont="1" applyFill="1" applyBorder="1" applyAlignment="1" applyProtection="1">
      <alignment horizontal="center" vertical="center"/>
    </xf>
    <xf numFmtId="0" fontId="58" fillId="49" borderId="59" xfId="0" applyFont="1" applyFill="1" applyBorder="1" applyProtection="1">
      <alignment vertical="center"/>
    </xf>
    <xf numFmtId="38" fontId="57" fillId="0" borderId="63" xfId="0" applyNumberFormat="1" applyFont="1" applyFill="1" applyBorder="1" applyProtection="1">
      <alignment vertical="center"/>
    </xf>
    <xf numFmtId="0" fontId="57" fillId="0" borderId="0" xfId="0" applyFont="1" applyFill="1" applyBorder="1" applyProtection="1">
      <alignment vertical="center"/>
    </xf>
    <xf numFmtId="184" fontId="57" fillId="0" borderId="115" xfId="0" applyNumberFormat="1" applyFont="1" applyFill="1" applyBorder="1" applyProtection="1">
      <alignment vertical="center"/>
    </xf>
    <xf numFmtId="184" fontId="57" fillId="0" borderId="147" xfId="0" applyNumberFormat="1" applyFont="1" applyFill="1" applyBorder="1" applyProtection="1">
      <alignment vertical="center"/>
    </xf>
    <xf numFmtId="184" fontId="57" fillId="0" borderId="149" xfId="0" applyNumberFormat="1" applyFont="1" applyFill="1" applyBorder="1" applyProtection="1">
      <alignment vertical="center"/>
    </xf>
    <xf numFmtId="0" fontId="57" fillId="0" borderId="0" xfId="212" applyFont="1" applyFill="1" applyProtection="1">
      <alignment vertical="center"/>
    </xf>
    <xf numFmtId="0" fontId="64" fillId="0" borderId="0" xfId="214"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7"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6" xfId="0" applyFont="1" applyFill="1" applyBorder="1" applyAlignment="1" applyProtection="1">
      <alignment horizontal="center" vertical="center"/>
    </xf>
    <xf numFmtId="0" fontId="57" fillId="0" borderId="167" xfId="0" applyFont="1" applyFill="1" applyBorder="1" applyAlignment="1" applyProtection="1">
      <alignment horizontal="center" vertical="center"/>
    </xf>
    <xf numFmtId="0" fontId="57" fillId="0" borderId="168" xfId="0" applyFont="1" applyFill="1" applyBorder="1" applyAlignment="1" applyProtection="1">
      <alignment horizontal="center" vertical="center"/>
    </xf>
    <xf numFmtId="0" fontId="57" fillId="0" borderId="169" xfId="0" applyFont="1" applyFill="1" applyBorder="1" applyProtection="1">
      <alignment vertical="center"/>
    </xf>
    <xf numFmtId="0" fontId="57" fillId="0" borderId="170" xfId="0" applyFont="1" applyFill="1" applyBorder="1" applyProtection="1">
      <alignment vertical="center"/>
    </xf>
    <xf numFmtId="184" fontId="57" fillId="0" borderId="141" xfId="0" applyNumberFormat="1" applyFont="1" applyFill="1" applyBorder="1" applyProtection="1">
      <alignment vertical="center"/>
    </xf>
    <xf numFmtId="184" fontId="57" fillId="0" borderId="99" xfId="0" applyNumberFormat="1" applyFont="1" applyFill="1" applyBorder="1" applyProtection="1">
      <alignment vertical="center"/>
    </xf>
    <xf numFmtId="184" fontId="57" fillId="52" borderId="141" xfId="0" applyNumberFormat="1" applyFont="1" applyFill="1" applyBorder="1" applyProtection="1">
      <alignment vertical="center"/>
    </xf>
    <xf numFmtId="184" fontId="57" fillId="52" borderId="89" xfId="0" applyNumberFormat="1" applyFont="1" applyFill="1" applyBorder="1" applyProtection="1">
      <alignment vertical="center"/>
    </xf>
    <xf numFmtId="0" fontId="57" fillId="0" borderId="173" xfId="0" applyFont="1" applyFill="1" applyBorder="1" applyAlignment="1" applyProtection="1">
      <alignment horizontal="center" vertical="center"/>
    </xf>
    <xf numFmtId="184" fontId="57" fillId="52" borderId="171" xfId="0" applyNumberFormat="1" applyFont="1" applyFill="1" applyBorder="1" applyProtection="1">
      <alignment vertical="center"/>
    </xf>
    <xf numFmtId="184" fontId="57" fillId="52" borderId="131" xfId="0" applyNumberFormat="1" applyFont="1" applyFill="1" applyBorder="1" applyProtection="1">
      <alignment vertical="center"/>
    </xf>
    <xf numFmtId="184" fontId="57" fillId="52" borderId="141" xfId="0" applyNumberFormat="1" applyFont="1" applyFill="1" applyBorder="1" applyAlignment="1" applyProtection="1">
      <alignment horizontal="right" vertical="top"/>
    </xf>
    <xf numFmtId="184" fontId="57" fillId="52" borderId="89" xfId="0" applyNumberFormat="1" applyFont="1" applyFill="1" applyBorder="1" applyAlignment="1" applyProtection="1">
      <alignment horizontal="right" vertical="top"/>
    </xf>
    <xf numFmtId="0" fontId="71" fillId="49" borderId="67" xfId="0" applyFont="1" applyFill="1" applyBorder="1" applyAlignment="1" applyProtection="1">
      <alignment horizontal="center" vertical="center" wrapText="1" shrinkToFit="1"/>
    </xf>
    <xf numFmtId="184" fontId="75" fillId="0" borderId="79"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vertical="center" shrinkToFit="1"/>
    </xf>
    <xf numFmtId="0" fontId="57" fillId="0" borderId="0" xfId="69" applyFont="1" applyAlignment="1">
      <alignment horizontal="left" vertical="center"/>
    </xf>
    <xf numFmtId="0" fontId="65" fillId="0" borderId="0" xfId="212" applyFont="1" applyAlignment="1">
      <alignment vertical="center" wrapText="1" shrinkToFit="1"/>
    </xf>
    <xf numFmtId="0" fontId="0" fillId="0" borderId="0" xfId="0" applyAlignment="1">
      <alignment horizontal="right" vertical="center"/>
    </xf>
    <xf numFmtId="0" fontId="57" fillId="0" borderId="0" xfId="213" applyFont="1">
      <alignment vertical="center"/>
    </xf>
    <xf numFmtId="0" fontId="57" fillId="0" borderId="0" xfId="212" applyFont="1">
      <alignment vertical="center"/>
    </xf>
    <xf numFmtId="0" fontId="57" fillId="0" borderId="0" xfId="69" applyFont="1">
      <alignment vertical="center"/>
    </xf>
    <xf numFmtId="0" fontId="57" fillId="0" borderId="0" xfId="212" applyFont="1" applyAlignment="1">
      <alignment horizontal="left" vertical="center"/>
    </xf>
    <xf numFmtId="0" fontId="63" fillId="0" borderId="0" xfId="69" applyFont="1">
      <alignment vertical="center"/>
    </xf>
    <xf numFmtId="0" fontId="57" fillId="0" borderId="0" xfId="212" applyFont="1" applyFill="1" applyAlignment="1" applyProtection="1">
      <alignment horizontal="right" vertical="center"/>
    </xf>
    <xf numFmtId="0" fontId="65" fillId="0" borderId="0" xfId="212" applyFont="1" applyFill="1" applyAlignment="1" applyProtection="1">
      <alignment horizontal="center" vertical="center" shrinkToFi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left" vertical="center" wrapText="1"/>
    </xf>
    <xf numFmtId="0" fontId="58" fillId="48" borderId="0" xfId="213" applyFont="1" applyFill="1" applyBorder="1" applyAlignment="1" applyProtection="1">
      <alignment horizontal="left" vertical="center" wrapText="1"/>
    </xf>
    <xf numFmtId="0" fontId="58" fillId="48" borderId="6" xfId="213" applyFont="1" applyFill="1" applyBorder="1" applyAlignment="1" applyProtection="1">
      <alignment horizontal="left"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70" fillId="48" borderId="0" xfId="213" applyFont="1" applyFill="1" applyBorder="1" applyAlignment="1" applyProtection="1">
      <alignment horizontal="center" vertical="center" wrapText="1"/>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49" fontId="57" fillId="51" borderId="0" xfId="213" applyNumberFormat="1"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1" fillId="48" borderId="0" xfId="187" applyFont="1" applyFill="1" applyBorder="1" applyAlignment="1" applyProtection="1">
      <alignment horizontal="left" vertical="top"/>
    </xf>
    <xf numFmtId="0" fontId="57" fillId="48" borderId="0" xfId="213" applyFont="1" applyFill="1" applyBorder="1" applyAlignment="1" applyProtection="1">
      <alignment horizontal="center" vertical="top" wrapTex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7" fillId="48" borderId="0" xfId="213" applyFont="1" applyFill="1" applyBorder="1" applyAlignment="1" applyProtection="1">
      <alignment horizontal="left" vertical="center"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57" fillId="48" borderId="0" xfId="213" applyFont="1" applyFill="1" applyBorder="1" applyAlignment="1" applyProtection="1">
      <alignment horizontal="left" vertical="top" wrapText="1"/>
    </xf>
    <xf numFmtId="0" fontId="57" fillId="48" borderId="0" xfId="213"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58" fillId="48" borderId="0" xfId="213" applyFont="1" applyFill="1" applyBorder="1" applyAlignment="1" applyProtection="1">
      <alignment horizontal="left" shrinkToFit="1"/>
    </xf>
    <xf numFmtId="0" fontId="57" fillId="0" borderId="0" xfId="212" applyFont="1" applyAlignment="1">
      <alignment horizontal="right" vertical="center" wrapText="1" shrinkToFit="1"/>
    </xf>
    <xf numFmtId="0" fontId="2" fillId="0" borderId="0" xfId="0" applyFont="1" applyAlignment="1">
      <alignment horizontal="righ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38" fontId="57" fillId="51" borderId="57" xfId="130" applyFont="1" applyFill="1" applyBorder="1" applyAlignment="1" applyProtection="1">
      <alignment horizontal="center" vertical="center" shrinkToFit="1"/>
      <protection locked="0"/>
    </xf>
    <xf numFmtId="38" fontId="57" fillId="51" borderId="58" xfId="130" applyFont="1" applyFill="1" applyBorder="1" applyAlignment="1" applyProtection="1">
      <alignment horizontal="center" vertical="center" shrinkToFit="1"/>
      <protection locked="0"/>
    </xf>
    <xf numFmtId="38" fontId="57" fillId="51" borderId="62"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59"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49" fontId="57" fillId="48" borderId="0" xfId="213" applyNumberFormat="1"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38" fontId="57" fillId="48" borderId="60" xfId="213" applyNumberFormat="1" applyFont="1" applyFill="1" applyBorder="1" applyAlignment="1" applyProtection="1">
      <alignment horizontal="center" vertical="center"/>
    </xf>
    <xf numFmtId="0" fontId="57" fillId="48" borderId="60" xfId="213" applyFont="1" applyFill="1" applyBorder="1" applyAlignment="1" applyProtection="1">
      <alignment horizontal="center" vertical="center"/>
    </xf>
    <xf numFmtId="0" fontId="57" fillId="48" borderId="61" xfId="213" applyFont="1" applyFill="1" applyBorder="1" applyAlignment="1" applyProtection="1">
      <alignment horizontal="center" vertical="center"/>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186" fontId="57" fillId="0" borderId="68" xfId="0" applyNumberFormat="1" applyFont="1" applyFill="1" applyBorder="1" applyAlignment="1" applyProtection="1">
      <alignment horizontal="center" vertical="center"/>
    </xf>
    <xf numFmtId="186" fontId="57" fillId="0" borderId="143" xfId="0"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shrinkToFit="1"/>
    </xf>
    <xf numFmtId="0" fontId="61" fillId="0" borderId="111" xfId="0" applyFont="1" applyFill="1" applyBorder="1" applyAlignment="1" applyProtection="1">
      <alignment horizontal="center" vertical="center" shrinkToFit="1"/>
    </xf>
    <xf numFmtId="0" fontId="61" fillId="0" borderId="66"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1"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wrapText="1" shrinkToFit="1"/>
    </xf>
    <xf numFmtId="0" fontId="57" fillId="0" borderId="67" xfId="0" applyFont="1" applyFill="1" applyBorder="1" applyAlignment="1" applyProtection="1">
      <alignment horizontal="center" vertical="center" shrinkToFit="1"/>
    </xf>
    <xf numFmtId="0" fontId="57" fillId="0" borderId="174" xfId="0" applyFont="1" applyFill="1" applyBorder="1" applyAlignment="1" applyProtection="1">
      <alignment horizontal="center" vertical="center" shrinkToFit="1"/>
    </xf>
    <xf numFmtId="0" fontId="57" fillId="0" borderId="92" xfId="0" applyFont="1" applyFill="1" applyBorder="1" applyAlignment="1" applyProtection="1">
      <alignment horizontal="center" vertical="center" shrinkToFit="1"/>
    </xf>
    <xf numFmtId="0" fontId="58" fillId="49" borderId="114" xfId="0" applyFont="1" applyFill="1" applyBorder="1" applyAlignment="1" applyProtection="1">
      <alignment horizontal="center" vertical="center" wrapText="1"/>
    </xf>
    <xf numFmtId="0" fontId="58" fillId="49" borderId="133" xfId="0" applyFont="1" applyFill="1" applyBorder="1" applyAlignment="1" applyProtection="1">
      <alignment horizontal="center" vertical="center" wrapText="1"/>
    </xf>
    <xf numFmtId="0" fontId="61" fillId="49" borderId="57"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0" xfId="0" applyFont="1" applyFill="1" applyBorder="1" applyAlignment="1" applyProtection="1">
      <alignment horizontal="center" vertical="center"/>
    </xf>
    <xf numFmtId="0" fontId="58" fillId="49" borderId="71"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29"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38" xfId="0" applyFont="1" applyFill="1" applyBorder="1" applyAlignment="1" applyProtection="1">
      <alignment horizontal="center" vertical="center"/>
    </xf>
    <xf numFmtId="0" fontId="58" fillId="49" borderId="117"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34" xfId="0" applyFont="1" applyFill="1" applyBorder="1" applyAlignment="1" applyProtection="1">
      <alignment horizontal="center" vertical="center"/>
    </xf>
    <xf numFmtId="0" fontId="57" fillId="49" borderId="116" xfId="0" applyFont="1" applyFill="1" applyBorder="1" applyAlignment="1" applyProtection="1">
      <alignment horizontal="center" vertical="center" shrinkToFit="1"/>
    </xf>
    <xf numFmtId="0" fontId="57" fillId="49" borderId="117"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57"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6"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8" fillId="49" borderId="67"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57"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1" xfId="0" applyFont="1" applyFill="1" applyBorder="1" applyAlignment="1" applyProtection="1">
      <alignment horizontal="center" vertical="center" wrapText="1"/>
    </xf>
    <xf numFmtId="0" fontId="58" fillId="0" borderId="110" xfId="0" applyFont="1" applyFill="1" applyBorder="1" applyAlignment="1" applyProtection="1">
      <alignment horizontal="center" vertical="center"/>
    </xf>
    <xf numFmtId="0" fontId="58" fillId="0" borderId="103"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2"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06" xfId="0" applyFont="1" applyFill="1" applyBorder="1" applyAlignment="1" applyProtection="1">
      <alignment horizontal="center" vertical="center"/>
    </xf>
    <xf numFmtId="0" fontId="57" fillId="52" borderId="12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1" xfId="0" applyFont="1" applyFill="1" applyBorder="1" applyAlignment="1" applyProtection="1">
      <alignment horizontal="center" vertical="center" wrapText="1" shrinkToFit="1"/>
    </xf>
    <xf numFmtId="0" fontId="58" fillId="0" borderId="121" xfId="0" applyFont="1" applyFill="1" applyBorder="1" applyAlignment="1" applyProtection="1">
      <alignment horizontal="center" vertical="center" shrinkToFit="1"/>
    </xf>
    <xf numFmtId="0" fontId="58" fillId="0" borderId="112" xfId="0" applyFont="1" applyFill="1" applyBorder="1" applyAlignment="1" applyProtection="1">
      <alignment horizontal="center" vertical="center" shrinkToFit="1"/>
    </xf>
    <xf numFmtId="0" fontId="58" fillId="0" borderId="139" xfId="0" applyFont="1" applyFill="1" applyBorder="1" applyAlignment="1" applyProtection="1">
      <alignment horizontal="center" vertical="center" shrinkToFit="1"/>
    </xf>
    <xf numFmtId="0" fontId="57" fillId="0" borderId="165" xfId="0" applyFont="1" applyFill="1" applyBorder="1" applyAlignment="1" applyProtection="1">
      <alignment horizontal="center" vertical="center"/>
    </xf>
    <xf numFmtId="0" fontId="57" fillId="0" borderId="172"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0" xfId="0" applyFont="1" applyFill="1" applyBorder="1" applyAlignment="1" applyProtection="1">
      <alignment horizontal="center" vertical="center"/>
    </xf>
    <xf numFmtId="0" fontId="61" fillId="0" borderId="67" xfId="0" applyFont="1" applyFill="1" applyBorder="1" applyAlignment="1" applyProtection="1">
      <alignment horizontal="center" vertical="center" wrapText="1"/>
    </xf>
    <xf numFmtId="0" fontId="58" fillId="0" borderId="116" xfId="0" applyFont="1" applyFill="1" applyBorder="1" applyAlignment="1" applyProtection="1">
      <alignment horizontal="center" vertical="center"/>
    </xf>
    <xf numFmtId="0" fontId="58" fillId="0" borderId="117"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7" xfId="0" applyFont="1" applyFill="1" applyBorder="1" applyAlignment="1" applyProtection="1">
      <alignment horizontal="center" vertical="center"/>
    </xf>
    <xf numFmtId="0" fontId="58" fillId="0" borderId="62"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1" xfId="0" applyFont="1" applyBorder="1" applyAlignment="1" applyProtection="1">
      <alignment horizontal="center" vertical="center" wrapText="1"/>
    </xf>
    <xf numFmtId="0" fontId="61" fillId="0" borderId="110" xfId="0" applyFont="1" applyBorder="1" applyAlignment="1" applyProtection="1">
      <alignment horizontal="center" vertical="center" wrapText="1"/>
    </xf>
    <xf numFmtId="0" fontId="61" fillId="0" borderId="103"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4" xfId="0" applyFont="1" applyBorder="1" applyAlignment="1" applyProtection="1">
      <alignment horizontal="center" vertical="center" wrapText="1"/>
    </xf>
    <xf numFmtId="0" fontId="61" fillId="0" borderId="145" xfId="0" applyFont="1" applyBorder="1" applyAlignment="1" applyProtection="1">
      <alignment horizontal="center" vertical="center" wrapText="1"/>
    </xf>
    <xf numFmtId="0" fontId="58" fillId="0" borderId="57" xfId="0" applyFont="1" applyFill="1" applyBorder="1" applyAlignment="1" applyProtection="1">
      <alignment horizontal="center" vertical="center" wrapText="1"/>
    </xf>
    <xf numFmtId="0" fontId="58" fillId="0" borderId="62"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4" xfId="0" applyFont="1" applyFill="1" applyBorder="1" applyAlignment="1" applyProtection="1">
      <alignment horizontal="center" vertical="center" shrinkToFit="1"/>
    </xf>
    <xf numFmtId="0" fontId="57" fillId="0" borderId="145" xfId="0" applyFont="1" applyFill="1" applyBorder="1" applyAlignment="1" applyProtection="1">
      <alignment horizontal="center" vertical="center" shrinkToFit="1"/>
    </xf>
    <xf numFmtId="0" fontId="57" fillId="0" borderId="64" xfId="0" applyFont="1" applyBorder="1" applyAlignment="1" applyProtection="1">
      <alignment horizontal="center" vertical="center" shrinkToFit="1"/>
    </xf>
    <xf numFmtId="0" fontId="57" fillId="0" borderId="111" xfId="0" applyFont="1" applyBorder="1" applyAlignment="1" applyProtection="1">
      <alignment horizontal="center" vertical="center" shrinkToFit="1"/>
    </xf>
    <xf numFmtId="184" fontId="57" fillId="52" borderId="59"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61" fillId="0" borderId="77" xfId="0" applyFont="1" applyFill="1" applyBorder="1" applyAlignment="1" applyProtection="1">
      <alignment horizontal="center" vertical="center" wrapText="1"/>
    </xf>
    <xf numFmtId="0" fontId="61" fillId="0" borderId="80" xfId="0" applyFont="1" applyFill="1" applyBorder="1" applyAlignment="1" applyProtection="1">
      <alignment horizontal="center" vertical="center" wrapText="1"/>
    </xf>
    <xf numFmtId="0" fontId="61" fillId="0" borderId="108" xfId="0" applyFont="1" applyFill="1" applyBorder="1" applyAlignment="1" applyProtection="1">
      <alignment horizontal="center" vertical="center" wrapText="1"/>
    </xf>
    <xf numFmtId="0" fontId="61" fillId="0" borderId="109" xfId="0" applyFont="1" applyFill="1" applyBorder="1" applyAlignment="1" applyProtection="1">
      <alignment horizontal="center" vertical="center" wrapText="1"/>
    </xf>
    <xf numFmtId="0" fontId="61" fillId="0" borderId="118" xfId="0" applyFont="1" applyFill="1" applyBorder="1" applyAlignment="1" applyProtection="1">
      <alignment horizontal="center" vertical="center" wrapText="1"/>
    </xf>
    <xf numFmtId="0" fontId="57" fillId="52" borderId="115" xfId="0" applyFont="1" applyFill="1" applyBorder="1" applyAlignment="1" applyProtection="1">
      <alignment horizontal="center" vertical="center"/>
    </xf>
    <xf numFmtId="0" fontId="61" fillId="0" borderId="160" xfId="0" applyFont="1" applyFill="1" applyBorder="1" applyAlignment="1" applyProtection="1">
      <alignment horizontal="center" vertical="center" wrapText="1" shrinkToFit="1"/>
    </xf>
    <xf numFmtId="0" fontId="61" fillId="0" borderId="162"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63" xfId="0" applyFont="1" applyFill="1" applyBorder="1" applyAlignment="1" applyProtection="1">
      <alignment horizontal="center" vertical="center" wrapText="1" shrinkToFit="1"/>
    </xf>
    <xf numFmtId="0" fontId="57" fillId="0" borderId="108" xfId="0" applyFont="1" applyFill="1" applyBorder="1" applyAlignment="1" applyProtection="1">
      <alignment horizontal="center" vertical="center" shrinkToFit="1"/>
    </xf>
    <xf numFmtId="0" fontId="57" fillId="0" borderId="161"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wrapText="1" shrinkToFit="1"/>
    </xf>
    <xf numFmtId="0" fontId="57" fillId="0" borderId="120" xfId="0" applyFont="1" applyFill="1" applyBorder="1" applyAlignment="1" applyProtection="1">
      <alignment horizontal="center" vertical="center" shrinkToFit="1"/>
    </xf>
    <xf numFmtId="0" fontId="57" fillId="0" borderId="103"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74" xfId="0" applyFont="1" applyFill="1" applyBorder="1" applyAlignment="1" applyProtection="1">
      <alignment horizontal="center" vertical="center"/>
    </xf>
    <xf numFmtId="0" fontId="57" fillId="49" borderId="75" xfId="0" applyFont="1" applyFill="1" applyBorder="1" applyAlignment="1" applyProtection="1">
      <alignment horizontal="center" vertical="center"/>
    </xf>
    <xf numFmtId="0" fontId="57" fillId="49" borderId="76"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74"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4" xfId="0" applyFont="1" applyFill="1" applyBorder="1" applyAlignment="1">
      <alignment horizontal="center" vertical="center" wrapText="1" shrinkToFit="1"/>
    </xf>
    <xf numFmtId="0" fontId="67" fillId="49" borderId="76" xfId="0" applyFont="1" applyFill="1" applyBorder="1" applyAlignment="1">
      <alignment horizontal="center" vertical="center" shrinkToFit="1"/>
    </xf>
    <xf numFmtId="0" fontId="67" fillId="49" borderId="74" xfId="0" applyFont="1" applyFill="1" applyBorder="1" applyAlignment="1">
      <alignment horizontal="center" vertical="center"/>
    </xf>
    <xf numFmtId="0" fontId="67" fillId="49" borderId="2" xfId="0" applyFont="1" applyFill="1" applyBorder="1" applyAlignment="1">
      <alignment horizontal="center" vertical="center"/>
    </xf>
  </cellXfs>
  <cellStyles count="349">
    <cellStyle name=" 1" xfId="84" xr:uid="{00000000-0005-0000-0000-000000000000}"/>
    <cellStyle name="20% - アクセント 1 2" xfId="3" xr:uid="{00000000-0005-0000-0000-000001000000}"/>
    <cellStyle name="20% - アクセント 1 2 2" xfId="328" xr:uid="{00000000-0005-0000-0000-000002000000}"/>
    <cellStyle name="20% - アクセント 1 3" xfId="85" xr:uid="{00000000-0005-0000-0000-000003000000}"/>
    <cellStyle name="20% - アクセント 2 2" xfId="4" xr:uid="{00000000-0005-0000-0000-000004000000}"/>
    <cellStyle name="20% - アクセント 2 2 2" xfId="329" xr:uid="{00000000-0005-0000-0000-000005000000}"/>
    <cellStyle name="20% - アクセント 2 3" xfId="86" xr:uid="{00000000-0005-0000-0000-000006000000}"/>
    <cellStyle name="20% - アクセント 3 2" xfId="5" xr:uid="{00000000-0005-0000-0000-000007000000}"/>
    <cellStyle name="20% - アクセント 3 2 2" xfId="330" xr:uid="{00000000-0005-0000-0000-000008000000}"/>
    <cellStyle name="20% - アクセント 3 3" xfId="87" xr:uid="{00000000-0005-0000-0000-000009000000}"/>
    <cellStyle name="20% - アクセント 4 2" xfId="6" xr:uid="{00000000-0005-0000-0000-00000A000000}"/>
    <cellStyle name="20% - アクセント 4 2 2" xfId="331"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2" xr:uid="{00000000-0005-0000-0000-000010000000}"/>
    <cellStyle name="20% - アクセント 6 3" xfId="90" xr:uid="{00000000-0005-0000-0000-000011000000}"/>
    <cellStyle name="40% - アクセント 1 2" xfId="9" xr:uid="{00000000-0005-0000-0000-000012000000}"/>
    <cellStyle name="40% - アクセント 1 2 2" xfId="333"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4" xr:uid="{00000000-0005-0000-0000-000018000000}"/>
    <cellStyle name="40% - アクセント 3 3" xfId="93" xr:uid="{00000000-0005-0000-0000-000019000000}"/>
    <cellStyle name="40% - アクセント 4 2" xfId="12" xr:uid="{00000000-0005-0000-0000-00001A000000}"/>
    <cellStyle name="40% - アクセント 4 2 2" xfId="335"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6" xr:uid="{00000000-0005-0000-0000-000020000000}"/>
    <cellStyle name="40% - アクセント 6 3" xfId="96" xr:uid="{00000000-0005-0000-0000-000021000000}"/>
    <cellStyle name="60% - アクセント 1 2" xfId="15" xr:uid="{00000000-0005-0000-0000-000022000000}"/>
    <cellStyle name="60% - アクセント 1 2 2" xfId="337"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8" xr:uid="{00000000-0005-0000-0000-000028000000}"/>
    <cellStyle name="60% - アクセント 3 3" xfId="99" xr:uid="{00000000-0005-0000-0000-000029000000}"/>
    <cellStyle name="60% - アクセント 4 2" xfId="18" xr:uid="{00000000-0005-0000-0000-00002A000000}"/>
    <cellStyle name="60% - アクセント 4 2 2" xfId="339"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0"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0" xr:uid="{00000000-0005-0000-0000-00003D000000}"/>
    <cellStyle name="Header2 2 2 3" xfId="278" xr:uid="{00000000-0005-0000-0000-00003E000000}"/>
    <cellStyle name="Header2 2 3" xfId="192" xr:uid="{00000000-0005-0000-0000-00003F000000}"/>
    <cellStyle name="Header2 2 3 2" xfId="260" xr:uid="{00000000-0005-0000-0000-000040000000}"/>
    <cellStyle name="Header2 2 3 3" xfId="286" xr:uid="{00000000-0005-0000-0000-000041000000}"/>
    <cellStyle name="Header2 2 4" xfId="219" xr:uid="{00000000-0005-0000-0000-000042000000}"/>
    <cellStyle name="Header2 2 5" xfId="246" xr:uid="{00000000-0005-0000-0000-000043000000}"/>
    <cellStyle name="Header2 2 6" xfId="231" xr:uid="{00000000-0005-0000-0000-000044000000}"/>
    <cellStyle name="Header2 3" xfId="106" xr:uid="{00000000-0005-0000-0000-000045000000}"/>
    <cellStyle name="Header2 3 2" xfId="177" xr:uid="{00000000-0005-0000-0000-000046000000}"/>
    <cellStyle name="Header2 3 2 2" xfId="252" xr:uid="{00000000-0005-0000-0000-000047000000}"/>
    <cellStyle name="Header2 3 2 3" xfId="280" xr:uid="{00000000-0005-0000-0000-000048000000}"/>
    <cellStyle name="Header2 3 2 4" xfId="304" xr:uid="{00000000-0005-0000-0000-000049000000}"/>
    <cellStyle name="Header2 3 3" xfId="235" xr:uid="{00000000-0005-0000-0000-00004A000000}"/>
    <cellStyle name="Header2 3 4" xfId="236" xr:uid="{00000000-0005-0000-0000-00004B000000}"/>
    <cellStyle name="Header2 4" xfId="174" xr:uid="{00000000-0005-0000-0000-00004C000000}"/>
    <cellStyle name="Header2 4 2" xfId="249" xr:uid="{00000000-0005-0000-0000-00004D000000}"/>
    <cellStyle name="Header2 4 3" xfId="277" xr:uid="{00000000-0005-0000-0000-00004E000000}"/>
    <cellStyle name="Header2 5" xfId="193" xr:uid="{00000000-0005-0000-0000-00004F000000}"/>
    <cellStyle name="Header2 5 2" xfId="261" xr:uid="{00000000-0005-0000-0000-000050000000}"/>
    <cellStyle name="Header2 5 3" xfId="287" xr:uid="{00000000-0005-0000-0000-000051000000}"/>
    <cellStyle name="Header2 6" xfId="218" xr:uid="{00000000-0005-0000-0000-000052000000}"/>
    <cellStyle name="Header2 7" xfId="247" xr:uid="{00000000-0005-0000-0000-000053000000}"/>
    <cellStyle name="Header2 8" xfId="248"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1"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2"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3"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2" xr:uid="{00000000-0005-0000-0000-000077000000}"/>
    <cellStyle name="メモ 2 2 3" xfId="288" xr:uid="{00000000-0005-0000-0000-000078000000}"/>
    <cellStyle name="メモ 2 2 4" xfId="309" xr:uid="{00000000-0005-0000-0000-000079000000}"/>
    <cellStyle name="メモ 2 3" xfId="195" xr:uid="{00000000-0005-0000-0000-00007A000000}"/>
    <cellStyle name="メモ 2 3 2" xfId="263" xr:uid="{00000000-0005-0000-0000-00007B000000}"/>
    <cellStyle name="メモ 2 3 3" xfId="289" xr:uid="{00000000-0005-0000-0000-00007C000000}"/>
    <cellStyle name="メモ 2 3 4" xfId="310" xr:uid="{00000000-0005-0000-0000-00007D000000}"/>
    <cellStyle name="メモ 2 4" xfId="223" xr:uid="{00000000-0005-0000-0000-00007E000000}"/>
    <cellStyle name="メモ 2 5" xfId="259" xr:uid="{00000000-0005-0000-0000-00007F000000}"/>
    <cellStyle name="メモ 2 6" xfId="257" xr:uid="{00000000-0005-0000-0000-000080000000}"/>
    <cellStyle name="メモ 3" xfId="122" xr:uid="{00000000-0005-0000-0000-000081000000}"/>
    <cellStyle name="メモ 3 2" xfId="176" xr:uid="{00000000-0005-0000-0000-000082000000}"/>
    <cellStyle name="メモ 3 2 2" xfId="251" xr:uid="{00000000-0005-0000-0000-000083000000}"/>
    <cellStyle name="メモ 3 2 3" xfId="279" xr:uid="{00000000-0005-0000-0000-000084000000}"/>
    <cellStyle name="メモ 3 2 4" xfId="303" xr:uid="{00000000-0005-0000-0000-000085000000}"/>
    <cellStyle name="メモ 3 3" xfId="196" xr:uid="{00000000-0005-0000-0000-000086000000}"/>
    <cellStyle name="メモ 3 3 2" xfId="264" xr:uid="{00000000-0005-0000-0000-000087000000}"/>
    <cellStyle name="メモ 3 3 3" xfId="290" xr:uid="{00000000-0005-0000-0000-000088000000}"/>
    <cellStyle name="メモ 3 3 4" xfId="311" xr:uid="{00000000-0005-0000-0000-000089000000}"/>
    <cellStyle name="メモ 3 4" xfId="237" xr:uid="{00000000-0005-0000-0000-00008A000000}"/>
    <cellStyle name="メモ 3 5" xfId="221" xr:uid="{00000000-0005-0000-0000-00008B000000}"/>
    <cellStyle name="メモ 3 6" xfId="222"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5" xr:uid="{00000000-0005-0000-0000-000096000000}"/>
    <cellStyle name="計算 2 2 3" xfId="291" xr:uid="{00000000-0005-0000-0000-000097000000}"/>
    <cellStyle name="計算 2 2 4" xfId="312" xr:uid="{00000000-0005-0000-0000-000098000000}"/>
    <cellStyle name="計算 2 3" xfId="198" xr:uid="{00000000-0005-0000-0000-000099000000}"/>
    <cellStyle name="計算 2 3 2" xfId="266" xr:uid="{00000000-0005-0000-0000-00009A000000}"/>
    <cellStyle name="計算 2 3 3" xfId="292" xr:uid="{00000000-0005-0000-0000-00009B000000}"/>
    <cellStyle name="計算 2 3 4" xfId="313" xr:uid="{00000000-0005-0000-0000-00009C000000}"/>
    <cellStyle name="計算 2 4" xfId="225" xr:uid="{00000000-0005-0000-0000-00009D000000}"/>
    <cellStyle name="計算 2 5" xfId="258" xr:uid="{00000000-0005-0000-0000-00009E000000}"/>
    <cellStyle name="計算 2 6" xfId="215" xr:uid="{00000000-0005-0000-0000-00009F000000}"/>
    <cellStyle name="計算 3" xfId="126" xr:uid="{00000000-0005-0000-0000-0000A0000000}"/>
    <cellStyle name="計算 3 2" xfId="178" xr:uid="{00000000-0005-0000-0000-0000A1000000}"/>
    <cellStyle name="計算 3 2 2" xfId="253" xr:uid="{00000000-0005-0000-0000-0000A2000000}"/>
    <cellStyle name="計算 3 2 3" xfId="281" xr:uid="{00000000-0005-0000-0000-0000A3000000}"/>
    <cellStyle name="計算 3 2 4" xfId="305" xr:uid="{00000000-0005-0000-0000-0000A4000000}"/>
    <cellStyle name="計算 3 3" xfId="199" xr:uid="{00000000-0005-0000-0000-0000A5000000}"/>
    <cellStyle name="計算 3 3 2" xfId="267" xr:uid="{00000000-0005-0000-0000-0000A6000000}"/>
    <cellStyle name="計算 3 3 3" xfId="293" xr:uid="{00000000-0005-0000-0000-0000A7000000}"/>
    <cellStyle name="計算 3 3 4" xfId="314" xr:uid="{00000000-0005-0000-0000-0000A8000000}"/>
    <cellStyle name="計算 3 4" xfId="239" xr:uid="{00000000-0005-0000-0000-0000A9000000}"/>
    <cellStyle name="計算 3 5" xfId="220" xr:uid="{00000000-0005-0000-0000-0000AA000000}"/>
    <cellStyle name="計算 3 6" xfId="228" xr:uid="{00000000-0005-0000-0000-0000AB000000}"/>
    <cellStyle name="警告文 2" xfId="45" xr:uid="{00000000-0005-0000-0000-0000AC000000}"/>
    <cellStyle name="警告文 3" xfId="127" xr:uid="{00000000-0005-0000-0000-0000AD000000}"/>
    <cellStyle name="桁区切り" xfId="348"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4" xr:uid="{00000000-0005-0000-0000-0000BA000000}"/>
    <cellStyle name="見出し 1 3" xfId="131" xr:uid="{00000000-0005-0000-0000-0000BB000000}"/>
    <cellStyle name="見出し 2 2" xfId="47" xr:uid="{00000000-0005-0000-0000-0000BC000000}"/>
    <cellStyle name="見出し 2 2 2" xfId="345"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6"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8" xr:uid="{00000000-0005-0000-0000-0000C7000000}"/>
    <cellStyle name="集計 2 2 3" xfId="294" xr:uid="{00000000-0005-0000-0000-0000C8000000}"/>
    <cellStyle name="集計 2 2 4" xfId="315" xr:uid="{00000000-0005-0000-0000-0000C9000000}"/>
    <cellStyle name="集計 2 3" xfId="202" xr:uid="{00000000-0005-0000-0000-0000CA000000}"/>
    <cellStyle name="集計 2 3 2" xfId="269" xr:uid="{00000000-0005-0000-0000-0000CB000000}"/>
    <cellStyle name="集計 2 3 3" xfId="295" xr:uid="{00000000-0005-0000-0000-0000CC000000}"/>
    <cellStyle name="集計 2 3 4" xfId="316" xr:uid="{00000000-0005-0000-0000-0000CD000000}"/>
    <cellStyle name="集計 2 4" xfId="226" xr:uid="{00000000-0005-0000-0000-0000CE000000}"/>
    <cellStyle name="集計 2 5" xfId="245" xr:uid="{00000000-0005-0000-0000-0000CF000000}"/>
    <cellStyle name="集計 2 6" xfId="233" xr:uid="{00000000-0005-0000-0000-0000D0000000}"/>
    <cellStyle name="集計 3" xfId="136" xr:uid="{00000000-0005-0000-0000-0000D1000000}"/>
    <cellStyle name="集計 3 2" xfId="180" xr:uid="{00000000-0005-0000-0000-0000D2000000}"/>
    <cellStyle name="集計 3 2 2" xfId="254" xr:uid="{00000000-0005-0000-0000-0000D3000000}"/>
    <cellStyle name="集計 3 2 3" xfId="282" xr:uid="{00000000-0005-0000-0000-0000D4000000}"/>
    <cellStyle name="集計 3 2 4" xfId="306" xr:uid="{00000000-0005-0000-0000-0000D5000000}"/>
    <cellStyle name="集計 3 3" xfId="203" xr:uid="{00000000-0005-0000-0000-0000D6000000}"/>
    <cellStyle name="集計 3 3 2" xfId="270" xr:uid="{00000000-0005-0000-0000-0000D7000000}"/>
    <cellStyle name="集計 3 3 3" xfId="296" xr:uid="{00000000-0005-0000-0000-0000D8000000}"/>
    <cellStyle name="集計 3 3 4" xfId="317" xr:uid="{00000000-0005-0000-0000-0000D9000000}"/>
    <cellStyle name="集計 3 4" xfId="240" xr:uid="{00000000-0005-0000-0000-0000DA000000}"/>
    <cellStyle name="集計 3 5" xfId="217" xr:uid="{00000000-0005-0000-0000-0000DB000000}"/>
    <cellStyle name="集計 3 6" xfId="224" xr:uid="{00000000-0005-0000-0000-0000DC000000}"/>
    <cellStyle name="出力 2" xfId="51" xr:uid="{00000000-0005-0000-0000-0000DD000000}"/>
    <cellStyle name="出力 2 2" xfId="204" xr:uid="{00000000-0005-0000-0000-0000DE000000}"/>
    <cellStyle name="出力 2 2 2" xfId="271" xr:uid="{00000000-0005-0000-0000-0000DF000000}"/>
    <cellStyle name="出力 2 2 3" xfId="297" xr:uid="{00000000-0005-0000-0000-0000E0000000}"/>
    <cellStyle name="出力 2 2 4" xfId="318" xr:uid="{00000000-0005-0000-0000-0000E1000000}"/>
    <cellStyle name="出力 2 3" xfId="205" xr:uid="{00000000-0005-0000-0000-0000E2000000}"/>
    <cellStyle name="出力 2 3 2" xfId="272" xr:uid="{00000000-0005-0000-0000-0000E3000000}"/>
    <cellStyle name="出力 2 3 3" xfId="298" xr:uid="{00000000-0005-0000-0000-0000E4000000}"/>
    <cellStyle name="出力 2 3 4" xfId="319" xr:uid="{00000000-0005-0000-0000-0000E5000000}"/>
    <cellStyle name="出力 2 4" xfId="227" xr:uid="{00000000-0005-0000-0000-0000E6000000}"/>
    <cellStyle name="出力 2 5" xfId="244" xr:uid="{00000000-0005-0000-0000-0000E7000000}"/>
    <cellStyle name="出力 2 6" xfId="230" xr:uid="{00000000-0005-0000-0000-0000E8000000}"/>
    <cellStyle name="出力 3" xfId="137" xr:uid="{00000000-0005-0000-0000-0000E9000000}"/>
    <cellStyle name="出力 3 2" xfId="181" xr:uid="{00000000-0005-0000-0000-0000EA000000}"/>
    <cellStyle name="出力 3 2 2" xfId="255" xr:uid="{00000000-0005-0000-0000-0000EB000000}"/>
    <cellStyle name="出力 3 2 3" xfId="283" xr:uid="{00000000-0005-0000-0000-0000EC000000}"/>
    <cellStyle name="出力 3 2 4" xfId="307" xr:uid="{00000000-0005-0000-0000-0000ED000000}"/>
    <cellStyle name="出力 3 3" xfId="206" xr:uid="{00000000-0005-0000-0000-0000EE000000}"/>
    <cellStyle name="出力 3 3 2" xfId="273" xr:uid="{00000000-0005-0000-0000-0000EF000000}"/>
    <cellStyle name="出力 3 3 3" xfId="299" xr:uid="{00000000-0005-0000-0000-0000F0000000}"/>
    <cellStyle name="出力 3 3 4" xfId="320" xr:uid="{00000000-0005-0000-0000-0000F1000000}"/>
    <cellStyle name="出力 3 4" xfId="241" xr:uid="{00000000-0005-0000-0000-0000F2000000}"/>
    <cellStyle name="出力 3 5" xfId="234" xr:uid="{00000000-0005-0000-0000-0000F3000000}"/>
    <cellStyle name="出力 3 6" xfId="232"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4" xr:uid="{00000000-0005-0000-0000-0000FC000000}"/>
    <cellStyle name="入力 2 2 3" xfId="300" xr:uid="{00000000-0005-0000-0000-0000FD000000}"/>
    <cellStyle name="入力 2 2 4" xfId="321" xr:uid="{00000000-0005-0000-0000-0000FE000000}"/>
    <cellStyle name="入力 2 3" xfId="208" xr:uid="{00000000-0005-0000-0000-0000FF000000}"/>
    <cellStyle name="入力 2 3 2" xfId="275" xr:uid="{00000000-0005-0000-0000-000000010000}"/>
    <cellStyle name="入力 2 3 3" xfId="301" xr:uid="{00000000-0005-0000-0000-000001010000}"/>
    <cellStyle name="入力 2 3 4" xfId="322" xr:uid="{00000000-0005-0000-0000-000002010000}"/>
    <cellStyle name="入力 2 4" xfId="229" xr:uid="{00000000-0005-0000-0000-000003010000}"/>
    <cellStyle name="入力 2 5" xfId="243" xr:uid="{00000000-0005-0000-0000-000004010000}"/>
    <cellStyle name="入力 2 6" xfId="285" xr:uid="{00000000-0005-0000-0000-000005010000}"/>
    <cellStyle name="入力 3" xfId="142" xr:uid="{00000000-0005-0000-0000-000006010000}"/>
    <cellStyle name="入力 3 2" xfId="182" xr:uid="{00000000-0005-0000-0000-000007010000}"/>
    <cellStyle name="入力 3 2 2" xfId="256" xr:uid="{00000000-0005-0000-0000-000008010000}"/>
    <cellStyle name="入力 3 2 3" xfId="284" xr:uid="{00000000-0005-0000-0000-000009010000}"/>
    <cellStyle name="入力 3 2 4" xfId="308" xr:uid="{00000000-0005-0000-0000-00000A010000}"/>
    <cellStyle name="入力 3 3" xfId="209" xr:uid="{00000000-0005-0000-0000-00000B010000}"/>
    <cellStyle name="入力 3 3 2" xfId="276" xr:uid="{00000000-0005-0000-0000-00000C010000}"/>
    <cellStyle name="入力 3 3 3" xfId="302" xr:uid="{00000000-0005-0000-0000-00000D010000}"/>
    <cellStyle name="入力 3 3 4" xfId="323" xr:uid="{00000000-0005-0000-0000-00000E010000}"/>
    <cellStyle name="入力 3 4" xfId="242" xr:uid="{00000000-0005-0000-0000-00000F010000}"/>
    <cellStyle name="入力 3 5" xfId="216" xr:uid="{00000000-0005-0000-0000-000010010000}"/>
    <cellStyle name="入力 3 6" xfId="238"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4" xr:uid="{00000000-0005-0000-0000-00001D010000}"/>
    <cellStyle name="標準 2 2 2" xfId="69" xr:uid="{00000000-0005-0000-0000-00001E010000}"/>
    <cellStyle name="標準 2 2 2 2" xfId="76" xr:uid="{00000000-0005-0000-0000-00001F010000}"/>
    <cellStyle name="標準 2 2 2 2 13" xfId="325"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7"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4" xr:uid="{00000000-0005-0000-0000-00002A010000}"/>
    <cellStyle name="標準 2 2_交付金交付申請書H27 改修前後比較資料 20150109" xfId="212" xr:uid="{00000000-0005-0000-0000-00002B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6"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7"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64"/>
  <sheetViews>
    <sheetView showGridLines="0" tabSelected="1" view="pageBreakPreview" zoomScaleNormal="100" zoomScaleSheetLayoutView="100" workbookViewId="0">
      <selection activeCell="X49" sqref="X49"/>
    </sheetView>
  </sheetViews>
  <sheetFormatPr defaultColWidth="1.25" defaultRowHeight="6.75" customHeight="1"/>
  <cols>
    <col min="1" max="61" width="1.25" style="191"/>
    <col min="62" max="62" width="1.25" style="191" customWidth="1"/>
    <col min="63" max="65" width="1.25" style="191"/>
    <col min="66" max="66" width="1.25" style="191" customWidth="1"/>
    <col min="67" max="16384" width="1.25" style="191"/>
  </cols>
  <sheetData>
    <row r="1" spans="1:80" s="262" customFormat="1" ht="6.75" customHeight="1">
      <c r="A1" s="259"/>
      <c r="B1" s="259"/>
      <c r="C1" s="259"/>
      <c r="D1" s="259"/>
      <c r="E1" s="259"/>
      <c r="F1" s="259"/>
      <c r="G1" s="259"/>
      <c r="H1" s="259"/>
      <c r="I1" s="259"/>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390" t="s">
        <v>160</v>
      </c>
      <c r="BH1" s="391"/>
      <c r="BI1" s="391"/>
      <c r="BJ1" s="391"/>
      <c r="BK1" s="391"/>
      <c r="BL1" s="391"/>
      <c r="BM1" s="391"/>
      <c r="BN1" s="391"/>
      <c r="BO1" s="391"/>
      <c r="BP1" s="391"/>
      <c r="BQ1" s="391"/>
      <c r="BR1" s="391"/>
      <c r="BS1" s="391"/>
      <c r="BT1" s="391"/>
      <c r="BU1" s="391"/>
      <c r="BV1" s="391"/>
      <c r="BW1" s="391"/>
      <c r="BX1" s="391"/>
      <c r="BY1" s="391"/>
      <c r="BZ1" s="391"/>
      <c r="CA1" s="261"/>
    </row>
    <row r="2" spans="1:80" s="262" customFormat="1" ht="6.75" customHeight="1">
      <c r="A2" s="263"/>
      <c r="B2" s="263"/>
      <c r="C2" s="263"/>
      <c r="D2" s="263"/>
      <c r="E2" s="263"/>
      <c r="F2" s="263"/>
      <c r="G2" s="263"/>
      <c r="H2" s="263"/>
      <c r="I2" s="263"/>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391"/>
      <c r="BH2" s="391"/>
      <c r="BI2" s="391"/>
      <c r="BJ2" s="391"/>
      <c r="BK2" s="391"/>
      <c r="BL2" s="391"/>
      <c r="BM2" s="391"/>
      <c r="BN2" s="391"/>
      <c r="BO2" s="391"/>
      <c r="BP2" s="391"/>
      <c r="BQ2" s="391"/>
      <c r="BR2" s="391"/>
      <c r="BS2" s="391"/>
      <c r="BT2" s="391"/>
      <c r="BU2" s="391"/>
      <c r="BV2" s="391"/>
      <c r="BW2" s="391"/>
      <c r="BX2" s="391"/>
      <c r="BY2" s="391"/>
      <c r="BZ2" s="391"/>
      <c r="CA2" s="261"/>
    </row>
    <row r="3" spans="1:80" s="262" customFormat="1" ht="6.75" customHeight="1">
      <c r="A3" s="263"/>
      <c r="B3" s="264"/>
      <c r="C3" s="264"/>
      <c r="D3" s="264"/>
      <c r="E3" s="264"/>
      <c r="F3" s="264"/>
      <c r="G3" s="264"/>
      <c r="H3" s="264"/>
      <c r="I3" s="264"/>
      <c r="J3" s="265"/>
      <c r="K3" s="265"/>
      <c r="L3" s="265"/>
      <c r="M3" s="265"/>
      <c r="N3" s="265"/>
      <c r="O3" s="265"/>
      <c r="P3" s="265"/>
      <c r="Q3" s="265"/>
      <c r="R3" s="266"/>
      <c r="S3" s="266"/>
      <c r="T3" s="266"/>
      <c r="U3" s="266"/>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391"/>
      <c r="BH3" s="391"/>
      <c r="BI3" s="391"/>
      <c r="BJ3" s="391"/>
      <c r="BK3" s="391"/>
      <c r="BL3" s="391"/>
      <c r="BM3" s="391"/>
      <c r="BN3" s="391"/>
      <c r="BO3" s="391"/>
      <c r="BP3" s="391"/>
      <c r="BQ3" s="391"/>
      <c r="BR3" s="391"/>
      <c r="BS3" s="391"/>
      <c r="BT3" s="391"/>
      <c r="BU3" s="391"/>
      <c r="BV3" s="391"/>
      <c r="BW3" s="391"/>
      <c r="BX3" s="391"/>
      <c r="BY3" s="391"/>
      <c r="BZ3" s="391"/>
      <c r="CA3" s="261"/>
    </row>
    <row r="4" spans="1:80" ht="6.75" customHeight="1">
      <c r="A4" s="257"/>
      <c r="B4" s="257"/>
      <c r="C4" s="257"/>
      <c r="D4" s="257"/>
      <c r="E4" s="257"/>
      <c r="F4" s="257"/>
      <c r="G4" s="258"/>
      <c r="H4" s="258"/>
      <c r="I4" s="258"/>
      <c r="J4" s="258"/>
      <c r="K4" s="268" t="s">
        <v>154</v>
      </c>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58"/>
      <c r="BS4" s="267"/>
      <c r="BT4" s="267"/>
      <c r="BU4" s="267"/>
      <c r="BV4" s="267"/>
      <c r="BW4" s="267"/>
      <c r="BX4" s="267"/>
      <c r="BY4" s="267"/>
      <c r="BZ4" s="267"/>
      <c r="CA4" s="267"/>
      <c r="CB4" s="257"/>
    </row>
    <row r="5" spans="1:80" ht="6.75" customHeight="1">
      <c r="A5" s="257"/>
      <c r="B5" s="257"/>
      <c r="C5" s="257"/>
      <c r="D5" s="257"/>
      <c r="E5" s="257"/>
      <c r="F5" s="257"/>
      <c r="G5" s="258"/>
      <c r="H5" s="258"/>
      <c r="I5" s="258"/>
      <c r="J5" s="25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58"/>
      <c r="BS5" s="267"/>
      <c r="BT5" s="267"/>
      <c r="BU5" s="267"/>
      <c r="BV5" s="267"/>
      <c r="BW5" s="267"/>
      <c r="BX5" s="267"/>
      <c r="BY5" s="267"/>
      <c r="BZ5" s="267"/>
      <c r="CA5" s="267"/>
      <c r="CB5" s="257"/>
    </row>
    <row r="6" spans="1:80" ht="6.75" customHeight="1">
      <c r="A6" s="189"/>
      <c r="B6" s="189"/>
      <c r="C6" s="189"/>
      <c r="D6" s="189"/>
      <c r="E6" s="189"/>
      <c r="F6" s="189"/>
      <c r="G6" s="258"/>
      <c r="H6" s="258"/>
      <c r="I6" s="258"/>
      <c r="J6" s="25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58"/>
      <c r="BS6" s="258"/>
      <c r="BT6" s="258"/>
      <c r="BU6" s="258"/>
      <c r="BV6" s="258"/>
      <c r="BW6" s="190"/>
      <c r="BX6" s="190"/>
      <c r="BY6" s="190"/>
    </row>
    <row r="7" spans="1:80" ht="6.75" customHeight="1">
      <c r="A7" s="189"/>
      <c r="B7" s="189"/>
      <c r="C7" s="189"/>
      <c r="D7" s="189"/>
      <c r="E7" s="189"/>
      <c r="F7" s="189"/>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192"/>
      <c r="BX7" s="192"/>
      <c r="BY7" s="192"/>
    </row>
    <row r="8" spans="1:80" ht="6.75" customHeight="1">
      <c r="A8" s="189"/>
      <c r="B8" s="269" t="s">
        <v>152</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192"/>
      <c r="BO8" s="192"/>
      <c r="BP8" s="192"/>
      <c r="BQ8" s="192"/>
      <c r="BR8" s="192"/>
      <c r="BS8" s="192"/>
      <c r="BT8" s="192"/>
      <c r="BU8" s="192"/>
      <c r="BV8" s="192"/>
      <c r="BW8" s="192"/>
      <c r="BX8" s="192"/>
      <c r="BY8" s="192"/>
    </row>
    <row r="9" spans="1:80" ht="6.75" customHeight="1">
      <c r="A9" s="18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193"/>
      <c r="BO9" s="193"/>
      <c r="BP9" s="193"/>
      <c r="BQ9" s="193"/>
      <c r="BR9" s="193"/>
      <c r="BS9" s="193"/>
      <c r="BT9" s="193"/>
      <c r="BU9" s="193"/>
      <c r="BV9" s="193"/>
      <c r="BW9" s="193"/>
      <c r="BX9" s="193"/>
      <c r="BY9" s="193"/>
    </row>
    <row r="10" spans="1:80" ht="6.75" customHeight="1">
      <c r="A10" s="18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193"/>
      <c r="BO10" s="193"/>
      <c r="BP10" s="193"/>
      <c r="BQ10" s="193"/>
      <c r="BR10" s="193"/>
      <c r="BS10" s="193"/>
      <c r="BT10" s="193"/>
      <c r="BU10" s="193"/>
      <c r="BV10" s="193"/>
      <c r="BW10" s="193"/>
      <c r="BX10" s="193"/>
      <c r="BY10" s="193"/>
    </row>
    <row r="11" spans="1:80" ht="6.75" customHeight="1">
      <c r="A11" s="194"/>
      <c r="B11" s="270" t="s">
        <v>159</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row>
    <row r="12" spans="1:80" ht="6.75" customHeight="1">
      <c r="A12" s="194"/>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row>
    <row r="13" spans="1:80" ht="6.75" customHeight="1">
      <c r="A13" s="194"/>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row>
    <row r="14" spans="1:80" ht="6.75" customHeight="1">
      <c r="A14" s="194"/>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row>
    <row r="15" spans="1:80" ht="6.75" customHeight="1">
      <c r="A15" s="194"/>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row>
    <row r="16" spans="1:80" ht="6.75" customHeight="1">
      <c r="A16" s="194"/>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0"/>
    </row>
    <row r="17" spans="1:78" ht="6.75" customHeight="1">
      <c r="A17" s="194"/>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0"/>
    </row>
    <row r="18" spans="1:78" ht="6.75" customHeight="1">
      <c r="A18" s="194"/>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row>
    <row r="19" spans="1:78" ht="6.75" customHeight="1">
      <c r="A19" s="192"/>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row>
    <row r="20" spans="1:78" ht="6.75" customHeight="1">
      <c r="A20" s="192"/>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row>
    <row r="21" spans="1:78" ht="6.75" customHeight="1">
      <c r="A21" s="194"/>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row>
    <row r="22" spans="1:78" ht="6.75" customHeight="1">
      <c r="A22" s="194"/>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row>
    <row r="23" spans="1:78" ht="6.75" customHeight="1">
      <c r="A23" s="192"/>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row>
    <row r="24" spans="1:78" ht="6.75" customHeight="1">
      <c r="A24" s="192"/>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6"/>
      <c r="BO24" s="196"/>
      <c r="BP24" s="196"/>
      <c r="BQ24" s="196"/>
      <c r="BR24" s="196"/>
      <c r="BS24" s="196"/>
      <c r="BT24" s="196"/>
      <c r="BU24" s="196"/>
      <c r="BV24" s="196"/>
      <c r="BW24" s="196"/>
      <c r="BX24" s="196"/>
      <c r="BY24" s="194"/>
    </row>
    <row r="25" spans="1:78" ht="6.75" customHeight="1">
      <c r="A25" s="429" t="s">
        <v>0</v>
      </c>
      <c r="B25" s="429"/>
      <c r="C25" s="429"/>
      <c r="D25" s="429"/>
      <c r="E25" s="429"/>
      <c r="F25" s="429"/>
      <c r="G25" s="429"/>
      <c r="H25" s="429"/>
      <c r="I25" s="429"/>
      <c r="J25" s="429"/>
      <c r="K25" s="429"/>
      <c r="L25" s="429"/>
      <c r="M25" s="429"/>
      <c r="N25" s="429"/>
      <c r="O25" s="429"/>
      <c r="P25" s="429"/>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420" t="s">
        <v>155</v>
      </c>
      <c r="AO25" s="421"/>
      <c r="AP25" s="421"/>
      <c r="AQ25" s="421"/>
      <c r="AR25" s="421"/>
      <c r="AS25" s="421"/>
      <c r="AT25" s="421"/>
      <c r="AU25" s="421"/>
      <c r="AV25" s="421"/>
      <c r="AW25" s="421"/>
      <c r="AX25" s="421"/>
      <c r="AY25" s="422"/>
      <c r="AZ25" s="286"/>
      <c r="BA25" s="287"/>
      <c r="BB25" s="287"/>
      <c r="BC25" s="287"/>
      <c r="BD25" s="287"/>
      <c r="BE25" s="287"/>
      <c r="BF25" s="287"/>
      <c r="BG25" s="287"/>
      <c r="BH25" s="283" t="s">
        <v>11</v>
      </c>
      <c r="BI25" s="283"/>
      <c r="BJ25" s="280"/>
      <c r="BK25" s="280"/>
      <c r="BL25" s="280"/>
      <c r="BM25" s="280"/>
      <c r="BN25" s="280"/>
      <c r="BO25" s="280"/>
      <c r="BP25" s="396" t="s">
        <v>10</v>
      </c>
      <c r="BQ25" s="396"/>
      <c r="BR25" s="287"/>
      <c r="BS25" s="287"/>
      <c r="BT25" s="287"/>
      <c r="BU25" s="287"/>
      <c r="BV25" s="287"/>
      <c r="BW25" s="287"/>
      <c r="BX25" s="396" t="s">
        <v>9</v>
      </c>
      <c r="BY25" s="414"/>
    </row>
    <row r="26" spans="1:78" ht="6.75" customHeight="1">
      <c r="A26" s="429"/>
      <c r="B26" s="429"/>
      <c r="C26" s="429"/>
      <c r="D26" s="429"/>
      <c r="E26" s="429"/>
      <c r="F26" s="429"/>
      <c r="G26" s="429"/>
      <c r="H26" s="429"/>
      <c r="I26" s="429"/>
      <c r="J26" s="429"/>
      <c r="K26" s="429"/>
      <c r="L26" s="429"/>
      <c r="M26" s="429"/>
      <c r="N26" s="429"/>
      <c r="O26" s="429"/>
      <c r="P26" s="429"/>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423"/>
      <c r="AO26" s="424"/>
      <c r="AP26" s="424"/>
      <c r="AQ26" s="424"/>
      <c r="AR26" s="424"/>
      <c r="AS26" s="424"/>
      <c r="AT26" s="424"/>
      <c r="AU26" s="424"/>
      <c r="AV26" s="424"/>
      <c r="AW26" s="424"/>
      <c r="AX26" s="424"/>
      <c r="AY26" s="425"/>
      <c r="AZ26" s="288"/>
      <c r="BA26" s="289"/>
      <c r="BB26" s="289"/>
      <c r="BC26" s="289"/>
      <c r="BD26" s="289"/>
      <c r="BE26" s="289"/>
      <c r="BF26" s="289"/>
      <c r="BG26" s="289"/>
      <c r="BH26" s="284"/>
      <c r="BI26" s="284"/>
      <c r="BJ26" s="281"/>
      <c r="BK26" s="281"/>
      <c r="BL26" s="281"/>
      <c r="BM26" s="281"/>
      <c r="BN26" s="281"/>
      <c r="BO26" s="281"/>
      <c r="BP26" s="397"/>
      <c r="BQ26" s="397"/>
      <c r="BR26" s="289"/>
      <c r="BS26" s="289"/>
      <c r="BT26" s="289"/>
      <c r="BU26" s="289"/>
      <c r="BV26" s="289"/>
      <c r="BW26" s="289"/>
      <c r="BX26" s="397"/>
      <c r="BY26" s="415"/>
    </row>
    <row r="27" spans="1:78" ht="6.75" customHeight="1">
      <c r="A27" s="430"/>
      <c r="B27" s="430"/>
      <c r="C27" s="430"/>
      <c r="D27" s="430"/>
      <c r="E27" s="430"/>
      <c r="F27" s="430"/>
      <c r="G27" s="430"/>
      <c r="H27" s="430"/>
      <c r="I27" s="430"/>
      <c r="J27" s="430"/>
      <c r="K27" s="430"/>
      <c r="L27" s="430"/>
      <c r="M27" s="430"/>
      <c r="N27" s="430"/>
      <c r="O27" s="430"/>
      <c r="P27" s="430"/>
      <c r="Q27" s="198"/>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426"/>
      <c r="AO27" s="427"/>
      <c r="AP27" s="427"/>
      <c r="AQ27" s="427"/>
      <c r="AR27" s="427"/>
      <c r="AS27" s="427"/>
      <c r="AT27" s="427"/>
      <c r="AU27" s="427"/>
      <c r="AV27" s="427"/>
      <c r="AW27" s="427"/>
      <c r="AX27" s="427"/>
      <c r="AY27" s="428"/>
      <c r="AZ27" s="290"/>
      <c r="BA27" s="291"/>
      <c r="BB27" s="291"/>
      <c r="BC27" s="291"/>
      <c r="BD27" s="291"/>
      <c r="BE27" s="291"/>
      <c r="BF27" s="291"/>
      <c r="BG27" s="291"/>
      <c r="BH27" s="285"/>
      <c r="BI27" s="285"/>
      <c r="BJ27" s="282"/>
      <c r="BK27" s="282"/>
      <c r="BL27" s="282"/>
      <c r="BM27" s="282"/>
      <c r="BN27" s="282"/>
      <c r="BO27" s="282"/>
      <c r="BP27" s="398"/>
      <c r="BQ27" s="398"/>
      <c r="BR27" s="291"/>
      <c r="BS27" s="291"/>
      <c r="BT27" s="291"/>
      <c r="BU27" s="291"/>
      <c r="BV27" s="291"/>
      <c r="BW27" s="291"/>
      <c r="BX27" s="398"/>
      <c r="BY27" s="416"/>
    </row>
    <row r="28" spans="1:78" ht="9.9499999999999993" customHeight="1">
      <c r="A28" s="271" t="s">
        <v>1</v>
      </c>
      <c r="B28" s="272"/>
      <c r="C28" s="272"/>
      <c r="D28" s="272"/>
      <c r="E28" s="272"/>
      <c r="F28" s="272"/>
      <c r="G28" s="272"/>
      <c r="H28" s="272"/>
      <c r="I28" s="272"/>
      <c r="J28" s="272"/>
      <c r="K28" s="272"/>
      <c r="L28" s="272"/>
      <c r="M28" s="273"/>
      <c r="N28" s="299"/>
      <c r="O28" s="280"/>
      <c r="P28" s="280"/>
      <c r="Q28" s="304"/>
      <c r="R28" s="280"/>
      <c r="S28" s="280"/>
      <c r="T28" s="280"/>
      <c r="U28" s="280"/>
      <c r="V28" s="280"/>
      <c r="W28" s="280"/>
      <c r="X28" s="280"/>
      <c r="Y28" s="280"/>
      <c r="Z28" s="280"/>
      <c r="AA28" s="280"/>
      <c r="AB28" s="280"/>
      <c r="AC28" s="280"/>
      <c r="AD28" s="280"/>
      <c r="AE28" s="280"/>
      <c r="AF28" s="280"/>
      <c r="AG28" s="280"/>
      <c r="AH28" s="280"/>
      <c r="AI28" s="280"/>
      <c r="AJ28" s="280"/>
      <c r="AK28" s="280"/>
      <c r="AL28" s="280"/>
      <c r="AM28" s="300"/>
      <c r="AN28" s="274" t="s">
        <v>2</v>
      </c>
      <c r="AO28" s="275"/>
      <c r="AP28" s="275"/>
      <c r="AQ28" s="275"/>
      <c r="AR28" s="275"/>
      <c r="AS28" s="275"/>
      <c r="AT28" s="275"/>
      <c r="AU28" s="275"/>
      <c r="AV28" s="275"/>
      <c r="AW28" s="275"/>
      <c r="AX28" s="275"/>
      <c r="AY28" s="276"/>
      <c r="AZ28" s="399" t="s">
        <v>4</v>
      </c>
      <c r="BA28" s="400"/>
      <c r="BB28" s="317"/>
      <c r="BC28" s="317"/>
      <c r="BD28" s="317"/>
      <c r="BE28" s="317"/>
      <c r="BF28" s="317"/>
      <c r="BG28" s="413" t="s">
        <v>5</v>
      </c>
      <c r="BH28" s="413"/>
      <c r="BI28" s="317"/>
      <c r="BJ28" s="317"/>
      <c r="BK28" s="317"/>
      <c r="BL28" s="317"/>
      <c r="BM28" s="317"/>
      <c r="BN28" s="317"/>
      <c r="BO28" s="317"/>
      <c r="BP28" s="317"/>
      <c r="BQ28" s="317"/>
      <c r="BR28" s="317"/>
      <c r="BS28" s="199"/>
      <c r="BT28" s="199"/>
      <c r="BU28" s="199"/>
      <c r="BV28" s="199"/>
      <c r="BW28" s="199"/>
      <c r="BX28" s="199"/>
      <c r="BY28" s="200"/>
      <c r="BZ28" s="201"/>
    </row>
    <row r="29" spans="1:78" ht="9.9499999999999993" customHeight="1">
      <c r="A29" s="277"/>
      <c r="B29" s="278"/>
      <c r="C29" s="278"/>
      <c r="D29" s="278"/>
      <c r="E29" s="278"/>
      <c r="F29" s="278"/>
      <c r="G29" s="278"/>
      <c r="H29" s="278"/>
      <c r="I29" s="278"/>
      <c r="J29" s="278"/>
      <c r="K29" s="278"/>
      <c r="L29" s="278"/>
      <c r="M29" s="279"/>
      <c r="N29" s="301"/>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302"/>
      <c r="AN29" s="274"/>
      <c r="AO29" s="275"/>
      <c r="AP29" s="275"/>
      <c r="AQ29" s="275"/>
      <c r="AR29" s="275"/>
      <c r="AS29" s="275"/>
      <c r="AT29" s="275"/>
      <c r="AU29" s="275"/>
      <c r="AV29" s="275"/>
      <c r="AW29" s="275"/>
      <c r="AX29" s="275"/>
      <c r="AY29" s="276"/>
      <c r="AZ29" s="399"/>
      <c r="BA29" s="400"/>
      <c r="BB29" s="317"/>
      <c r="BC29" s="317"/>
      <c r="BD29" s="317"/>
      <c r="BE29" s="317"/>
      <c r="BF29" s="317"/>
      <c r="BG29" s="413"/>
      <c r="BH29" s="413"/>
      <c r="BI29" s="317"/>
      <c r="BJ29" s="317"/>
      <c r="BK29" s="317"/>
      <c r="BL29" s="317"/>
      <c r="BM29" s="317"/>
      <c r="BN29" s="317"/>
      <c r="BO29" s="317"/>
      <c r="BP29" s="317"/>
      <c r="BQ29" s="317"/>
      <c r="BR29" s="317"/>
      <c r="BS29" s="199"/>
      <c r="BT29" s="199"/>
      <c r="BU29" s="199"/>
      <c r="BV29" s="199"/>
      <c r="BW29" s="199"/>
      <c r="BX29" s="199"/>
      <c r="BY29" s="200"/>
      <c r="BZ29" s="201"/>
    </row>
    <row r="30" spans="1:78" ht="6.75" customHeight="1">
      <c r="A30" s="271" t="s">
        <v>20</v>
      </c>
      <c r="B30" s="272"/>
      <c r="C30" s="272"/>
      <c r="D30" s="272"/>
      <c r="E30" s="272"/>
      <c r="F30" s="272"/>
      <c r="G30" s="272"/>
      <c r="H30" s="272"/>
      <c r="I30" s="272"/>
      <c r="J30" s="272"/>
      <c r="K30" s="272"/>
      <c r="L30" s="272"/>
      <c r="M30" s="273"/>
      <c r="N30" s="305"/>
      <c r="O30" s="306"/>
      <c r="P30" s="306"/>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8"/>
      <c r="AN30" s="274"/>
      <c r="AO30" s="275"/>
      <c r="AP30" s="275"/>
      <c r="AQ30" s="275"/>
      <c r="AR30" s="275"/>
      <c r="AS30" s="275"/>
      <c r="AT30" s="275"/>
      <c r="AU30" s="275"/>
      <c r="AV30" s="275"/>
      <c r="AW30" s="275"/>
      <c r="AX30" s="275"/>
      <c r="AY30" s="276"/>
      <c r="AZ30" s="318"/>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20"/>
      <c r="BZ30" s="201"/>
    </row>
    <row r="31" spans="1:78" ht="6.75" customHeight="1">
      <c r="A31" s="274"/>
      <c r="B31" s="275"/>
      <c r="C31" s="275"/>
      <c r="D31" s="275"/>
      <c r="E31" s="275"/>
      <c r="F31" s="275"/>
      <c r="G31" s="275"/>
      <c r="H31" s="275"/>
      <c r="I31" s="275"/>
      <c r="J31" s="275"/>
      <c r="K31" s="275"/>
      <c r="L31" s="275"/>
      <c r="M31" s="276"/>
      <c r="N31" s="309"/>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1"/>
      <c r="AN31" s="274"/>
      <c r="AO31" s="275"/>
      <c r="AP31" s="275"/>
      <c r="AQ31" s="275"/>
      <c r="AR31" s="275"/>
      <c r="AS31" s="275"/>
      <c r="AT31" s="275"/>
      <c r="AU31" s="275"/>
      <c r="AV31" s="275"/>
      <c r="AW31" s="275"/>
      <c r="AX31" s="275"/>
      <c r="AY31" s="276"/>
      <c r="AZ31" s="318"/>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20"/>
    </row>
    <row r="32" spans="1:78" ht="6.75" customHeight="1">
      <c r="A32" s="274"/>
      <c r="B32" s="275"/>
      <c r="C32" s="275"/>
      <c r="D32" s="275"/>
      <c r="E32" s="275"/>
      <c r="F32" s="275"/>
      <c r="G32" s="275"/>
      <c r="H32" s="275"/>
      <c r="I32" s="275"/>
      <c r="J32" s="275"/>
      <c r="K32" s="275"/>
      <c r="L32" s="275"/>
      <c r="M32" s="276"/>
      <c r="N32" s="309"/>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1"/>
      <c r="AN32" s="274"/>
      <c r="AO32" s="275"/>
      <c r="AP32" s="275"/>
      <c r="AQ32" s="275"/>
      <c r="AR32" s="275"/>
      <c r="AS32" s="275"/>
      <c r="AT32" s="275"/>
      <c r="AU32" s="275"/>
      <c r="AV32" s="275"/>
      <c r="AW32" s="275"/>
      <c r="AX32" s="275"/>
      <c r="AY32" s="276"/>
      <c r="AZ32" s="318"/>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20"/>
    </row>
    <row r="33" spans="1:78" ht="6.75" customHeight="1">
      <c r="A33" s="274"/>
      <c r="B33" s="275"/>
      <c r="C33" s="275"/>
      <c r="D33" s="275"/>
      <c r="E33" s="275"/>
      <c r="F33" s="275"/>
      <c r="G33" s="275"/>
      <c r="H33" s="275"/>
      <c r="I33" s="275"/>
      <c r="J33" s="275"/>
      <c r="K33" s="275"/>
      <c r="L33" s="275"/>
      <c r="M33" s="276"/>
      <c r="N33" s="309"/>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1"/>
      <c r="AN33" s="274"/>
      <c r="AO33" s="275"/>
      <c r="AP33" s="275"/>
      <c r="AQ33" s="275"/>
      <c r="AR33" s="275"/>
      <c r="AS33" s="275"/>
      <c r="AT33" s="275"/>
      <c r="AU33" s="275"/>
      <c r="AV33" s="275"/>
      <c r="AW33" s="275"/>
      <c r="AX33" s="275"/>
      <c r="AY33" s="276"/>
      <c r="AZ33" s="318"/>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20"/>
    </row>
    <row r="34" spans="1:78" ht="6.75" customHeight="1">
      <c r="A34" s="274"/>
      <c r="B34" s="275"/>
      <c r="C34" s="275"/>
      <c r="D34" s="275"/>
      <c r="E34" s="275"/>
      <c r="F34" s="275"/>
      <c r="G34" s="275"/>
      <c r="H34" s="275"/>
      <c r="I34" s="275"/>
      <c r="J34" s="275"/>
      <c r="K34" s="275"/>
      <c r="L34" s="275"/>
      <c r="M34" s="276"/>
      <c r="N34" s="309"/>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1"/>
      <c r="AN34" s="274"/>
      <c r="AO34" s="275"/>
      <c r="AP34" s="275"/>
      <c r="AQ34" s="275"/>
      <c r="AR34" s="275"/>
      <c r="AS34" s="275"/>
      <c r="AT34" s="275"/>
      <c r="AU34" s="275"/>
      <c r="AV34" s="275"/>
      <c r="AW34" s="275"/>
      <c r="AX34" s="275"/>
      <c r="AY34" s="276"/>
      <c r="AZ34" s="318"/>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20"/>
    </row>
    <row r="35" spans="1:78" ht="6.75" customHeight="1">
      <c r="A35" s="277"/>
      <c r="B35" s="278"/>
      <c r="C35" s="278"/>
      <c r="D35" s="278"/>
      <c r="E35" s="278"/>
      <c r="F35" s="278"/>
      <c r="G35" s="278"/>
      <c r="H35" s="278"/>
      <c r="I35" s="278"/>
      <c r="J35" s="278"/>
      <c r="K35" s="278"/>
      <c r="L35" s="278"/>
      <c r="M35" s="279"/>
      <c r="N35" s="312"/>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4"/>
      <c r="AN35" s="277"/>
      <c r="AO35" s="278"/>
      <c r="AP35" s="278"/>
      <c r="AQ35" s="278"/>
      <c r="AR35" s="278"/>
      <c r="AS35" s="278"/>
      <c r="AT35" s="278"/>
      <c r="AU35" s="278"/>
      <c r="AV35" s="278"/>
      <c r="AW35" s="278"/>
      <c r="AX35" s="278"/>
      <c r="AY35" s="279"/>
      <c r="AZ35" s="321"/>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3"/>
    </row>
    <row r="36" spans="1:78" ht="9.9499999999999993" customHeight="1">
      <c r="A36" s="271" t="s">
        <v>1</v>
      </c>
      <c r="B36" s="272"/>
      <c r="C36" s="272"/>
      <c r="D36" s="272"/>
      <c r="E36" s="272"/>
      <c r="F36" s="272"/>
      <c r="G36" s="272"/>
      <c r="H36" s="272"/>
      <c r="I36" s="272"/>
      <c r="J36" s="272"/>
      <c r="K36" s="272"/>
      <c r="L36" s="272"/>
      <c r="M36" s="272"/>
      <c r="N36" s="299"/>
      <c r="O36" s="280"/>
      <c r="P36" s="280"/>
      <c r="Q36" s="304"/>
      <c r="R36" s="280"/>
      <c r="S36" s="280"/>
      <c r="T36" s="280"/>
      <c r="U36" s="280"/>
      <c r="V36" s="280"/>
      <c r="W36" s="280"/>
      <c r="X36" s="280"/>
      <c r="Y36" s="280"/>
      <c r="Z36" s="280"/>
      <c r="AA36" s="280"/>
      <c r="AB36" s="280"/>
      <c r="AC36" s="280"/>
      <c r="AD36" s="280"/>
      <c r="AE36" s="280"/>
      <c r="AF36" s="280"/>
      <c r="AG36" s="280"/>
      <c r="AH36" s="280"/>
      <c r="AI36" s="280"/>
      <c r="AJ36" s="280"/>
      <c r="AK36" s="280"/>
      <c r="AL36" s="280"/>
      <c r="AM36" s="300"/>
      <c r="AN36" s="271" t="s">
        <v>3</v>
      </c>
      <c r="AO36" s="272"/>
      <c r="AP36" s="272"/>
      <c r="AQ36" s="272"/>
      <c r="AR36" s="272"/>
      <c r="AS36" s="272"/>
      <c r="AT36" s="272"/>
      <c r="AU36" s="272"/>
      <c r="AV36" s="272"/>
      <c r="AW36" s="272"/>
      <c r="AX36" s="272"/>
      <c r="AY36" s="273"/>
      <c r="AZ36" s="324" t="s">
        <v>6</v>
      </c>
      <c r="BA36" s="325"/>
      <c r="BB36" s="325"/>
      <c r="BC36" s="325"/>
      <c r="BD36" s="325"/>
      <c r="BE36" s="326"/>
      <c r="BF36" s="299"/>
      <c r="BG36" s="280"/>
      <c r="BH36" s="280"/>
      <c r="BI36" s="280"/>
      <c r="BJ36" s="280"/>
      <c r="BK36" s="280"/>
      <c r="BL36" s="280"/>
      <c r="BM36" s="280"/>
      <c r="BN36" s="280"/>
      <c r="BO36" s="280"/>
      <c r="BP36" s="280"/>
      <c r="BQ36" s="280"/>
      <c r="BR36" s="280"/>
      <c r="BS36" s="280"/>
      <c r="BT36" s="280"/>
      <c r="BU36" s="280"/>
      <c r="BV36" s="280"/>
      <c r="BW36" s="280"/>
      <c r="BX36" s="280"/>
      <c r="BY36" s="300"/>
    </row>
    <row r="37" spans="1:78" ht="9.9499999999999993" customHeight="1">
      <c r="A37" s="277"/>
      <c r="B37" s="278"/>
      <c r="C37" s="278"/>
      <c r="D37" s="278"/>
      <c r="E37" s="278"/>
      <c r="F37" s="278"/>
      <c r="G37" s="278"/>
      <c r="H37" s="278"/>
      <c r="I37" s="278"/>
      <c r="J37" s="278"/>
      <c r="K37" s="278"/>
      <c r="L37" s="278"/>
      <c r="M37" s="278"/>
      <c r="N37" s="301"/>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302"/>
      <c r="AN37" s="274"/>
      <c r="AO37" s="275"/>
      <c r="AP37" s="275"/>
      <c r="AQ37" s="275"/>
      <c r="AR37" s="275"/>
      <c r="AS37" s="275"/>
      <c r="AT37" s="275"/>
      <c r="AU37" s="275"/>
      <c r="AV37" s="275"/>
      <c r="AW37" s="275"/>
      <c r="AX37" s="275"/>
      <c r="AY37" s="276"/>
      <c r="AZ37" s="327"/>
      <c r="BA37" s="328"/>
      <c r="BB37" s="328"/>
      <c r="BC37" s="328"/>
      <c r="BD37" s="328"/>
      <c r="BE37" s="329"/>
      <c r="BF37" s="301"/>
      <c r="BG37" s="282"/>
      <c r="BH37" s="282"/>
      <c r="BI37" s="282"/>
      <c r="BJ37" s="282"/>
      <c r="BK37" s="282"/>
      <c r="BL37" s="282"/>
      <c r="BM37" s="282"/>
      <c r="BN37" s="282"/>
      <c r="BO37" s="282"/>
      <c r="BP37" s="282"/>
      <c r="BQ37" s="282"/>
      <c r="BR37" s="282"/>
      <c r="BS37" s="282"/>
      <c r="BT37" s="282"/>
      <c r="BU37" s="282"/>
      <c r="BV37" s="282"/>
      <c r="BW37" s="282"/>
      <c r="BX37" s="282"/>
      <c r="BY37" s="302"/>
    </row>
    <row r="38" spans="1:78" ht="9.9499999999999993" customHeight="1">
      <c r="A38" s="303" t="s">
        <v>82</v>
      </c>
      <c r="B38" s="272"/>
      <c r="C38" s="272"/>
      <c r="D38" s="272"/>
      <c r="E38" s="272"/>
      <c r="F38" s="272"/>
      <c r="G38" s="272"/>
      <c r="H38" s="272"/>
      <c r="I38" s="272"/>
      <c r="J38" s="272"/>
      <c r="K38" s="272"/>
      <c r="L38" s="272"/>
      <c r="M38" s="273"/>
      <c r="N38" s="299"/>
      <c r="O38" s="280"/>
      <c r="P38" s="280"/>
      <c r="Q38" s="304"/>
      <c r="R38" s="280"/>
      <c r="S38" s="280"/>
      <c r="T38" s="280"/>
      <c r="U38" s="280"/>
      <c r="V38" s="280"/>
      <c r="W38" s="280"/>
      <c r="X38" s="280"/>
      <c r="Y38" s="280"/>
      <c r="Z38" s="280"/>
      <c r="AA38" s="280"/>
      <c r="AB38" s="280"/>
      <c r="AC38" s="280"/>
      <c r="AD38" s="280"/>
      <c r="AE38" s="280"/>
      <c r="AF38" s="280"/>
      <c r="AG38" s="280"/>
      <c r="AH38" s="280"/>
      <c r="AI38" s="280"/>
      <c r="AJ38" s="280"/>
      <c r="AK38" s="280"/>
      <c r="AL38" s="280"/>
      <c r="AM38" s="300"/>
      <c r="AN38" s="274"/>
      <c r="AO38" s="275"/>
      <c r="AP38" s="275"/>
      <c r="AQ38" s="275"/>
      <c r="AR38" s="275"/>
      <c r="AS38" s="275"/>
      <c r="AT38" s="275"/>
      <c r="AU38" s="275"/>
      <c r="AV38" s="275"/>
      <c r="AW38" s="275"/>
      <c r="AX38" s="275"/>
      <c r="AY38" s="276"/>
      <c r="AZ38" s="293" t="s">
        <v>7</v>
      </c>
      <c r="BA38" s="294"/>
      <c r="BB38" s="294"/>
      <c r="BC38" s="294"/>
      <c r="BD38" s="294"/>
      <c r="BE38" s="295"/>
      <c r="BF38" s="299"/>
      <c r="BG38" s="280"/>
      <c r="BH38" s="280"/>
      <c r="BI38" s="280"/>
      <c r="BJ38" s="280"/>
      <c r="BK38" s="280"/>
      <c r="BL38" s="280"/>
      <c r="BM38" s="280"/>
      <c r="BN38" s="280"/>
      <c r="BO38" s="280"/>
      <c r="BP38" s="280"/>
      <c r="BQ38" s="280"/>
      <c r="BR38" s="280"/>
      <c r="BS38" s="280"/>
      <c r="BT38" s="280"/>
      <c r="BU38" s="280"/>
      <c r="BV38" s="280"/>
      <c r="BW38" s="280"/>
      <c r="BX38" s="280"/>
      <c r="BY38" s="300"/>
    </row>
    <row r="39" spans="1:78" ht="9.9499999999999993" customHeight="1">
      <c r="A39" s="274"/>
      <c r="B39" s="275"/>
      <c r="C39" s="275"/>
      <c r="D39" s="275"/>
      <c r="E39" s="275"/>
      <c r="F39" s="275"/>
      <c r="G39" s="275"/>
      <c r="H39" s="275"/>
      <c r="I39" s="275"/>
      <c r="J39" s="275"/>
      <c r="K39" s="275"/>
      <c r="L39" s="275"/>
      <c r="M39" s="276"/>
      <c r="N39" s="315"/>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316"/>
      <c r="AN39" s="274"/>
      <c r="AO39" s="275"/>
      <c r="AP39" s="275"/>
      <c r="AQ39" s="275"/>
      <c r="AR39" s="275"/>
      <c r="AS39" s="275"/>
      <c r="AT39" s="275"/>
      <c r="AU39" s="275"/>
      <c r="AV39" s="275"/>
      <c r="AW39" s="275"/>
      <c r="AX39" s="275"/>
      <c r="AY39" s="276"/>
      <c r="AZ39" s="296"/>
      <c r="BA39" s="297"/>
      <c r="BB39" s="297"/>
      <c r="BC39" s="297"/>
      <c r="BD39" s="297"/>
      <c r="BE39" s="298"/>
      <c r="BF39" s="301"/>
      <c r="BG39" s="282"/>
      <c r="BH39" s="282"/>
      <c r="BI39" s="282"/>
      <c r="BJ39" s="282"/>
      <c r="BK39" s="282"/>
      <c r="BL39" s="282"/>
      <c r="BM39" s="282"/>
      <c r="BN39" s="282"/>
      <c r="BO39" s="282"/>
      <c r="BP39" s="282"/>
      <c r="BQ39" s="282"/>
      <c r="BR39" s="282"/>
      <c r="BS39" s="282"/>
      <c r="BT39" s="282"/>
      <c r="BU39" s="282"/>
      <c r="BV39" s="282"/>
      <c r="BW39" s="282"/>
      <c r="BX39" s="282"/>
      <c r="BY39" s="302"/>
    </row>
    <row r="40" spans="1:78" ht="9.9499999999999993" customHeight="1">
      <c r="A40" s="274"/>
      <c r="B40" s="275"/>
      <c r="C40" s="275"/>
      <c r="D40" s="275"/>
      <c r="E40" s="275"/>
      <c r="F40" s="275"/>
      <c r="G40" s="275"/>
      <c r="H40" s="275"/>
      <c r="I40" s="275"/>
      <c r="J40" s="275"/>
      <c r="K40" s="275"/>
      <c r="L40" s="275"/>
      <c r="M40" s="276"/>
      <c r="N40" s="315"/>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316"/>
      <c r="AN40" s="274"/>
      <c r="AO40" s="275"/>
      <c r="AP40" s="275"/>
      <c r="AQ40" s="275"/>
      <c r="AR40" s="275"/>
      <c r="AS40" s="275"/>
      <c r="AT40" s="275"/>
      <c r="AU40" s="275"/>
      <c r="AV40" s="275"/>
      <c r="AW40" s="275"/>
      <c r="AX40" s="275"/>
      <c r="AY40" s="276"/>
      <c r="AZ40" s="330" t="s">
        <v>12</v>
      </c>
      <c r="BA40" s="330"/>
      <c r="BB40" s="330"/>
      <c r="BC40" s="330"/>
      <c r="BD40" s="330"/>
      <c r="BE40" s="330"/>
      <c r="BF40" s="394"/>
      <c r="BG40" s="394"/>
      <c r="BH40" s="394"/>
      <c r="BI40" s="394"/>
      <c r="BJ40" s="394"/>
      <c r="BK40" s="394"/>
      <c r="BL40" s="394"/>
      <c r="BM40" s="394"/>
      <c r="BN40" s="394"/>
      <c r="BO40" s="394"/>
      <c r="BP40" s="394"/>
      <c r="BQ40" s="394"/>
      <c r="BR40" s="394"/>
      <c r="BS40" s="394"/>
      <c r="BT40" s="394"/>
      <c r="BU40" s="394"/>
      <c r="BV40" s="394"/>
      <c r="BW40" s="394"/>
      <c r="BX40" s="394"/>
      <c r="BY40" s="394"/>
    </row>
    <row r="41" spans="1:78" ht="9.9499999999999993" customHeight="1">
      <c r="A41" s="274"/>
      <c r="B41" s="275"/>
      <c r="C41" s="275"/>
      <c r="D41" s="275"/>
      <c r="E41" s="275"/>
      <c r="F41" s="275"/>
      <c r="G41" s="275"/>
      <c r="H41" s="275"/>
      <c r="I41" s="275"/>
      <c r="J41" s="275"/>
      <c r="K41" s="275"/>
      <c r="L41" s="275"/>
      <c r="M41" s="276"/>
      <c r="N41" s="315"/>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316"/>
      <c r="AN41" s="274"/>
      <c r="AO41" s="275"/>
      <c r="AP41" s="275"/>
      <c r="AQ41" s="275"/>
      <c r="AR41" s="275"/>
      <c r="AS41" s="275"/>
      <c r="AT41" s="275"/>
      <c r="AU41" s="275"/>
      <c r="AV41" s="275"/>
      <c r="AW41" s="275"/>
      <c r="AX41" s="275"/>
      <c r="AY41" s="276"/>
      <c r="AZ41" s="330"/>
      <c r="BA41" s="330"/>
      <c r="BB41" s="330"/>
      <c r="BC41" s="330"/>
      <c r="BD41" s="330"/>
      <c r="BE41" s="330"/>
      <c r="BF41" s="394"/>
      <c r="BG41" s="394"/>
      <c r="BH41" s="394"/>
      <c r="BI41" s="394"/>
      <c r="BJ41" s="394"/>
      <c r="BK41" s="394"/>
      <c r="BL41" s="394"/>
      <c r="BM41" s="394"/>
      <c r="BN41" s="394"/>
      <c r="BO41" s="394"/>
      <c r="BP41" s="394"/>
      <c r="BQ41" s="394"/>
      <c r="BR41" s="394"/>
      <c r="BS41" s="394"/>
      <c r="BT41" s="394"/>
      <c r="BU41" s="394"/>
      <c r="BV41" s="394"/>
      <c r="BW41" s="394"/>
      <c r="BX41" s="394"/>
      <c r="BY41" s="394"/>
    </row>
    <row r="42" spans="1:78" ht="9.9499999999999993" customHeight="1">
      <c r="A42" s="274"/>
      <c r="B42" s="275"/>
      <c r="C42" s="275"/>
      <c r="D42" s="275"/>
      <c r="E42" s="275"/>
      <c r="F42" s="275"/>
      <c r="G42" s="275"/>
      <c r="H42" s="275"/>
      <c r="I42" s="275"/>
      <c r="J42" s="275"/>
      <c r="K42" s="275"/>
      <c r="L42" s="275"/>
      <c r="M42" s="276"/>
      <c r="N42" s="315"/>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316"/>
      <c r="AN42" s="274"/>
      <c r="AO42" s="275"/>
      <c r="AP42" s="275"/>
      <c r="AQ42" s="275"/>
      <c r="AR42" s="275"/>
      <c r="AS42" s="275"/>
      <c r="AT42" s="275"/>
      <c r="AU42" s="275"/>
      <c r="AV42" s="275"/>
      <c r="AW42" s="275"/>
      <c r="AX42" s="275"/>
      <c r="AY42" s="276"/>
      <c r="AZ42" s="330" t="s">
        <v>8</v>
      </c>
      <c r="BA42" s="330"/>
      <c r="BB42" s="330"/>
      <c r="BC42" s="330"/>
      <c r="BD42" s="330"/>
      <c r="BE42" s="330"/>
      <c r="BF42" s="394"/>
      <c r="BG42" s="394"/>
      <c r="BH42" s="394"/>
      <c r="BI42" s="394"/>
      <c r="BJ42" s="394"/>
      <c r="BK42" s="394"/>
      <c r="BL42" s="394"/>
      <c r="BM42" s="394"/>
      <c r="BN42" s="394"/>
      <c r="BO42" s="394"/>
      <c r="BP42" s="394"/>
      <c r="BQ42" s="394"/>
      <c r="BR42" s="394"/>
      <c r="BS42" s="394"/>
      <c r="BT42" s="394"/>
      <c r="BU42" s="394"/>
      <c r="BV42" s="394"/>
      <c r="BW42" s="394"/>
      <c r="BX42" s="394"/>
      <c r="BY42" s="394"/>
    </row>
    <row r="43" spans="1:78" ht="9.9499999999999993" customHeight="1">
      <c r="A43" s="274"/>
      <c r="B43" s="275"/>
      <c r="C43" s="275"/>
      <c r="D43" s="275"/>
      <c r="E43" s="275"/>
      <c r="F43" s="275"/>
      <c r="G43" s="275"/>
      <c r="H43" s="275"/>
      <c r="I43" s="275"/>
      <c r="J43" s="275"/>
      <c r="K43" s="275"/>
      <c r="L43" s="275"/>
      <c r="M43" s="276"/>
      <c r="N43" s="315"/>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316"/>
      <c r="AN43" s="274"/>
      <c r="AO43" s="275"/>
      <c r="AP43" s="275"/>
      <c r="AQ43" s="275"/>
      <c r="AR43" s="275"/>
      <c r="AS43" s="275"/>
      <c r="AT43" s="275"/>
      <c r="AU43" s="275"/>
      <c r="AV43" s="275"/>
      <c r="AW43" s="275"/>
      <c r="AX43" s="275"/>
      <c r="AY43" s="276"/>
      <c r="AZ43" s="331"/>
      <c r="BA43" s="331"/>
      <c r="BB43" s="331"/>
      <c r="BC43" s="331"/>
      <c r="BD43" s="331"/>
      <c r="BE43" s="331"/>
      <c r="BF43" s="395"/>
      <c r="BG43" s="395"/>
      <c r="BH43" s="395"/>
      <c r="BI43" s="395"/>
      <c r="BJ43" s="395"/>
      <c r="BK43" s="395"/>
      <c r="BL43" s="395"/>
      <c r="BM43" s="395"/>
      <c r="BN43" s="395"/>
      <c r="BO43" s="395"/>
      <c r="BP43" s="395"/>
      <c r="BQ43" s="395"/>
      <c r="BR43" s="395"/>
      <c r="BS43" s="395"/>
      <c r="BT43" s="395"/>
      <c r="BU43" s="395"/>
      <c r="BV43" s="395"/>
      <c r="BW43" s="395"/>
      <c r="BX43" s="395"/>
      <c r="BY43" s="395"/>
      <c r="BZ43" s="202"/>
    </row>
    <row r="44" spans="1:78" ht="6.75" customHeight="1">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2"/>
    </row>
    <row r="45" spans="1:78" ht="8.25" customHeigh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202"/>
    </row>
    <row r="46" spans="1:78" ht="7.5" customHeight="1">
      <c r="A46" s="392" t="s">
        <v>21</v>
      </c>
      <c r="B46" s="392"/>
      <c r="C46" s="392"/>
      <c r="D46" s="392"/>
      <c r="E46" s="392"/>
      <c r="F46" s="392"/>
      <c r="G46" s="392"/>
      <c r="H46" s="392"/>
      <c r="I46" s="392"/>
      <c r="J46" s="392"/>
      <c r="K46" s="392"/>
      <c r="L46" s="392"/>
      <c r="M46" s="392"/>
      <c r="N46" s="392"/>
      <c r="O46" s="392"/>
      <c r="P46" s="392"/>
      <c r="Q46" s="204"/>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205"/>
    </row>
    <row r="47" spans="1:78" ht="6.75" customHeight="1">
      <c r="A47" s="392"/>
      <c r="B47" s="392"/>
      <c r="C47" s="392"/>
      <c r="D47" s="392"/>
      <c r="E47" s="392"/>
      <c r="F47" s="392"/>
      <c r="G47" s="392"/>
      <c r="H47" s="392"/>
      <c r="I47" s="392"/>
      <c r="J47" s="392"/>
      <c r="K47" s="392"/>
      <c r="L47" s="392"/>
      <c r="M47" s="392"/>
      <c r="N47" s="392"/>
      <c r="O47" s="392"/>
      <c r="P47" s="392"/>
      <c r="Q47" s="204"/>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205"/>
    </row>
    <row r="48" spans="1:78" ht="6.75" customHeight="1" thickBot="1">
      <c r="A48" s="393"/>
      <c r="B48" s="393"/>
      <c r="C48" s="393"/>
      <c r="D48" s="393"/>
      <c r="E48" s="393"/>
      <c r="F48" s="393"/>
      <c r="G48" s="393"/>
      <c r="H48" s="393"/>
      <c r="I48" s="393"/>
      <c r="J48" s="393"/>
      <c r="K48" s="393"/>
      <c r="L48" s="393"/>
      <c r="M48" s="393"/>
      <c r="N48" s="393"/>
      <c r="O48" s="393"/>
      <c r="P48" s="393"/>
      <c r="Q48" s="204"/>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205"/>
    </row>
    <row r="49" spans="1:79" ht="30.75" customHeight="1" thickBot="1">
      <c r="A49" s="411" t="s">
        <v>29</v>
      </c>
      <c r="B49" s="412"/>
      <c r="C49" s="412"/>
      <c r="D49" s="412"/>
      <c r="E49" s="412"/>
      <c r="F49" s="412"/>
      <c r="G49" s="412"/>
      <c r="H49" s="412"/>
      <c r="I49" s="412"/>
      <c r="J49" s="412"/>
      <c r="K49" s="412"/>
      <c r="L49" s="412"/>
      <c r="M49" s="412"/>
      <c r="N49" s="417">
        <f>'支給申請額算定シート '!C60</f>
        <v>0</v>
      </c>
      <c r="O49" s="418"/>
      <c r="P49" s="418"/>
      <c r="Q49" s="418"/>
      <c r="R49" s="418"/>
      <c r="S49" s="418"/>
      <c r="T49" s="418"/>
      <c r="U49" s="418"/>
      <c r="V49" s="418"/>
      <c r="W49" s="419"/>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7"/>
    </row>
    <row r="50" spans="1:79" ht="6.75" customHeight="1">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7"/>
    </row>
    <row r="51" spans="1:79" ht="6.75" customHeight="1">
      <c r="A51" s="410" t="s">
        <v>104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t="s">
        <v>153</v>
      </c>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row>
    <row r="52" spans="1:79" ht="6.75" customHeight="1">
      <c r="A52" s="410"/>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c r="BZ52" s="410"/>
      <c r="CA52" s="410"/>
    </row>
    <row r="53" spans="1:79" ht="6.75" customHeight="1">
      <c r="A53" s="410"/>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0"/>
      <c r="BW53" s="410"/>
      <c r="BX53" s="410"/>
      <c r="BY53" s="410"/>
      <c r="BZ53" s="410"/>
      <c r="CA53" s="410"/>
    </row>
    <row r="54" spans="1:79" ht="9" customHeight="1">
      <c r="A54" s="350" t="s">
        <v>18</v>
      </c>
      <c r="B54" s="351"/>
      <c r="C54" s="351"/>
      <c r="D54" s="351"/>
      <c r="E54" s="351"/>
      <c r="F54" s="351"/>
      <c r="G54" s="351"/>
      <c r="H54" s="351"/>
      <c r="I54" s="351"/>
      <c r="J54" s="351"/>
      <c r="K54" s="351"/>
      <c r="L54" s="351"/>
      <c r="M54" s="352"/>
      <c r="N54" s="359"/>
      <c r="O54" s="360"/>
      <c r="P54" s="360"/>
      <c r="Q54" s="360"/>
      <c r="R54" s="360"/>
      <c r="S54" s="360"/>
      <c r="T54" s="360"/>
      <c r="U54" s="360"/>
      <c r="V54" s="360"/>
      <c r="W54" s="360"/>
      <c r="X54" s="360"/>
      <c r="Y54" s="360"/>
      <c r="Z54" s="360"/>
      <c r="AA54" s="360"/>
      <c r="AB54" s="360"/>
      <c r="AC54" s="360"/>
      <c r="AD54" s="360"/>
      <c r="AE54" s="361"/>
      <c r="AF54" s="208"/>
      <c r="AG54" s="208"/>
      <c r="AH54" s="208"/>
      <c r="AI54" s="208"/>
      <c r="AJ54" s="208"/>
      <c r="AK54" s="208"/>
      <c r="AL54" s="208"/>
      <c r="AM54" s="208"/>
      <c r="AN54" s="208"/>
      <c r="AO54" s="368" t="s">
        <v>83</v>
      </c>
      <c r="AP54" s="369"/>
      <c r="AQ54" s="369"/>
      <c r="AR54" s="369"/>
      <c r="AS54" s="369"/>
      <c r="AT54" s="369"/>
      <c r="AU54" s="369"/>
      <c r="AV54" s="369"/>
      <c r="AW54" s="369"/>
      <c r="AX54" s="369"/>
      <c r="AY54" s="369"/>
      <c r="AZ54" s="369"/>
      <c r="BA54" s="370"/>
      <c r="BB54" s="401"/>
      <c r="BC54" s="402"/>
      <c r="BD54" s="402"/>
      <c r="BE54" s="402"/>
      <c r="BF54" s="402"/>
      <c r="BG54" s="402"/>
      <c r="BH54" s="402"/>
      <c r="BI54" s="402"/>
      <c r="BJ54" s="402"/>
      <c r="BK54" s="402"/>
      <c r="BL54" s="402"/>
      <c r="BM54" s="402"/>
      <c r="BN54" s="402"/>
      <c r="BO54" s="402"/>
      <c r="BP54" s="402"/>
      <c r="BQ54" s="402"/>
      <c r="BR54" s="402"/>
      <c r="BS54" s="403"/>
      <c r="BT54" s="208"/>
      <c r="BU54" s="208"/>
      <c r="BV54" s="208"/>
      <c r="BW54" s="208"/>
      <c r="BX54" s="208"/>
      <c r="BY54" s="208"/>
      <c r="BZ54" s="208"/>
    </row>
    <row r="55" spans="1:79" ht="9" customHeight="1">
      <c r="A55" s="353"/>
      <c r="B55" s="354"/>
      <c r="C55" s="354"/>
      <c r="D55" s="354"/>
      <c r="E55" s="354"/>
      <c r="F55" s="354"/>
      <c r="G55" s="354"/>
      <c r="H55" s="354"/>
      <c r="I55" s="354"/>
      <c r="J55" s="354"/>
      <c r="K55" s="354"/>
      <c r="L55" s="354"/>
      <c r="M55" s="355"/>
      <c r="N55" s="362"/>
      <c r="O55" s="363"/>
      <c r="P55" s="363"/>
      <c r="Q55" s="363"/>
      <c r="R55" s="363"/>
      <c r="S55" s="363"/>
      <c r="T55" s="363"/>
      <c r="U55" s="363"/>
      <c r="V55" s="363"/>
      <c r="W55" s="363"/>
      <c r="X55" s="363"/>
      <c r="Y55" s="363"/>
      <c r="Z55" s="363"/>
      <c r="AA55" s="363"/>
      <c r="AB55" s="363"/>
      <c r="AC55" s="363"/>
      <c r="AD55" s="363"/>
      <c r="AE55" s="364"/>
      <c r="AF55" s="208"/>
      <c r="AG55" s="208"/>
      <c r="AH55" s="208"/>
      <c r="AI55" s="208"/>
      <c r="AJ55" s="208"/>
      <c r="AK55" s="208"/>
      <c r="AL55" s="208"/>
      <c r="AM55" s="208"/>
      <c r="AN55" s="208"/>
      <c r="AO55" s="371"/>
      <c r="AP55" s="372"/>
      <c r="AQ55" s="372"/>
      <c r="AR55" s="372"/>
      <c r="AS55" s="372"/>
      <c r="AT55" s="372"/>
      <c r="AU55" s="372"/>
      <c r="AV55" s="372"/>
      <c r="AW55" s="372"/>
      <c r="AX55" s="372"/>
      <c r="AY55" s="372"/>
      <c r="AZ55" s="372"/>
      <c r="BA55" s="373"/>
      <c r="BB55" s="404"/>
      <c r="BC55" s="405"/>
      <c r="BD55" s="405"/>
      <c r="BE55" s="405"/>
      <c r="BF55" s="405"/>
      <c r="BG55" s="405"/>
      <c r="BH55" s="405"/>
      <c r="BI55" s="405"/>
      <c r="BJ55" s="405"/>
      <c r="BK55" s="405"/>
      <c r="BL55" s="405"/>
      <c r="BM55" s="405"/>
      <c r="BN55" s="405"/>
      <c r="BO55" s="405"/>
      <c r="BP55" s="405"/>
      <c r="BQ55" s="405"/>
      <c r="BR55" s="405"/>
      <c r="BS55" s="406"/>
      <c r="BT55" s="208"/>
      <c r="BU55" s="208"/>
      <c r="BV55" s="208"/>
      <c r="BW55" s="208"/>
      <c r="BX55" s="208"/>
      <c r="BY55" s="208"/>
      <c r="BZ55" s="208"/>
    </row>
    <row r="56" spans="1:79" ht="9" customHeight="1">
      <c r="A56" s="356"/>
      <c r="B56" s="357"/>
      <c r="C56" s="357"/>
      <c r="D56" s="357"/>
      <c r="E56" s="357"/>
      <c r="F56" s="357"/>
      <c r="G56" s="357"/>
      <c r="H56" s="357"/>
      <c r="I56" s="357"/>
      <c r="J56" s="357"/>
      <c r="K56" s="357"/>
      <c r="L56" s="357"/>
      <c r="M56" s="358"/>
      <c r="N56" s="365"/>
      <c r="O56" s="366"/>
      <c r="P56" s="366"/>
      <c r="Q56" s="366"/>
      <c r="R56" s="366"/>
      <c r="S56" s="366"/>
      <c r="T56" s="366"/>
      <c r="U56" s="366"/>
      <c r="V56" s="366"/>
      <c r="W56" s="366"/>
      <c r="X56" s="366"/>
      <c r="Y56" s="366"/>
      <c r="Z56" s="366"/>
      <c r="AA56" s="366"/>
      <c r="AB56" s="366"/>
      <c r="AC56" s="366"/>
      <c r="AD56" s="366"/>
      <c r="AE56" s="367"/>
      <c r="AF56" s="206"/>
      <c r="AG56" s="206"/>
      <c r="AH56" s="206"/>
      <c r="AI56" s="206"/>
      <c r="AJ56" s="206"/>
      <c r="AK56" s="206"/>
      <c r="AL56" s="206"/>
      <c r="AM56" s="206"/>
      <c r="AN56" s="206"/>
      <c r="AO56" s="374"/>
      <c r="AP56" s="375"/>
      <c r="AQ56" s="375"/>
      <c r="AR56" s="375"/>
      <c r="AS56" s="375"/>
      <c r="AT56" s="375"/>
      <c r="AU56" s="375"/>
      <c r="AV56" s="375"/>
      <c r="AW56" s="375"/>
      <c r="AX56" s="375"/>
      <c r="AY56" s="375"/>
      <c r="AZ56" s="375"/>
      <c r="BA56" s="376"/>
      <c r="BB56" s="407"/>
      <c r="BC56" s="408"/>
      <c r="BD56" s="408"/>
      <c r="BE56" s="408"/>
      <c r="BF56" s="408"/>
      <c r="BG56" s="408"/>
      <c r="BH56" s="408"/>
      <c r="BI56" s="408"/>
      <c r="BJ56" s="408"/>
      <c r="BK56" s="408"/>
      <c r="BL56" s="408"/>
      <c r="BM56" s="408"/>
      <c r="BN56" s="408"/>
      <c r="BO56" s="408"/>
      <c r="BP56" s="408"/>
      <c r="BQ56" s="408"/>
      <c r="BR56" s="408"/>
      <c r="BS56" s="409"/>
      <c r="BT56" s="206"/>
      <c r="BU56" s="206"/>
      <c r="BV56" s="206"/>
      <c r="BW56" s="206"/>
      <c r="BX56" s="206"/>
      <c r="BY56" s="206"/>
      <c r="BZ56" s="206"/>
    </row>
    <row r="57" spans="1:79" ht="9" customHeight="1">
      <c r="A57" s="368" t="s">
        <v>84</v>
      </c>
      <c r="B57" s="369"/>
      <c r="C57" s="369"/>
      <c r="D57" s="369"/>
      <c r="E57" s="369"/>
      <c r="F57" s="369"/>
      <c r="G57" s="369"/>
      <c r="H57" s="369"/>
      <c r="I57" s="369"/>
      <c r="J57" s="369"/>
      <c r="K57" s="369"/>
      <c r="L57" s="369"/>
      <c r="M57" s="370"/>
      <c r="N57" s="401"/>
      <c r="O57" s="402"/>
      <c r="P57" s="402"/>
      <c r="Q57" s="402"/>
      <c r="R57" s="402"/>
      <c r="S57" s="402"/>
      <c r="T57" s="402"/>
      <c r="U57" s="402"/>
      <c r="V57" s="402"/>
      <c r="W57" s="402"/>
      <c r="X57" s="402"/>
      <c r="Y57" s="402"/>
      <c r="Z57" s="402"/>
      <c r="AA57" s="402"/>
      <c r="AB57" s="402"/>
      <c r="AC57" s="402"/>
      <c r="AD57" s="402"/>
      <c r="AE57" s="403"/>
      <c r="AF57" s="206"/>
      <c r="AG57" s="206"/>
      <c r="AH57" s="206"/>
      <c r="AI57" s="206"/>
      <c r="AJ57" s="206"/>
      <c r="AK57" s="206"/>
      <c r="AL57" s="206"/>
      <c r="AM57" s="206"/>
      <c r="AN57" s="206"/>
      <c r="AO57" s="368" t="s">
        <v>85</v>
      </c>
      <c r="AP57" s="369"/>
      <c r="AQ57" s="369"/>
      <c r="AR57" s="369"/>
      <c r="AS57" s="369"/>
      <c r="AT57" s="369"/>
      <c r="AU57" s="369"/>
      <c r="AV57" s="369"/>
      <c r="AW57" s="369"/>
      <c r="AX57" s="369"/>
      <c r="AY57" s="369"/>
      <c r="AZ57" s="369"/>
      <c r="BA57" s="370"/>
      <c r="BB57" s="382"/>
      <c r="BC57" s="337"/>
      <c r="BD57" s="337"/>
      <c r="BE57" s="337"/>
      <c r="BF57" s="334" t="s">
        <v>11</v>
      </c>
      <c r="BG57" s="334"/>
      <c r="BH57" s="337"/>
      <c r="BI57" s="337"/>
      <c r="BJ57" s="337"/>
      <c r="BK57" s="337"/>
      <c r="BL57" s="334" t="s">
        <v>19</v>
      </c>
      <c r="BM57" s="334"/>
      <c r="BN57" s="337"/>
      <c r="BO57" s="337"/>
      <c r="BP57" s="337"/>
      <c r="BQ57" s="337"/>
      <c r="BR57" s="334" t="s">
        <v>9</v>
      </c>
      <c r="BS57" s="379"/>
      <c r="BT57" s="206"/>
      <c r="BU57" s="206"/>
      <c r="BV57" s="206"/>
      <c r="BW57" s="206"/>
      <c r="BX57" s="206"/>
      <c r="BY57" s="206"/>
      <c r="BZ57" s="206"/>
    </row>
    <row r="58" spans="1:79" ht="9" customHeight="1">
      <c r="A58" s="371"/>
      <c r="B58" s="372"/>
      <c r="C58" s="372"/>
      <c r="D58" s="372"/>
      <c r="E58" s="372"/>
      <c r="F58" s="372"/>
      <c r="G58" s="372"/>
      <c r="H58" s="372"/>
      <c r="I58" s="372"/>
      <c r="J58" s="372"/>
      <c r="K58" s="372"/>
      <c r="L58" s="372"/>
      <c r="M58" s="373"/>
      <c r="N58" s="404"/>
      <c r="O58" s="405"/>
      <c r="P58" s="405"/>
      <c r="Q58" s="405"/>
      <c r="R58" s="405"/>
      <c r="S58" s="405"/>
      <c r="T58" s="405"/>
      <c r="U58" s="405"/>
      <c r="V58" s="405"/>
      <c r="W58" s="405"/>
      <c r="X58" s="405"/>
      <c r="Y58" s="405"/>
      <c r="Z58" s="405"/>
      <c r="AA58" s="405"/>
      <c r="AB58" s="405"/>
      <c r="AC58" s="405"/>
      <c r="AD58" s="405"/>
      <c r="AE58" s="406"/>
      <c r="AF58" s="206"/>
      <c r="AG58" s="206"/>
      <c r="AH58" s="206"/>
      <c r="AI58" s="206"/>
      <c r="AJ58" s="206"/>
      <c r="AK58" s="206"/>
      <c r="AL58" s="206"/>
      <c r="AM58" s="206"/>
      <c r="AN58" s="206"/>
      <c r="AO58" s="371"/>
      <c r="AP58" s="372"/>
      <c r="AQ58" s="372"/>
      <c r="AR58" s="372"/>
      <c r="AS58" s="372"/>
      <c r="AT58" s="372"/>
      <c r="AU58" s="372"/>
      <c r="AV58" s="372"/>
      <c r="AW58" s="372"/>
      <c r="AX58" s="372"/>
      <c r="AY58" s="372"/>
      <c r="AZ58" s="372"/>
      <c r="BA58" s="373"/>
      <c r="BB58" s="383"/>
      <c r="BC58" s="338"/>
      <c r="BD58" s="338"/>
      <c r="BE58" s="338"/>
      <c r="BF58" s="335"/>
      <c r="BG58" s="335"/>
      <c r="BH58" s="338"/>
      <c r="BI58" s="338"/>
      <c r="BJ58" s="338"/>
      <c r="BK58" s="338"/>
      <c r="BL58" s="335"/>
      <c r="BM58" s="335"/>
      <c r="BN58" s="338"/>
      <c r="BO58" s="338"/>
      <c r="BP58" s="338"/>
      <c r="BQ58" s="338"/>
      <c r="BR58" s="335"/>
      <c r="BS58" s="380"/>
      <c r="BT58" s="206"/>
      <c r="BU58" s="206"/>
      <c r="BV58" s="206"/>
      <c r="BW58" s="206"/>
      <c r="BX58" s="206"/>
      <c r="BY58" s="206"/>
      <c r="BZ58" s="206"/>
    </row>
    <row r="59" spans="1:79" ht="9" customHeight="1">
      <c r="A59" s="374"/>
      <c r="B59" s="375"/>
      <c r="C59" s="375"/>
      <c r="D59" s="375"/>
      <c r="E59" s="375"/>
      <c r="F59" s="375"/>
      <c r="G59" s="375"/>
      <c r="H59" s="375"/>
      <c r="I59" s="375"/>
      <c r="J59" s="375"/>
      <c r="K59" s="375"/>
      <c r="L59" s="375"/>
      <c r="M59" s="376"/>
      <c r="N59" s="407"/>
      <c r="O59" s="408"/>
      <c r="P59" s="408"/>
      <c r="Q59" s="408"/>
      <c r="R59" s="408"/>
      <c r="S59" s="408"/>
      <c r="T59" s="408"/>
      <c r="U59" s="408"/>
      <c r="V59" s="408"/>
      <c r="W59" s="408"/>
      <c r="X59" s="408"/>
      <c r="Y59" s="408"/>
      <c r="Z59" s="408"/>
      <c r="AA59" s="408"/>
      <c r="AB59" s="408"/>
      <c r="AC59" s="408"/>
      <c r="AD59" s="408"/>
      <c r="AE59" s="409"/>
      <c r="AF59" s="206"/>
      <c r="AG59" s="209"/>
      <c r="AH59" s="209"/>
      <c r="AI59" s="209"/>
      <c r="AJ59" s="209"/>
      <c r="AK59" s="209"/>
      <c r="AL59" s="209"/>
      <c r="AM59" s="209"/>
      <c r="AN59" s="209"/>
      <c r="AO59" s="374"/>
      <c r="AP59" s="375"/>
      <c r="AQ59" s="375"/>
      <c r="AR59" s="375"/>
      <c r="AS59" s="375"/>
      <c r="AT59" s="375"/>
      <c r="AU59" s="375"/>
      <c r="AV59" s="375"/>
      <c r="AW59" s="375"/>
      <c r="AX59" s="375"/>
      <c r="AY59" s="375"/>
      <c r="AZ59" s="375"/>
      <c r="BA59" s="376"/>
      <c r="BB59" s="384"/>
      <c r="BC59" s="339"/>
      <c r="BD59" s="339"/>
      <c r="BE59" s="339"/>
      <c r="BF59" s="336"/>
      <c r="BG59" s="336"/>
      <c r="BH59" s="339"/>
      <c r="BI59" s="339"/>
      <c r="BJ59" s="339"/>
      <c r="BK59" s="339"/>
      <c r="BL59" s="336"/>
      <c r="BM59" s="336"/>
      <c r="BN59" s="339"/>
      <c r="BO59" s="339"/>
      <c r="BP59" s="339"/>
      <c r="BQ59" s="339"/>
      <c r="BR59" s="336"/>
      <c r="BS59" s="381"/>
      <c r="BT59" s="206"/>
      <c r="BU59" s="209"/>
      <c r="BV59" s="209"/>
      <c r="BW59" s="209"/>
      <c r="BX59" s="209"/>
      <c r="BY59" s="209"/>
      <c r="BZ59" s="209"/>
    </row>
    <row r="60" spans="1:79" ht="9" customHeight="1">
      <c r="A60" s="368" t="s">
        <v>86</v>
      </c>
      <c r="B60" s="369"/>
      <c r="C60" s="369"/>
      <c r="D60" s="369"/>
      <c r="E60" s="369"/>
      <c r="F60" s="369"/>
      <c r="G60" s="369"/>
      <c r="H60" s="369"/>
      <c r="I60" s="369"/>
      <c r="J60" s="369"/>
      <c r="K60" s="369"/>
      <c r="L60" s="369"/>
      <c r="M60" s="370"/>
      <c r="N60" s="382"/>
      <c r="O60" s="337"/>
      <c r="P60" s="337"/>
      <c r="Q60" s="337"/>
      <c r="R60" s="334" t="s">
        <v>11</v>
      </c>
      <c r="S60" s="334"/>
      <c r="T60" s="337"/>
      <c r="U60" s="337"/>
      <c r="V60" s="337"/>
      <c r="W60" s="337"/>
      <c r="X60" s="334" t="s">
        <v>19</v>
      </c>
      <c r="Y60" s="334"/>
      <c r="Z60" s="337"/>
      <c r="AA60" s="337"/>
      <c r="AB60" s="337"/>
      <c r="AC60" s="337"/>
      <c r="AD60" s="334" t="s">
        <v>9</v>
      </c>
      <c r="AE60" s="379"/>
      <c r="AF60" s="206"/>
      <c r="AG60" s="206"/>
      <c r="AH60" s="206"/>
      <c r="AI60" s="206"/>
      <c r="AJ60" s="206"/>
      <c r="AK60" s="206"/>
      <c r="AL60" s="206"/>
      <c r="AM60" s="206"/>
      <c r="AN60" s="206"/>
      <c r="AO60" s="206"/>
      <c r="AP60" s="206"/>
      <c r="AQ60" s="206"/>
      <c r="AR60" s="206"/>
      <c r="AS60" s="206"/>
      <c r="AT60" s="206"/>
      <c r="AU60" s="206"/>
    </row>
    <row r="61" spans="1:79" ht="9" customHeight="1">
      <c r="A61" s="371"/>
      <c r="B61" s="372"/>
      <c r="C61" s="372"/>
      <c r="D61" s="372"/>
      <c r="E61" s="372"/>
      <c r="F61" s="372"/>
      <c r="G61" s="372"/>
      <c r="H61" s="372"/>
      <c r="I61" s="372"/>
      <c r="J61" s="372"/>
      <c r="K61" s="372"/>
      <c r="L61" s="372"/>
      <c r="M61" s="373"/>
      <c r="N61" s="383"/>
      <c r="O61" s="338"/>
      <c r="P61" s="338"/>
      <c r="Q61" s="338"/>
      <c r="R61" s="335"/>
      <c r="S61" s="335"/>
      <c r="T61" s="338"/>
      <c r="U61" s="338"/>
      <c r="V61" s="338"/>
      <c r="W61" s="338"/>
      <c r="X61" s="335"/>
      <c r="Y61" s="335"/>
      <c r="Z61" s="338"/>
      <c r="AA61" s="338"/>
      <c r="AB61" s="338"/>
      <c r="AC61" s="338"/>
      <c r="AD61" s="335"/>
      <c r="AE61" s="380"/>
      <c r="AF61" s="206"/>
      <c r="AG61" s="206"/>
      <c r="AH61" s="206"/>
      <c r="AI61" s="206"/>
      <c r="AJ61" s="206"/>
      <c r="AK61" s="206"/>
      <c r="AL61" s="206"/>
      <c r="AM61" s="206"/>
      <c r="AN61" s="206"/>
      <c r="AO61" s="206"/>
      <c r="AP61" s="206"/>
      <c r="AQ61" s="206"/>
      <c r="AR61" s="206"/>
      <c r="AS61" s="206"/>
      <c r="AT61" s="206"/>
      <c r="AU61" s="206"/>
    </row>
    <row r="62" spans="1:79" ht="9" customHeight="1">
      <c r="A62" s="374"/>
      <c r="B62" s="375"/>
      <c r="C62" s="375"/>
      <c r="D62" s="375"/>
      <c r="E62" s="375"/>
      <c r="F62" s="375"/>
      <c r="G62" s="375"/>
      <c r="H62" s="375"/>
      <c r="I62" s="375"/>
      <c r="J62" s="375"/>
      <c r="K62" s="375"/>
      <c r="L62" s="375"/>
      <c r="M62" s="376"/>
      <c r="N62" s="384"/>
      <c r="O62" s="339"/>
      <c r="P62" s="339"/>
      <c r="Q62" s="339"/>
      <c r="R62" s="336"/>
      <c r="S62" s="336"/>
      <c r="T62" s="339"/>
      <c r="U62" s="339"/>
      <c r="V62" s="339"/>
      <c r="W62" s="339"/>
      <c r="X62" s="336"/>
      <c r="Y62" s="336"/>
      <c r="Z62" s="339"/>
      <c r="AA62" s="339"/>
      <c r="AB62" s="339"/>
      <c r="AC62" s="339"/>
      <c r="AD62" s="336"/>
      <c r="AE62" s="381"/>
      <c r="AF62" s="206"/>
      <c r="AG62" s="209"/>
      <c r="AH62" s="209"/>
      <c r="AI62" s="209"/>
      <c r="AJ62" s="209"/>
      <c r="AK62" s="209"/>
      <c r="AL62" s="209"/>
      <c r="AM62" s="209"/>
      <c r="AN62" s="209"/>
      <c r="AO62" s="206"/>
      <c r="AP62" s="209"/>
      <c r="AQ62" s="209"/>
      <c r="AR62" s="209"/>
      <c r="AS62" s="209"/>
      <c r="AT62" s="209"/>
      <c r="AU62" s="209"/>
    </row>
    <row r="63" spans="1:79" ht="8.25" customHeight="1">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06"/>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6"/>
      <c r="BJ63" s="210"/>
      <c r="BK63" s="210"/>
      <c r="BL63" s="210"/>
      <c r="BM63" s="210"/>
      <c r="BN63" s="210"/>
      <c r="BO63" s="210"/>
      <c r="BP63" s="210"/>
      <c r="BQ63" s="210"/>
      <c r="BR63" s="210"/>
      <c r="BS63" s="210"/>
      <c r="BT63" s="210"/>
      <c r="BU63" s="210"/>
      <c r="BV63" s="210"/>
      <c r="BW63" s="210"/>
      <c r="BX63" s="210"/>
      <c r="BY63" s="210"/>
      <c r="BZ63" s="194"/>
    </row>
    <row r="64" spans="1:79" ht="8.25" customHeight="1">
      <c r="A64" s="349" t="s">
        <v>158</v>
      </c>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206"/>
      <c r="AG64" s="210"/>
      <c r="AH64" s="210"/>
      <c r="AI64" s="210"/>
      <c r="AJ64" s="210"/>
      <c r="AK64" s="210"/>
      <c r="AL64" s="210"/>
      <c r="AM64" s="210"/>
      <c r="AN64" s="210"/>
      <c r="AO64" s="210"/>
      <c r="AP64" s="210"/>
      <c r="AQ64" s="210"/>
      <c r="AR64" s="210"/>
      <c r="AS64" s="210"/>
      <c r="AT64" s="210"/>
      <c r="AU64" s="210"/>
      <c r="AV64" s="210"/>
      <c r="AW64" s="210"/>
      <c r="AX64" s="210"/>
      <c r="AY64" s="211"/>
      <c r="AZ64" s="211"/>
      <c r="BA64" s="211"/>
      <c r="BB64" s="211"/>
      <c r="BC64" s="211"/>
      <c r="BD64" s="211"/>
      <c r="BE64" s="211"/>
      <c r="BF64" s="211"/>
      <c r="BG64" s="211"/>
      <c r="BH64" s="211"/>
      <c r="BI64" s="206"/>
      <c r="BJ64" s="210"/>
      <c r="BK64" s="210"/>
      <c r="BL64" s="210"/>
      <c r="BM64" s="210"/>
      <c r="BN64" s="210"/>
      <c r="BO64" s="210"/>
      <c r="BP64" s="210"/>
      <c r="BQ64" s="210"/>
      <c r="BR64" s="210"/>
      <c r="BS64" s="210"/>
      <c r="BT64" s="210"/>
      <c r="BU64" s="210"/>
      <c r="BV64" s="210"/>
      <c r="BW64" s="210"/>
      <c r="BX64" s="210"/>
      <c r="BY64" s="210"/>
      <c r="BZ64" s="194"/>
    </row>
    <row r="65" spans="1:78" ht="8.25" customHeight="1">
      <c r="A65" s="349"/>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206"/>
      <c r="AG65" s="210"/>
      <c r="AH65" s="210"/>
      <c r="AI65" s="210"/>
      <c r="AJ65" s="210"/>
      <c r="AK65" s="210"/>
      <c r="AL65" s="210"/>
      <c r="AM65" s="210"/>
      <c r="AN65" s="210"/>
      <c r="AO65" s="210"/>
      <c r="AP65" s="210"/>
      <c r="AQ65" s="210"/>
      <c r="AR65" s="210"/>
      <c r="AS65" s="210"/>
      <c r="AT65" s="210"/>
      <c r="AU65" s="210"/>
      <c r="AV65" s="210"/>
      <c r="AW65" s="210"/>
      <c r="AX65" s="210"/>
      <c r="AY65" s="211"/>
      <c r="AZ65" s="211"/>
      <c r="BA65" s="211"/>
      <c r="BB65" s="211"/>
      <c r="BC65" s="211"/>
      <c r="BD65" s="211"/>
      <c r="BE65" s="211"/>
      <c r="BF65" s="211"/>
      <c r="BG65" s="211"/>
      <c r="BH65" s="211"/>
      <c r="BI65" s="206"/>
      <c r="BJ65" s="210"/>
      <c r="BK65" s="210"/>
      <c r="BL65" s="210"/>
      <c r="BM65" s="210"/>
      <c r="BN65" s="210"/>
      <c r="BO65" s="210"/>
      <c r="BP65" s="210"/>
      <c r="BQ65" s="210"/>
      <c r="BR65" s="210"/>
      <c r="BS65" s="210"/>
      <c r="BT65" s="210"/>
      <c r="BU65" s="210"/>
      <c r="BV65" s="210"/>
      <c r="BW65" s="210"/>
      <c r="BX65" s="210"/>
      <c r="BY65" s="210"/>
      <c r="BZ65" s="194"/>
    </row>
    <row r="66" spans="1:78" ht="8.25" customHeight="1">
      <c r="A66" s="349"/>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206"/>
      <c r="AG66" s="210"/>
      <c r="AH66" s="210"/>
      <c r="AI66" s="210"/>
      <c r="AJ66" s="210"/>
      <c r="AK66" s="210"/>
      <c r="AL66" s="210"/>
      <c r="AM66" s="210"/>
      <c r="AN66" s="210"/>
      <c r="AO66" s="210"/>
      <c r="AP66" s="210"/>
      <c r="AQ66" s="210"/>
      <c r="AR66" s="210"/>
      <c r="AS66" s="210"/>
      <c r="AT66" s="210"/>
      <c r="AU66" s="210"/>
      <c r="AV66" s="210"/>
      <c r="AW66" s="210"/>
      <c r="AX66" s="210"/>
      <c r="AY66" s="211"/>
      <c r="AZ66" s="211"/>
      <c r="BA66" s="211"/>
      <c r="BB66" s="211"/>
      <c r="BC66" s="211"/>
      <c r="BD66" s="211"/>
      <c r="BE66" s="211"/>
      <c r="BF66" s="211"/>
      <c r="BG66" s="211"/>
      <c r="BH66" s="211"/>
      <c r="BI66" s="206"/>
      <c r="BJ66" s="210"/>
      <c r="BK66" s="210"/>
      <c r="BL66" s="210"/>
      <c r="BM66" s="210"/>
      <c r="BN66" s="210"/>
      <c r="BO66" s="210"/>
      <c r="BP66" s="210"/>
      <c r="BQ66" s="210"/>
      <c r="BR66" s="210"/>
      <c r="BS66" s="210"/>
      <c r="BT66" s="210"/>
      <c r="BU66" s="210"/>
      <c r="BV66" s="210"/>
      <c r="BW66" s="210"/>
      <c r="BX66" s="210"/>
      <c r="BY66" s="210"/>
      <c r="BZ66" s="194"/>
    </row>
    <row r="67" spans="1:78" ht="8.25" customHeight="1">
      <c r="A67" s="210"/>
      <c r="B67" s="210"/>
      <c r="C67" s="378" t="s">
        <v>161</v>
      </c>
      <c r="D67" s="378"/>
      <c r="E67" s="378"/>
      <c r="F67" s="378"/>
      <c r="G67" s="210"/>
      <c r="H67" s="210"/>
      <c r="I67" s="349" t="s">
        <v>157</v>
      </c>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49"/>
      <c r="BB67" s="349"/>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349"/>
      <c r="BY67" s="349"/>
      <c r="BZ67" s="194"/>
    </row>
    <row r="68" spans="1:78" ht="8.25" customHeight="1">
      <c r="A68" s="210"/>
      <c r="B68" s="210"/>
      <c r="C68" s="378"/>
      <c r="D68" s="378"/>
      <c r="E68" s="378"/>
      <c r="F68" s="378"/>
      <c r="G68" s="210"/>
      <c r="H68" s="210"/>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349"/>
      <c r="BJ68" s="349"/>
      <c r="BK68" s="349"/>
      <c r="BL68" s="349"/>
      <c r="BM68" s="349"/>
      <c r="BN68" s="349"/>
      <c r="BO68" s="349"/>
      <c r="BP68" s="349"/>
      <c r="BQ68" s="349"/>
      <c r="BR68" s="349"/>
      <c r="BS68" s="349"/>
      <c r="BT68" s="349"/>
      <c r="BU68" s="349"/>
      <c r="BV68" s="349"/>
      <c r="BW68" s="349"/>
      <c r="BX68" s="349"/>
      <c r="BY68" s="349"/>
      <c r="BZ68" s="194"/>
    </row>
    <row r="69" spans="1:78" ht="8.25" customHeight="1">
      <c r="A69" s="210"/>
      <c r="B69" s="210"/>
      <c r="C69" s="378"/>
      <c r="D69" s="378"/>
      <c r="E69" s="378"/>
      <c r="F69" s="378"/>
      <c r="G69" s="210"/>
      <c r="H69" s="210"/>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c r="BZ69" s="194"/>
    </row>
    <row r="70" spans="1:78" ht="8.25" customHeight="1">
      <c r="A70" s="210"/>
      <c r="B70" s="210"/>
      <c r="C70" s="333" t="s">
        <v>161</v>
      </c>
      <c r="D70" s="333"/>
      <c r="E70" s="333"/>
      <c r="F70" s="333"/>
      <c r="G70" s="210"/>
      <c r="H70" s="210"/>
      <c r="I70" s="377" t="s">
        <v>156</v>
      </c>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194"/>
    </row>
    <row r="71" spans="1:78" ht="8.25" customHeight="1">
      <c r="A71" s="210"/>
      <c r="B71" s="210"/>
      <c r="C71" s="333"/>
      <c r="D71" s="333"/>
      <c r="E71" s="333"/>
      <c r="F71" s="333"/>
      <c r="G71" s="210"/>
      <c r="H71" s="210"/>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377"/>
      <c r="BJ71" s="377"/>
      <c r="BK71" s="377"/>
      <c r="BL71" s="377"/>
      <c r="BM71" s="377"/>
      <c r="BN71" s="377"/>
      <c r="BO71" s="377"/>
      <c r="BP71" s="377"/>
      <c r="BQ71" s="377"/>
      <c r="BR71" s="377"/>
      <c r="BS71" s="377"/>
      <c r="BT71" s="377"/>
      <c r="BU71" s="377"/>
      <c r="BV71" s="377"/>
      <c r="BW71" s="377"/>
      <c r="BX71" s="377"/>
      <c r="BY71" s="377"/>
      <c r="BZ71" s="194"/>
    </row>
    <row r="72" spans="1:78" ht="8.25" customHeight="1">
      <c r="A72" s="210"/>
      <c r="B72" s="210"/>
      <c r="C72" s="333"/>
      <c r="D72" s="333"/>
      <c r="E72" s="333"/>
      <c r="F72" s="333"/>
      <c r="G72" s="210"/>
      <c r="H72" s="210"/>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7"/>
      <c r="BT72" s="377"/>
      <c r="BU72" s="377"/>
      <c r="BV72" s="377"/>
      <c r="BW72" s="377"/>
      <c r="BX72" s="377"/>
      <c r="BY72" s="377"/>
      <c r="BZ72" s="194"/>
    </row>
    <row r="73" spans="1:78" ht="8.25" customHeight="1">
      <c r="A73" s="210"/>
      <c r="B73" s="210"/>
      <c r="C73" s="212"/>
      <c r="D73" s="212"/>
      <c r="E73" s="212"/>
      <c r="F73" s="212"/>
      <c r="G73" s="210"/>
      <c r="H73" s="210"/>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377"/>
      <c r="BG73" s="377"/>
      <c r="BH73" s="377"/>
      <c r="BI73" s="377"/>
      <c r="BJ73" s="377"/>
      <c r="BK73" s="377"/>
      <c r="BL73" s="377"/>
      <c r="BM73" s="377"/>
      <c r="BN73" s="377"/>
      <c r="BO73" s="377"/>
      <c r="BP73" s="377"/>
      <c r="BQ73" s="377"/>
      <c r="BR73" s="377"/>
      <c r="BS73" s="377"/>
      <c r="BT73" s="377"/>
      <c r="BU73" s="377"/>
      <c r="BV73" s="377"/>
      <c r="BW73" s="377"/>
      <c r="BX73" s="377"/>
      <c r="BY73" s="377"/>
      <c r="BZ73" s="194"/>
    </row>
    <row r="74" spans="1:78" ht="8.25" customHeight="1">
      <c r="A74" s="210"/>
      <c r="B74" s="210"/>
      <c r="C74" s="210"/>
      <c r="D74" s="210"/>
      <c r="E74" s="210"/>
      <c r="F74" s="210"/>
      <c r="G74" s="210"/>
      <c r="H74" s="210"/>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377"/>
      <c r="BJ74" s="377"/>
      <c r="BK74" s="377"/>
      <c r="BL74" s="377"/>
      <c r="BM74" s="377"/>
      <c r="BN74" s="377"/>
      <c r="BO74" s="377"/>
      <c r="BP74" s="377"/>
      <c r="BQ74" s="377"/>
      <c r="BR74" s="377"/>
      <c r="BS74" s="377"/>
      <c r="BT74" s="377"/>
      <c r="BU74" s="377"/>
      <c r="BV74" s="377"/>
      <c r="BW74" s="377"/>
      <c r="BX74" s="377"/>
      <c r="BY74" s="377"/>
      <c r="BZ74" s="194"/>
    </row>
    <row r="75" spans="1:78" ht="8.25" customHeight="1">
      <c r="A75" s="210"/>
      <c r="B75" s="210"/>
      <c r="C75" s="210"/>
      <c r="D75" s="210"/>
      <c r="E75" s="210"/>
      <c r="F75" s="210"/>
      <c r="G75" s="210"/>
      <c r="H75" s="210"/>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377"/>
      <c r="BJ75" s="377"/>
      <c r="BK75" s="377"/>
      <c r="BL75" s="377"/>
      <c r="BM75" s="377"/>
      <c r="BN75" s="377"/>
      <c r="BO75" s="377"/>
      <c r="BP75" s="377"/>
      <c r="BQ75" s="377"/>
      <c r="BR75" s="377"/>
      <c r="BS75" s="377"/>
      <c r="BT75" s="377"/>
      <c r="BU75" s="377"/>
      <c r="BV75" s="377"/>
      <c r="BW75" s="377"/>
      <c r="BX75" s="377"/>
      <c r="BY75" s="377"/>
      <c r="BZ75" s="194"/>
    </row>
    <row r="76" spans="1:78" ht="8.25" customHeight="1">
      <c r="A76" s="212"/>
      <c r="B76" s="212"/>
      <c r="C76" s="210"/>
      <c r="D76" s="210"/>
      <c r="E76" s="210"/>
      <c r="F76" s="210"/>
      <c r="G76" s="210"/>
      <c r="H76" s="210"/>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377"/>
      <c r="BJ76" s="377"/>
      <c r="BK76" s="377"/>
      <c r="BL76" s="377"/>
      <c r="BM76" s="377"/>
      <c r="BN76" s="377"/>
      <c r="BO76" s="377"/>
      <c r="BP76" s="377"/>
      <c r="BQ76" s="377"/>
      <c r="BR76" s="377"/>
      <c r="BS76" s="377"/>
      <c r="BT76" s="377"/>
      <c r="BU76" s="377"/>
      <c r="BV76" s="377"/>
      <c r="BW76" s="377"/>
      <c r="BX76" s="377"/>
      <c r="BY76" s="377"/>
      <c r="BZ76" s="194"/>
    </row>
    <row r="77" spans="1:78" ht="8.25" customHeight="1">
      <c r="A77" s="212"/>
      <c r="B77" s="212"/>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194"/>
    </row>
    <row r="78" spans="1:78" ht="8.25" customHeight="1">
      <c r="A78" s="349" t="s">
        <v>31</v>
      </c>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206"/>
      <c r="AG78" s="210"/>
      <c r="AH78" s="210"/>
      <c r="AI78" s="210"/>
      <c r="AJ78" s="210"/>
      <c r="AK78" s="210"/>
      <c r="AL78" s="210"/>
      <c r="AM78" s="210"/>
      <c r="AN78" s="210"/>
      <c r="AO78" s="210"/>
      <c r="AP78" s="210"/>
      <c r="AQ78" s="210"/>
      <c r="AR78" s="210"/>
      <c r="AS78" s="210"/>
      <c r="AT78" s="210"/>
      <c r="AU78" s="210"/>
      <c r="AV78" s="210"/>
      <c r="AW78" s="210"/>
      <c r="AX78" s="210"/>
      <c r="AY78" s="211"/>
      <c r="AZ78" s="211"/>
      <c r="BA78" s="211"/>
      <c r="BB78" s="211"/>
      <c r="BC78" s="211"/>
      <c r="BD78" s="211"/>
      <c r="BE78" s="211"/>
      <c r="BF78" s="211"/>
      <c r="BG78" s="211"/>
      <c r="BH78" s="211"/>
      <c r="BI78" s="206"/>
      <c r="BJ78" s="210"/>
      <c r="BK78" s="210"/>
      <c r="BL78" s="210"/>
      <c r="BM78" s="210"/>
      <c r="BN78" s="210"/>
      <c r="BO78" s="210"/>
      <c r="BP78" s="210"/>
      <c r="BQ78" s="210"/>
      <c r="BR78" s="210"/>
      <c r="BS78" s="210"/>
      <c r="BT78" s="210"/>
      <c r="BU78" s="210"/>
      <c r="BV78" s="210"/>
      <c r="BW78" s="210"/>
      <c r="BX78" s="210"/>
      <c r="BY78" s="210"/>
      <c r="BZ78" s="194"/>
    </row>
    <row r="79" spans="1:78" ht="8.25" customHeight="1">
      <c r="A79" s="349"/>
      <c r="B79" s="349"/>
      <c r="C79" s="349"/>
      <c r="D79" s="349"/>
      <c r="E79" s="349"/>
      <c r="F79" s="349"/>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206"/>
      <c r="AG79" s="210"/>
      <c r="AH79" s="210"/>
      <c r="AI79" s="210"/>
      <c r="AJ79" s="210"/>
      <c r="AK79" s="210"/>
      <c r="AL79" s="210"/>
      <c r="AM79" s="210"/>
      <c r="AN79" s="210"/>
      <c r="AO79" s="210"/>
      <c r="AP79" s="210"/>
      <c r="AQ79" s="210"/>
      <c r="AR79" s="210"/>
      <c r="AS79" s="210"/>
      <c r="AT79" s="210"/>
      <c r="AU79" s="210"/>
      <c r="AV79" s="210"/>
      <c r="AW79" s="210"/>
      <c r="AX79" s="210"/>
      <c r="AY79" s="211"/>
      <c r="AZ79" s="211"/>
      <c r="BA79" s="211"/>
      <c r="BB79" s="211"/>
      <c r="BC79" s="211"/>
      <c r="BD79" s="211"/>
      <c r="BE79" s="211"/>
      <c r="BF79" s="211"/>
      <c r="BG79" s="211"/>
      <c r="BH79" s="211"/>
      <c r="BI79" s="206"/>
      <c r="BJ79" s="210"/>
      <c r="BK79" s="210"/>
      <c r="BL79" s="210"/>
      <c r="BM79" s="210"/>
      <c r="BN79" s="210"/>
      <c r="BO79" s="210"/>
      <c r="BP79" s="210"/>
      <c r="BQ79" s="210"/>
      <c r="BR79" s="210"/>
      <c r="BS79" s="210"/>
      <c r="BT79" s="210"/>
      <c r="BU79" s="210"/>
      <c r="BV79" s="210"/>
      <c r="BW79" s="210"/>
      <c r="BX79" s="210"/>
      <c r="BY79" s="210"/>
      <c r="BZ79" s="194"/>
    </row>
    <row r="80" spans="1:78" ht="8.25"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206"/>
      <c r="AG80" s="210"/>
      <c r="AH80" s="210"/>
      <c r="AI80" s="210"/>
      <c r="AJ80" s="210"/>
      <c r="AK80" s="210"/>
      <c r="AL80" s="210"/>
      <c r="AM80" s="210"/>
      <c r="AN80" s="210"/>
      <c r="AO80" s="210"/>
      <c r="AP80" s="210"/>
      <c r="AQ80" s="210"/>
      <c r="AR80" s="210"/>
      <c r="AS80" s="210"/>
      <c r="AT80" s="210"/>
      <c r="AU80" s="210"/>
      <c r="AV80" s="210"/>
      <c r="AW80" s="210"/>
      <c r="AX80" s="210"/>
      <c r="AY80" s="211"/>
      <c r="AZ80" s="211"/>
      <c r="BA80" s="211"/>
      <c r="BB80" s="211"/>
      <c r="BC80" s="211"/>
      <c r="BD80" s="211"/>
      <c r="BE80" s="211"/>
      <c r="BF80" s="211"/>
      <c r="BG80" s="211"/>
      <c r="BH80" s="211"/>
      <c r="BI80" s="206"/>
      <c r="BJ80" s="210"/>
      <c r="BK80" s="210"/>
      <c r="BL80" s="210"/>
      <c r="BM80" s="210"/>
      <c r="BN80" s="210"/>
      <c r="BO80" s="210"/>
      <c r="BP80" s="210"/>
      <c r="BQ80" s="210"/>
      <c r="BR80" s="210"/>
      <c r="BS80" s="210"/>
      <c r="BT80" s="210"/>
      <c r="BU80" s="210"/>
      <c r="BV80" s="210"/>
      <c r="BW80" s="210"/>
      <c r="BX80" s="210"/>
      <c r="BY80" s="210"/>
      <c r="BZ80" s="194"/>
    </row>
    <row r="81" spans="1:78" ht="8.25" customHeight="1">
      <c r="A81" s="340" t="s">
        <v>162</v>
      </c>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2"/>
      <c r="BZ81" s="194"/>
    </row>
    <row r="82" spans="1:78" ht="8.25" customHeight="1">
      <c r="A82" s="343"/>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344"/>
      <c r="BS82" s="344"/>
      <c r="BT82" s="344"/>
      <c r="BU82" s="344"/>
      <c r="BV82" s="344"/>
      <c r="BW82" s="344"/>
      <c r="BX82" s="344"/>
      <c r="BY82" s="345"/>
      <c r="BZ82" s="194"/>
    </row>
    <row r="83" spans="1:78" ht="8.25" customHeight="1">
      <c r="A83" s="343"/>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4"/>
      <c r="BI83" s="344"/>
      <c r="BJ83" s="344"/>
      <c r="BK83" s="344"/>
      <c r="BL83" s="344"/>
      <c r="BM83" s="344"/>
      <c r="BN83" s="344"/>
      <c r="BO83" s="344"/>
      <c r="BP83" s="344"/>
      <c r="BQ83" s="344"/>
      <c r="BR83" s="344"/>
      <c r="BS83" s="344"/>
      <c r="BT83" s="344"/>
      <c r="BU83" s="344"/>
      <c r="BV83" s="344"/>
      <c r="BW83" s="344"/>
      <c r="BX83" s="344"/>
      <c r="BY83" s="345"/>
      <c r="BZ83" s="194"/>
    </row>
    <row r="84" spans="1:78" ht="8.25" customHeight="1">
      <c r="A84" s="343"/>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c r="AU84" s="344"/>
      <c r="AV84" s="344"/>
      <c r="AW84" s="344"/>
      <c r="AX84" s="344"/>
      <c r="AY84" s="344"/>
      <c r="AZ84" s="344"/>
      <c r="BA84" s="344"/>
      <c r="BB84" s="344"/>
      <c r="BC84" s="344"/>
      <c r="BD84" s="344"/>
      <c r="BE84" s="344"/>
      <c r="BF84" s="344"/>
      <c r="BG84" s="344"/>
      <c r="BH84" s="344"/>
      <c r="BI84" s="344"/>
      <c r="BJ84" s="344"/>
      <c r="BK84" s="344"/>
      <c r="BL84" s="344"/>
      <c r="BM84" s="344"/>
      <c r="BN84" s="344"/>
      <c r="BO84" s="344"/>
      <c r="BP84" s="344"/>
      <c r="BQ84" s="344"/>
      <c r="BR84" s="344"/>
      <c r="BS84" s="344"/>
      <c r="BT84" s="344"/>
      <c r="BU84" s="344"/>
      <c r="BV84" s="344"/>
      <c r="BW84" s="344"/>
      <c r="BX84" s="344"/>
      <c r="BY84" s="345"/>
      <c r="BZ84" s="194"/>
    </row>
    <row r="85" spans="1:78" ht="8.25" customHeight="1">
      <c r="A85" s="343"/>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c r="BX85" s="344"/>
      <c r="BY85" s="345"/>
      <c r="BZ85" s="194"/>
    </row>
    <row r="86" spans="1:78" ht="8.25" customHeight="1">
      <c r="A86" s="343"/>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344"/>
      <c r="BA86" s="344"/>
      <c r="BB86" s="344"/>
      <c r="BC86" s="344"/>
      <c r="BD86" s="344"/>
      <c r="BE86" s="344"/>
      <c r="BF86" s="344"/>
      <c r="BG86" s="344"/>
      <c r="BH86" s="344"/>
      <c r="BI86" s="344"/>
      <c r="BJ86" s="344"/>
      <c r="BK86" s="344"/>
      <c r="BL86" s="344"/>
      <c r="BM86" s="344"/>
      <c r="BN86" s="344"/>
      <c r="BO86" s="344"/>
      <c r="BP86" s="344"/>
      <c r="BQ86" s="344"/>
      <c r="BR86" s="344"/>
      <c r="BS86" s="344"/>
      <c r="BT86" s="344"/>
      <c r="BU86" s="344"/>
      <c r="BV86" s="344"/>
      <c r="BW86" s="344"/>
      <c r="BX86" s="344"/>
      <c r="BY86" s="345"/>
      <c r="BZ86" s="194"/>
    </row>
    <row r="87" spans="1:78" ht="8.25" customHeight="1">
      <c r="A87" s="343"/>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5"/>
      <c r="BZ87" s="194"/>
    </row>
    <row r="88" spans="1:78" ht="8.25" customHeight="1">
      <c r="A88" s="343"/>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5"/>
      <c r="BZ88" s="194"/>
    </row>
    <row r="89" spans="1:78" ht="8.25" customHeight="1">
      <c r="A89" s="343"/>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4"/>
      <c r="AY89" s="344"/>
      <c r="AZ89" s="344"/>
      <c r="BA89" s="344"/>
      <c r="BB89" s="344"/>
      <c r="BC89" s="344"/>
      <c r="BD89" s="344"/>
      <c r="BE89" s="344"/>
      <c r="BF89" s="344"/>
      <c r="BG89" s="344"/>
      <c r="BH89" s="344"/>
      <c r="BI89" s="344"/>
      <c r="BJ89" s="344"/>
      <c r="BK89" s="344"/>
      <c r="BL89" s="344"/>
      <c r="BM89" s="344"/>
      <c r="BN89" s="344"/>
      <c r="BO89" s="344"/>
      <c r="BP89" s="344"/>
      <c r="BQ89" s="344"/>
      <c r="BR89" s="344"/>
      <c r="BS89" s="344"/>
      <c r="BT89" s="344"/>
      <c r="BU89" s="344"/>
      <c r="BV89" s="344"/>
      <c r="BW89" s="344"/>
      <c r="BX89" s="344"/>
      <c r="BY89" s="345"/>
      <c r="BZ89" s="194"/>
    </row>
    <row r="90" spans="1:78" ht="8.25" customHeight="1">
      <c r="A90" s="343"/>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c r="AE90" s="344"/>
      <c r="AF90" s="344"/>
      <c r="AG90" s="344"/>
      <c r="AH90" s="344"/>
      <c r="AI90" s="344"/>
      <c r="AJ90" s="344"/>
      <c r="AK90" s="344"/>
      <c r="AL90" s="344"/>
      <c r="AM90" s="344"/>
      <c r="AN90" s="344"/>
      <c r="AO90" s="344"/>
      <c r="AP90" s="344"/>
      <c r="AQ90" s="344"/>
      <c r="AR90" s="344"/>
      <c r="AS90" s="344"/>
      <c r="AT90" s="344"/>
      <c r="AU90" s="344"/>
      <c r="AV90" s="344"/>
      <c r="AW90" s="344"/>
      <c r="AX90" s="344"/>
      <c r="AY90" s="344"/>
      <c r="AZ90" s="344"/>
      <c r="BA90" s="344"/>
      <c r="BB90" s="344"/>
      <c r="BC90" s="344"/>
      <c r="BD90" s="344"/>
      <c r="BE90" s="344"/>
      <c r="BF90" s="344"/>
      <c r="BG90" s="344"/>
      <c r="BH90" s="344"/>
      <c r="BI90" s="344"/>
      <c r="BJ90" s="344"/>
      <c r="BK90" s="344"/>
      <c r="BL90" s="344"/>
      <c r="BM90" s="344"/>
      <c r="BN90" s="344"/>
      <c r="BO90" s="344"/>
      <c r="BP90" s="344"/>
      <c r="BQ90" s="344"/>
      <c r="BR90" s="344"/>
      <c r="BS90" s="344"/>
      <c r="BT90" s="344"/>
      <c r="BU90" s="344"/>
      <c r="BV90" s="344"/>
      <c r="BW90" s="344"/>
      <c r="BX90" s="344"/>
      <c r="BY90" s="345"/>
      <c r="BZ90" s="194"/>
    </row>
    <row r="91" spans="1:78" ht="8.25" customHeight="1">
      <c r="A91" s="343"/>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c r="AE91" s="344"/>
      <c r="AF91" s="344"/>
      <c r="AG91" s="344"/>
      <c r="AH91" s="344"/>
      <c r="AI91" s="344"/>
      <c r="AJ91" s="344"/>
      <c r="AK91" s="344"/>
      <c r="AL91" s="344"/>
      <c r="AM91" s="344"/>
      <c r="AN91" s="344"/>
      <c r="AO91" s="344"/>
      <c r="AP91" s="344"/>
      <c r="AQ91" s="344"/>
      <c r="AR91" s="344"/>
      <c r="AS91" s="344"/>
      <c r="AT91" s="344"/>
      <c r="AU91" s="344"/>
      <c r="AV91" s="344"/>
      <c r="AW91" s="344"/>
      <c r="AX91" s="344"/>
      <c r="AY91" s="344"/>
      <c r="AZ91" s="344"/>
      <c r="BA91" s="344"/>
      <c r="BB91" s="344"/>
      <c r="BC91" s="344"/>
      <c r="BD91" s="344"/>
      <c r="BE91" s="344"/>
      <c r="BF91" s="344"/>
      <c r="BG91" s="344"/>
      <c r="BH91" s="344"/>
      <c r="BI91" s="344"/>
      <c r="BJ91" s="344"/>
      <c r="BK91" s="344"/>
      <c r="BL91" s="344"/>
      <c r="BM91" s="344"/>
      <c r="BN91" s="344"/>
      <c r="BO91" s="344"/>
      <c r="BP91" s="344"/>
      <c r="BQ91" s="344"/>
      <c r="BR91" s="344"/>
      <c r="BS91" s="344"/>
      <c r="BT91" s="344"/>
      <c r="BU91" s="344"/>
      <c r="BV91" s="344"/>
      <c r="BW91" s="344"/>
      <c r="BX91" s="344"/>
      <c r="BY91" s="345"/>
      <c r="BZ91" s="194"/>
    </row>
    <row r="92" spans="1:78" ht="8.25" customHeight="1">
      <c r="A92" s="343"/>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4"/>
      <c r="AY92" s="344"/>
      <c r="AZ92" s="344"/>
      <c r="BA92" s="344"/>
      <c r="BB92" s="344"/>
      <c r="BC92" s="344"/>
      <c r="BD92" s="344"/>
      <c r="BE92" s="344"/>
      <c r="BF92" s="344"/>
      <c r="BG92" s="344"/>
      <c r="BH92" s="344"/>
      <c r="BI92" s="344"/>
      <c r="BJ92" s="344"/>
      <c r="BK92" s="344"/>
      <c r="BL92" s="344"/>
      <c r="BM92" s="344"/>
      <c r="BN92" s="344"/>
      <c r="BO92" s="344"/>
      <c r="BP92" s="344"/>
      <c r="BQ92" s="344"/>
      <c r="BR92" s="344"/>
      <c r="BS92" s="344"/>
      <c r="BT92" s="344"/>
      <c r="BU92" s="344"/>
      <c r="BV92" s="344"/>
      <c r="BW92" s="344"/>
      <c r="BX92" s="344"/>
      <c r="BY92" s="345"/>
      <c r="BZ92" s="194"/>
    </row>
    <row r="93" spans="1:78" ht="8.25" customHeight="1">
      <c r="A93" s="343"/>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4"/>
      <c r="AQ93" s="344"/>
      <c r="AR93" s="344"/>
      <c r="AS93" s="344"/>
      <c r="AT93" s="344"/>
      <c r="AU93" s="344"/>
      <c r="AV93" s="344"/>
      <c r="AW93" s="344"/>
      <c r="AX93" s="344"/>
      <c r="AY93" s="344"/>
      <c r="AZ93" s="344"/>
      <c r="BA93" s="344"/>
      <c r="BB93" s="344"/>
      <c r="BC93" s="344"/>
      <c r="BD93" s="344"/>
      <c r="BE93" s="344"/>
      <c r="BF93" s="344"/>
      <c r="BG93" s="344"/>
      <c r="BH93" s="344"/>
      <c r="BI93" s="344"/>
      <c r="BJ93" s="344"/>
      <c r="BK93" s="344"/>
      <c r="BL93" s="344"/>
      <c r="BM93" s="344"/>
      <c r="BN93" s="344"/>
      <c r="BO93" s="344"/>
      <c r="BP93" s="344"/>
      <c r="BQ93" s="344"/>
      <c r="BR93" s="344"/>
      <c r="BS93" s="344"/>
      <c r="BT93" s="344"/>
      <c r="BU93" s="344"/>
      <c r="BV93" s="344"/>
      <c r="BW93" s="344"/>
      <c r="BX93" s="344"/>
      <c r="BY93" s="345"/>
      <c r="BZ93" s="194"/>
    </row>
    <row r="94" spans="1:78" ht="8.25" customHeight="1">
      <c r="A94" s="343"/>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344"/>
      <c r="AX94" s="344"/>
      <c r="AY94" s="344"/>
      <c r="AZ94" s="344"/>
      <c r="BA94" s="344"/>
      <c r="BB94" s="344"/>
      <c r="BC94" s="344"/>
      <c r="BD94" s="344"/>
      <c r="BE94" s="344"/>
      <c r="BF94" s="344"/>
      <c r="BG94" s="344"/>
      <c r="BH94" s="344"/>
      <c r="BI94" s="344"/>
      <c r="BJ94" s="344"/>
      <c r="BK94" s="344"/>
      <c r="BL94" s="344"/>
      <c r="BM94" s="344"/>
      <c r="BN94" s="344"/>
      <c r="BO94" s="344"/>
      <c r="BP94" s="344"/>
      <c r="BQ94" s="344"/>
      <c r="BR94" s="344"/>
      <c r="BS94" s="344"/>
      <c r="BT94" s="344"/>
      <c r="BU94" s="344"/>
      <c r="BV94" s="344"/>
      <c r="BW94" s="344"/>
      <c r="BX94" s="344"/>
      <c r="BY94" s="345"/>
      <c r="BZ94" s="194"/>
    </row>
    <row r="95" spans="1:78" ht="8.25" customHeight="1">
      <c r="A95" s="343"/>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344"/>
      <c r="BK95" s="344"/>
      <c r="BL95" s="344"/>
      <c r="BM95" s="344"/>
      <c r="BN95" s="344"/>
      <c r="BO95" s="344"/>
      <c r="BP95" s="344"/>
      <c r="BQ95" s="344"/>
      <c r="BR95" s="344"/>
      <c r="BS95" s="344"/>
      <c r="BT95" s="344"/>
      <c r="BU95" s="344"/>
      <c r="BV95" s="344"/>
      <c r="BW95" s="344"/>
      <c r="BX95" s="344"/>
      <c r="BY95" s="345"/>
      <c r="BZ95" s="194"/>
    </row>
    <row r="96" spans="1:78" ht="8.25" customHeight="1">
      <c r="A96" s="343"/>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44"/>
      <c r="BM96" s="344"/>
      <c r="BN96" s="344"/>
      <c r="BO96" s="344"/>
      <c r="BP96" s="344"/>
      <c r="BQ96" s="344"/>
      <c r="BR96" s="344"/>
      <c r="BS96" s="344"/>
      <c r="BT96" s="344"/>
      <c r="BU96" s="344"/>
      <c r="BV96" s="344"/>
      <c r="BW96" s="344"/>
      <c r="BX96" s="344"/>
      <c r="BY96" s="345"/>
      <c r="BZ96" s="194"/>
    </row>
    <row r="97" spans="1:78" ht="8.25" customHeight="1">
      <c r="A97" s="343"/>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4"/>
      <c r="AY97" s="344"/>
      <c r="AZ97" s="344"/>
      <c r="BA97" s="344"/>
      <c r="BB97" s="344"/>
      <c r="BC97" s="344"/>
      <c r="BD97" s="344"/>
      <c r="BE97" s="344"/>
      <c r="BF97" s="344"/>
      <c r="BG97" s="344"/>
      <c r="BH97" s="344"/>
      <c r="BI97" s="344"/>
      <c r="BJ97" s="344"/>
      <c r="BK97" s="344"/>
      <c r="BL97" s="344"/>
      <c r="BM97" s="344"/>
      <c r="BN97" s="344"/>
      <c r="BO97" s="344"/>
      <c r="BP97" s="344"/>
      <c r="BQ97" s="344"/>
      <c r="BR97" s="344"/>
      <c r="BS97" s="344"/>
      <c r="BT97" s="344"/>
      <c r="BU97" s="344"/>
      <c r="BV97" s="344"/>
      <c r="BW97" s="344"/>
      <c r="BX97" s="344"/>
      <c r="BY97" s="345"/>
      <c r="BZ97" s="194"/>
    </row>
    <row r="98" spans="1:78" ht="8.25" customHeight="1">
      <c r="A98" s="343"/>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5"/>
      <c r="BZ98" s="194"/>
    </row>
    <row r="99" spans="1:78" ht="8.25" customHeight="1">
      <c r="A99" s="343"/>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5"/>
      <c r="BZ99" s="194"/>
    </row>
    <row r="100" spans="1:78" ht="8.25" customHeight="1">
      <c r="A100" s="343"/>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5"/>
      <c r="BZ100" s="194"/>
    </row>
    <row r="101" spans="1:78" ht="5.25" customHeight="1">
      <c r="A101" s="343"/>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5"/>
      <c r="BZ101" s="194"/>
    </row>
    <row r="102" spans="1:78" ht="5.25" customHeight="1">
      <c r="A102" s="343"/>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5"/>
      <c r="BZ102" s="194"/>
    </row>
    <row r="103" spans="1:78" ht="18.75">
      <c r="A103" s="346"/>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R103" s="347"/>
      <c r="BS103" s="347"/>
      <c r="BT103" s="347"/>
      <c r="BU103" s="347"/>
      <c r="BV103" s="347"/>
      <c r="BW103" s="347"/>
      <c r="BX103" s="347"/>
      <c r="BY103" s="348"/>
      <c r="BZ103" s="194"/>
    </row>
    <row r="104" spans="1:78" ht="5.25" customHeight="1">
      <c r="A104" s="209"/>
      <c r="B104" s="209"/>
      <c r="C104" s="209"/>
      <c r="D104" s="209"/>
      <c r="E104" s="209"/>
      <c r="F104" s="209"/>
      <c r="G104" s="209"/>
      <c r="H104" s="209"/>
      <c r="I104" s="209"/>
      <c r="J104" s="209"/>
      <c r="K104" s="209"/>
      <c r="L104" s="213"/>
      <c r="M104" s="213"/>
      <c r="N104" s="213"/>
      <c r="O104" s="213"/>
      <c r="P104" s="213"/>
      <c r="Q104" s="214"/>
      <c r="R104" s="213"/>
      <c r="S104" s="213"/>
      <c r="T104" s="213"/>
      <c r="U104" s="213"/>
      <c r="V104" s="213"/>
      <c r="W104" s="213"/>
      <c r="X104" s="206"/>
      <c r="Y104" s="206"/>
      <c r="Z104" s="206"/>
      <c r="AA104" s="206"/>
      <c r="AB104" s="206"/>
      <c r="AC104" s="206"/>
      <c r="AD104" s="206"/>
      <c r="AE104" s="206"/>
      <c r="AF104" s="206"/>
      <c r="AG104" s="206"/>
      <c r="AH104" s="206"/>
      <c r="AI104" s="206"/>
      <c r="AJ104" s="206"/>
      <c r="AK104" s="206"/>
      <c r="AL104" s="206"/>
      <c r="AM104" s="206"/>
      <c r="AN104" s="206"/>
      <c r="AO104" s="213"/>
      <c r="AP104" s="213"/>
      <c r="AQ104" s="213"/>
      <c r="AR104" s="213"/>
      <c r="AS104" s="213"/>
      <c r="AT104" s="213"/>
      <c r="AU104" s="213"/>
      <c r="AV104" s="213"/>
      <c r="AW104" s="213"/>
      <c r="AX104" s="213"/>
      <c r="AY104" s="213"/>
      <c r="AZ104" s="206"/>
      <c r="BA104" s="206"/>
      <c r="BB104" s="206"/>
      <c r="BC104" s="206"/>
      <c r="BD104" s="206"/>
      <c r="BE104" s="206"/>
      <c r="BF104" s="206"/>
      <c r="BG104" s="206"/>
      <c r="BH104" s="206"/>
      <c r="BI104" s="206"/>
      <c r="BJ104" s="206"/>
      <c r="BK104" s="206"/>
      <c r="BL104" s="206"/>
      <c r="BM104" s="206"/>
      <c r="BN104" s="206"/>
      <c r="BO104" s="206"/>
      <c r="BP104" s="213"/>
      <c r="BQ104" s="213"/>
      <c r="BR104" s="213"/>
      <c r="BS104" s="213"/>
      <c r="BT104" s="213"/>
      <c r="BU104" s="213"/>
      <c r="BV104" s="213"/>
      <c r="BW104" s="213"/>
      <c r="BX104" s="213"/>
      <c r="BY104" s="213"/>
      <c r="BZ104" s="194"/>
    </row>
    <row r="105" spans="1:78" ht="5.25" customHeight="1">
      <c r="A105" s="209"/>
      <c r="B105" s="209"/>
      <c r="C105" s="209"/>
      <c r="D105" s="209"/>
      <c r="E105" s="209"/>
      <c r="F105" s="209"/>
      <c r="G105" s="209"/>
      <c r="H105" s="209"/>
      <c r="I105" s="209"/>
      <c r="J105" s="209"/>
      <c r="K105" s="209"/>
      <c r="L105" s="213"/>
      <c r="M105" s="213"/>
      <c r="N105" s="213"/>
      <c r="O105" s="213"/>
      <c r="P105" s="213"/>
      <c r="Q105" s="214"/>
      <c r="R105" s="213"/>
      <c r="S105" s="213"/>
      <c r="T105" s="213"/>
      <c r="U105" s="213"/>
      <c r="V105" s="213"/>
      <c r="W105" s="213"/>
      <c r="X105" s="206"/>
      <c r="Y105" s="206"/>
      <c r="Z105" s="206"/>
      <c r="AA105" s="206"/>
      <c r="AB105" s="206"/>
      <c r="AC105" s="206"/>
      <c r="AD105" s="206"/>
      <c r="AE105" s="206"/>
      <c r="AF105" s="206"/>
      <c r="AG105" s="206"/>
      <c r="AH105" s="206"/>
      <c r="AI105" s="206"/>
      <c r="AJ105" s="206"/>
      <c r="AK105" s="206"/>
      <c r="AL105" s="206"/>
      <c r="AM105" s="206"/>
      <c r="AN105" s="206"/>
      <c r="AO105" s="213"/>
      <c r="AP105" s="213"/>
      <c r="AQ105" s="213"/>
      <c r="AR105" s="213"/>
      <c r="AS105" s="213"/>
      <c r="AT105" s="213"/>
      <c r="AU105" s="213"/>
      <c r="AV105" s="213"/>
      <c r="AW105" s="213"/>
      <c r="AX105" s="213"/>
      <c r="AY105" s="213"/>
      <c r="AZ105" s="206"/>
      <c r="BA105" s="206"/>
      <c r="BB105" s="206"/>
      <c r="BC105" s="206"/>
      <c r="BD105" s="206"/>
      <c r="BE105" s="206"/>
      <c r="BF105" s="206"/>
      <c r="BG105" s="206"/>
      <c r="BH105" s="206"/>
      <c r="BI105" s="206"/>
      <c r="BJ105" s="206"/>
      <c r="BK105" s="206"/>
      <c r="BL105" s="206"/>
      <c r="BM105" s="206"/>
      <c r="BN105" s="206"/>
      <c r="BO105" s="206"/>
      <c r="BP105" s="213"/>
      <c r="BQ105" s="213"/>
      <c r="BR105" s="213"/>
      <c r="BS105" s="213"/>
      <c r="BT105" s="213"/>
      <c r="BU105" s="213"/>
      <c r="BV105" s="213"/>
      <c r="BW105" s="213"/>
      <c r="BX105" s="213"/>
      <c r="BY105" s="213"/>
      <c r="BZ105" s="194"/>
    </row>
    <row r="106" spans="1:78" ht="6" customHeight="1">
      <c r="A106" s="209"/>
      <c r="B106" s="209"/>
      <c r="C106" s="209"/>
      <c r="D106" s="209"/>
      <c r="E106" s="209"/>
      <c r="F106" s="209"/>
      <c r="G106" s="209"/>
      <c r="H106" s="209"/>
      <c r="I106" s="209"/>
      <c r="J106" s="209"/>
      <c r="K106" s="209"/>
      <c r="L106" s="213"/>
      <c r="M106" s="213"/>
      <c r="N106" s="213"/>
      <c r="O106" s="213"/>
      <c r="P106" s="213"/>
      <c r="Q106" s="214"/>
      <c r="R106" s="213"/>
      <c r="S106" s="213"/>
      <c r="T106" s="213"/>
      <c r="U106" s="213"/>
      <c r="V106" s="213"/>
      <c r="W106" s="213"/>
      <c r="X106" s="206"/>
      <c r="Y106" s="206"/>
      <c r="Z106" s="206"/>
      <c r="AA106" s="206"/>
      <c r="AB106" s="206"/>
      <c r="AC106" s="206"/>
      <c r="AD106" s="206"/>
      <c r="AE106" s="206"/>
      <c r="AF106" s="206"/>
      <c r="AG106" s="206"/>
      <c r="AH106" s="206"/>
      <c r="AI106" s="206"/>
      <c r="AJ106" s="206"/>
      <c r="AK106" s="206"/>
      <c r="AL106" s="206"/>
      <c r="AM106" s="206"/>
      <c r="AN106" s="206"/>
      <c r="AO106" s="213"/>
      <c r="AP106" s="213"/>
      <c r="AQ106" s="213"/>
      <c r="AR106" s="213"/>
      <c r="AS106" s="213"/>
      <c r="AT106" s="213"/>
      <c r="AU106" s="213"/>
      <c r="AV106" s="213"/>
      <c r="AW106" s="213"/>
      <c r="AX106" s="213"/>
      <c r="AY106" s="213"/>
      <c r="AZ106" s="206"/>
      <c r="BA106" s="206"/>
      <c r="BB106" s="206"/>
      <c r="BC106" s="206"/>
      <c r="BD106" s="206"/>
      <c r="BE106" s="206"/>
      <c r="BF106" s="206"/>
      <c r="BG106" s="206"/>
      <c r="BH106" s="206"/>
      <c r="BI106" s="206"/>
      <c r="BJ106" s="206"/>
      <c r="BK106" s="206"/>
      <c r="BL106" s="206"/>
      <c r="BM106" s="206"/>
      <c r="BN106" s="206"/>
      <c r="BO106" s="206"/>
      <c r="BP106" s="213"/>
      <c r="BQ106" s="213"/>
      <c r="BR106" s="213"/>
      <c r="BS106" s="213"/>
      <c r="BT106" s="213"/>
      <c r="BU106" s="213"/>
      <c r="BV106" s="213"/>
      <c r="BW106" s="213"/>
      <c r="BX106" s="213"/>
      <c r="BY106" s="213"/>
      <c r="BZ106" s="194"/>
    </row>
    <row r="107" spans="1:78" ht="5.25" customHeight="1">
      <c r="A107" s="209"/>
      <c r="B107" s="209"/>
      <c r="C107" s="209"/>
      <c r="D107" s="209"/>
      <c r="E107" s="209"/>
      <c r="F107" s="209"/>
      <c r="G107" s="209"/>
      <c r="H107" s="209"/>
      <c r="I107" s="209"/>
      <c r="J107" s="209"/>
      <c r="K107" s="209"/>
      <c r="L107" s="213"/>
      <c r="M107" s="213"/>
      <c r="N107" s="213"/>
      <c r="O107" s="213"/>
      <c r="P107" s="213"/>
      <c r="Q107" s="214"/>
      <c r="R107" s="213"/>
      <c r="S107" s="213"/>
      <c r="T107" s="213"/>
      <c r="U107" s="213"/>
      <c r="V107" s="213"/>
      <c r="W107" s="213"/>
      <c r="X107" s="206"/>
      <c r="Y107" s="206"/>
      <c r="Z107" s="206"/>
      <c r="AA107" s="206"/>
      <c r="AB107" s="206"/>
      <c r="AC107" s="206"/>
      <c r="AD107" s="206"/>
      <c r="AE107" s="206"/>
      <c r="AF107" s="206"/>
      <c r="AG107" s="206"/>
      <c r="AH107" s="206"/>
      <c r="AI107" s="206"/>
      <c r="AJ107" s="206"/>
      <c r="AK107" s="206"/>
      <c r="AL107" s="206"/>
      <c r="AM107" s="206"/>
      <c r="AN107" s="206"/>
      <c r="AO107" s="213"/>
      <c r="AP107" s="213"/>
      <c r="AQ107" s="213"/>
      <c r="AR107" s="213"/>
      <c r="AS107" s="213"/>
      <c r="AT107" s="213"/>
      <c r="AU107" s="213"/>
      <c r="AV107" s="213"/>
      <c r="AW107" s="213"/>
      <c r="AX107" s="213"/>
      <c r="AY107" s="213"/>
      <c r="AZ107" s="206"/>
      <c r="BA107" s="206"/>
      <c r="BB107" s="206"/>
      <c r="BC107" s="206"/>
      <c r="BD107" s="206"/>
      <c r="BE107" s="206"/>
      <c r="BF107" s="206"/>
      <c r="BG107" s="206"/>
      <c r="BH107" s="206"/>
      <c r="BI107" s="206"/>
      <c r="BJ107" s="206"/>
      <c r="BK107" s="206"/>
      <c r="BL107" s="206"/>
      <c r="BM107" s="206"/>
      <c r="BN107" s="206"/>
      <c r="BO107" s="206"/>
      <c r="BP107" s="213"/>
      <c r="BQ107" s="213"/>
      <c r="BR107" s="213"/>
      <c r="BS107" s="213"/>
      <c r="BT107" s="213"/>
      <c r="BU107" s="213"/>
      <c r="BV107" s="213"/>
      <c r="BW107" s="213"/>
      <c r="BX107" s="213"/>
      <c r="BY107" s="213"/>
      <c r="BZ107" s="194"/>
    </row>
    <row r="108" spans="1:78" ht="5.25" customHeight="1">
      <c r="A108" s="209"/>
      <c r="B108" s="209"/>
      <c r="C108" s="209"/>
      <c r="D108" s="209"/>
      <c r="E108" s="209"/>
      <c r="F108" s="209"/>
      <c r="G108" s="209"/>
      <c r="H108" s="209"/>
      <c r="I108" s="209"/>
      <c r="J108" s="209"/>
      <c r="K108" s="209"/>
      <c r="L108" s="213"/>
      <c r="M108" s="213"/>
      <c r="N108" s="213"/>
      <c r="O108" s="213"/>
      <c r="P108" s="213"/>
      <c r="Q108" s="214"/>
      <c r="R108" s="213"/>
      <c r="S108" s="213"/>
      <c r="T108" s="213"/>
      <c r="U108" s="213"/>
      <c r="V108" s="213"/>
      <c r="W108" s="213"/>
      <c r="X108" s="206"/>
      <c r="Y108" s="206"/>
      <c r="Z108" s="206"/>
      <c r="AA108" s="206"/>
      <c r="AB108" s="206"/>
      <c r="AC108" s="206"/>
      <c r="AD108" s="206"/>
      <c r="AE108" s="206"/>
      <c r="AF108" s="206"/>
      <c r="AG108" s="206"/>
      <c r="AH108" s="206"/>
      <c r="AI108" s="206"/>
      <c r="AJ108" s="206"/>
      <c r="AK108" s="206"/>
      <c r="AL108" s="206"/>
      <c r="AM108" s="206"/>
      <c r="AN108" s="206"/>
      <c r="AO108" s="213"/>
      <c r="AP108" s="213"/>
      <c r="AQ108" s="213"/>
      <c r="AR108" s="213"/>
      <c r="AS108" s="213"/>
      <c r="AT108" s="213"/>
      <c r="AU108" s="213"/>
      <c r="AV108" s="213"/>
      <c r="AW108" s="213"/>
      <c r="AX108" s="213"/>
      <c r="AY108" s="213"/>
      <c r="AZ108" s="206"/>
      <c r="BA108" s="206"/>
      <c r="BB108" s="206"/>
      <c r="BC108" s="206"/>
      <c r="BD108" s="206"/>
      <c r="BE108" s="206"/>
      <c r="BF108" s="206"/>
      <c r="BG108" s="206"/>
      <c r="BH108" s="206"/>
      <c r="BI108" s="206"/>
      <c r="BJ108" s="206"/>
      <c r="BK108" s="206"/>
      <c r="BL108" s="206"/>
      <c r="BM108" s="206"/>
      <c r="BN108" s="206"/>
      <c r="BO108" s="206"/>
      <c r="BP108" s="213"/>
      <c r="BQ108" s="213"/>
      <c r="BR108" s="213"/>
      <c r="BS108" s="213"/>
      <c r="BT108" s="213"/>
      <c r="BU108" s="213"/>
      <c r="BV108" s="213"/>
      <c r="BW108" s="213"/>
      <c r="BX108" s="213"/>
      <c r="BY108" s="213"/>
      <c r="BZ108" s="194"/>
    </row>
    <row r="109" spans="1:78" ht="6" customHeight="1">
      <c r="A109" s="209"/>
      <c r="B109" s="209"/>
      <c r="C109" s="209"/>
      <c r="D109" s="209"/>
      <c r="E109" s="209"/>
      <c r="F109" s="209"/>
      <c r="G109" s="209"/>
      <c r="H109" s="209"/>
      <c r="I109" s="209"/>
      <c r="J109" s="209"/>
      <c r="K109" s="209"/>
      <c r="L109" s="213"/>
      <c r="M109" s="213"/>
      <c r="N109" s="213"/>
      <c r="O109" s="213"/>
      <c r="P109" s="213"/>
      <c r="Q109" s="214"/>
      <c r="R109" s="213"/>
      <c r="S109" s="213"/>
      <c r="T109" s="213"/>
      <c r="U109" s="213"/>
      <c r="V109" s="213"/>
      <c r="W109" s="213"/>
      <c r="X109" s="206"/>
      <c r="Y109" s="206"/>
      <c r="Z109" s="206"/>
      <c r="AA109" s="206"/>
      <c r="AB109" s="206"/>
      <c r="AC109" s="206"/>
      <c r="AD109" s="206"/>
      <c r="AE109" s="206"/>
      <c r="AF109" s="206"/>
      <c r="AG109" s="206"/>
      <c r="AH109" s="206"/>
      <c r="AI109" s="206"/>
      <c r="AJ109" s="206"/>
      <c r="AK109" s="206"/>
      <c r="AL109" s="206"/>
      <c r="AM109" s="206"/>
      <c r="AN109" s="206"/>
      <c r="AO109" s="213"/>
      <c r="AP109" s="213"/>
      <c r="AQ109" s="213"/>
      <c r="AR109" s="213"/>
      <c r="AS109" s="213"/>
      <c r="AT109" s="213"/>
      <c r="AU109" s="213"/>
      <c r="AV109" s="213"/>
      <c r="AW109" s="213"/>
      <c r="AX109" s="213"/>
      <c r="AY109" s="213"/>
      <c r="AZ109" s="206"/>
      <c r="BA109" s="206"/>
      <c r="BB109" s="206"/>
      <c r="BC109" s="206"/>
      <c r="BD109" s="206"/>
      <c r="BE109" s="206"/>
      <c r="BF109" s="206"/>
      <c r="BG109" s="206"/>
      <c r="BH109" s="206"/>
      <c r="BI109" s="206"/>
      <c r="BJ109" s="206"/>
      <c r="BK109" s="206"/>
      <c r="BL109" s="206"/>
      <c r="BM109" s="206"/>
      <c r="BN109" s="206"/>
      <c r="BO109" s="206"/>
      <c r="BP109" s="213"/>
      <c r="BQ109" s="213"/>
      <c r="BR109" s="213"/>
      <c r="BS109" s="213"/>
      <c r="BT109" s="213"/>
      <c r="BU109" s="213"/>
      <c r="BV109" s="213"/>
      <c r="BW109" s="213"/>
      <c r="BX109" s="213"/>
      <c r="BY109" s="213"/>
      <c r="BZ109" s="194"/>
    </row>
    <row r="110" spans="1:78" ht="5.25" customHeight="1">
      <c r="A110" s="209"/>
      <c r="B110" s="209"/>
      <c r="C110" s="209"/>
      <c r="D110" s="209"/>
      <c r="E110" s="209"/>
      <c r="F110" s="209"/>
      <c r="G110" s="209"/>
      <c r="H110" s="209"/>
      <c r="I110" s="209"/>
      <c r="J110" s="209"/>
      <c r="K110" s="209"/>
      <c r="L110" s="213"/>
      <c r="M110" s="213"/>
      <c r="N110" s="213"/>
      <c r="O110" s="213"/>
      <c r="P110" s="213"/>
      <c r="Q110" s="214"/>
      <c r="R110" s="213"/>
      <c r="S110" s="213"/>
      <c r="T110" s="213"/>
      <c r="U110" s="213"/>
      <c r="V110" s="213"/>
      <c r="W110" s="213"/>
      <c r="X110" s="206"/>
      <c r="Y110" s="206"/>
      <c r="Z110" s="206"/>
      <c r="AA110" s="206"/>
      <c r="AB110" s="206"/>
      <c r="AC110" s="206"/>
      <c r="AD110" s="206"/>
      <c r="AE110" s="206"/>
      <c r="AF110" s="206"/>
      <c r="AG110" s="206"/>
      <c r="AH110" s="206"/>
      <c r="AI110" s="206"/>
      <c r="AJ110" s="206"/>
      <c r="AK110" s="206"/>
      <c r="AL110" s="206"/>
      <c r="AM110" s="206"/>
      <c r="AN110" s="206"/>
      <c r="AO110" s="213"/>
      <c r="AP110" s="213"/>
      <c r="AQ110" s="213"/>
      <c r="AR110" s="213"/>
      <c r="AS110" s="213"/>
      <c r="AT110" s="213"/>
      <c r="AU110" s="213"/>
      <c r="AV110" s="213"/>
      <c r="AW110" s="213"/>
      <c r="AX110" s="213"/>
      <c r="AY110" s="213"/>
      <c r="AZ110" s="206"/>
      <c r="BA110" s="206"/>
      <c r="BB110" s="206"/>
      <c r="BC110" s="206"/>
      <c r="BD110" s="206"/>
      <c r="BE110" s="206"/>
      <c r="BF110" s="206"/>
      <c r="BG110" s="206"/>
      <c r="BH110" s="206"/>
      <c r="BI110" s="206"/>
      <c r="BJ110" s="206"/>
      <c r="BK110" s="206"/>
      <c r="BL110" s="206"/>
      <c r="BM110" s="206"/>
      <c r="BN110" s="206"/>
      <c r="BO110" s="206"/>
      <c r="BP110" s="213"/>
      <c r="BQ110" s="213"/>
      <c r="BR110" s="213"/>
      <c r="BS110" s="213"/>
      <c r="BT110" s="213"/>
      <c r="BU110" s="213"/>
      <c r="BV110" s="213"/>
      <c r="BW110" s="213"/>
      <c r="BX110" s="213"/>
      <c r="BY110" s="213"/>
      <c r="BZ110" s="194"/>
    </row>
    <row r="111" spans="1:78" ht="5.25" customHeight="1">
      <c r="A111" s="209"/>
      <c r="B111" s="209"/>
      <c r="C111" s="209"/>
      <c r="D111" s="209"/>
      <c r="E111" s="209"/>
      <c r="F111" s="209"/>
      <c r="G111" s="209"/>
      <c r="H111" s="209"/>
      <c r="I111" s="209"/>
      <c r="J111" s="209"/>
      <c r="K111" s="209"/>
      <c r="L111" s="213"/>
      <c r="M111" s="213"/>
      <c r="N111" s="213"/>
      <c r="O111" s="213"/>
      <c r="P111" s="213"/>
      <c r="Q111" s="214"/>
      <c r="R111" s="213"/>
      <c r="S111" s="213"/>
      <c r="T111" s="213"/>
      <c r="U111" s="213"/>
      <c r="V111" s="213"/>
      <c r="W111" s="213"/>
      <c r="X111" s="206"/>
      <c r="Y111" s="206"/>
      <c r="Z111" s="206"/>
      <c r="AA111" s="206"/>
      <c r="AB111" s="206"/>
      <c r="AC111" s="206"/>
      <c r="AD111" s="206"/>
      <c r="AE111" s="206"/>
      <c r="AF111" s="206"/>
      <c r="AG111" s="206"/>
      <c r="AH111" s="206"/>
      <c r="AI111" s="206"/>
      <c r="AJ111" s="206"/>
      <c r="AK111" s="206"/>
      <c r="AL111" s="206"/>
      <c r="AM111" s="206"/>
      <c r="AN111" s="206"/>
      <c r="AO111" s="213"/>
      <c r="AP111" s="213"/>
      <c r="AQ111" s="213"/>
      <c r="AR111" s="213"/>
      <c r="AS111" s="213"/>
      <c r="AT111" s="213"/>
      <c r="AU111" s="213"/>
      <c r="AV111" s="213"/>
      <c r="AW111" s="213"/>
      <c r="AX111" s="213"/>
      <c r="AY111" s="213"/>
      <c r="AZ111" s="206"/>
      <c r="BA111" s="206"/>
      <c r="BB111" s="206"/>
      <c r="BC111" s="206"/>
      <c r="BD111" s="206"/>
      <c r="BE111" s="206"/>
      <c r="BF111" s="206"/>
      <c r="BG111" s="206"/>
      <c r="BH111" s="206"/>
      <c r="BI111" s="206"/>
      <c r="BJ111" s="206"/>
      <c r="BK111" s="206"/>
      <c r="BL111" s="206"/>
      <c r="BM111" s="206"/>
      <c r="BN111" s="206"/>
      <c r="BO111" s="206"/>
      <c r="BP111" s="213"/>
      <c r="BQ111" s="213"/>
      <c r="BR111" s="213"/>
      <c r="BS111" s="213"/>
      <c r="BT111" s="213"/>
      <c r="BU111" s="213"/>
      <c r="BV111" s="213"/>
      <c r="BW111" s="213"/>
      <c r="BX111" s="213"/>
      <c r="BY111" s="213"/>
      <c r="BZ111" s="194"/>
    </row>
    <row r="112" spans="1:78" ht="6" customHeight="1">
      <c r="A112" s="209"/>
      <c r="B112" s="209"/>
      <c r="C112" s="209"/>
      <c r="D112" s="209"/>
      <c r="E112" s="209"/>
      <c r="F112" s="209"/>
      <c r="G112" s="209"/>
      <c r="H112" s="209"/>
      <c r="I112" s="209"/>
      <c r="J112" s="209"/>
      <c r="K112" s="209"/>
      <c r="L112" s="213"/>
      <c r="M112" s="213"/>
      <c r="N112" s="213"/>
      <c r="O112" s="213"/>
      <c r="P112" s="213"/>
      <c r="Q112" s="214"/>
      <c r="R112" s="213"/>
      <c r="S112" s="213"/>
      <c r="T112" s="213"/>
      <c r="U112" s="213"/>
      <c r="V112" s="213"/>
      <c r="W112" s="213"/>
      <c r="X112" s="206"/>
      <c r="Y112" s="206"/>
      <c r="Z112" s="206"/>
      <c r="AA112" s="206"/>
      <c r="AB112" s="206"/>
      <c r="AC112" s="206"/>
      <c r="AD112" s="206"/>
      <c r="AE112" s="206"/>
      <c r="AF112" s="206"/>
      <c r="AG112" s="206"/>
      <c r="AH112" s="206"/>
      <c r="AI112" s="206"/>
      <c r="AJ112" s="206"/>
      <c r="AK112" s="206"/>
      <c r="AL112" s="206"/>
      <c r="AM112" s="206"/>
      <c r="AN112" s="206"/>
      <c r="AO112" s="213"/>
      <c r="AP112" s="213"/>
      <c r="AQ112" s="213"/>
      <c r="AR112" s="213"/>
      <c r="AS112" s="213"/>
      <c r="AT112" s="213"/>
      <c r="AU112" s="213"/>
      <c r="AV112" s="213"/>
      <c r="AW112" s="213"/>
      <c r="AX112" s="213"/>
      <c r="AY112" s="213"/>
      <c r="AZ112" s="206"/>
      <c r="BA112" s="206"/>
      <c r="BB112" s="206"/>
      <c r="BC112" s="206"/>
      <c r="BD112" s="206"/>
      <c r="BE112" s="206"/>
      <c r="BF112" s="206"/>
      <c r="BG112" s="206"/>
      <c r="BH112" s="206"/>
      <c r="BI112" s="206"/>
      <c r="BJ112" s="206"/>
      <c r="BK112" s="206"/>
      <c r="BL112" s="206"/>
      <c r="BM112" s="206"/>
      <c r="BN112" s="206"/>
      <c r="BO112" s="206"/>
      <c r="BP112" s="213"/>
      <c r="BQ112" s="213"/>
      <c r="BR112" s="213"/>
      <c r="BS112" s="213"/>
      <c r="BT112" s="213"/>
      <c r="BU112" s="213"/>
      <c r="BV112" s="213"/>
      <c r="BW112" s="213"/>
      <c r="BX112" s="213"/>
      <c r="BY112" s="213"/>
      <c r="BZ112" s="194"/>
    </row>
    <row r="113" spans="1:78" ht="5.25" customHeight="1">
      <c r="A113" s="209"/>
      <c r="B113" s="209"/>
      <c r="C113" s="209"/>
      <c r="D113" s="209"/>
      <c r="E113" s="209"/>
      <c r="F113" s="209"/>
      <c r="G113" s="209"/>
      <c r="H113" s="209"/>
      <c r="I113" s="209"/>
      <c r="J113" s="209"/>
      <c r="K113" s="209"/>
      <c r="L113" s="213"/>
      <c r="M113" s="213"/>
      <c r="N113" s="213"/>
      <c r="O113" s="213"/>
      <c r="P113" s="213"/>
      <c r="Q113" s="214"/>
      <c r="R113" s="213"/>
      <c r="S113" s="213"/>
      <c r="T113" s="213"/>
      <c r="U113" s="213"/>
      <c r="V113" s="213"/>
      <c r="W113" s="213"/>
      <c r="X113" s="206"/>
      <c r="Y113" s="206"/>
      <c r="Z113" s="206"/>
      <c r="AA113" s="206"/>
      <c r="AB113" s="206"/>
      <c r="AC113" s="206"/>
      <c r="AD113" s="206"/>
      <c r="AE113" s="206"/>
      <c r="AF113" s="206"/>
      <c r="AG113" s="206"/>
      <c r="AH113" s="206"/>
      <c r="AI113" s="206"/>
      <c r="AJ113" s="206"/>
      <c r="AK113" s="206"/>
      <c r="AL113" s="206"/>
      <c r="AM113" s="206"/>
      <c r="AN113" s="206"/>
      <c r="AO113" s="213"/>
      <c r="AP113" s="213"/>
      <c r="AQ113" s="213"/>
      <c r="AR113" s="213"/>
      <c r="AS113" s="213"/>
      <c r="AT113" s="213"/>
      <c r="AU113" s="213"/>
      <c r="AV113" s="213"/>
      <c r="AW113" s="213"/>
      <c r="AX113" s="213"/>
      <c r="AY113" s="213"/>
      <c r="AZ113" s="215"/>
      <c r="BA113" s="215"/>
      <c r="BB113" s="215"/>
      <c r="BC113" s="215"/>
      <c r="BD113" s="215"/>
      <c r="BE113" s="215"/>
      <c r="BF113" s="215"/>
      <c r="BG113" s="215"/>
      <c r="BH113" s="215"/>
      <c r="BI113" s="215"/>
      <c r="BJ113" s="215"/>
      <c r="BK113" s="215"/>
      <c r="BL113" s="215"/>
      <c r="BM113" s="215"/>
      <c r="BN113" s="215"/>
      <c r="BO113" s="215"/>
      <c r="BP113" s="213"/>
      <c r="BQ113" s="213"/>
      <c r="BR113" s="213"/>
      <c r="BS113" s="213"/>
      <c r="BT113" s="213"/>
      <c r="BU113" s="213"/>
      <c r="BV113" s="213"/>
      <c r="BW113" s="213"/>
      <c r="BX113" s="213"/>
      <c r="BY113" s="213"/>
      <c r="BZ113" s="194"/>
    </row>
    <row r="114" spans="1:78" ht="5.25" customHeight="1">
      <c r="A114" s="209"/>
      <c r="B114" s="209"/>
      <c r="C114" s="209"/>
      <c r="D114" s="209"/>
      <c r="E114" s="209"/>
      <c r="F114" s="209"/>
      <c r="G114" s="209"/>
      <c r="H114" s="209"/>
      <c r="I114" s="209"/>
      <c r="J114" s="209"/>
      <c r="K114" s="209"/>
      <c r="L114" s="213"/>
      <c r="M114" s="213"/>
      <c r="N114" s="213"/>
      <c r="O114" s="213"/>
      <c r="P114" s="213"/>
      <c r="Q114" s="214"/>
      <c r="R114" s="213"/>
      <c r="S114" s="213"/>
      <c r="T114" s="213"/>
      <c r="U114" s="213"/>
      <c r="V114" s="213"/>
      <c r="W114" s="213"/>
      <c r="X114" s="206"/>
      <c r="Y114" s="206"/>
      <c r="Z114" s="206"/>
      <c r="AA114" s="206"/>
      <c r="AB114" s="206"/>
      <c r="AC114" s="206"/>
      <c r="AD114" s="206"/>
      <c r="AE114" s="206"/>
      <c r="AF114" s="206"/>
      <c r="AG114" s="206"/>
      <c r="AH114" s="206"/>
      <c r="AI114" s="206"/>
      <c r="AJ114" s="206"/>
      <c r="AK114" s="206"/>
      <c r="AL114" s="206"/>
      <c r="AM114" s="206"/>
      <c r="AN114" s="206"/>
      <c r="AO114" s="213"/>
      <c r="AP114" s="213"/>
      <c r="AQ114" s="213"/>
      <c r="AR114" s="213"/>
      <c r="AS114" s="213"/>
      <c r="AT114" s="213"/>
      <c r="AU114" s="213"/>
      <c r="AV114" s="213"/>
      <c r="AW114" s="213"/>
      <c r="AX114" s="213"/>
      <c r="AY114" s="213"/>
      <c r="AZ114" s="215"/>
      <c r="BA114" s="215"/>
      <c r="BB114" s="215"/>
      <c r="BC114" s="215"/>
      <c r="BD114" s="215"/>
      <c r="BE114" s="215"/>
      <c r="BF114" s="215"/>
      <c r="BG114" s="215"/>
      <c r="BH114" s="215"/>
      <c r="BI114" s="215"/>
      <c r="BJ114" s="215"/>
      <c r="BK114" s="215"/>
      <c r="BL114" s="215"/>
      <c r="BM114" s="215"/>
      <c r="BN114" s="215"/>
      <c r="BO114" s="215"/>
      <c r="BP114" s="213"/>
      <c r="BQ114" s="213"/>
      <c r="BR114" s="213"/>
      <c r="BS114" s="213"/>
      <c r="BT114" s="213"/>
      <c r="BU114" s="213"/>
      <c r="BV114" s="213"/>
      <c r="BW114" s="213"/>
      <c r="BX114" s="213"/>
      <c r="BY114" s="213"/>
      <c r="BZ114" s="194"/>
    </row>
    <row r="115" spans="1:78" ht="6" customHeight="1">
      <c r="A115" s="209"/>
      <c r="B115" s="209"/>
      <c r="C115" s="209"/>
      <c r="D115" s="209"/>
      <c r="E115" s="209"/>
      <c r="F115" s="209"/>
      <c r="G115" s="209"/>
      <c r="H115" s="209"/>
      <c r="I115" s="209"/>
      <c r="J115" s="209"/>
      <c r="K115" s="209"/>
      <c r="L115" s="213"/>
      <c r="M115" s="213"/>
      <c r="N115" s="213"/>
      <c r="O115" s="213"/>
      <c r="P115" s="213"/>
      <c r="Q115" s="214"/>
      <c r="R115" s="213"/>
      <c r="S115" s="213"/>
      <c r="T115" s="213"/>
      <c r="U115" s="213"/>
      <c r="V115" s="213"/>
      <c r="W115" s="213"/>
      <c r="X115" s="206"/>
      <c r="Y115" s="206"/>
      <c r="Z115" s="206"/>
      <c r="AA115" s="206"/>
      <c r="AB115" s="206"/>
      <c r="AC115" s="206"/>
      <c r="AD115" s="206"/>
      <c r="AE115" s="206"/>
      <c r="AF115" s="206"/>
      <c r="AG115" s="206"/>
      <c r="AH115" s="206"/>
      <c r="AI115" s="206"/>
      <c r="AJ115" s="206"/>
      <c r="AK115" s="206"/>
      <c r="AL115" s="206"/>
      <c r="AM115" s="206"/>
      <c r="AN115" s="206"/>
      <c r="AO115" s="213"/>
      <c r="AP115" s="213"/>
      <c r="AQ115" s="213"/>
      <c r="AR115" s="213"/>
      <c r="AS115" s="213"/>
      <c r="AT115" s="213"/>
      <c r="AU115" s="213"/>
      <c r="AV115" s="213"/>
      <c r="AW115" s="213"/>
      <c r="AX115" s="213"/>
      <c r="AY115" s="213"/>
      <c r="AZ115" s="215"/>
      <c r="BA115" s="215"/>
      <c r="BB115" s="215"/>
      <c r="BC115" s="215"/>
      <c r="BD115" s="215"/>
      <c r="BE115" s="215"/>
      <c r="BF115" s="215"/>
      <c r="BG115" s="215"/>
      <c r="BH115" s="215"/>
      <c r="BI115" s="215"/>
      <c r="BJ115" s="215"/>
      <c r="BK115" s="215"/>
      <c r="BL115" s="215"/>
      <c r="BM115" s="215"/>
      <c r="BN115" s="215"/>
      <c r="BO115" s="215"/>
      <c r="BP115" s="213"/>
      <c r="BQ115" s="213"/>
      <c r="BR115" s="213"/>
      <c r="BS115" s="213"/>
      <c r="BT115" s="213"/>
      <c r="BU115" s="213"/>
      <c r="BV115" s="213"/>
      <c r="BW115" s="213"/>
      <c r="BX115" s="213"/>
      <c r="BY115" s="213"/>
      <c r="BZ115" s="194"/>
    </row>
    <row r="116" spans="1:78" ht="5.25" customHeight="1">
      <c r="A116" s="209"/>
      <c r="B116" s="209"/>
      <c r="C116" s="209"/>
      <c r="D116" s="209"/>
      <c r="E116" s="209"/>
      <c r="F116" s="209"/>
      <c r="G116" s="209"/>
      <c r="H116" s="209"/>
      <c r="I116" s="209"/>
      <c r="J116" s="209"/>
      <c r="K116" s="209"/>
      <c r="L116" s="213"/>
      <c r="M116" s="213"/>
      <c r="N116" s="213"/>
      <c r="O116" s="213"/>
      <c r="P116" s="213"/>
      <c r="Q116" s="214"/>
      <c r="R116" s="213"/>
      <c r="S116" s="213"/>
      <c r="T116" s="213"/>
      <c r="U116" s="213"/>
      <c r="V116" s="213"/>
      <c r="W116" s="213"/>
      <c r="X116" s="206"/>
      <c r="Y116" s="206"/>
      <c r="Z116" s="206"/>
      <c r="AA116" s="206"/>
      <c r="AB116" s="206"/>
      <c r="AC116" s="206"/>
      <c r="AD116" s="206"/>
      <c r="AE116" s="206"/>
      <c r="AF116" s="206"/>
      <c r="AG116" s="206"/>
      <c r="AH116" s="206"/>
      <c r="AI116" s="206"/>
      <c r="AJ116" s="206"/>
      <c r="AK116" s="206"/>
      <c r="AL116" s="206"/>
      <c r="AM116" s="206"/>
      <c r="AN116" s="206"/>
      <c r="AO116" s="213"/>
      <c r="AP116" s="213"/>
      <c r="AQ116" s="213"/>
      <c r="AR116" s="213"/>
      <c r="AS116" s="213"/>
      <c r="AT116" s="213"/>
      <c r="AU116" s="213"/>
      <c r="AV116" s="213"/>
      <c r="AW116" s="213"/>
      <c r="AX116" s="213"/>
      <c r="AY116" s="213"/>
      <c r="AZ116" s="206"/>
      <c r="BA116" s="213"/>
      <c r="BB116" s="213"/>
      <c r="BC116" s="213"/>
      <c r="BD116" s="213"/>
      <c r="BE116" s="213"/>
      <c r="BF116" s="213"/>
      <c r="BG116" s="213"/>
      <c r="BH116" s="206"/>
      <c r="BI116" s="210"/>
      <c r="BJ116" s="210"/>
      <c r="BK116" s="210"/>
      <c r="BL116" s="210"/>
      <c r="BM116" s="210"/>
      <c r="BN116" s="210"/>
      <c r="BO116" s="210"/>
      <c r="BP116" s="210"/>
      <c r="BQ116" s="210"/>
      <c r="BR116" s="210"/>
      <c r="BS116" s="210"/>
      <c r="BT116" s="210"/>
      <c r="BU116" s="210"/>
      <c r="BV116" s="210"/>
      <c r="BW116" s="210"/>
      <c r="BX116" s="210"/>
      <c r="BY116" s="210"/>
      <c r="BZ116" s="194"/>
    </row>
    <row r="117" spans="1:78" ht="5.25" customHeight="1">
      <c r="A117" s="209"/>
      <c r="B117" s="209"/>
      <c r="C117" s="209"/>
      <c r="D117" s="209"/>
      <c r="E117" s="209"/>
      <c r="F117" s="209"/>
      <c r="G117" s="209"/>
      <c r="H117" s="209"/>
      <c r="I117" s="209"/>
      <c r="J117" s="209"/>
      <c r="K117" s="209"/>
      <c r="L117" s="213"/>
      <c r="M117" s="213"/>
      <c r="N117" s="213"/>
      <c r="O117" s="213"/>
      <c r="P117" s="213"/>
      <c r="Q117" s="214"/>
      <c r="R117" s="213"/>
      <c r="S117" s="213"/>
      <c r="T117" s="213"/>
      <c r="U117" s="213"/>
      <c r="V117" s="213"/>
      <c r="W117" s="213"/>
      <c r="X117" s="206"/>
      <c r="Y117" s="206"/>
      <c r="Z117" s="206"/>
      <c r="AA117" s="206"/>
      <c r="AB117" s="206"/>
      <c r="AC117" s="206"/>
      <c r="AD117" s="206"/>
      <c r="AE117" s="206"/>
      <c r="AF117" s="206"/>
      <c r="AG117" s="206"/>
      <c r="AH117" s="206"/>
      <c r="AI117" s="206"/>
      <c r="AJ117" s="206"/>
      <c r="AK117" s="206"/>
      <c r="AL117" s="206"/>
      <c r="AM117" s="206"/>
      <c r="AN117" s="206"/>
      <c r="AO117" s="213"/>
      <c r="AP117" s="213"/>
      <c r="AQ117" s="213"/>
      <c r="AR117" s="213"/>
      <c r="AS117" s="213"/>
      <c r="AT117" s="213"/>
      <c r="AU117" s="213"/>
      <c r="AV117" s="213"/>
      <c r="AW117" s="213"/>
      <c r="AX117" s="213"/>
      <c r="AY117" s="213"/>
      <c r="AZ117" s="206"/>
      <c r="BA117" s="213"/>
      <c r="BB117" s="213"/>
      <c r="BC117" s="213"/>
      <c r="BD117" s="213"/>
      <c r="BE117" s="213"/>
      <c r="BF117" s="213"/>
      <c r="BG117" s="213"/>
      <c r="BH117" s="206"/>
      <c r="BI117" s="210"/>
      <c r="BJ117" s="210"/>
      <c r="BK117" s="210"/>
      <c r="BL117" s="210"/>
      <c r="BM117" s="210"/>
      <c r="BN117" s="210"/>
      <c r="BO117" s="210"/>
      <c r="BP117" s="210"/>
      <c r="BQ117" s="210"/>
      <c r="BR117" s="210"/>
      <c r="BS117" s="210"/>
      <c r="BT117" s="210"/>
      <c r="BU117" s="210"/>
      <c r="BV117" s="210"/>
      <c r="BW117" s="210"/>
      <c r="BX117" s="210"/>
      <c r="BY117" s="210"/>
      <c r="BZ117" s="194"/>
    </row>
    <row r="118" spans="1:78" ht="6" customHeight="1">
      <c r="A118" s="209"/>
      <c r="B118" s="209"/>
      <c r="C118" s="209"/>
      <c r="D118" s="209"/>
      <c r="E118" s="209"/>
      <c r="F118" s="209"/>
      <c r="G118" s="209"/>
      <c r="H118" s="209"/>
      <c r="I118" s="209"/>
      <c r="J118" s="209"/>
      <c r="K118" s="209"/>
      <c r="L118" s="213"/>
      <c r="M118" s="213"/>
      <c r="N118" s="213"/>
      <c r="O118" s="213"/>
      <c r="P118" s="213"/>
      <c r="Q118" s="214"/>
      <c r="R118" s="213"/>
      <c r="S118" s="213"/>
      <c r="T118" s="213"/>
      <c r="U118" s="213"/>
      <c r="V118" s="213"/>
      <c r="W118" s="213"/>
      <c r="X118" s="206"/>
      <c r="Y118" s="206"/>
      <c r="Z118" s="206"/>
      <c r="AA118" s="206"/>
      <c r="AB118" s="206"/>
      <c r="AC118" s="206"/>
      <c r="AD118" s="206"/>
      <c r="AE118" s="206"/>
      <c r="AF118" s="206"/>
      <c r="AG118" s="206"/>
      <c r="AH118" s="206"/>
      <c r="AI118" s="206"/>
      <c r="AJ118" s="206"/>
      <c r="AK118" s="206"/>
      <c r="AL118" s="206"/>
      <c r="AM118" s="206"/>
      <c r="AN118" s="206"/>
      <c r="AO118" s="213"/>
      <c r="AP118" s="213"/>
      <c r="AQ118" s="213"/>
      <c r="AR118" s="213"/>
      <c r="AS118" s="213"/>
      <c r="AT118" s="213"/>
      <c r="AU118" s="213"/>
      <c r="AV118" s="213"/>
      <c r="AW118" s="213"/>
      <c r="AX118" s="213"/>
      <c r="AY118" s="213"/>
      <c r="AZ118" s="206"/>
      <c r="BA118" s="213"/>
      <c r="BB118" s="213"/>
      <c r="BC118" s="213"/>
      <c r="BD118" s="213"/>
      <c r="BE118" s="213"/>
      <c r="BF118" s="213"/>
      <c r="BG118" s="213"/>
      <c r="BH118" s="206"/>
      <c r="BI118" s="210"/>
      <c r="BJ118" s="210"/>
      <c r="BK118" s="210"/>
      <c r="BL118" s="210"/>
      <c r="BM118" s="210"/>
      <c r="BN118" s="210"/>
      <c r="BO118" s="210"/>
      <c r="BP118" s="210"/>
      <c r="BQ118" s="210"/>
      <c r="BR118" s="210"/>
      <c r="BS118" s="210"/>
      <c r="BT118" s="210"/>
      <c r="BU118" s="210"/>
      <c r="BV118" s="210"/>
      <c r="BW118" s="210"/>
      <c r="BX118" s="210"/>
      <c r="BY118" s="210"/>
      <c r="BZ118" s="194"/>
    </row>
    <row r="119" spans="1:78" ht="3" customHeight="1">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194"/>
    </row>
    <row r="120" spans="1:78" ht="3" customHeight="1">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194"/>
    </row>
    <row r="121" spans="1:78" ht="3" customHeight="1">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194"/>
    </row>
    <row r="122" spans="1:78" ht="3" customHeight="1">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194"/>
    </row>
    <row r="123" spans="1:78" ht="3" customHeight="1">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194"/>
    </row>
    <row r="124" spans="1:78" ht="3" customHeight="1">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194"/>
    </row>
    <row r="125" spans="1:78" ht="3" customHeight="1">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194"/>
    </row>
    <row r="126" spans="1:78" ht="3" customHeight="1">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7"/>
    </row>
    <row r="127" spans="1:78" ht="3" customHeight="1">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7"/>
    </row>
    <row r="128" spans="1:78" ht="3" customHeight="1">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05"/>
    </row>
    <row r="129" spans="1:78" ht="6" customHeight="1">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194"/>
    </row>
    <row r="130" spans="1:78" ht="6" customHeight="1">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194"/>
    </row>
    <row r="131" spans="1:78" ht="6" customHeight="1">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194"/>
    </row>
    <row r="132" spans="1:78" ht="5.25" customHeight="1">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194"/>
    </row>
    <row r="133" spans="1:78" ht="5.25" customHeight="1">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6"/>
      <c r="BR133" s="206"/>
      <c r="BS133" s="206"/>
      <c r="BT133" s="206"/>
      <c r="BU133" s="206"/>
      <c r="BV133" s="206"/>
      <c r="BW133" s="206"/>
      <c r="BX133" s="206"/>
      <c r="BY133" s="206"/>
      <c r="BZ133" s="194"/>
    </row>
    <row r="134" spans="1:78" ht="5.25" customHeight="1">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BA134" s="206"/>
      <c r="BB134" s="206"/>
      <c r="BC134" s="206"/>
      <c r="BD134" s="206"/>
      <c r="BE134" s="206"/>
      <c r="BF134" s="206"/>
      <c r="BG134" s="206"/>
      <c r="BH134" s="206"/>
      <c r="BI134" s="206"/>
      <c r="BJ134" s="206"/>
      <c r="BK134" s="206"/>
      <c r="BL134" s="206"/>
      <c r="BM134" s="206"/>
      <c r="BN134" s="206"/>
      <c r="BO134" s="206"/>
      <c r="BP134" s="206"/>
      <c r="BQ134" s="206"/>
      <c r="BR134" s="206"/>
      <c r="BS134" s="206"/>
      <c r="BT134" s="206"/>
      <c r="BU134" s="206"/>
      <c r="BV134" s="206"/>
      <c r="BW134" s="206"/>
      <c r="BX134" s="206"/>
      <c r="BY134" s="206"/>
      <c r="BZ134" s="194"/>
    </row>
    <row r="135" spans="1:78" ht="3" customHeight="1">
      <c r="A135" s="219"/>
      <c r="B135" s="219"/>
      <c r="C135" s="219"/>
      <c r="D135" s="219"/>
      <c r="E135" s="219"/>
      <c r="F135" s="219"/>
      <c r="G135" s="219"/>
      <c r="H135" s="220"/>
      <c r="I135" s="220"/>
      <c r="J135" s="220"/>
      <c r="K135" s="220"/>
      <c r="L135" s="220"/>
      <c r="M135" s="220"/>
      <c r="N135" s="220"/>
      <c r="O135" s="220"/>
      <c r="P135" s="220"/>
      <c r="Q135" s="220"/>
      <c r="R135" s="220"/>
      <c r="S135" s="220"/>
      <c r="T135" s="220"/>
      <c r="U135" s="220"/>
      <c r="V135" s="220"/>
      <c r="W135" s="206"/>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194"/>
    </row>
    <row r="136" spans="1:78" ht="3" customHeight="1">
      <c r="A136" s="219"/>
      <c r="B136" s="219"/>
      <c r="C136" s="219"/>
      <c r="D136" s="219"/>
      <c r="E136" s="219"/>
      <c r="F136" s="219"/>
      <c r="G136" s="219"/>
      <c r="H136" s="220"/>
      <c r="I136" s="220"/>
      <c r="J136" s="220"/>
      <c r="K136" s="220"/>
      <c r="L136" s="220"/>
      <c r="M136" s="220"/>
      <c r="N136" s="220"/>
      <c r="O136" s="220"/>
      <c r="P136" s="220"/>
      <c r="Q136" s="220"/>
      <c r="R136" s="220"/>
      <c r="S136" s="220"/>
      <c r="T136" s="220"/>
      <c r="U136" s="220"/>
      <c r="V136" s="220"/>
      <c r="W136" s="206"/>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194"/>
    </row>
    <row r="137" spans="1:78" ht="3" customHeight="1">
      <c r="A137" s="219"/>
      <c r="B137" s="219"/>
      <c r="C137" s="219"/>
      <c r="D137" s="219"/>
      <c r="E137" s="219"/>
      <c r="F137" s="219"/>
      <c r="G137" s="219"/>
      <c r="H137" s="220"/>
      <c r="I137" s="220"/>
      <c r="J137" s="220"/>
      <c r="K137" s="220"/>
      <c r="L137" s="220"/>
      <c r="M137" s="220"/>
      <c r="N137" s="220"/>
      <c r="O137" s="220"/>
      <c r="P137" s="220"/>
      <c r="Q137" s="220"/>
      <c r="R137" s="220"/>
      <c r="S137" s="220"/>
      <c r="T137" s="220"/>
      <c r="U137" s="220"/>
      <c r="V137" s="220"/>
      <c r="W137" s="206"/>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194"/>
    </row>
    <row r="138" spans="1:78" ht="3" customHeight="1">
      <c r="A138" s="219"/>
      <c r="B138" s="219"/>
      <c r="C138" s="219"/>
      <c r="D138" s="219"/>
      <c r="E138" s="219"/>
      <c r="F138" s="219"/>
      <c r="G138" s="219"/>
      <c r="H138" s="220"/>
      <c r="I138" s="220"/>
      <c r="J138" s="220"/>
      <c r="K138" s="220"/>
      <c r="L138" s="220"/>
      <c r="M138" s="220"/>
      <c r="N138" s="220"/>
      <c r="O138" s="220"/>
      <c r="P138" s="220"/>
      <c r="Q138" s="220"/>
      <c r="R138" s="220"/>
      <c r="S138" s="220"/>
      <c r="T138" s="220"/>
      <c r="U138" s="220"/>
      <c r="V138" s="220"/>
      <c r="W138" s="206"/>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194"/>
    </row>
    <row r="139" spans="1:78" ht="3" customHeight="1">
      <c r="A139" s="219"/>
      <c r="B139" s="219"/>
      <c r="C139" s="219"/>
      <c r="D139" s="219"/>
      <c r="E139" s="219"/>
      <c r="F139" s="219"/>
      <c r="G139" s="219"/>
      <c r="H139" s="220"/>
      <c r="I139" s="220"/>
      <c r="J139" s="220"/>
      <c r="K139" s="220"/>
      <c r="L139" s="220"/>
      <c r="M139" s="220"/>
      <c r="N139" s="220"/>
      <c r="O139" s="220"/>
      <c r="P139" s="220"/>
      <c r="Q139" s="220"/>
      <c r="R139" s="220"/>
      <c r="S139" s="220"/>
      <c r="T139" s="220"/>
      <c r="U139" s="220"/>
      <c r="V139" s="220"/>
      <c r="W139" s="206"/>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194"/>
    </row>
    <row r="140" spans="1:78" ht="3" customHeight="1">
      <c r="A140" s="219"/>
      <c r="B140" s="219"/>
      <c r="C140" s="219"/>
      <c r="D140" s="219"/>
      <c r="E140" s="219"/>
      <c r="F140" s="219"/>
      <c r="G140" s="219"/>
      <c r="H140" s="220"/>
      <c r="I140" s="220"/>
      <c r="J140" s="220"/>
      <c r="K140" s="220"/>
      <c r="L140" s="220"/>
      <c r="M140" s="220"/>
      <c r="N140" s="220"/>
      <c r="O140" s="220"/>
      <c r="P140" s="220"/>
      <c r="Q140" s="220"/>
      <c r="R140" s="220"/>
      <c r="S140" s="220"/>
      <c r="T140" s="220"/>
      <c r="U140" s="220"/>
      <c r="V140" s="220"/>
      <c r="W140" s="206"/>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194"/>
    </row>
    <row r="141" spans="1:78" ht="4.5" customHeight="1">
      <c r="A141" s="222"/>
      <c r="B141" s="222"/>
      <c r="C141" s="222"/>
      <c r="D141" s="223"/>
      <c r="E141" s="223"/>
      <c r="F141" s="223"/>
      <c r="G141" s="223"/>
      <c r="H141" s="222"/>
      <c r="I141" s="222"/>
      <c r="J141" s="222"/>
      <c r="K141" s="223"/>
      <c r="L141" s="223"/>
      <c r="M141" s="223"/>
      <c r="N141" s="223"/>
      <c r="O141" s="224"/>
      <c r="P141" s="224"/>
      <c r="Q141" s="224"/>
      <c r="R141" s="224"/>
      <c r="S141" s="225"/>
      <c r="T141" s="225"/>
      <c r="U141" s="225"/>
      <c r="V141" s="224"/>
      <c r="W141" s="224"/>
      <c r="X141" s="225"/>
      <c r="Y141" s="225"/>
      <c r="Z141" s="225"/>
      <c r="AA141" s="225"/>
      <c r="AB141" s="206"/>
      <c r="AC141" s="226"/>
      <c r="AD141" s="227"/>
      <c r="AE141" s="228"/>
      <c r="AF141" s="228"/>
      <c r="AG141" s="228"/>
      <c r="AH141" s="228"/>
      <c r="AI141" s="228"/>
      <c r="AJ141" s="227"/>
      <c r="AK141" s="227"/>
      <c r="AL141" s="229"/>
      <c r="AM141" s="229"/>
      <c r="AN141" s="229"/>
      <c r="AO141" s="229"/>
      <c r="AP141" s="229"/>
      <c r="AQ141" s="226"/>
      <c r="AR141" s="226"/>
      <c r="AS141" s="227"/>
      <c r="AT141" s="227"/>
      <c r="AU141" s="227"/>
      <c r="AV141" s="227"/>
      <c r="AW141" s="227"/>
      <c r="AX141" s="227"/>
      <c r="AY141" s="227"/>
      <c r="AZ141" s="227"/>
      <c r="BA141" s="227"/>
      <c r="BB141" s="227"/>
      <c r="BC141" s="227"/>
      <c r="BD141" s="227"/>
      <c r="BE141" s="227"/>
      <c r="BF141" s="227"/>
      <c r="BG141" s="227"/>
      <c r="BH141" s="227"/>
      <c r="BI141" s="229"/>
      <c r="BJ141" s="229"/>
      <c r="BK141" s="229"/>
      <c r="BL141" s="229"/>
      <c r="BM141" s="229"/>
      <c r="BN141" s="229"/>
      <c r="BO141" s="229"/>
      <c r="BP141" s="229"/>
      <c r="BQ141" s="229"/>
      <c r="BR141" s="229"/>
      <c r="BS141" s="229"/>
      <c r="BT141" s="229"/>
      <c r="BU141" s="229"/>
      <c r="BV141" s="229"/>
      <c r="BW141" s="229"/>
      <c r="BX141" s="229"/>
      <c r="BY141" s="229"/>
      <c r="BZ141" s="230"/>
    </row>
    <row r="142" spans="1:78" ht="6.75" customHeight="1">
      <c r="A142" s="206"/>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31"/>
    </row>
    <row r="143" spans="1:78" ht="6.75" customHeight="1">
      <c r="A143" s="206"/>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06"/>
      <c r="AM143" s="206"/>
      <c r="AN143" s="206"/>
      <c r="AO143" s="206"/>
      <c r="AP143" s="206"/>
      <c r="AQ143" s="206"/>
      <c r="AR143" s="206"/>
      <c r="AS143" s="232"/>
      <c r="AT143" s="233"/>
      <c r="AU143" s="233"/>
      <c r="AV143" s="233"/>
      <c r="AW143" s="233"/>
      <c r="AX143" s="233"/>
      <c r="AY143" s="233"/>
      <c r="AZ143" s="233"/>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33"/>
      <c r="BZ143" s="194"/>
    </row>
    <row r="144" spans="1:78" ht="6" customHeight="1">
      <c r="A144" s="206"/>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06"/>
      <c r="AN144" s="206"/>
      <c r="AO144" s="206"/>
      <c r="AP144" s="206"/>
      <c r="AQ144" s="206"/>
      <c r="AR144" s="206"/>
      <c r="AS144" s="233"/>
      <c r="AT144" s="233"/>
      <c r="AU144" s="233"/>
      <c r="AV144" s="233"/>
      <c r="AW144" s="233"/>
      <c r="AX144" s="233"/>
      <c r="AY144" s="233"/>
      <c r="AZ144" s="233"/>
      <c r="BA144" s="206"/>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c r="BZ144" s="194"/>
    </row>
    <row r="145" spans="1:86" ht="6" customHeight="1">
      <c r="A145" s="206"/>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06"/>
      <c r="AN145" s="206"/>
      <c r="AO145" s="206"/>
      <c r="AP145" s="206"/>
      <c r="AQ145" s="206"/>
      <c r="AR145" s="206"/>
      <c r="AS145" s="233"/>
      <c r="AT145" s="233"/>
      <c r="AU145" s="233"/>
      <c r="AV145" s="233"/>
      <c r="AW145" s="233"/>
      <c r="AX145" s="233"/>
      <c r="AY145" s="233"/>
      <c r="AZ145" s="233"/>
      <c r="BA145" s="206"/>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c r="BW145" s="332"/>
      <c r="BX145" s="332"/>
      <c r="BY145" s="332"/>
      <c r="BZ145" s="194"/>
    </row>
    <row r="146" spans="1:86" ht="6" customHeight="1">
      <c r="A146" s="206"/>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06"/>
      <c r="AN146" s="206"/>
      <c r="AO146" s="206"/>
      <c r="AP146" s="206"/>
      <c r="AQ146" s="206"/>
      <c r="AR146" s="206"/>
      <c r="AS146" s="206"/>
      <c r="AT146" s="206"/>
      <c r="AU146" s="206"/>
      <c r="AV146" s="206"/>
      <c r="AW146" s="206"/>
      <c r="AX146" s="206"/>
      <c r="AY146" s="206"/>
      <c r="AZ146" s="206"/>
      <c r="BA146" s="206"/>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194"/>
    </row>
    <row r="147" spans="1:86" ht="6.75" customHeight="1">
      <c r="A147" s="206"/>
      <c r="B147" s="389"/>
      <c r="C147" s="389"/>
      <c r="D147" s="389"/>
      <c r="E147" s="389"/>
      <c r="F147" s="389"/>
      <c r="G147" s="389"/>
      <c r="H147" s="389"/>
      <c r="I147" s="389"/>
      <c r="J147" s="389"/>
      <c r="K147" s="389"/>
      <c r="L147" s="389"/>
      <c r="M147" s="389"/>
      <c r="N147" s="389"/>
      <c r="O147" s="389"/>
      <c r="P147" s="389"/>
      <c r="Q147" s="389"/>
      <c r="R147" s="389"/>
      <c r="S147" s="389"/>
      <c r="T147" s="389"/>
      <c r="U147" s="389"/>
      <c r="V147" s="389"/>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194"/>
    </row>
    <row r="148" spans="1:86" ht="6.75" customHeight="1">
      <c r="A148" s="206"/>
      <c r="B148" s="389"/>
      <c r="C148" s="389"/>
      <c r="D148" s="389"/>
      <c r="E148" s="389"/>
      <c r="F148" s="389"/>
      <c r="G148" s="389"/>
      <c r="H148" s="389"/>
      <c r="I148" s="389"/>
      <c r="J148" s="389"/>
      <c r="K148" s="389"/>
      <c r="L148" s="389"/>
      <c r="M148" s="389"/>
      <c r="N148" s="389"/>
      <c r="O148" s="389"/>
      <c r="P148" s="389"/>
      <c r="Q148" s="389"/>
      <c r="R148" s="389"/>
      <c r="S148" s="389"/>
      <c r="T148" s="389"/>
      <c r="U148" s="389"/>
      <c r="V148" s="389"/>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194"/>
    </row>
    <row r="149" spans="1:86" ht="6" customHeight="1">
      <c r="A149" s="206"/>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194"/>
    </row>
    <row r="150" spans="1:86" s="202" customFormat="1" ht="6" customHeight="1">
      <c r="A150" s="206"/>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35"/>
      <c r="BF150" s="235"/>
      <c r="BG150" s="235"/>
      <c r="BH150" s="235"/>
      <c r="BI150" s="235"/>
      <c r="BJ150" s="235"/>
      <c r="BK150" s="235"/>
      <c r="BL150" s="235"/>
      <c r="BM150" s="235"/>
      <c r="BN150" s="235"/>
      <c r="BO150" s="235"/>
      <c r="BP150" s="235"/>
      <c r="BQ150" s="235"/>
      <c r="BR150" s="235"/>
      <c r="BS150" s="235"/>
      <c r="BT150" s="235"/>
      <c r="BU150" s="235"/>
      <c r="BV150" s="235"/>
      <c r="BW150" s="206"/>
      <c r="BX150" s="206"/>
      <c r="BY150" s="206"/>
      <c r="BZ150" s="231"/>
      <c r="CD150" s="191"/>
      <c r="CE150" s="191"/>
      <c r="CF150" s="191"/>
      <c r="CG150" s="191"/>
      <c r="CH150" s="191"/>
    </row>
    <row r="151" spans="1:86" ht="6" customHeight="1">
      <c r="A151" s="206"/>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06"/>
      <c r="X151" s="206"/>
      <c r="Y151" s="206"/>
      <c r="Z151" s="206"/>
      <c r="AA151" s="206"/>
      <c r="AB151" s="206"/>
      <c r="AC151" s="206"/>
      <c r="AD151" s="206"/>
      <c r="AE151" s="386"/>
      <c r="AF151" s="386"/>
      <c r="AG151" s="386"/>
      <c r="AH151" s="386"/>
      <c r="AI151" s="386"/>
      <c r="AJ151" s="386"/>
      <c r="AK151" s="386"/>
      <c r="AL151" s="386"/>
      <c r="AM151" s="386"/>
      <c r="AN151" s="386"/>
      <c r="AO151" s="386"/>
      <c r="AP151" s="386"/>
      <c r="AQ151" s="386"/>
      <c r="AR151" s="386"/>
      <c r="AS151" s="386"/>
      <c r="AT151" s="386"/>
      <c r="AU151" s="386"/>
      <c r="AV151" s="206"/>
      <c r="AW151" s="206"/>
      <c r="AX151" s="206"/>
      <c r="AY151" s="206"/>
      <c r="AZ151" s="206"/>
      <c r="BA151" s="206"/>
      <c r="BB151" s="206"/>
      <c r="BC151" s="206"/>
      <c r="BD151" s="206"/>
      <c r="BE151" s="387"/>
      <c r="BF151" s="387"/>
      <c r="BG151" s="387"/>
      <c r="BH151" s="387"/>
      <c r="BI151" s="387"/>
      <c r="BJ151" s="387"/>
      <c r="BK151" s="387"/>
      <c r="BL151" s="387"/>
      <c r="BM151" s="387"/>
      <c r="BN151" s="387"/>
      <c r="BO151" s="387"/>
      <c r="BP151" s="387"/>
      <c r="BQ151" s="387"/>
      <c r="BR151" s="387"/>
      <c r="BS151" s="387"/>
      <c r="BT151" s="387"/>
      <c r="BU151" s="387"/>
      <c r="BV151" s="387"/>
      <c r="BW151" s="206"/>
      <c r="BX151" s="206"/>
      <c r="BY151" s="206"/>
      <c r="BZ151" s="194"/>
    </row>
    <row r="152" spans="1:86" ht="9" customHeight="1">
      <c r="A152" s="206"/>
      <c r="B152" s="206"/>
      <c r="C152" s="206"/>
      <c r="D152" s="206"/>
      <c r="E152" s="206"/>
      <c r="F152" s="206"/>
      <c r="G152" s="206"/>
      <c r="H152" s="206"/>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c r="AV152" s="388"/>
      <c r="AW152" s="388"/>
      <c r="AX152" s="388"/>
      <c r="AY152" s="388"/>
      <c r="AZ152" s="388"/>
      <c r="BA152" s="388"/>
      <c r="BB152" s="388"/>
      <c r="BC152" s="388"/>
      <c r="BD152" s="388"/>
      <c r="BE152" s="388"/>
      <c r="BF152" s="388"/>
      <c r="BG152" s="388"/>
      <c r="BH152" s="388"/>
      <c r="BI152" s="388"/>
      <c r="BJ152" s="388"/>
      <c r="BK152" s="388"/>
      <c r="BL152" s="388"/>
      <c r="BM152" s="388"/>
      <c r="BN152" s="388"/>
      <c r="BO152" s="388"/>
      <c r="BP152" s="388"/>
      <c r="BQ152" s="388"/>
      <c r="BR152" s="388"/>
      <c r="BS152" s="206"/>
      <c r="BT152" s="206"/>
      <c r="BU152" s="206"/>
      <c r="BV152" s="206"/>
      <c r="BW152" s="206"/>
      <c r="BX152" s="206"/>
      <c r="BY152" s="206"/>
      <c r="BZ152" s="194"/>
    </row>
    <row r="153" spans="1:86" ht="6" customHeight="1">
      <c r="A153" s="206"/>
      <c r="B153" s="385"/>
      <c r="C153" s="385"/>
      <c r="D153" s="385"/>
      <c r="E153" s="385"/>
      <c r="F153" s="385"/>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P153" s="385"/>
      <c r="BQ153" s="385"/>
      <c r="BR153" s="385"/>
      <c r="BS153" s="385"/>
      <c r="BT153" s="385"/>
      <c r="BU153" s="385"/>
      <c r="BV153" s="385"/>
      <c r="BW153" s="385"/>
      <c r="BX153" s="385"/>
      <c r="BY153" s="385"/>
      <c r="BZ153" s="194"/>
    </row>
    <row r="154" spans="1:86" ht="6" customHeight="1">
      <c r="A154" s="206"/>
      <c r="B154" s="385"/>
      <c r="C154" s="385"/>
      <c r="D154" s="385"/>
      <c r="E154" s="385"/>
      <c r="F154" s="385"/>
      <c r="G154" s="385"/>
      <c r="H154" s="385"/>
      <c r="I154" s="385"/>
      <c r="J154" s="385"/>
      <c r="K154" s="385"/>
      <c r="L154" s="385"/>
      <c r="M154" s="385"/>
      <c r="N154" s="385"/>
      <c r="O154" s="385"/>
      <c r="P154" s="385"/>
      <c r="Q154" s="385"/>
      <c r="R154" s="385"/>
      <c r="S154" s="385"/>
      <c r="T154" s="385"/>
      <c r="U154" s="385"/>
      <c r="V154" s="385"/>
      <c r="W154" s="385"/>
      <c r="X154" s="385"/>
      <c r="Y154" s="385"/>
      <c r="Z154" s="385"/>
      <c r="AA154" s="385"/>
      <c r="AB154" s="385"/>
      <c r="AC154" s="385"/>
      <c r="AD154" s="385"/>
      <c r="AE154" s="385"/>
      <c r="AF154" s="385"/>
      <c r="AG154" s="385"/>
      <c r="AH154" s="385"/>
      <c r="AI154" s="385"/>
      <c r="AJ154" s="385"/>
      <c r="AK154" s="385"/>
      <c r="AL154" s="385"/>
      <c r="AM154" s="385"/>
      <c r="AN154" s="385"/>
      <c r="AO154" s="385"/>
      <c r="AP154" s="385"/>
      <c r="AQ154" s="385"/>
      <c r="AR154" s="385"/>
      <c r="AS154" s="385"/>
      <c r="AT154" s="385"/>
      <c r="AU154" s="385"/>
      <c r="AV154" s="385"/>
      <c r="AW154" s="385"/>
      <c r="AX154" s="385"/>
      <c r="AY154" s="385"/>
      <c r="AZ154" s="385"/>
      <c r="BA154" s="385"/>
      <c r="BB154" s="385"/>
      <c r="BC154" s="385"/>
      <c r="BD154" s="385"/>
      <c r="BE154" s="385"/>
      <c r="BF154" s="385"/>
      <c r="BG154" s="385"/>
      <c r="BH154" s="385"/>
      <c r="BI154" s="385"/>
      <c r="BJ154" s="385"/>
      <c r="BK154" s="385"/>
      <c r="BL154" s="385"/>
      <c r="BM154" s="385"/>
      <c r="BN154" s="385"/>
      <c r="BO154" s="385"/>
      <c r="BP154" s="385"/>
      <c r="BQ154" s="385"/>
      <c r="BR154" s="385"/>
      <c r="BS154" s="385"/>
      <c r="BT154" s="385"/>
      <c r="BU154" s="385"/>
      <c r="BV154" s="385"/>
      <c r="BW154" s="385"/>
      <c r="BX154" s="385"/>
      <c r="BY154" s="385"/>
      <c r="BZ154" s="194"/>
    </row>
    <row r="155" spans="1:86" ht="6" customHeight="1">
      <c r="A155" s="206"/>
      <c r="B155" s="385"/>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385"/>
      <c r="Y155" s="385"/>
      <c r="Z155" s="385"/>
      <c r="AA155" s="385"/>
      <c r="AB155" s="385"/>
      <c r="AC155" s="385"/>
      <c r="AD155" s="385"/>
      <c r="AE155" s="385"/>
      <c r="AF155" s="385"/>
      <c r="AG155" s="385"/>
      <c r="AH155" s="385"/>
      <c r="AI155" s="385"/>
      <c r="AJ155" s="385"/>
      <c r="AK155" s="385"/>
      <c r="AL155" s="385"/>
      <c r="AM155" s="385"/>
      <c r="AN155" s="385"/>
      <c r="AO155" s="385"/>
      <c r="AP155" s="385"/>
      <c r="AQ155" s="385"/>
      <c r="AR155" s="385"/>
      <c r="AS155" s="385"/>
      <c r="AT155" s="385"/>
      <c r="AU155" s="385"/>
      <c r="AV155" s="385"/>
      <c r="AW155" s="385"/>
      <c r="AX155" s="385"/>
      <c r="AY155" s="385"/>
      <c r="AZ155" s="385"/>
      <c r="BA155" s="385"/>
      <c r="BB155" s="385"/>
      <c r="BC155" s="385"/>
      <c r="BD155" s="385"/>
      <c r="BE155" s="385"/>
      <c r="BF155" s="385"/>
      <c r="BG155" s="385"/>
      <c r="BH155" s="385"/>
      <c r="BI155" s="385"/>
      <c r="BJ155" s="385"/>
      <c r="BK155" s="385"/>
      <c r="BL155" s="385"/>
      <c r="BM155" s="385"/>
      <c r="BN155" s="385"/>
      <c r="BO155" s="385"/>
      <c r="BP155" s="385"/>
      <c r="BQ155" s="385"/>
      <c r="BR155" s="385"/>
      <c r="BS155" s="385"/>
      <c r="BT155" s="385"/>
      <c r="BU155" s="385"/>
      <c r="BV155" s="385"/>
      <c r="BW155" s="385"/>
      <c r="BX155" s="385"/>
      <c r="BY155" s="385"/>
      <c r="BZ155" s="194"/>
    </row>
    <row r="156" spans="1:86" ht="6.75" customHeight="1">
      <c r="A156" s="206"/>
      <c r="B156" s="385"/>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P156" s="385"/>
      <c r="BQ156" s="385"/>
      <c r="BR156" s="385"/>
      <c r="BS156" s="385"/>
      <c r="BT156" s="385"/>
      <c r="BU156" s="385"/>
      <c r="BV156" s="385"/>
      <c r="BW156" s="385"/>
      <c r="BX156" s="385"/>
      <c r="BY156" s="385"/>
      <c r="BZ156" s="194"/>
    </row>
    <row r="157" spans="1:86" ht="6.75" customHeight="1">
      <c r="A157" s="206"/>
      <c r="B157" s="385"/>
      <c r="C157" s="385"/>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5"/>
      <c r="AY157" s="385"/>
      <c r="AZ157" s="385"/>
      <c r="BA157" s="385"/>
      <c r="BB157" s="385"/>
      <c r="BC157" s="385"/>
      <c r="BD157" s="385"/>
      <c r="BE157" s="385"/>
      <c r="BF157" s="385"/>
      <c r="BG157" s="385"/>
      <c r="BH157" s="385"/>
      <c r="BI157" s="385"/>
      <c r="BJ157" s="385"/>
      <c r="BK157" s="385"/>
      <c r="BL157" s="385"/>
      <c r="BM157" s="385"/>
      <c r="BN157" s="385"/>
      <c r="BO157" s="385"/>
      <c r="BP157" s="385"/>
      <c r="BQ157" s="385"/>
      <c r="BR157" s="385"/>
      <c r="BS157" s="385"/>
      <c r="BT157" s="385"/>
      <c r="BU157" s="385"/>
      <c r="BV157" s="385"/>
      <c r="BW157" s="385"/>
      <c r="BX157" s="385"/>
      <c r="BY157" s="385"/>
      <c r="BZ157" s="194"/>
    </row>
    <row r="158" spans="1:86" ht="6.75" customHeight="1">
      <c r="A158" s="206"/>
      <c r="B158" s="385"/>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385"/>
      <c r="BO158" s="385"/>
      <c r="BP158" s="385"/>
      <c r="BQ158" s="385"/>
      <c r="BR158" s="385"/>
      <c r="BS158" s="385"/>
      <c r="BT158" s="385"/>
      <c r="BU158" s="385"/>
      <c r="BV158" s="385"/>
      <c r="BW158" s="385"/>
      <c r="BX158" s="385"/>
      <c r="BY158" s="385"/>
      <c r="BZ158" s="194"/>
    </row>
    <row r="159" spans="1:86" ht="6.75" customHeight="1">
      <c r="A159" s="206"/>
      <c r="B159" s="385"/>
      <c r="C159" s="385"/>
      <c r="D159" s="385"/>
      <c r="E159" s="385"/>
      <c r="F159" s="385"/>
      <c r="G159" s="385"/>
      <c r="H159" s="385"/>
      <c r="I159" s="385"/>
      <c r="J159" s="385"/>
      <c r="K159" s="385"/>
      <c r="L159" s="385"/>
      <c r="M159" s="385"/>
      <c r="N159" s="385"/>
      <c r="O159" s="385"/>
      <c r="P159" s="385"/>
      <c r="Q159" s="385"/>
      <c r="R159" s="385"/>
      <c r="S159" s="385"/>
      <c r="T159" s="385"/>
      <c r="U159" s="385"/>
      <c r="V159" s="385"/>
      <c r="W159" s="385"/>
      <c r="X159" s="385"/>
      <c r="Y159" s="385"/>
      <c r="Z159" s="385"/>
      <c r="AA159" s="385"/>
      <c r="AB159" s="385"/>
      <c r="AC159" s="385"/>
      <c r="AD159" s="385"/>
      <c r="AE159" s="385"/>
      <c r="AF159" s="385"/>
      <c r="AG159" s="385"/>
      <c r="AH159" s="385"/>
      <c r="AI159" s="385"/>
      <c r="AJ159" s="385"/>
      <c r="AK159" s="385"/>
      <c r="AL159" s="385"/>
      <c r="AM159" s="385"/>
      <c r="AN159" s="385"/>
      <c r="AO159" s="385"/>
      <c r="AP159" s="385"/>
      <c r="AQ159" s="385"/>
      <c r="AR159" s="385"/>
      <c r="AS159" s="385"/>
      <c r="AT159" s="385"/>
      <c r="AU159" s="385"/>
      <c r="AV159" s="385"/>
      <c r="AW159" s="385"/>
      <c r="AX159" s="385"/>
      <c r="AY159" s="385"/>
      <c r="AZ159" s="385"/>
      <c r="BA159" s="385"/>
      <c r="BB159" s="385"/>
      <c r="BC159" s="385"/>
      <c r="BD159" s="385"/>
      <c r="BE159" s="385"/>
      <c r="BF159" s="385"/>
      <c r="BG159" s="385"/>
      <c r="BH159" s="385"/>
      <c r="BI159" s="385"/>
      <c r="BJ159" s="385"/>
      <c r="BK159" s="385"/>
      <c r="BL159" s="385"/>
      <c r="BM159" s="385"/>
      <c r="BN159" s="385"/>
      <c r="BO159" s="385"/>
      <c r="BP159" s="385"/>
      <c r="BQ159" s="385"/>
      <c r="BR159" s="385"/>
      <c r="BS159" s="385"/>
      <c r="BT159" s="385"/>
      <c r="BU159" s="385"/>
      <c r="BV159" s="385"/>
      <c r="BW159" s="385"/>
      <c r="BX159" s="385"/>
      <c r="BY159" s="385"/>
      <c r="BZ159" s="194"/>
    </row>
    <row r="160" spans="1:86" ht="6.75" customHeight="1">
      <c r="A160" s="206"/>
      <c r="B160" s="385"/>
      <c r="C160" s="385"/>
      <c r="D160" s="385"/>
      <c r="E160" s="385"/>
      <c r="F160" s="385"/>
      <c r="G160" s="385"/>
      <c r="H160" s="385"/>
      <c r="I160" s="385"/>
      <c r="J160" s="385"/>
      <c r="K160" s="385"/>
      <c r="L160" s="385"/>
      <c r="M160" s="385"/>
      <c r="N160" s="385"/>
      <c r="O160" s="385"/>
      <c r="P160" s="385"/>
      <c r="Q160" s="385"/>
      <c r="R160" s="385"/>
      <c r="S160" s="385"/>
      <c r="T160" s="385"/>
      <c r="U160" s="385"/>
      <c r="V160" s="385"/>
      <c r="W160" s="385"/>
      <c r="X160" s="385"/>
      <c r="Y160" s="385"/>
      <c r="Z160" s="385"/>
      <c r="AA160" s="385"/>
      <c r="AB160" s="385"/>
      <c r="AC160" s="385"/>
      <c r="AD160" s="385"/>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P160" s="385"/>
      <c r="BQ160" s="385"/>
      <c r="BR160" s="385"/>
      <c r="BS160" s="385"/>
      <c r="BT160" s="385"/>
      <c r="BU160" s="385"/>
      <c r="BV160" s="385"/>
      <c r="BW160" s="385"/>
      <c r="BX160" s="385"/>
      <c r="BY160" s="385"/>
      <c r="BZ160" s="194"/>
    </row>
    <row r="161" spans="1:78" ht="6.75" customHeight="1">
      <c r="A161" s="206"/>
      <c r="B161" s="385"/>
      <c r="C161" s="385"/>
      <c r="D161" s="385"/>
      <c r="E161" s="385"/>
      <c r="F161" s="385"/>
      <c r="G161" s="385"/>
      <c r="H161" s="385"/>
      <c r="I161" s="385"/>
      <c r="J161" s="385"/>
      <c r="K161" s="385"/>
      <c r="L161" s="385"/>
      <c r="M161" s="385"/>
      <c r="N161" s="385"/>
      <c r="O161" s="385"/>
      <c r="P161" s="385"/>
      <c r="Q161" s="385"/>
      <c r="R161" s="385"/>
      <c r="S161" s="385"/>
      <c r="T161" s="385"/>
      <c r="U161" s="385"/>
      <c r="V161" s="385"/>
      <c r="W161" s="385"/>
      <c r="X161" s="385"/>
      <c r="Y161" s="385"/>
      <c r="Z161" s="385"/>
      <c r="AA161" s="385"/>
      <c r="AB161" s="385"/>
      <c r="AC161" s="385"/>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5"/>
      <c r="AY161" s="385"/>
      <c r="AZ161" s="385"/>
      <c r="BA161" s="385"/>
      <c r="BB161" s="385"/>
      <c r="BC161" s="385"/>
      <c r="BD161" s="385"/>
      <c r="BE161" s="385"/>
      <c r="BF161" s="385"/>
      <c r="BG161" s="385"/>
      <c r="BH161" s="385"/>
      <c r="BI161" s="385"/>
      <c r="BJ161" s="385"/>
      <c r="BK161" s="385"/>
      <c r="BL161" s="385"/>
      <c r="BM161" s="385"/>
      <c r="BN161" s="385"/>
      <c r="BO161" s="385"/>
      <c r="BP161" s="385"/>
      <c r="BQ161" s="385"/>
      <c r="BR161" s="385"/>
      <c r="BS161" s="385"/>
      <c r="BT161" s="385"/>
      <c r="BU161" s="385"/>
      <c r="BV161" s="385"/>
      <c r="BW161" s="385"/>
      <c r="BX161" s="385"/>
      <c r="BY161" s="385"/>
      <c r="BZ161" s="194"/>
    </row>
    <row r="162" spans="1:78" ht="6.75" customHeight="1">
      <c r="A162" s="206"/>
      <c r="B162" s="385"/>
      <c r="C162" s="385"/>
      <c r="D162" s="385"/>
      <c r="E162" s="385"/>
      <c r="F162" s="385"/>
      <c r="G162" s="385"/>
      <c r="H162" s="385"/>
      <c r="I162" s="385"/>
      <c r="J162" s="385"/>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5"/>
      <c r="AZ162" s="385"/>
      <c r="BA162" s="385"/>
      <c r="BB162" s="385"/>
      <c r="BC162" s="385"/>
      <c r="BD162" s="385"/>
      <c r="BE162" s="385"/>
      <c r="BF162" s="385"/>
      <c r="BG162" s="385"/>
      <c r="BH162" s="385"/>
      <c r="BI162" s="385"/>
      <c r="BJ162" s="385"/>
      <c r="BK162" s="385"/>
      <c r="BL162" s="385"/>
      <c r="BM162" s="385"/>
      <c r="BN162" s="385"/>
      <c r="BO162" s="385"/>
      <c r="BP162" s="385"/>
      <c r="BQ162" s="385"/>
      <c r="BR162" s="385"/>
      <c r="BS162" s="385"/>
      <c r="BT162" s="385"/>
      <c r="BU162" s="385"/>
      <c r="BV162" s="385"/>
      <c r="BW162" s="385"/>
      <c r="BX162" s="385"/>
      <c r="BY162" s="385"/>
      <c r="BZ162" s="194"/>
    </row>
    <row r="163" spans="1:78" s="202" customFormat="1" ht="5.25" customHeight="1">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31"/>
    </row>
    <row r="164" spans="1:78" s="202" customFormat="1" ht="5.25" customHeight="1">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c r="BI164" s="206"/>
      <c r="BJ164" s="206"/>
      <c r="BK164" s="206"/>
      <c r="BL164" s="206"/>
      <c r="BM164" s="206"/>
      <c r="BN164" s="206"/>
      <c r="BO164" s="206"/>
      <c r="BP164" s="206"/>
      <c r="BQ164" s="206"/>
      <c r="BR164" s="206"/>
      <c r="BS164" s="206"/>
      <c r="BT164" s="206"/>
      <c r="BU164" s="206"/>
      <c r="BV164" s="206"/>
      <c r="BW164" s="206"/>
      <c r="BX164" s="206"/>
      <c r="BY164" s="206"/>
      <c r="BZ164" s="231"/>
    </row>
  </sheetData>
  <sheetProtection selectLockedCells="1" selectUnlockedCells="1"/>
  <mergeCells count="104">
    <mergeCell ref="BG1:BZ3"/>
    <mergeCell ref="BR57:BS59"/>
    <mergeCell ref="A60:M62"/>
    <mergeCell ref="N60:Q62"/>
    <mergeCell ref="A46:P48"/>
    <mergeCell ref="BF40:BY41"/>
    <mergeCell ref="BF42:BY43"/>
    <mergeCell ref="BR25:BW27"/>
    <mergeCell ref="BP25:BQ27"/>
    <mergeCell ref="AN36:AY43"/>
    <mergeCell ref="AZ28:BA29"/>
    <mergeCell ref="BB28:BF29"/>
    <mergeCell ref="X60:Y62"/>
    <mergeCell ref="AO54:BA56"/>
    <mergeCell ref="BB54:BS56"/>
    <mergeCell ref="A51:AL53"/>
    <mergeCell ref="A49:M49"/>
    <mergeCell ref="AM51:CA53"/>
    <mergeCell ref="BG28:BH29"/>
    <mergeCell ref="BX25:BY27"/>
    <mergeCell ref="N49:W49"/>
    <mergeCell ref="AN25:AY27"/>
    <mergeCell ref="A25:P27"/>
    <mergeCell ref="N57:AE59"/>
    <mergeCell ref="BB57:BE59"/>
    <mergeCell ref="BF57:BG59"/>
    <mergeCell ref="BH57:BK59"/>
    <mergeCell ref="BL57:BM59"/>
    <mergeCell ref="B153:BY162"/>
    <mergeCell ref="N149:O151"/>
    <mergeCell ref="P149:R151"/>
    <mergeCell ref="S149:T151"/>
    <mergeCell ref="U149:V151"/>
    <mergeCell ref="AE151:AU151"/>
    <mergeCell ref="BE151:BV151"/>
    <mergeCell ref="B149:C151"/>
    <mergeCell ref="D149:E151"/>
    <mergeCell ref="F149:G151"/>
    <mergeCell ref="H149:I151"/>
    <mergeCell ref="J149:K151"/>
    <mergeCell ref="L149:M151"/>
    <mergeCell ref="I152:BR152"/>
    <mergeCell ref="B147:V148"/>
    <mergeCell ref="A78:AE80"/>
    <mergeCell ref="I67:BY69"/>
    <mergeCell ref="BN57:BQ59"/>
    <mergeCell ref="AI144:AJ146"/>
    <mergeCell ref="N54:AE56"/>
    <mergeCell ref="A57:M59"/>
    <mergeCell ref="U144:V146"/>
    <mergeCell ref="W144:X146"/>
    <mergeCell ref="Y144:Z146"/>
    <mergeCell ref="AA144:AB146"/>
    <mergeCell ref="AC144:AD146"/>
    <mergeCell ref="AE144:AF146"/>
    <mergeCell ref="B142:AK143"/>
    <mergeCell ref="B144:C146"/>
    <mergeCell ref="D144:E146"/>
    <mergeCell ref="F144:G146"/>
    <mergeCell ref="H144:I146"/>
    <mergeCell ref="J144:K146"/>
    <mergeCell ref="L144:M146"/>
    <mergeCell ref="N144:O146"/>
    <mergeCell ref="P144:R146"/>
    <mergeCell ref="I70:BY76"/>
    <mergeCell ref="C67:F69"/>
    <mergeCell ref="S144:T146"/>
    <mergeCell ref="AG144:AH146"/>
    <mergeCell ref="Z60:AC62"/>
    <mergeCell ref="AD60:AE62"/>
    <mergeCell ref="AO57:BA59"/>
    <mergeCell ref="AK144:AL146"/>
    <mergeCell ref="AZ38:BE39"/>
    <mergeCell ref="BF36:BY37"/>
    <mergeCell ref="BF38:BY39"/>
    <mergeCell ref="A38:M43"/>
    <mergeCell ref="N28:AM29"/>
    <mergeCell ref="N30:AM35"/>
    <mergeCell ref="N36:AM37"/>
    <mergeCell ref="N38:AM43"/>
    <mergeCell ref="AN28:AY35"/>
    <mergeCell ref="BI28:BR29"/>
    <mergeCell ref="AZ30:BY35"/>
    <mergeCell ref="AZ36:BE37"/>
    <mergeCell ref="AZ42:BE43"/>
    <mergeCell ref="AZ40:BE41"/>
    <mergeCell ref="A28:M29"/>
    <mergeCell ref="BB144:BM145"/>
    <mergeCell ref="BN144:BY145"/>
    <mergeCell ref="C70:F72"/>
    <mergeCell ref="R60:S62"/>
    <mergeCell ref="T60:W62"/>
    <mergeCell ref="A81:BY103"/>
    <mergeCell ref="A64:AE66"/>
    <mergeCell ref="A54:M56"/>
    <mergeCell ref="BS4:CA5"/>
    <mergeCell ref="K4:BQ6"/>
    <mergeCell ref="B8:BM10"/>
    <mergeCell ref="B11:BY23"/>
    <mergeCell ref="A30:M35"/>
    <mergeCell ref="A36:M37"/>
    <mergeCell ref="BJ25:BO27"/>
    <mergeCell ref="BH25:BI27"/>
    <mergeCell ref="AZ25:BG27"/>
  </mergeCells>
  <phoneticPr fontId="1"/>
  <dataValidations count="4">
    <dataValidation type="list" allowBlank="1" showInputMessage="1" showErrorMessage="1" sqref="N57:AE59" xr:uid="{00000000-0002-0000-0000-000001000000}">
      <formula1>"実施済み,実施予定"</formula1>
    </dataValidation>
    <dataValidation type="list" allowBlank="1" showInputMessage="1" showErrorMessage="1" sqref="BB54:BS56" xr:uid="{00000000-0002-0000-0000-000002000000}">
      <formula1>"聴取済み,聴取予定"</formula1>
    </dataValidation>
    <dataValidation imeMode="fullKatakana" allowBlank="1" showInputMessage="1" showErrorMessage="1" sqref="N28:AM29 N36:AM37" xr:uid="{00000000-0002-0000-0000-000003000000}"/>
    <dataValidation imeMode="disabled" allowBlank="1" showInputMessage="1" showErrorMessage="1" sqref="AZ25:BG27 BJ25:BO27 BR25:BW27 BB28:BF29 BI28:BR29 BF38:BY43 N60:Q62 T60:W62 Z60:AC62 BB57:BE59 BH57:BK59 BN57:BQ59"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G34" sqref="G34"/>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22</v>
      </c>
    </row>
    <row r="2" spans="1:20" ht="14.1" customHeight="1" thickBot="1">
      <c r="A2" s="456">
        <v>1</v>
      </c>
      <c r="B2" s="470" t="s">
        <v>118</v>
      </c>
      <c r="C2" s="464" t="s">
        <v>13</v>
      </c>
      <c r="D2" s="466" t="s">
        <v>14</v>
      </c>
      <c r="E2" s="468" t="s">
        <v>15</v>
      </c>
      <c r="F2" s="447" t="s">
        <v>17</v>
      </c>
      <c r="G2" s="473" t="s">
        <v>16</v>
      </c>
      <c r="H2" s="462" t="s">
        <v>23</v>
      </c>
      <c r="I2" s="87"/>
      <c r="N2" s="86" t="s">
        <v>128</v>
      </c>
    </row>
    <row r="3" spans="1:20" ht="14.1" customHeight="1" thickBot="1">
      <c r="A3" s="456"/>
      <c r="B3" s="471"/>
      <c r="C3" s="465"/>
      <c r="D3" s="467"/>
      <c r="E3" s="468"/>
      <c r="F3" s="448"/>
      <c r="G3" s="449"/>
      <c r="H3" s="463"/>
      <c r="I3" s="88" t="s">
        <v>54</v>
      </c>
      <c r="N3" s="519" t="s">
        <v>91</v>
      </c>
      <c r="O3" s="491" t="s">
        <v>93</v>
      </c>
      <c r="P3" s="491"/>
      <c r="Q3" s="89" t="s">
        <v>94</v>
      </c>
    </row>
    <row r="4" spans="1:20" ht="24.95" customHeight="1">
      <c r="A4" s="456"/>
      <c r="B4" s="90" t="s">
        <v>36</v>
      </c>
      <c r="C4" s="14"/>
      <c r="D4" s="15"/>
      <c r="E4" s="16"/>
      <c r="F4" s="17"/>
      <c r="G4" s="18"/>
      <c r="H4" s="91">
        <f>SUM(C4:G4)</f>
        <v>0</v>
      </c>
      <c r="I4" s="92">
        <f>H4-E4-G4</f>
        <v>0</v>
      </c>
      <c r="K4" s="484" t="s">
        <v>73</v>
      </c>
      <c r="L4" s="485"/>
      <c r="N4" s="520"/>
      <c r="O4" s="517" t="s">
        <v>56</v>
      </c>
      <c r="P4" s="518" t="s">
        <v>92</v>
      </c>
      <c r="Q4" s="492" t="s">
        <v>95</v>
      </c>
    </row>
    <row r="5" spans="1:20" ht="24.95" customHeight="1" thickBot="1">
      <c r="A5" s="456"/>
      <c r="B5" s="93" t="s">
        <v>74</v>
      </c>
      <c r="C5" s="34"/>
      <c r="D5" s="35"/>
      <c r="E5" s="36"/>
      <c r="F5" s="37"/>
      <c r="G5" s="38"/>
      <c r="H5" s="94">
        <f>SUM(C5:G5)</f>
        <v>0</v>
      </c>
      <c r="I5" s="95">
        <f>H5-E5-G5</f>
        <v>0</v>
      </c>
      <c r="K5" s="486"/>
      <c r="L5" s="487"/>
      <c r="N5" s="521"/>
      <c r="O5" s="517"/>
      <c r="P5" s="518"/>
      <c r="Q5" s="492"/>
    </row>
    <row r="6" spans="1:20" ht="24.95" customHeight="1" thickTop="1" thickBot="1">
      <c r="A6" s="456"/>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480" t="str">
        <f>IF(I4&lt;I5,"①","②")</f>
        <v>②</v>
      </c>
      <c r="L6" s="481"/>
      <c r="N6" s="98" t="b">
        <f>IF(OR(AND(O6,P6),Q6),TRUE)</f>
        <v>1</v>
      </c>
      <c r="O6" s="99" t="b">
        <f>IF(I6&lt;&gt;0,TRUE)</f>
        <v>0</v>
      </c>
      <c r="P6" s="100" t="b">
        <f>IF(I6&gt;I13,TRUE)</f>
        <v>0</v>
      </c>
      <c r="Q6" s="101" t="b">
        <f>IF(AND(H6=0,H13=0),TRUE)</f>
        <v>1</v>
      </c>
    </row>
    <row r="7" spans="1:20" ht="54" customHeight="1">
      <c r="A7" s="490" t="s">
        <v>97</v>
      </c>
      <c r="B7" s="460"/>
      <c r="C7" s="460"/>
      <c r="D7" s="460"/>
      <c r="E7" s="460"/>
      <c r="F7" s="460"/>
      <c r="G7" s="460"/>
      <c r="H7" s="460"/>
      <c r="I7" s="460"/>
    </row>
    <row r="8" spans="1:20" ht="19.5" thickBot="1">
      <c r="A8" s="460" t="s">
        <v>96</v>
      </c>
      <c r="B8" s="460"/>
      <c r="C8" s="460"/>
      <c r="D8" s="460"/>
      <c r="E8" s="460"/>
      <c r="F8" s="460"/>
      <c r="G8" s="460"/>
      <c r="H8" s="460"/>
      <c r="I8" s="460"/>
      <c r="M8" s="86" t="s">
        <v>87</v>
      </c>
    </row>
    <row r="9" spans="1:20">
      <c r="A9" s="460" t="s">
        <v>53</v>
      </c>
      <c r="B9" s="460"/>
      <c r="C9" s="460"/>
      <c r="D9" s="460"/>
      <c r="E9" s="460"/>
      <c r="F9" s="460"/>
      <c r="G9" s="460"/>
      <c r="H9" s="460"/>
      <c r="I9" s="460"/>
      <c r="K9" s="474" t="s">
        <v>100</v>
      </c>
      <c r="L9" s="475"/>
      <c r="M9" s="482" t="s">
        <v>13</v>
      </c>
      <c r="N9" s="482" t="s">
        <v>14</v>
      </c>
      <c r="O9" s="482" t="s">
        <v>15</v>
      </c>
      <c r="P9" s="495" t="s">
        <v>17</v>
      </c>
      <c r="Q9" s="493" t="s">
        <v>32</v>
      </c>
      <c r="R9" s="498" t="s">
        <v>23</v>
      </c>
      <c r="S9" s="102"/>
    </row>
    <row r="10" spans="1:20" ht="14.1" customHeight="1" thickBot="1">
      <c r="K10" s="476"/>
      <c r="L10" s="477"/>
      <c r="M10" s="483"/>
      <c r="N10" s="483"/>
      <c r="O10" s="483"/>
      <c r="P10" s="496"/>
      <c r="Q10" s="494"/>
      <c r="R10" s="498"/>
      <c r="S10" s="103" t="s">
        <v>55</v>
      </c>
    </row>
    <row r="11" spans="1:20" ht="12" customHeight="1" thickBot="1">
      <c r="A11" s="456">
        <v>2</v>
      </c>
      <c r="B11" s="469" t="s">
        <v>126</v>
      </c>
      <c r="C11" s="464" t="s">
        <v>13</v>
      </c>
      <c r="D11" s="466" t="s">
        <v>14</v>
      </c>
      <c r="E11" s="468" t="s">
        <v>15</v>
      </c>
      <c r="F11" s="447" t="s">
        <v>17</v>
      </c>
      <c r="G11" s="449" t="s">
        <v>32</v>
      </c>
      <c r="H11" s="462" t="s">
        <v>23</v>
      </c>
      <c r="I11" s="87"/>
      <c r="K11" s="478"/>
      <c r="L11" s="479"/>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456"/>
      <c r="B12" s="469"/>
      <c r="C12" s="465"/>
      <c r="D12" s="467"/>
      <c r="E12" s="468"/>
      <c r="F12" s="448"/>
      <c r="G12" s="449"/>
      <c r="H12" s="463"/>
      <c r="I12" s="88" t="s">
        <v>24</v>
      </c>
      <c r="K12" s="488" t="s">
        <v>137</v>
      </c>
      <c r="L12" s="241" t="s">
        <v>135</v>
      </c>
      <c r="M12" s="248">
        <f>IF(M11&gt;0,M11*-1,0)</f>
        <v>0</v>
      </c>
      <c r="N12" s="248">
        <f>IF(N11&gt;0,N11*-1,0)</f>
        <v>0</v>
      </c>
      <c r="O12" s="248">
        <f>IF(O11&gt;0,O11*-1,0)</f>
        <v>0</v>
      </c>
      <c r="P12" s="249">
        <f>IF(P11&gt;0,P11*-1,0)</f>
        <v>0</v>
      </c>
      <c r="Q12" s="244"/>
      <c r="R12" s="245"/>
      <c r="S12" s="246">
        <f>IF(S11&gt;0,S11*-1,0)</f>
        <v>0</v>
      </c>
    </row>
    <row r="13" spans="1:20" ht="24.95" customHeight="1" thickBot="1">
      <c r="A13" s="456"/>
      <c r="B13" s="469"/>
      <c r="C13" s="21"/>
      <c r="D13" s="22"/>
      <c r="E13" s="23"/>
      <c r="F13" s="24"/>
      <c r="G13" s="20">
        <v>0</v>
      </c>
      <c r="H13" s="108">
        <f>SUM(C13:G13)</f>
        <v>0</v>
      </c>
      <c r="I13" s="109">
        <f>H13-E13-G13</f>
        <v>0</v>
      </c>
      <c r="K13" s="489"/>
      <c r="L13" s="250" t="s">
        <v>136</v>
      </c>
      <c r="M13" s="251">
        <f>IF(M11&lt;0,M11*-1,0)</f>
        <v>0</v>
      </c>
      <c r="N13" s="251">
        <f>IF(N11&lt;0,N11*-1,0)</f>
        <v>0</v>
      </c>
      <c r="O13" s="251">
        <f>IF(O11&lt;0,O11*-1,0)</f>
        <v>0</v>
      </c>
      <c r="P13" s="252">
        <f>IF(P11&lt;0,P11*-1,0)</f>
        <v>0</v>
      </c>
      <c r="Q13" s="243"/>
      <c r="R13" s="242"/>
      <c r="S13" s="247">
        <f>IF(S11&lt;0,S11*-1,0)</f>
        <v>0</v>
      </c>
    </row>
    <row r="14" spans="1:20" ht="14.1" customHeight="1" thickBot="1">
      <c r="I14" s="111" t="s">
        <v>42</v>
      </c>
      <c r="R14" s="120"/>
      <c r="S14" s="121"/>
      <c r="T14" s="112"/>
    </row>
    <row r="15" spans="1:20" s="112" customFormat="1" ht="12.6" customHeight="1" thickBot="1">
      <c r="A15" s="537">
        <v>3</v>
      </c>
      <c r="B15" s="442" t="s">
        <v>144</v>
      </c>
      <c r="C15" s="454" t="s">
        <v>13</v>
      </c>
      <c r="D15" s="452" t="s">
        <v>14</v>
      </c>
      <c r="E15" s="450" t="s">
        <v>15</v>
      </c>
      <c r="F15" s="457" t="s">
        <v>17</v>
      </c>
      <c r="G15" s="458" t="s">
        <v>43</v>
      </c>
      <c r="H15" s="113"/>
      <c r="I15" s="113"/>
      <c r="K15" s="238" t="s">
        <v>139</v>
      </c>
      <c r="L15" s="114"/>
      <c r="M15" s="115"/>
      <c r="N15" s="115"/>
      <c r="O15" s="115"/>
      <c r="P15" s="115"/>
      <c r="Q15" s="114"/>
      <c r="R15" s="86"/>
      <c r="S15" s="86"/>
    </row>
    <row r="16" spans="1:20" s="112" customFormat="1" ht="12.6" customHeight="1">
      <c r="A16" s="538"/>
      <c r="B16" s="443"/>
      <c r="C16" s="455"/>
      <c r="D16" s="453"/>
      <c r="E16" s="451"/>
      <c r="F16" s="451"/>
      <c r="G16" s="459"/>
      <c r="H16" s="116"/>
      <c r="I16" s="116"/>
      <c r="K16" s="513" t="s">
        <v>140</v>
      </c>
      <c r="L16" s="514"/>
      <c r="M16" s="118" t="s">
        <v>68</v>
      </c>
      <c r="N16" s="118" t="s">
        <v>69</v>
      </c>
      <c r="O16" s="118" t="s">
        <v>70</v>
      </c>
      <c r="P16" s="119" t="s">
        <v>71</v>
      </c>
      <c r="Q16" s="114"/>
    </row>
    <row r="17" spans="1:20" s="112" customFormat="1" ht="24.95" customHeight="1">
      <c r="A17" s="538"/>
      <c r="B17" s="443"/>
      <c r="C17" s="25"/>
      <c r="D17" s="26"/>
      <c r="E17" s="27"/>
      <c r="F17" s="28"/>
      <c r="G17" s="117">
        <f>SUM(C17,D17,F17)</f>
        <v>0</v>
      </c>
      <c r="H17" s="113"/>
      <c r="I17" s="113"/>
      <c r="K17" s="440" t="s">
        <v>138</v>
      </c>
      <c r="L17" s="441"/>
      <c r="M17" s="253">
        <f>IF(C17&lt;0,C17,0)</f>
        <v>0</v>
      </c>
      <c r="N17" s="253">
        <f t="shared" ref="N17:P17" si="1">IF(D17&lt;0,D17,0)</f>
        <v>0</v>
      </c>
      <c r="O17" s="253">
        <f t="shared" si="1"/>
        <v>0</v>
      </c>
      <c r="P17" s="254">
        <f t="shared" si="1"/>
        <v>0</v>
      </c>
      <c r="Q17" s="114"/>
      <c r="R17" s="120"/>
      <c r="S17" s="121"/>
    </row>
    <row r="18" spans="1:20" s="112" customFormat="1" ht="19.5" thickBot="1">
      <c r="A18" s="539"/>
      <c r="B18" s="122" t="s">
        <v>145</v>
      </c>
      <c r="C18" s="30"/>
      <c r="D18" s="31"/>
      <c r="E18" s="32"/>
      <c r="F18" s="33"/>
      <c r="G18" s="123">
        <f>SUM(C18,D18,F18)</f>
        <v>0</v>
      </c>
      <c r="H18" s="113"/>
      <c r="I18" s="113"/>
      <c r="K18" s="511" t="s">
        <v>101</v>
      </c>
      <c r="L18" s="512"/>
      <c r="M18" s="124">
        <f>IF(C17&gt;0,C17,0)</f>
        <v>0</v>
      </c>
      <c r="N18" s="124">
        <f t="shared" ref="N18:P18" si="2">IF(D17&gt;0,D17,0)</f>
        <v>0</v>
      </c>
      <c r="O18" s="124">
        <f t="shared" si="2"/>
        <v>0</v>
      </c>
      <c r="P18" s="125">
        <f t="shared" si="2"/>
        <v>0</v>
      </c>
      <c r="Q18" s="114"/>
      <c r="R18" s="86"/>
      <c r="S18" s="86"/>
    </row>
    <row r="19" spans="1:20" s="112" customFormat="1" ht="13.5" customHeight="1">
      <c r="A19" s="472" t="s">
        <v>146</v>
      </c>
      <c r="B19" s="472"/>
      <c r="C19" s="472"/>
      <c r="D19" s="472"/>
      <c r="E19" s="472"/>
      <c r="F19" s="472"/>
      <c r="G19" s="472"/>
      <c r="H19" s="472"/>
      <c r="I19" s="472"/>
      <c r="T19" s="86"/>
    </row>
    <row r="20" spans="1:20" s="112" customFormat="1" ht="38.25" customHeight="1" thickBot="1">
      <c r="A20" s="472"/>
      <c r="B20" s="472"/>
      <c r="C20" s="472"/>
      <c r="D20" s="472"/>
      <c r="E20" s="472"/>
      <c r="F20" s="472"/>
      <c r="G20" s="472"/>
      <c r="H20" s="472"/>
      <c r="I20" s="472"/>
      <c r="T20" s="86"/>
    </row>
    <row r="21" spans="1:20" s="112" customFormat="1" ht="13.5" customHeight="1">
      <c r="A21" s="86"/>
      <c r="B21" s="86"/>
      <c r="C21" s="86"/>
      <c r="D21" s="86"/>
      <c r="E21" s="86"/>
      <c r="F21" s="86"/>
      <c r="G21" s="86"/>
      <c r="H21" s="86"/>
      <c r="I21" s="86"/>
      <c r="K21" s="499" t="s">
        <v>58</v>
      </c>
      <c r="L21" s="500"/>
      <c r="M21" s="126" t="s">
        <v>150</v>
      </c>
      <c r="N21" s="127" t="s">
        <v>151</v>
      </c>
      <c r="O21" s="128" t="s">
        <v>143</v>
      </c>
      <c r="P21" s="530" t="s">
        <v>64</v>
      </c>
      <c r="Q21" s="531"/>
      <c r="R21" s="129"/>
      <c r="S21" s="130"/>
      <c r="T21" s="86"/>
    </row>
    <row r="22" spans="1:20" s="112" customFormat="1" ht="24.95" customHeight="1">
      <c r="A22" s="456">
        <v>4</v>
      </c>
      <c r="B22" s="446" t="s">
        <v>41</v>
      </c>
      <c r="C22" s="131" t="s">
        <v>15</v>
      </c>
      <c r="D22" s="131" t="s">
        <v>27</v>
      </c>
      <c r="E22" s="131" t="s">
        <v>23</v>
      </c>
      <c r="F22" s="86"/>
      <c r="G22" s="86"/>
      <c r="H22" s="86"/>
      <c r="I22" s="86"/>
      <c r="K22" s="501"/>
      <c r="L22" s="502"/>
      <c r="M22" s="132" t="s">
        <v>60</v>
      </c>
      <c r="N22" s="133" t="s">
        <v>59</v>
      </c>
      <c r="O22" s="134" t="s">
        <v>61</v>
      </c>
      <c r="P22" s="532"/>
      <c r="Q22" s="533"/>
      <c r="R22" s="135" t="s">
        <v>62</v>
      </c>
      <c r="S22" s="136" t="s">
        <v>63</v>
      </c>
      <c r="T22" s="86"/>
    </row>
    <row r="23" spans="1:20" s="112" customFormat="1" ht="24.95" customHeight="1" thickBot="1">
      <c r="A23" s="456"/>
      <c r="B23" s="446"/>
      <c r="C23" s="104">
        <f>IF(E6&lt;E13,P24,0)</f>
        <v>0</v>
      </c>
      <c r="D23" s="29"/>
      <c r="E23" s="104">
        <f>SUM(C23:D23)</f>
        <v>0</v>
      </c>
      <c r="F23" s="86"/>
      <c r="G23" s="86"/>
      <c r="H23" s="86"/>
      <c r="I23" s="86"/>
      <c r="K23" s="501"/>
      <c r="L23" s="502"/>
      <c r="M23" s="137" t="s">
        <v>141</v>
      </c>
      <c r="N23" s="138" t="s">
        <v>142</v>
      </c>
      <c r="O23" s="139" t="s">
        <v>129</v>
      </c>
      <c r="P23" s="532"/>
      <c r="Q23" s="533"/>
      <c r="R23" s="140" t="s">
        <v>65</v>
      </c>
      <c r="S23" s="141" t="s">
        <v>57</v>
      </c>
      <c r="T23" s="86"/>
    </row>
    <row r="24" spans="1:20" ht="13.5" customHeight="1" thickBot="1">
      <c r="K24" s="503"/>
      <c r="L24" s="504"/>
      <c r="M24" s="142">
        <f>I6-I13</f>
        <v>0</v>
      </c>
      <c r="N24" s="143">
        <f>G17</f>
        <v>0</v>
      </c>
      <c r="O24" s="144">
        <f>IF(M24&gt;N24,M24-N24,0)</f>
        <v>0</v>
      </c>
      <c r="P24" s="515">
        <f>MIN(R24:S24)</f>
        <v>0</v>
      </c>
      <c r="Q24" s="516"/>
      <c r="R24" s="145">
        <f>O24-D23</f>
        <v>0</v>
      </c>
      <c r="S24" s="146">
        <f>E13+E17-E6</f>
        <v>0</v>
      </c>
    </row>
    <row r="25" spans="1:20" ht="12.6" customHeight="1" thickBot="1">
      <c r="A25" s="456">
        <v>5</v>
      </c>
      <c r="B25" s="469" t="s">
        <v>88</v>
      </c>
      <c r="C25" s="464" t="s">
        <v>13</v>
      </c>
      <c r="D25" s="466" t="s">
        <v>14</v>
      </c>
      <c r="E25" s="468" t="s">
        <v>15</v>
      </c>
      <c r="F25" s="447" t="s">
        <v>17</v>
      </c>
      <c r="G25" s="449" t="s">
        <v>16</v>
      </c>
      <c r="H25" s="462" t="s">
        <v>23</v>
      </c>
      <c r="I25" s="87"/>
    </row>
    <row r="26" spans="1:20" ht="12.6" customHeight="1">
      <c r="A26" s="456"/>
      <c r="B26" s="469"/>
      <c r="C26" s="465"/>
      <c r="D26" s="467"/>
      <c r="E26" s="468"/>
      <c r="F26" s="448"/>
      <c r="G26" s="449"/>
      <c r="H26" s="463"/>
      <c r="I26" s="88" t="s">
        <v>24</v>
      </c>
    </row>
    <row r="27" spans="1:20" ht="24.95" customHeight="1" thickBot="1">
      <c r="A27" s="456"/>
      <c r="B27" s="469"/>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456">
        <v>6</v>
      </c>
      <c r="B29" s="444" t="s">
        <v>132</v>
      </c>
      <c r="C29" s="153" t="s">
        <v>131</v>
      </c>
      <c r="E29" s="154" t="s">
        <v>89</v>
      </c>
      <c r="F29" s="153" t="s">
        <v>133</v>
      </c>
      <c r="G29" s="153" t="s">
        <v>67</v>
      </c>
      <c r="H29" s="255" t="s">
        <v>148</v>
      </c>
      <c r="I29" s="155" t="s">
        <v>66</v>
      </c>
    </row>
    <row r="30" spans="1:20" ht="24.95" customHeight="1" thickBot="1">
      <c r="A30" s="456"/>
      <c r="B30" s="445"/>
      <c r="C30" s="29"/>
      <c r="E30" s="104">
        <f>I27</f>
        <v>0</v>
      </c>
      <c r="F30" s="104">
        <f>E23</f>
        <v>0</v>
      </c>
      <c r="G30" s="104">
        <f>C30</f>
        <v>0</v>
      </c>
      <c r="H30" s="239">
        <f>IF(C18&gt;0,C18,0)+IF(D18&gt;0,D18,0)+IF(F18&gt;0,F18,0)</f>
        <v>0</v>
      </c>
      <c r="I30" s="150">
        <f>IF(E30-F30-G30-H30&lt;0,0,E30-F30-G30-H30)</f>
        <v>0</v>
      </c>
    </row>
    <row r="31" spans="1:20" ht="13.5" customHeight="1" thickBot="1">
      <c r="I31" s="152"/>
    </row>
    <row r="32" spans="1:20" ht="14.1" customHeight="1" thickBot="1">
      <c r="A32" s="456">
        <v>7</v>
      </c>
      <c r="B32" s="470" t="s">
        <v>119</v>
      </c>
      <c r="C32" s="464" t="s">
        <v>13</v>
      </c>
      <c r="D32" s="466" t="s">
        <v>14</v>
      </c>
      <c r="E32" s="468" t="s">
        <v>15</v>
      </c>
      <c r="F32" s="447" t="s">
        <v>17</v>
      </c>
      <c r="G32" s="449" t="s">
        <v>16</v>
      </c>
      <c r="H32" s="462" t="s">
        <v>23</v>
      </c>
      <c r="I32" s="87"/>
      <c r="K32" s="505" t="s">
        <v>117</v>
      </c>
      <c r="L32" s="506"/>
      <c r="M32" s="483" t="s">
        <v>13</v>
      </c>
      <c r="N32" s="483" t="s">
        <v>14</v>
      </c>
      <c r="O32" s="483" t="s">
        <v>15</v>
      </c>
      <c r="P32" s="483" t="s">
        <v>17</v>
      </c>
      <c r="Q32" s="497" t="s">
        <v>32</v>
      </c>
      <c r="R32" s="498" t="s">
        <v>23</v>
      </c>
      <c r="S32" s="102"/>
    </row>
    <row r="33" spans="1:19" ht="14.1" customHeight="1">
      <c r="A33" s="456"/>
      <c r="B33" s="471"/>
      <c r="C33" s="465"/>
      <c r="D33" s="467"/>
      <c r="E33" s="468"/>
      <c r="F33" s="448"/>
      <c r="G33" s="449"/>
      <c r="H33" s="463"/>
      <c r="I33" s="88" t="s">
        <v>24</v>
      </c>
      <c r="K33" s="507"/>
      <c r="L33" s="508"/>
      <c r="M33" s="483"/>
      <c r="N33" s="483"/>
      <c r="O33" s="483"/>
      <c r="P33" s="483"/>
      <c r="Q33" s="479"/>
      <c r="R33" s="498"/>
      <c r="S33" s="103" t="s">
        <v>55</v>
      </c>
    </row>
    <row r="34" spans="1:19" ht="24.95" customHeight="1">
      <c r="A34" s="456"/>
      <c r="B34" s="156" t="s">
        <v>36</v>
      </c>
      <c r="C34" s="60"/>
      <c r="D34" s="61"/>
      <c r="E34" s="62"/>
      <c r="F34" s="63"/>
      <c r="G34" s="64"/>
      <c r="H34" s="107">
        <f>SUM(C34:G34)</f>
        <v>0</v>
      </c>
      <c r="I34" s="157">
        <f>H34-E34-G34</f>
        <v>0</v>
      </c>
      <c r="K34" s="509"/>
      <c r="L34" s="510"/>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456"/>
      <c r="B35" s="158" t="s">
        <v>76</v>
      </c>
      <c r="C35" s="65"/>
      <c r="D35" s="66"/>
      <c r="E35" s="62"/>
      <c r="F35" s="67"/>
      <c r="G35" s="64"/>
      <c r="H35" s="107">
        <f>SUM(C35:G35)</f>
        <v>0</v>
      </c>
      <c r="I35" s="150">
        <f>H35-E35-G35</f>
        <v>0</v>
      </c>
    </row>
    <row r="36" spans="1:19" ht="18.75" customHeight="1">
      <c r="A36" s="460" t="s">
        <v>98</v>
      </c>
      <c r="B36" s="460"/>
      <c r="C36" s="460"/>
      <c r="D36" s="460"/>
      <c r="E36" s="460"/>
      <c r="F36" s="460"/>
      <c r="G36" s="460"/>
      <c r="H36" s="460"/>
      <c r="I36" s="460"/>
    </row>
    <row r="37" spans="1:19" ht="13.5" customHeight="1" thickBot="1"/>
    <row r="38" spans="1:19" ht="33" customHeight="1">
      <c r="A38" s="456">
        <v>8</v>
      </c>
      <c r="B38" s="159" t="s">
        <v>35</v>
      </c>
      <c r="C38" s="131" t="s">
        <v>13</v>
      </c>
      <c r="D38" s="131" t="s">
        <v>14</v>
      </c>
      <c r="E38" s="131" t="s">
        <v>17</v>
      </c>
      <c r="F38" s="131" t="s">
        <v>23</v>
      </c>
      <c r="M38" s="240"/>
      <c r="N38" s="237" t="s">
        <v>116</v>
      </c>
      <c r="O38" s="237" t="s">
        <v>115</v>
      </c>
      <c r="Q38" s="527" t="s">
        <v>113</v>
      </c>
      <c r="R38" s="528"/>
      <c r="S38" s="160" t="s">
        <v>114</v>
      </c>
    </row>
    <row r="39" spans="1:19" ht="24.95" customHeight="1">
      <c r="A39" s="456"/>
      <c r="B39" s="161" t="s">
        <v>77</v>
      </c>
      <c r="C39" s="68"/>
      <c r="D39" s="68"/>
      <c r="E39" s="68"/>
      <c r="F39" s="162">
        <f>SUM(C39:E39)</f>
        <v>0</v>
      </c>
      <c r="N39" s="110">
        <f>IF(AND(I34&lt;&gt;I35,H50="Ｂ"),E50,E49)</f>
        <v>0</v>
      </c>
      <c r="O39" s="236">
        <f>IF(AND(I34&lt;&gt;I35,H50="Ｂ"),C50,C49)</f>
        <v>0</v>
      </c>
      <c r="Q39" s="163">
        <v>0</v>
      </c>
      <c r="R39" s="19" t="s">
        <v>108</v>
      </c>
      <c r="S39" s="105">
        <v>1140</v>
      </c>
    </row>
    <row r="40" spans="1:19" ht="24.95" customHeight="1">
      <c r="A40" s="456"/>
      <c r="B40" s="161" t="s">
        <v>78</v>
      </c>
      <c r="C40" s="68"/>
      <c r="D40" s="68"/>
      <c r="E40" s="68"/>
      <c r="F40" s="162">
        <f>SUM(C40:E40)</f>
        <v>0</v>
      </c>
      <c r="Q40" s="163">
        <v>0.5</v>
      </c>
      <c r="R40" s="19" t="s">
        <v>109</v>
      </c>
      <c r="S40" s="105">
        <v>1368</v>
      </c>
    </row>
    <row r="41" spans="1:19" ht="24" customHeight="1">
      <c r="A41" s="535" t="s">
        <v>123</v>
      </c>
      <c r="B41" s="536"/>
      <c r="C41" s="536"/>
      <c r="D41" s="536"/>
      <c r="E41" s="536"/>
      <c r="F41" s="536"/>
      <c r="G41" s="536"/>
      <c r="H41" s="536"/>
      <c r="I41" s="536"/>
      <c r="Q41" s="163">
        <v>0.6</v>
      </c>
      <c r="R41" s="19" t="s">
        <v>110</v>
      </c>
      <c r="S41" s="105">
        <v>1596</v>
      </c>
    </row>
    <row r="42" spans="1:19" ht="24" customHeight="1">
      <c r="A42" s="536"/>
      <c r="B42" s="536"/>
      <c r="C42" s="536"/>
      <c r="D42" s="536"/>
      <c r="E42" s="536"/>
      <c r="F42" s="536"/>
      <c r="G42" s="536"/>
      <c r="H42" s="536"/>
      <c r="I42" s="536"/>
      <c r="Q42" s="163">
        <v>0.7</v>
      </c>
      <c r="R42" s="19" t="s">
        <v>111</v>
      </c>
      <c r="S42" s="105">
        <v>1824</v>
      </c>
    </row>
    <row r="43" spans="1:19" ht="22.5" customHeight="1">
      <c r="A43" s="536"/>
      <c r="B43" s="536"/>
      <c r="C43" s="536"/>
      <c r="D43" s="536"/>
      <c r="E43" s="536"/>
      <c r="F43" s="536"/>
      <c r="G43" s="536"/>
      <c r="H43" s="536"/>
      <c r="I43" s="536"/>
      <c r="Q43" s="163">
        <v>0.8</v>
      </c>
      <c r="R43" s="19" t="s">
        <v>112</v>
      </c>
      <c r="S43" s="105">
        <v>2052</v>
      </c>
    </row>
    <row r="44" spans="1:19" ht="22.5" customHeight="1" thickBot="1">
      <c r="A44" s="536"/>
      <c r="B44" s="536"/>
      <c r="C44" s="536"/>
      <c r="D44" s="536"/>
      <c r="E44" s="536"/>
      <c r="F44" s="536"/>
      <c r="G44" s="536"/>
      <c r="H44" s="536"/>
      <c r="I44" s="536"/>
      <c r="Q44" s="164">
        <v>0.9</v>
      </c>
      <c r="R44" s="165"/>
      <c r="S44" s="148">
        <v>2280</v>
      </c>
    </row>
    <row r="45" spans="1:19" ht="22.5" customHeight="1">
      <c r="A45" s="536"/>
      <c r="B45" s="536"/>
      <c r="C45" s="536"/>
      <c r="D45" s="536"/>
      <c r="E45" s="536"/>
      <c r="F45" s="536"/>
      <c r="G45" s="536"/>
      <c r="H45" s="536"/>
      <c r="I45" s="536"/>
    </row>
    <row r="46" spans="1:19">
      <c r="A46" s="460" t="s">
        <v>127</v>
      </c>
      <c r="B46" s="460"/>
      <c r="C46" s="460"/>
      <c r="D46" s="460"/>
      <c r="E46" s="460"/>
      <c r="F46" s="460"/>
      <c r="G46" s="460"/>
      <c r="H46" s="460"/>
      <c r="I46" s="460"/>
    </row>
    <row r="47" spans="1:19" ht="13.5" customHeight="1"/>
    <row r="48" spans="1:19" ht="24.95" customHeight="1">
      <c r="A48" s="537">
        <v>9</v>
      </c>
      <c r="B48" s="166" t="s">
        <v>39</v>
      </c>
      <c r="C48" s="461" t="s">
        <v>34</v>
      </c>
      <c r="D48" s="461"/>
      <c r="E48" s="461" t="s">
        <v>33</v>
      </c>
      <c r="F48" s="461"/>
      <c r="H48" s="446" t="s">
        <v>40</v>
      </c>
      <c r="I48" s="167"/>
    </row>
    <row r="49" spans="1:18" ht="24.95" customHeight="1">
      <c r="A49" s="538"/>
      <c r="B49" s="168" t="s">
        <v>38</v>
      </c>
      <c r="C49" s="541">
        <f>IFERROR(ROUNDDOWN(F39/I34*1/365,3),0)</f>
        <v>0</v>
      </c>
      <c r="D49" s="541"/>
      <c r="E49" s="542">
        <f>ROUNDDOWN(C49*I34,0)</f>
        <v>0</v>
      </c>
      <c r="F49" s="542"/>
      <c r="G49" s="86" t="s">
        <v>37</v>
      </c>
      <c r="H49" s="540"/>
      <c r="I49" s="169" t="s">
        <v>50</v>
      </c>
    </row>
    <row r="50" spans="1:18" ht="24.95" customHeight="1">
      <c r="A50" s="539"/>
      <c r="B50" s="168" t="s">
        <v>75</v>
      </c>
      <c r="C50" s="541">
        <f>IFERROR(ROUNDDOWN(F40/I35*1/365,3),0)</f>
        <v>0</v>
      </c>
      <c r="D50" s="541"/>
      <c r="E50" s="542">
        <f>ROUNDDOWN(C50*I35,0)</f>
        <v>0</v>
      </c>
      <c r="F50" s="542"/>
      <c r="G50" s="86" t="s">
        <v>37</v>
      </c>
      <c r="H50" s="172" t="s">
        <v>134</v>
      </c>
      <c r="I50" s="169" t="s">
        <v>51</v>
      </c>
    </row>
    <row r="51" spans="1:18" ht="13.5" customHeight="1"/>
    <row r="52" spans="1:18" ht="26.1" customHeight="1" thickBot="1">
      <c r="A52" s="456">
        <v>10</v>
      </c>
      <c r="B52" s="534" t="s">
        <v>124</v>
      </c>
      <c r="C52" s="131" t="s">
        <v>25</v>
      </c>
      <c r="D52" s="131" t="s">
        <v>72</v>
      </c>
      <c r="E52" s="173" t="s">
        <v>26</v>
      </c>
      <c r="L52" s="86" t="s">
        <v>99</v>
      </c>
    </row>
    <row r="53" spans="1:18" ht="26.1" customHeight="1">
      <c r="A53" s="456"/>
      <c r="B53" s="534"/>
      <c r="C53" s="174">
        <f>VLOOKUP(O39,Q39:S44,3)</f>
        <v>1140</v>
      </c>
      <c r="D53" s="110">
        <f>IF(I6&lt;N39,0,IF(I6-N39&gt;I30+C30,I30,IF(I6-N39-C30&gt;0,I6-N39-C30,0)))</f>
        <v>0</v>
      </c>
      <c r="E53" s="174">
        <f>C53*D53</f>
        <v>0</v>
      </c>
      <c r="L53" s="433" t="s">
        <v>80</v>
      </c>
      <c r="M53" s="434"/>
      <c r="N53" s="437" t="s">
        <v>120</v>
      </c>
      <c r="O53" s="438" t="s">
        <v>79</v>
      </c>
    </row>
    <row r="54" spans="1:18" ht="13.5" customHeight="1">
      <c r="L54" s="435"/>
      <c r="M54" s="436"/>
      <c r="N54" s="436"/>
      <c r="O54" s="439"/>
    </row>
    <row r="55" spans="1:18" ht="26.1" customHeight="1" thickBot="1">
      <c r="A55" s="456">
        <v>11</v>
      </c>
      <c r="B55" s="534" t="s">
        <v>125</v>
      </c>
      <c r="C55" s="131" t="s">
        <v>25</v>
      </c>
      <c r="D55" s="131" t="s">
        <v>72</v>
      </c>
      <c r="E55" s="173" t="s">
        <v>26</v>
      </c>
      <c r="L55" s="431">
        <f>I4*0.9</f>
        <v>0</v>
      </c>
      <c r="M55" s="432"/>
      <c r="N55" s="170">
        <f>I13</f>
        <v>0</v>
      </c>
      <c r="O55" s="171" t="b">
        <f>IF(L55&gt;=N55,TRUE)</f>
        <v>1</v>
      </c>
    </row>
    <row r="56" spans="1:18" ht="26.1" customHeight="1">
      <c r="A56" s="456"/>
      <c r="B56" s="534"/>
      <c r="C56" s="174">
        <f>S44</f>
        <v>2280</v>
      </c>
      <c r="D56" s="104">
        <f>I30-D53</f>
        <v>0</v>
      </c>
      <c r="E56" s="174">
        <f>C56*D56</f>
        <v>0</v>
      </c>
      <c r="L56" s="175"/>
      <c r="M56" s="175"/>
      <c r="N56" s="176"/>
    </row>
    <row r="57" spans="1:18" ht="13.5" customHeight="1" thickBot="1">
      <c r="L57" s="86" t="s">
        <v>147</v>
      </c>
    </row>
    <row r="58" spans="1:18" ht="30" customHeight="1">
      <c r="A58" s="177" t="s">
        <v>30</v>
      </c>
      <c r="B58" s="178" t="s">
        <v>90</v>
      </c>
      <c r="C58" s="103" t="str">
        <f>IF(AND(O55,Q60),"○","×")</f>
        <v>○</v>
      </c>
      <c r="L58" s="433" t="s">
        <v>81</v>
      </c>
      <c r="M58" s="434"/>
      <c r="N58" s="523" t="s">
        <v>106</v>
      </c>
      <c r="O58" s="179"/>
      <c r="P58" s="179"/>
      <c r="Q58" s="523" t="s">
        <v>122</v>
      </c>
      <c r="R58" s="524"/>
    </row>
    <row r="59" spans="1:18" ht="14.1" customHeight="1" thickBot="1">
      <c r="L59" s="435"/>
      <c r="M59" s="436"/>
      <c r="N59" s="529"/>
      <c r="O59" s="180" t="s">
        <v>107</v>
      </c>
      <c r="P59" s="181" t="s">
        <v>121</v>
      </c>
      <c r="Q59" s="525"/>
      <c r="R59" s="526"/>
    </row>
    <row r="60" spans="1:18" ht="30" customHeight="1" thickBot="1">
      <c r="A60" s="182">
        <v>12</v>
      </c>
      <c r="B60" s="183" t="s">
        <v>28</v>
      </c>
      <c r="C60" s="184">
        <f>IF(C58="○",E53+E56,"－")</f>
        <v>0</v>
      </c>
      <c r="F60" s="120"/>
      <c r="G60" s="185"/>
      <c r="L60" s="431">
        <f>I4*10%</f>
        <v>0</v>
      </c>
      <c r="M60" s="432"/>
      <c r="N60" s="186">
        <f>S34*-1</f>
        <v>0</v>
      </c>
      <c r="O60" s="187">
        <f>G17</f>
        <v>0</v>
      </c>
      <c r="P60" s="188">
        <f>N60-O60</f>
        <v>0</v>
      </c>
      <c r="Q60" s="522" t="b">
        <f>IF(L60&lt;=P60,TRUE)</f>
        <v>1</v>
      </c>
      <c r="R60" s="481"/>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130</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547" t="s">
        <v>44</v>
      </c>
      <c r="B2" s="548" t="s">
        <v>103</v>
      </c>
      <c r="C2" s="548"/>
      <c r="D2" s="548"/>
      <c r="E2" s="549" t="s">
        <v>49</v>
      </c>
      <c r="F2" s="549" t="s">
        <v>48</v>
      </c>
      <c r="G2" s="545"/>
      <c r="H2" s="545"/>
      <c r="I2" s="545"/>
      <c r="J2" s="545"/>
      <c r="K2" s="545"/>
      <c r="L2" s="549" t="s">
        <v>52</v>
      </c>
      <c r="M2" s="545"/>
      <c r="N2" s="545"/>
      <c r="O2" s="545"/>
      <c r="P2" s="545"/>
      <c r="Q2" s="545"/>
      <c r="R2" s="551" t="s">
        <v>102</v>
      </c>
      <c r="S2" s="552"/>
      <c r="T2" s="552"/>
      <c r="U2" s="552"/>
      <c r="V2" s="552"/>
      <c r="W2" s="545" t="s">
        <v>47</v>
      </c>
      <c r="X2" s="546"/>
      <c r="Y2" s="546"/>
    </row>
    <row r="3" spans="1:25" s="5" customFormat="1" ht="93.75" customHeight="1">
      <c r="A3" s="547"/>
      <c r="B3" s="548"/>
      <c r="C3" s="548"/>
      <c r="D3" s="548"/>
      <c r="E3" s="550"/>
      <c r="F3" s="46" t="s">
        <v>45</v>
      </c>
      <c r="G3" s="47" t="s">
        <v>13</v>
      </c>
      <c r="H3" s="48" t="s">
        <v>14</v>
      </c>
      <c r="I3" s="48" t="s">
        <v>15</v>
      </c>
      <c r="J3" s="48" t="s">
        <v>17</v>
      </c>
      <c r="K3" s="49" t="s">
        <v>16</v>
      </c>
      <c r="L3" s="50" t="s">
        <v>45</v>
      </c>
      <c r="M3" s="47" t="s">
        <v>13</v>
      </c>
      <c r="N3" s="48" t="s">
        <v>14</v>
      </c>
      <c r="O3" s="48" t="s">
        <v>15</v>
      </c>
      <c r="P3" s="51" t="s">
        <v>17</v>
      </c>
      <c r="Q3" s="49" t="s">
        <v>32</v>
      </c>
      <c r="R3" s="50" t="s">
        <v>45</v>
      </c>
      <c r="S3" s="47" t="s">
        <v>13</v>
      </c>
      <c r="T3" s="48" t="s">
        <v>14</v>
      </c>
      <c r="U3" s="48" t="s">
        <v>15</v>
      </c>
      <c r="V3" s="49" t="s">
        <v>17</v>
      </c>
      <c r="W3" s="50" t="s">
        <v>45</v>
      </c>
      <c r="X3" s="48" t="s">
        <v>15</v>
      </c>
      <c r="Y3" s="49" t="s">
        <v>46</v>
      </c>
    </row>
    <row r="4" spans="1:25" ht="27" customHeight="1">
      <c r="A4" s="52">
        <v>1</v>
      </c>
      <c r="B4" s="543" t="str">
        <f>申請書!N30&amp;""</f>
        <v/>
      </c>
      <c r="C4" s="543"/>
      <c r="D4" s="543"/>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544"/>
      <c r="C5" s="544"/>
      <c r="D5" s="544"/>
      <c r="E5" s="53"/>
      <c r="F5" s="69">
        <f t="shared" ref="F5:F13" si="2">SUM(G5:K5)</f>
        <v>0</v>
      </c>
      <c r="G5" s="75"/>
      <c r="H5" s="76"/>
      <c r="I5" s="76"/>
      <c r="J5" s="76"/>
      <c r="K5" s="77"/>
      <c r="L5" s="73">
        <f t="shared" si="0"/>
        <v>0</v>
      </c>
      <c r="M5" s="75"/>
      <c r="N5" s="76"/>
      <c r="O5" s="76"/>
      <c r="P5" s="78"/>
      <c r="Q5" s="256">
        <v>0</v>
      </c>
      <c r="R5" s="73">
        <f t="shared" ref="R5:R13" si="3">SUM(S5:V5)</f>
        <v>0</v>
      </c>
      <c r="S5" s="75"/>
      <c r="T5" s="76"/>
      <c r="U5" s="76"/>
      <c r="V5" s="77"/>
      <c r="W5" s="73">
        <f t="shared" si="1"/>
        <v>0</v>
      </c>
      <c r="X5" s="76"/>
      <c r="Y5" s="77"/>
    </row>
    <row r="6" spans="1:25" ht="27" customHeight="1">
      <c r="A6" s="52">
        <v>3</v>
      </c>
      <c r="B6" s="544"/>
      <c r="C6" s="544"/>
      <c r="D6" s="544"/>
      <c r="E6" s="53"/>
      <c r="F6" s="69">
        <f t="shared" si="2"/>
        <v>0</v>
      </c>
      <c r="G6" s="75"/>
      <c r="H6" s="76"/>
      <c r="I6" s="76"/>
      <c r="J6" s="76"/>
      <c r="K6" s="77"/>
      <c r="L6" s="73">
        <f t="shared" si="0"/>
        <v>0</v>
      </c>
      <c r="M6" s="75"/>
      <c r="N6" s="76"/>
      <c r="O6" s="76"/>
      <c r="P6" s="78"/>
      <c r="Q6" s="256">
        <v>0</v>
      </c>
      <c r="R6" s="73">
        <f t="shared" si="3"/>
        <v>0</v>
      </c>
      <c r="S6" s="75"/>
      <c r="T6" s="76"/>
      <c r="U6" s="76"/>
      <c r="V6" s="77"/>
      <c r="W6" s="73">
        <f t="shared" si="1"/>
        <v>0</v>
      </c>
      <c r="X6" s="76"/>
      <c r="Y6" s="77"/>
    </row>
    <row r="7" spans="1:25" ht="27" customHeight="1">
      <c r="A7" s="52">
        <v>4</v>
      </c>
      <c r="B7" s="544"/>
      <c r="C7" s="544"/>
      <c r="D7" s="544"/>
      <c r="E7" s="53"/>
      <c r="F7" s="69">
        <f t="shared" si="2"/>
        <v>0</v>
      </c>
      <c r="G7" s="75"/>
      <c r="H7" s="76"/>
      <c r="I7" s="76"/>
      <c r="J7" s="76"/>
      <c r="K7" s="77"/>
      <c r="L7" s="73">
        <f t="shared" si="0"/>
        <v>0</v>
      </c>
      <c r="M7" s="75"/>
      <c r="N7" s="76"/>
      <c r="O7" s="76"/>
      <c r="P7" s="78"/>
      <c r="Q7" s="256">
        <v>0</v>
      </c>
      <c r="R7" s="73">
        <f t="shared" si="3"/>
        <v>0</v>
      </c>
      <c r="S7" s="75"/>
      <c r="T7" s="76"/>
      <c r="U7" s="76"/>
      <c r="V7" s="77"/>
      <c r="W7" s="73">
        <f t="shared" si="1"/>
        <v>0</v>
      </c>
      <c r="X7" s="76"/>
      <c r="Y7" s="77"/>
    </row>
    <row r="8" spans="1:25" ht="27" customHeight="1">
      <c r="A8" s="52">
        <v>5</v>
      </c>
      <c r="B8" s="544"/>
      <c r="C8" s="544"/>
      <c r="D8" s="544"/>
      <c r="E8" s="53"/>
      <c r="F8" s="69">
        <f t="shared" si="2"/>
        <v>0</v>
      </c>
      <c r="G8" s="75"/>
      <c r="H8" s="76"/>
      <c r="I8" s="76"/>
      <c r="J8" s="76"/>
      <c r="K8" s="77"/>
      <c r="L8" s="73">
        <f t="shared" si="0"/>
        <v>0</v>
      </c>
      <c r="M8" s="75"/>
      <c r="N8" s="76"/>
      <c r="O8" s="76"/>
      <c r="P8" s="78"/>
      <c r="Q8" s="256">
        <v>0</v>
      </c>
      <c r="R8" s="73">
        <f t="shared" si="3"/>
        <v>0</v>
      </c>
      <c r="S8" s="75"/>
      <c r="T8" s="76"/>
      <c r="U8" s="76"/>
      <c r="V8" s="77"/>
      <c r="W8" s="73">
        <f t="shared" si="1"/>
        <v>0</v>
      </c>
      <c r="X8" s="76"/>
      <c r="Y8" s="77"/>
    </row>
    <row r="9" spans="1:25" ht="27" customHeight="1">
      <c r="A9" s="52">
        <v>6</v>
      </c>
      <c r="B9" s="544"/>
      <c r="C9" s="544"/>
      <c r="D9" s="544"/>
      <c r="E9" s="53"/>
      <c r="F9" s="69">
        <f t="shared" si="2"/>
        <v>0</v>
      </c>
      <c r="G9" s="75"/>
      <c r="H9" s="76"/>
      <c r="I9" s="76"/>
      <c r="J9" s="76"/>
      <c r="K9" s="77"/>
      <c r="L9" s="73">
        <f t="shared" si="0"/>
        <v>0</v>
      </c>
      <c r="M9" s="75"/>
      <c r="N9" s="76"/>
      <c r="O9" s="76"/>
      <c r="P9" s="78"/>
      <c r="Q9" s="256">
        <v>0</v>
      </c>
      <c r="R9" s="73">
        <f t="shared" si="3"/>
        <v>0</v>
      </c>
      <c r="S9" s="75"/>
      <c r="T9" s="76"/>
      <c r="U9" s="76"/>
      <c r="V9" s="77"/>
      <c r="W9" s="73">
        <f t="shared" si="1"/>
        <v>0</v>
      </c>
      <c r="X9" s="76"/>
      <c r="Y9" s="77"/>
    </row>
    <row r="10" spans="1:25" ht="27" customHeight="1">
      <c r="A10" s="52">
        <v>7</v>
      </c>
      <c r="B10" s="544"/>
      <c r="C10" s="544"/>
      <c r="D10" s="544"/>
      <c r="E10" s="53"/>
      <c r="F10" s="69">
        <f t="shared" si="2"/>
        <v>0</v>
      </c>
      <c r="G10" s="75"/>
      <c r="H10" s="76"/>
      <c r="I10" s="76"/>
      <c r="J10" s="76"/>
      <c r="K10" s="77"/>
      <c r="L10" s="73">
        <f t="shared" si="0"/>
        <v>0</v>
      </c>
      <c r="M10" s="75"/>
      <c r="N10" s="76"/>
      <c r="O10" s="76"/>
      <c r="P10" s="78"/>
      <c r="Q10" s="256">
        <v>0</v>
      </c>
      <c r="R10" s="73">
        <f t="shared" si="3"/>
        <v>0</v>
      </c>
      <c r="S10" s="75"/>
      <c r="T10" s="76"/>
      <c r="U10" s="76"/>
      <c r="V10" s="77"/>
      <c r="W10" s="73">
        <f t="shared" si="1"/>
        <v>0</v>
      </c>
      <c r="X10" s="76"/>
      <c r="Y10" s="77"/>
    </row>
    <row r="11" spans="1:25" ht="27" customHeight="1">
      <c r="A11" s="52">
        <v>8</v>
      </c>
      <c r="B11" s="544"/>
      <c r="C11" s="544"/>
      <c r="D11" s="544"/>
      <c r="E11" s="53"/>
      <c r="F11" s="69">
        <f t="shared" si="2"/>
        <v>0</v>
      </c>
      <c r="G11" s="75"/>
      <c r="H11" s="76"/>
      <c r="I11" s="76"/>
      <c r="J11" s="76"/>
      <c r="K11" s="77"/>
      <c r="L11" s="73">
        <f t="shared" si="0"/>
        <v>0</v>
      </c>
      <c r="M11" s="75"/>
      <c r="N11" s="76"/>
      <c r="O11" s="76"/>
      <c r="P11" s="78"/>
      <c r="Q11" s="256">
        <v>0</v>
      </c>
      <c r="R11" s="73">
        <f t="shared" si="3"/>
        <v>0</v>
      </c>
      <c r="S11" s="75"/>
      <c r="T11" s="76"/>
      <c r="U11" s="76"/>
      <c r="V11" s="77"/>
      <c r="W11" s="73">
        <f t="shared" si="1"/>
        <v>0</v>
      </c>
      <c r="X11" s="76"/>
      <c r="Y11" s="77"/>
    </row>
    <row r="12" spans="1:25" ht="27" customHeight="1">
      <c r="A12" s="52">
        <v>9</v>
      </c>
      <c r="B12" s="544"/>
      <c r="C12" s="544"/>
      <c r="D12" s="544"/>
      <c r="E12" s="53"/>
      <c r="F12" s="69">
        <f t="shared" si="2"/>
        <v>0</v>
      </c>
      <c r="G12" s="75"/>
      <c r="H12" s="76"/>
      <c r="I12" s="76"/>
      <c r="J12" s="76"/>
      <c r="K12" s="77"/>
      <c r="L12" s="73">
        <f t="shared" si="0"/>
        <v>0</v>
      </c>
      <c r="M12" s="75"/>
      <c r="N12" s="76"/>
      <c r="O12" s="76"/>
      <c r="P12" s="78"/>
      <c r="Q12" s="256">
        <v>0</v>
      </c>
      <c r="R12" s="73">
        <f t="shared" si="3"/>
        <v>0</v>
      </c>
      <c r="S12" s="75"/>
      <c r="T12" s="76"/>
      <c r="U12" s="76"/>
      <c r="V12" s="77"/>
      <c r="W12" s="73">
        <f t="shared" si="1"/>
        <v>0</v>
      </c>
      <c r="X12" s="76"/>
      <c r="Y12" s="77"/>
    </row>
    <row r="13" spans="1:25" ht="27" customHeight="1" thickBot="1">
      <c r="A13" s="52">
        <v>10</v>
      </c>
      <c r="B13" s="544"/>
      <c r="C13" s="544"/>
      <c r="D13" s="544"/>
      <c r="E13" s="53"/>
      <c r="F13" s="69">
        <f t="shared" si="2"/>
        <v>0</v>
      </c>
      <c r="G13" s="75"/>
      <c r="H13" s="76"/>
      <c r="I13" s="76"/>
      <c r="J13" s="76"/>
      <c r="K13" s="77"/>
      <c r="L13" s="73">
        <f t="shared" si="0"/>
        <v>0</v>
      </c>
      <c r="M13" s="75"/>
      <c r="N13" s="76"/>
      <c r="O13" s="76"/>
      <c r="P13" s="78"/>
      <c r="Q13" s="256">
        <v>0</v>
      </c>
      <c r="R13" s="73">
        <f t="shared" si="3"/>
        <v>0</v>
      </c>
      <c r="S13" s="75"/>
      <c r="T13" s="76"/>
      <c r="U13" s="76"/>
      <c r="V13" s="77"/>
      <c r="W13" s="73">
        <f t="shared" si="1"/>
        <v>0</v>
      </c>
      <c r="X13" s="76"/>
      <c r="Y13" s="77"/>
    </row>
    <row r="14" spans="1:25" ht="27" customHeight="1" thickTop="1">
      <c r="A14" s="54"/>
      <c r="B14" s="54"/>
      <c r="C14" s="54"/>
      <c r="D14" s="45"/>
      <c r="E14" s="55" t="s">
        <v>45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105</v>
      </c>
      <c r="S15" s="45"/>
      <c r="T15" s="58"/>
      <c r="U15" s="58"/>
      <c r="V15" s="45"/>
      <c r="W15" s="45"/>
      <c r="X15" s="58"/>
      <c r="Y15" s="45"/>
    </row>
    <row r="16" spans="1:25" ht="31.5" customHeight="1">
      <c r="A16" s="56" t="s">
        <v>149</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2022-03-23T07:30:17Z</dcterms:modified>
</cp:coreProperties>
</file>