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04 猿沢イン\01_契約（R2~）\R5\04_公告\02_公告一式\"/>
    </mc:Choice>
  </mc:AlternateContent>
  <xr:revisionPtr revIDLastSave="0" documentId="13_ncr:1_{B990E202-96BA-4AEC-9AFA-B6C60FF4F0DF}" xr6:coauthVersionLast="47" xr6:coauthVersionMax="47" xr10:uidLastSave="{00000000-0000-0000-0000-000000000000}"/>
  <bookViews>
    <workbookView xWindow="-19960" yWindow="-16310" windowWidth="29020" windowHeight="15820" xr2:uid="{00000000-000D-0000-FFFF-FFFF00000000}"/>
  </bookViews>
  <sheets>
    <sheet name="見積" sheetId="1" r:id="rId1"/>
  </sheets>
  <definedNames>
    <definedName name="_xlnm.Print_Area" localSheetId="0">見積!$A$1:$S$87</definedName>
    <definedName name="_xlnm.Print_Titles" localSheetId="0">見積!$4:$4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9" i="1" l="1"/>
  <c r="P75" i="1"/>
  <c r="J75" i="1" s="1"/>
  <c r="R75" i="1" s="1"/>
  <c r="L38" i="1"/>
  <c r="L39" i="1"/>
  <c r="L40" i="1"/>
  <c r="L41" i="1"/>
  <c r="L42" i="1"/>
  <c r="L43" i="1"/>
  <c r="L44" i="1"/>
  <c r="L45" i="1"/>
  <c r="L46" i="1"/>
  <c r="L47" i="1"/>
  <c r="L48" i="1"/>
  <c r="N21" i="1"/>
  <c r="N22" i="1"/>
  <c r="N23" i="1"/>
  <c r="N24" i="1"/>
  <c r="N25" i="1"/>
  <c r="N26" i="1"/>
  <c r="N27" i="1"/>
  <c r="L21" i="1"/>
  <c r="L22" i="1"/>
  <c r="L23" i="1"/>
  <c r="L24" i="1"/>
  <c r="L25" i="1"/>
  <c r="L26" i="1"/>
  <c r="L27" i="1"/>
  <c r="N13" i="1"/>
  <c r="N14" i="1"/>
  <c r="N15" i="1"/>
  <c r="N16" i="1"/>
  <c r="N17" i="1"/>
  <c r="N18" i="1"/>
  <c r="L13" i="1"/>
  <c r="L14" i="1"/>
  <c r="L15" i="1"/>
  <c r="L16" i="1"/>
  <c r="L17" i="1"/>
  <c r="L18" i="1"/>
  <c r="R74" i="1"/>
  <c r="P73" i="1"/>
  <c r="R73" i="1" s="1"/>
  <c r="P63" i="1"/>
  <c r="J63" i="1" s="1"/>
  <c r="R63" i="1" s="1"/>
  <c r="P64" i="1"/>
  <c r="J64" i="1" s="1"/>
  <c r="R64" i="1" s="1"/>
  <c r="P65" i="1"/>
  <c r="P66" i="1"/>
  <c r="J66" i="1" s="1"/>
  <c r="P67" i="1"/>
  <c r="J67" i="1" s="1"/>
  <c r="R67" i="1" s="1"/>
  <c r="P68" i="1"/>
  <c r="J68" i="1" s="1"/>
  <c r="R68" i="1" s="1"/>
  <c r="P69" i="1"/>
  <c r="J69" i="1" s="1"/>
  <c r="R69" i="1" s="1"/>
  <c r="P62" i="1"/>
  <c r="J62" i="1" s="1"/>
  <c r="R62" i="1" s="1"/>
  <c r="P58" i="1"/>
  <c r="J58" i="1" s="1"/>
  <c r="R58" i="1" s="1"/>
  <c r="P53" i="1"/>
  <c r="J53" i="1" s="1"/>
  <c r="P54" i="1"/>
  <c r="J54" i="1" s="1"/>
  <c r="P52" i="1"/>
  <c r="J52" i="1" s="1"/>
  <c r="N53" i="1"/>
  <c r="N54" i="1"/>
  <c r="N52" i="1"/>
  <c r="L53" i="1"/>
  <c r="L54" i="1"/>
  <c r="L52" i="1"/>
  <c r="P38" i="1"/>
  <c r="J38" i="1" s="1"/>
  <c r="P39" i="1"/>
  <c r="P40" i="1"/>
  <c r="J40" i="1" s="1"/>
  <c r="P41" i="1"/>
  <c r="J41" i="1" s="1"/>
  <c r="P42" i="1"/>
  <c r="J42" i="1" s="1"/>
  <c r="P43" i="1"/>
  <c r="J43" i="1" s="1"/>
  <c r="P44" i="1"/>
  <c r="J44" i="1" s="1"/>
  <c r="P45" i="1"/>
  <c r="J45" i="1" s="1"/>
  <c r="P46" i="1"/>
  <c r="J46" i="1" s="1"/>
  <c r="P47" i="1"/>
  <c r="J47" i="1" s="1"/>
  <c r="P48" i="1"/>
  <c r="J48" i="1" s="1"/>
  <c r="P37" i="1"/>
  <c r="J37" i="1" s="1"/>
  <c r="N38" i="1"/>
  <c r="N39" i="1"/>
  <c r="N40" i="1"/>
  <c r="N41" i="1"/>
  <c r="N42" i="1"/>
  <c r="N43" i="1"/>
  <c r="N44" i="1"/>
  <c r="N45" i="1"/>
  <c r="N46" i="1"/>
  <c r="N47" i="1"/>
  <c r="N48" i="1"/>
  <c r="N37" i="1"/>
  <c r="L37" i="1"/>
  <c r="P32" i="1"/>
  <c r="J32" i="1" s="1"/>
  <c r="P33" i="1"/>
  <c r="J33" i="1" s="1"/>
  <c r="P34" i="1"/>
  <c r="J34" i="1" s="1"/>
  <c r="P35" i="1"/>
  <c r="J35" i="1" s="1"/>
  <c r="P31" i="1"/>
  <c r="J31" i="1" s="1"/>
  <c r="N32" i="1"/>
  <c r="N33" i="1"/>
  <c r="N34" i="1"/>
  <c r="N35" i="1"/>
  <c r="N31" i="1"/>
  <c r="L32" i="1"/>
  <c r="L33" i="1"/>
  <c r="L34" i="1"/>
  <c r="L35" i="1"/>
  <c r="L31" i="1"/>
  <c r="P22" i="1"/>
  <c r="J22" i="1" s="1"/>
  <c r="P23" i="1"/>
  <c r="J23" i="1" s="1"/>
  <c r="P24" i="1"/>
  <c r="J24" i="1" s="1"/>
  <c r="P25" i="1"/>
  <c r="J25" i="1" s="1"/>
  <c r="P26" i="1"/>
  <c r="J26" i="1" s="1"/>
  <c r="P27" i="1"/>
  <c r="J27" i="1" s="1"/>
  <c r="P21" i="1"/>
  <c r="J21" i="1" s="1"/>
  <c r="R21" i="1" s="1"/>
  <c r="P20" i="1"/>
  <c r="J20" i="1" s="1"/>
  <c r="N20" i="1"/>
  <c r="L20" i="1"/>
  <c r="P18" i="1"/>
  <c r="J18" i="1"/>
  <c r="P17" i="1"/>
  <c r="J17" i="1" s="1"/>
  <c r="P16" i="1"/>
  <c r="J16" i="1"/>
  <c r="P15" i="1"/>
  <c r="J15" i="1"/>
  <c r="P14" i="1"/>
  <c r="J14" i="1"/>
  <c r="P13" i="1"/>
  <c r="J13" i="1"/>
  <c r="P12" i="1"/>
  <c r="N12" i="1"/>
  <c r="L12" i="1"/>
  <c r="J12" i="1"/>
  <c r="P8" i="1"/>
  <c r="N8" i="1"/>
  <c r="L8" i="1"/>
  <c r="J8" i="1"/>
  <c r="R38" i="1" l="1"/>
  <c r="R44" i="1"/>
  <c r="R26" i="1"/>
  <c r="R43" i="1"/>
  <c r="R25" i="1"/>
  <c r="R27" i="1"/>
  <c r="R46" i="1"/>
  <c r="R41" i="1"/>
  <c r="J65" i="1"/>
  <c r="R65" i="1" s="1"/>
  <c r="R48" i="1"/>
  <c r="J39" i="1"/>
  <c r="R39" i="1" s="1"/>
  <c r="R53" i="1"/>
  <c r="R24" i="1"/>
  <c r="R15" i="1"/>
  <c r="R66" i="1"/>
  <c r="R52" i="1"/>
  <c r="R54" i="1"/>
  <c r="R42" i="1"/>
  <c r="R45" i="1"/>
  <c r="R37" i="1"/>
  <c r="R40" i="1"/>
  <c r="R47" i="1"/>
  <c r="R33" i="1"/>
  <c r="R32" i="1"/>
  <c r="R34" i="1"/>
  <c r="R35" i="1"/>
  <c r="R31" i="1"/>
  <c r="R23" i="1"/>
  <c r="R22" i="1"/>
  <c r="R20" i="1"/>
  <c r="R18" i="1"/>
  <c r="R17" i="1"/>
  <c r="R16" i="1"/>
  <c r="R14" i="1"/>
  <c r="R13" i="1"/>
  <c r="R12" i="1"/>
  <c r="R8" i="1"/>
  <c r="P82" i="1" l="1"/>
  <c r="P78" i="1"/>
  <c r="P72" i="1"/>
  <c r="P61" i="1"/>
  <c r="P57" i="1"/>
  <c r="P51" i="1"/>
  <c r="P36" i="1"/>
  <c r="P30" i="1"/>
  <c r="P19" i="1"/>
  <c r="P11" i="1"/>
  <c r="P7" i="1"/>
  <c r="N7" i="1" l="1"/>
  <c r="L7" i="1"/>
  <c r="J7" i="1"/>
  <c r="N61" i="1" l="1"/>
  <c r="L61" i="1"/>
  <c r="J61" i="1"/>
  <c r="J82" i="1" l="1"/>
  <c r="J11" i="1"/>
  <c r="R7" i="1"/>
  <c r="L11" i="1"/>
  <c r="N11" i="1"/>
  <c r="R83" i="1"/>
  <c r="R82" i="1" s="1"/>
  <c r="N82" i="1"/>
  <c r="L82" i="1"/>
  <c r="R79" i="1"/>
  <c r="R78" i="1" s="1"/>
  <c r="N78" i="1"/>
  <c r="L78" i="1"/>
  <c r="N72" i="1"/>
  <c r="L72" i="1"/>
  <c r="R57" i="1"/>
  <c r="N57" i="1"/>
  <c r="L57" i="1"/>
  <c r="J57" i="1"/>
  <c r="N51" i="1"/>
  <c r="L51" i="1"/>
  <c r="J36" i="1"/>
  <c r="N36" i="1"/>
  <c r="L36" i="1"/>
  <c r="N30" i="1"/>
  <c r="L30" i="1"/>
  <c r="J19" i="1"/>
  <c r="N19" i="1"/>
  <c r="L19" i="1"/>
  <c r="R51" i="1" l="1"/>
  <c r="R30" i="1"/>
  <c r="R11" i="1"/>
  <c r="J78" i="1"/>
  <c r="R36" i="1"/>
  <c r="R61" i="1"/>
  <c r="R19" i="1"/>
  <c r="J51" i="1"/>
  <c r="J30" i="1"/>
  <c r="J72" i="1"/>
  <c r="R72" i="1"/>
</calcChain>
</file>

<file path=xl/sharedStrings.xml><?xml version="1.0" encoding="utf-8"?>
<sst xmlns="http://schemas.openxmlformats.org/spreadsheetml/2006/main" count="583" uniqueCount="112">
  <si>
    <t>　見　積　明　細　書</t>
    <rPh sb="1" eb="2">
      <t>ミ</t>
    </rPh>
    <rPh sb="3" eb="4">
      <t>セキ</t>
    </rPh>
    <rPh sb="5" eb="6">
      <t>メイ</t>
    </rPh>
    <rPh sb="7" eb="8">
      <t>ホソ</t>
    </rPh>
    <rPh sb="9" eb="10">
      <t>ショ</t>
    </rPh>
    <phoneticPr fontId="3"/>
  </si>
  <si>
    <t>奈良県外国人観光客交流館運営管理業務　事業費見積</t>
    <rPh sb="0" eb="3">
      <t>ナラケン</t>
    </rPh>
    <rPh sb="3" eb="6">
      <t>ガイコクジン</t>
    </rPh>
    <rPh sb="6" eb="9">
      <t>カンコウキャク</t>
    </rPh>
    <rPh sb="9" eb="12">
      <t>コウリュウカン</t>
    </rPh>
    <rPh sb="12" eb="14">
      <t>ウンエイ</t>
    </rPh>
    <rPh sb="14" eb="16">
      <t>カンリ</t>
    </rPh>
    <rPh sb="16" eb="18">
      <t>ギョウム</t>
    </rPh>
    <rPh sb="19" eb="22">
      <t>ジギョウヒ</t>
    </rPh>
    <rPh sb="22" eb="24">
      <t>ミツモリ</t>
    </rPh>
    <phoneticPr fontId="3"/>
  </si>
  <si>
    <t>合計</t>
    <rPh sb="0" eb="2">
      <t>ゴウケイ</t>
    </rPh>
    <phoneticPr fontId="3"/>
  </si>
  <si>
    <t>単価</t>
    <rPh sb="0" eb="2">
      <t>タンカ</t>
    </rPh>
    <phoneticPr fontId="3"/>
  </si>
  <si>
    <t>数量①</t>
    <rPh sb="0" eb="2">
      <t>スウリョウ</t>
    </rPh>
    <phoneticPr fontId="3"/>
  </si>
  <si>
    <t>数量②</t>
    <rPh sb="0" eb="2">
      <t>スウリョウ</t>
    </rPh>
    <phoneticPr fontId="3"/>
  </si>
  <si>
    <t>計</t>
    <rPh sb="0" eb="1">
      <t>ケイ</t>
    </rPh>
    <phoneticPr fontId="3"/>
  </si>
  <si>
    <t>ア</t>
    <phoneticPr fontId="3"/>
  </si>
  <si>
    <t>人件費（開館時間：8時～21時）</t>
    <rPh sb="0" eb="3">
      <t>ジンケンヒ</t>
    </rPh>
    <rPh sb="4" eb="6">
      <t>カイカン</t>
    </rPh>
    <rPh sb="6" eb="8">
      <t>ジカン</t>
    </rPh>
    <rPh sb="10" eb="11">
      <t>ジ</t>
    </rPh>
    <rPh sb="14" eb="15">
      <t>ジ</t>
    </rPh>
    <phoneticPr fontId="3"/>
  </si>
  <si>
    <t>円</t>
    <rPh sb="0" eb="1">
      <t>エン</t>
    </rPh>
    <phoneticPr fontId="3"/>
  </si>
  <si>
    <t>管理運営</t>
    <rPh sb="0" eb="2">
      <t>カンリ</t>
    </rPh>
    <rPh sb="2" eb="4">
      <t>ウンエイ</t>
    </rPh>
    <phoneticPr fontId="3"/>
  </si>
  <si>
    <t>名</t>
    <rPh sb="0" eb="1">
      <t>メイ</t>
    </rPh>
    <phoneticPr fontId="3"/>
  </si>
  <si>
    <t>カ月</t>
    <rPh sb="1" eb="2">
      <t>ゲツ</t>
    </rPh>
    <phoneticPr fontId="3"/>
  </si>
  <si>
    <t>観光案内（英語）</t>
    <rPh sb="0" eb="2">
      <t>カンコウ</t>
    </rPh>
    <rPh sb="2" eb="4">
      <t>アンナイ</t>
    </rPh>
    <rPh sb="5" eb="7">
      <t>エイゴ</t>
    </rPh>
    <phoneticPr fontId="3"/>
  </si>
  <si>
    <t>観光案内（中国語）</t>
    <rPh sb="0" eb="2">
      <t>カンコウ</t>
    </rPh>
    <rPh sb="2" eb="4">
      <t>アンナイ</t>
    </rPh>
    <rPh sb="5" eb="8">
      <t>チュウゴクゴ</t>
    </rPh>
    <phoneticPr fontId="3"/>
  </si>
  <si>
    <t>企画渉外担当</t>
    <rPh sb="0" eb="2">
      <t>キカク</t>
    </rPh>
    <rPh sb="2" eb="4">
      <t>ショウガイ</t>
    </rPh>
    <rPh sb="4" eb="6">
      <t>タントウ</t>
    </rPh>
    <phoneticPr fontId="3"/>
  </si>
  <si>
    <t>繁忙期ヘルプスタッフ</t>
    <rPh sb="0" eb="2">
      <t>ハンボウ</t>
    </rPh>
    <rPh sb="2" eb="3">
      <t>キ</t>
    </rPh>
    <phoneticPr fontId="3"/>
  </si>
  <si>
    <t>回</t>
    <rPh sb="0" eb="1">
      <t>カイ</t>
    </rPh>
    <phoneticPr fontId="3"/>
  </si>
  <si>
    <t>本社管理業務</t>
    <rPh sb="0" eb="2">
      <t>ホンシャ</t>
    </rPh>
    <rPh sb="2" eb="4">
      <t>カンリ</t>
    </rPh>
    <rPh sb="4" eb="6">
      <t>ギョウム</t>
    </rPh>
    <phoneticPr fontId="3"/>
  </si>
  <si>
    <t>イ</t>
    <phoneticPr fontId="3"/>
  </si>
  <si>
    <t>運営経費</t>
    <rPh sb="0" eb="2">
      <t>ウンエイ</t>
    </rPh>
    <rPh sb="2" eb="4">
      <t>ケイヒ</t>
    </rPh>
    <phoneticPr fontId="3"/>
  </si>
  <si>
    <t>多言語案内（フェイスタッチミー）</t>
    <rPh sb="0" eb="1">
      <t>タ</t>
    </rPh>
    <rPh sb="1" eb="3">
      <t>ゲンゴ</t>
    </rPh>
    <rPh sb="3" eb="5">
      <t>アンナイ</t>
    </rPh>
    <phoneticPr fontId="3"/>
  </si>
  <si>
    <t>式</t>
    <rPh sb="0" eb="1">
      <t>シキ</t>
    </rPh>
    <phoneticPr fontId="3"/>
  </si>
  <si>
    <t>保守・複合リース</t>
    <rPh sb="0" eb="2">
      <t>ホシュ</t>
    </rPh>
    <rPh sb="3" eb="5">
      <t>フクゴウ</t>
    </rPh>
    <phoneticPr fontId="3"/>
  </si>
  <si>
    <t>廃棄物処理</t>
    <rPh sb="0" eb="3">
      <t>ハイキブツ</t>
    </rPh>
    <rPh sb="3" eb="5">
      <t>ショリ</t>
    </rPh>
    <phoneticPr fontId="3"/>
  </si>
  <si>
    <t>館内清掃、玄関マット、清掃具レンタル</t>
    <rPh sb="0" eb="2">
      <t>カンナイ</t>
    </rPh>
    <rPh sb="2" eb="4">
      <t>セイソウ</t>
    </rPh>
    <rPh sb="5" eb="7">
      <t>ゲンカン</t>
    </rPh>
    <rPh sb="11" eb="13">
      <t>セイソウ</t>
    </rPh>
    <rPh sb="13" eb="14">
      <t>グ</t>
    </rPh>
    <phoneticPr fontId="3"/>
  </si>
  <si>
    <t>PRチラシ印刷費、デザイン修正</t>
    <rPh sb="5" eb="7">
      <t>インサツ</t>
    </rPh>
    <rPh sb="7" eb="8">
      <t>ヒ</t>
    </rPh>
    <rPh sb="13" eb="15">
      <t>シュウセイ</t>
    </rPh>
    <phoneticPr fontId="3"/>
  </si>
  <si>
    <t>外貨両替機設置</t>
    <rPh sb="0" eb="2">
      <t>ガイカ</t>
    </rPh>
    <rPh sb="2" eb="4">
      <t>リョウガエ</t>
    </rPh>
    <rPh sb="4" eb="5">
      <t>キ</t>
    </rPh>
    <rPh sb="5" eb="7">
      <t>セッチ</t>
    </rPh>
    <phoneticPr fontId="3"/>
  </si>
  <si>
    <t>モバイル通信費</t>
    <rPh sb="4" eb="6">
      <t>ツウシン</t>
    </rPh>
    <rPh sb="6" eb="7">
      <t>ヒ</t>
    </rPh>
    <phoneticPr fontId="3"/>
  </si>
  <si>
    <t>ウ</t>
    <phoneticPr fontId="3"/>
  </si>
  <si>
    <t>書籍代（ガイドブック、地図等）</t>
    <rPh sb="0" eb="2">
      <t>ショセキ</t>
    </rPh>
    <rPh sb="2" eb="3">
      <t>ダイ</t>
    </rPh>
    <rPh sb="11" eb="13">
      <t>チズ</t>
    </rPh>
    <rPh sb="13" eb="14">
      <t>トウ</t>
    </rPh>
    <phoneticPr fontId="3"/>
  </si>
  <si>
    <t>エ</t>
    <phoneticPr fontId="3"/>
  </si>
  <si>
    <t>事務、フロント等人件費</t>
    <rPh sb="0" eb="2">
      <t>ジム</t>
    </rPh>
    <rPh sb="7" eb="8">
      <t>トウ</t>
    </rPh>
    <rPh sb="8" eb="11">
      <t>ジンケンヒ</t>
    </rPh>
    <phoneticPr fontId="3"/>
  </si>
  <si>
    <t>支配人</t>
  </si>
  <si>
    <t>名</t>
  </si>
  <si>
    <t>副支配人</t>
  </si>
  <si>
    <t>事務・予約・フロント</t>
    <phoneticPr fontId="3"/>
  </si>
  <si>
    <t>式</t>
  </si>
  <si>
    <t>交通費</t>
  </si>
  <si>
    <t>オ</t>
    <phoneticPr fontId="3"/>
  </si>
  <si>
    <t>ホテル運営経費</t>
    <rPh sb="3" eb="5">
      <t>ウンエイ</t>
    </rPh>
    <rPh sb="5" eb="7">
      <t>ケイヒ</t>
    </rPh>
    <phoneticPr fontId="3"/>
  </si>
  <si>
    <t>客室清掃</t>
  </si>
  <si>
    <t>リネン費</t>
  </si>
  <si>
    <t>消耗品費</t>
  </si>
  <si>
    <t>一般清掃費</t>
  </si>
  <si>
    <t>カード会社手数料</t>
  </si>
  <si>
    <t>NHK受信料（2か月毎）</t>
    <rPh sb="10" eb="11">
      <t>ゴト</t>
    </rPh>
    <phoneticPr fontId="3"/>
  </si>
  <si>
    <t>電話・インターネット代</t>
  </si>
  <si>
    <t>ゴミ処理代</t>
  </si>
  <si>
    <t>予約システム費</t>
    <rPh sb="0" eb="2">
      <t>ヨヤク</t>
    </rPh>
    <rPh sb="6" eb="7">
      <t>ヒ</t>
    </rPh>
    <phoneticPr fontId="3"/>
  </si>
  <si>
    <t>上記各業務に含む</t>
    <rPh sb="0" eb="2">
      <t>ジョウキ</t>
    </rPh>
    <rPh sb="2" eb="3">
      <t>カク</t>
    </rPh>
    <rPh sb="3" eb="5">
      <t>ギョウム</t>
    </rPh>
    <rPh sb="6" eb="7">
      <t>フク</t>
    </rPh>
    <phoneticPr fontId="3"/>
  </si>
  <si>
    <t>カ</t>
    <phoneticPr fontId="3"/>
  </si>
  <si>
    <t>キ</t>
    <phoneticPr fontId="3"/>
  </si>
  <si>
    <t>備品購入費</t>
    <rPh sb="0" eb="2">
      <t>ビヒン</t>
    </rPh>
    <rPh sb="2" eb="5">
      <t>コウニュウヒ</t>
    </rPh>
    <phoneticPr fontId="3"/>
  </si>
  <si>
    <t>ク</t>
    <phoneticPr fontId="3"/>
  </si>
  <si>
    <t>文化体験運営</t>
    <rPh sb="0" eb="2">
      <t>ブンカ</t>
    </rPh>
    <rPh sb="2" eb="4">
      <t>タイケン</t>
    </rPh>
    <rPh sb="4" eb="6">
      <t>ウンエイ</t>
    </rPh>
    <phoneticPr fontId="3"/>
  </si>
  <si>
    <t>デイリイベント実施１</t>
    <rPh sb="7" eb="9">
      <t>ジッシ</t>
    </rPh>
    <phoneticPr fontId="3"/>
  </si>
  <si>
    <t>デイリイベント実施２</t>
    <rPh sb="7" eb="9">
      <t>ジッシ</t>
    </rPh>
    <phoneticPr fontId="3"/>
  </si>
  <si>
    <t>デイリイベント営業活動費</t>
    <rPh sb="7" eb="9">
      <t>エイギョウ</t>
    </rPh>
    <rPh sb="9" eb="11">
      <t>カツドウ</t>
    </rPh>
    <rPh sb="11" eb="12">
      <t>ヒ</t>
    </rPh>
    <phoneticPr fontId="3"/>
  </si>
  <si>
    <t>無料文化体験等</t>
    <rPh sb="0" eb="2">
      <t>ムリョウ</t>
    </rPh>
    <rPh sb="2" eb="4">
      <t>ブンカ</t>
    </rPh>
    <rPh sb="4" eb="6">
      <t>タイケン</t>
    </rPh>
    <rPh sb="6" eb="7">
      <t>トウ</t>
    </rPh>
    <phoneticPr fontId="3"/>
  </si>
  <si>
    <t>ケ</t>
    <phoneticPr fontId="3"/>
  </si>
  <si>
    <t>館共通業務</t>
    <rPh sb="0" eb="1">
      <t>カン</t>
    </rPh>
    <rPh sb="1" eb="3">
      <t>キョウツウ</t>
    </rPh>
    <rPh sb="3" eb="5">
      <t>ギョウム</t>
    </rPh>
    <phoneticPr fontId="3"/>
  </si>
  <si>
    <t>もてなし力向上研修業務運営</t>
    <rPh sb="4" eb="5">
      <t>リョク</t>
    </rPh>
    <rPh sb="5" eb="7">
      <t>コウジョウ</t>
    </rPh>
    <rPh sb="7" eb="9">
      <t>ケンシュウ</t>
    </rPh>
    <rPh sb="9" eb="11">
      <t>ギョウム</t>
    </rPh>
    <rPh sb="11" eb="13">
      <t>ウンエイ</t>
    </rPh>
    <phoneticPr fontId="3"/>
  </si>
  <si>
    <t>コ</t>
    <phoneticPr fontId="3"/>
  </si>
  <si>
    <t>スタッフ研鑽・企画運営</t>
    <rPh sb="4" eb="6">
      <t>ケンサン</t>
    </rPh>
    <rPh sb="7" eb="9">
      <t>キカク</t>
    </rPh>
    <rPh sb="9" eb="11">
      <t>ウンエイ</t>
    </rPh>
    <phoneticPr fontId="3"/>
  </si>
  <si>
    <t>スタッフ研鑽・研修</t>
    <rPh sb="4" eb="6">
      <t>ケンサン</t>
    </rPh>
    <rPh sb="7" eb="9">
      <t>ケンシュウ</t>
    </rPh>
    <phoneticPr fontId="3"/>
  </si>
  <si>
    <t>イベント等企画</t>
    <rPh sb="4" eb="5">
      <t>トウ</t>
    </rPh>
    <rPh sb="5" eb="7">
      <t>キカク</t>
    </rPh>
    <phoneticPr fontId="3"/>
  </si>
  <si>
    <t>サ</t>
    <phoneticPr fontId="3"/>
  </si>
  <si>
    <t>情報収集取材費</t>
    <rPh sb="0" eb="2">
      <t>ジョウホウ</t>
    </rPh>
    <rPh sb="2" eb="4">
      <t>シュウシュウ</t>
    </rPh>
    <rPh sb="4" eb="7">
      <t>シュザイヒ</t>
    </rPh>
    <phoneticPr fontId="3"/>
  </si>
  <si>
    <t>HP、SNS情報発信企画運営</t>
    <rPh sb="6" eb="8">
      <t>ジョウホウ</t>
    </rPh>
    <rPh sb="8" eb="10">
      <t>ハッシン</t>
    </rPh>
    <rPh sb="10" eb="12">
      <t>キカク</t>
    </rPh>
    <rPh sb="12" eb="14">
      <t>ウンエイ</t>
    </rPh>
    <phoneticPr fontId="3"/>
  </si>
  <si>
    <t>施設管理</t>
    <rPh sb="0" eb="2">
      <t>シセツ</t>
    </rPh>
    <rPh sb="2" eb="4">
      <t>カンリ</t>
    </rPh>
    <phoneticPr fontId="3"/>
  </si>
  <si>
    <t>避難時特別対応</t>
    <rPh sb="0" eb="2">
      <t>ヒナン</t>
    </rPh>
    <rPh sb="2" eb="3">
      <t>ジ</t>
    </rPh>
    <rPh sb="3" eb="5">
      <t>トクベツ</t>
    </rPh>
    <rPh sb="5" eb="7">
      <t>タイオウ</t>
    </rPh>
    <phoneticPr fontId="3"/>
  </si>
  <si>
    <t>業務報告</t>
    <rPh sb="0" eb="2">
      <t>ギョウム</t>
    </rPh>
    <rPh sb="2" eb="4">
      <t>ホウコク</t>
    </rPh>
    <phoneticPr fontId="3"/>
  </si>
  <si>
    <t>引き継ぎ</t>
    <rPh sb="0" eb="1">
      <t>ヒ</t>
    </rPh>
    <rPh sb="2" eb="3">
      <t>ツ</t>
    </rPh>
    <phoneticPr fontId="3"/>
  </si>
  <si>
    <t>引き継ぎ業務</t>
    <rPh sb="0" eb="1">
      <t>ヒ</t>
    </rPh>
    <rPh sb="2" eb="3">
      <t>ツ</t>
    </rPh>
    <rPh sb="4" eb="6">
      <t>ギョウム</t>
    </rPh>
    <phoneticPr fontId="3"/>
  </si>
  <si>
    <t>営業管理費</t>
    <rPh sb="0" eb="2">
      <t>エイギョウ</t>
    </rPh>
    <rPh sb="2" eb="5">
      <t>カンリヒ</t>
    </rPh>
    <phoneticPr fontId="3"/>
  </si>
  <si>
    <t>消費税（10％）</t>
    <rPh sb="0" eb="3">
      <t>ショウヒゼイ</t>
    </rPh>
    <phoneticPr fontId="3"/>
  </si>
  <si>
    <t>合　　　　　　　　　　計</t>
    <rPh sb="0" eb="1">
      <t>ゴウ</t>
    </rPh>
    <rPh sb="11" eb="12">
      <t>ケイ</t>
    </rPh>
    <phoneticPr fontId="3"/>
  </si>
  <si>
    <t>運営統括管理者</t>
    <rPh sb="0" eb="2">
      <t>ウンエイ</t>
    </rPh>
    <rPh sb="2" eb="4">
      <t>トウカツ</t>
    </rPh>
    <rPh sb="4" eb="6">
      <t>カンリ</t>
    </rPh>
    <rPh sb="6" eb="7">
      <t>シャ</t>
    </rPh>
    <phoneticPr fontId="3"/>
  </si>
  <si>
    <t>ネイティブスタッフ</t>
    <phoneticPr fontId="3"/>
  </si>
  <si>
    <t>地域通訳案内士拠点整備</t>
    <rPh sb="0" eb="2">
      <t>チイキ</t>
    </rPh>
    <rPh sb="2" eb="4">
      <t>ツウヤク</t>
    </rPh>
    <rPh sb="4" eb="6">
      <t>アンナイ</t>
    </rPh>
    <rPh sb="6" eb="7">
      <t>シ</t>
    </rPh>
    <rPh sb="7" eb="9">
      <t>キョテン</t>
    </rPh>
    <rPh sb="9" eb="11">
      <t>セイビ</t>
    </rPh>
    <phoneticPr fontId="3"/>
  </si>
  <si>
    <t>販売手数料　Booking.com</t>
    <rPh sb="0" eb="2">
      <t>ハンバイ</t>
    </rPh>
    <rPh sb="2" eb="5">
      <t>テスウリョウ</t>
    </rPh>
    <phoneticPr fontId="3"/>
  </si>
  <si>
    <t>販売手数料　Expedia</t>
    <rPh sb="0" eb="2">
      <t>ハンバイ</t>
    </rPh>
    <rPh sb="2" eb="5">
      <t>テスウリョウ</t>
    </rPh>
    <phoneticPr fontId="3"/>
  </si>
  <si>
    <t>手間いらず 比較.com</t>
    <rPh sb="0" eb="2">
      <t>テマ</t>
    </rPh>
    <rPh sb="6" eb="8">
      <t>ヒカク</t>
    </rPh>
    <phoneticPr fontId="3"/>
  </si>
  <si>
    <t>広告宣伝費</t>
    <rPh sb="0" eb="2">
      <t>コウコク</t>
    </rPh>
    <rPh sb="2" eb="5">
      <t>センデンヒ</t>
    </rPh>
    <phoneticPr fontId="3"/>
  </si>
  <si>
    <t>HP改修・保守費（５言語）</t>
    <rPh sb="2" eb="4">
      <t>カイシュウ</t>
    </rPh>
    <rPh sb="5" eb="7">
      <t>ホシュ</t>
    </rPh>
    <rPh sb="7" eb="8">
      <t>ヒ</t>
    </rPh>
    <rPh sb="10" eb="12">
      <t>ゲンゴ</t>
    </rPh>
    <phoneticPr fontId="3"/>
  </si>
  <si>
    <t>①運営統括管理業務</t>
    <rPh sb="1" eb="3">
      <t>ウンエイ</t>
    </rPh>
    <rPh sb="3" eb="5">
      <t>トウカツ</t>
    </rPh>
    <rPh sb="5" eb="7">
      <t>カンリ</t>
    </rPh>
    <rPh sb="7" eb="9">
      <t>ギョウム</t>
    </rPh>
    <phoneticPr fontId="3"/>
  </si>
  <si>
    <t>人件費</t>
    <rPh sb="0" eb="3">
      <t>ジンケンヒ</t>
    </rPh>
    <phoneticPr fontId="3"/>
  </si>
  <si>
    <r>
      <rPr>
        <b/>
        <sz val="12"/>
        <color rgb="FF000000"/>
        <rFont val="ＭＳ Ｐゴシック"/>
        <family val="3"/>
        <charset val="128"/>
      </rPr>
      <t>②</t>
    </r>
    <r>
      <rPr>
        <b/>
        <sz val="12"/>
        <color indexed="8"/>
        <rFont val="ＭＳ Ｐゴシック"/>
        <family val="3"/>
        <charset val="128"/>
        <scheme val="minor"/>
      </rPr>
      <t>観光案内等業務</t>
    </r>
    <rPh sb="1" eb="3">
      <t>カンコウ</t>
    </rPh>
    <rPh sb="3" eb="5">
      <t>アンナイ</t>
    </rPh>
    <rPh sb="5" eb="6">
      <t>トウ</t>
    </rPh>
    <rPh sb="6" eb="8">
      <t>ギョウム</t>
    </rPh>
    <phoneticPr fontId="3"/>
  </si>
  <si>
    <t>③宿泊業務</t>
    <rPh sb="1" eb="3">
      <t>シュクハク</t>
    </rPh>
    <rPh sb="3" eb="5">
      <t>ギョウム</t>
    </rPh>
    <rPh sb="4" eb="5">
      <t>エイギョウ</t>
    </rPh>
    <phoneticPr fontId="3"/>
  </si>
  <si>
    <t>④日本文化体験業務</t>
    <rPh sb="1" eb="3">
      <t>ニホン</t>
    </rPh>
    <rPh sb="3" eb="5">
      <t>ブンカ</t>
    </rPh>
    <rPh sb="5" eb="7">
      <t>タイケン</t>
    </rPh>
    <rPh sb="7" eb="9">
      <t>ギョウム</t>
    </rPh>
    <rPh sb="8" eb="9">
      <t>エイギョウ</t>
    </rPh>
    <phoneticPr fontId="3"/>
  </si>
  <si>
    <t>⑤観光事業者等もてなし力向上業務</t>
    <rPh sb="1" eb="3">
      <t>カンコウ</t>
    </rPh>
    <rPh sb="3" eb="5">
      <t>ジギョウ</t>
    </rPh>
    <rPh sb="5" eb="6">
      <t>シャ</t>
    </rPh>
    <rPh sb="6" eb="7">
      <t>トウ</t>
    </rPh>
    <rPh sb="11" eb="12">
      <t>リョク</t>
    </rPh>
    <rPh sb="12" eb="14">
      <t>コウジョウ</t>
    </rPh>
    <rPh sb="14" eb="16">
      <t>ギョウム</t>
    </rPh>
    <phoneticPr fontId="3"/>
  </si>
  <si>
    <t>⑥交流館における共通業務</t>
    <rPh sb="1" eb="3">
      <t>コウリュウ</t>
    </rPh>
    <rPh sb="3" eb="4">
      <t>カン</t>
    </rPh>
    <rPh sb="8" eb="10">
      <t>キョウツウ</t>
    </rPh>
    <rPh sb="10" eb="12">
      <t>ギョウム</t>
    </rPh>
    <rPh sb="11" eb="12">
      <t>エイギョウ</t>
    </rPh>
    <phoneticPr fontId="3"/>
  </si>
  <si>
    <t>⑦施設管理業務</t>
    <rPh sb="1" eb="3">
      <t>シセツ</t>
    </rPh>
    <rPh sb="3" eb="5">
      <t>カンリ</t>
    </rPh>
    <rPh sb="5" eb="7">
      <t>ギョウム</t>
    </rPh>
    <phoneticPr fontId="3"/>
  </si>
  <si>
    <t>⑧業務報告等</t>
    <rPh sb="1" eb="3">
      <t>ギョウム</t>
    </rPh>
    <rPh sb="3" eb="5">
      <t>ホウコク</t>
    </rPh>
    <rPh sb="5" eb="6">
      <t>トウ</t>
    </rPh>
    <phoneticPr fontId="3"/>
  </si>
  <si>
    <t>⑨運営業務及び契約行為の引き継ぎ</t>
    <rPh sb="1" eb="3">
      <t>ウンエイ</t>
    </rPh>
    <rPh sb="3" eb="5">
      <t>ギョウム</t>
    </rPh>
    <rPh sb="5" eb="6">
      <t>オヨ</t>
    </rPh>
    <rPh sb="7" eb="9">
      <t>ケイヤク</t>
    </rPh>
    <rPh sb="9" eb="11">
      <t>コウイ</t>
    </rPh>
    <rPh sb="12" eb="13">
      <t>ヒ</t>
    </rPh>
    <rPh sb="14" eb="15">
      <t>ツ</t>
    </rPh>
    <phoneticPr fontId="3"/>
  </si>
  <si>
    <t>NET・防犯カメラ・SECOM維持管理</t>
    <rPh sb="4" eb="6">
      <t>ボウハン</t>
    </rPh>
    <rPh sb="15" eb="17">
      <t>イジ</t>
    </rPh>
    <rPh sb="17" eb="19">
      <t>カンリ</t>
    </rPh>
    <phoneticPr fontId="3"/>
  </si>
  <si>
    <t>施設の維持管理・修繕</t>
    <rPh sb="0" eb="2">
      <t>シセツ</t>
    </rPh>
    <rPh sb="3" eb="5">
      <t>イジ</t>
    </rPh>
    <rPh sb="5" eb="7">
      <t>カンリ</t>
    </rPh>
    <rPh sb="8" eb="10">
      <t>シュウゼン</t>
    </rPh>
    <phoneticPr fontId="3"/>
  </si>
  <si>
    <t>シ</t>
    <phoneticPr fontId="3"/>
  </si>
  <si>
    <t>ス</t>
    <phoneticPr fontId="3"/>
  </si>
  <si>
    <t>その他 有料文化体験※体験料との相殺</t>
    <rPh sb="2" eb="3">
      <t>タ</t>
    </rPh>
    <rPh sb="4" eb="6">
      <t>ユウリョウ</t>
    </rPh>
    <rPh sb="6" eb="8">
      <t>ブンカ</t>
    </rPh>
    <rPh sb="8" eb="10">
      <t>タイケン</t>
    </rPh>
    <phoneticPr fontId="3"/>
  </si>
  <si>
    <t>有料文化体験（茶道体験）※体験料との相殺</t>
    <rPh sb="0" eb="2">
      <t>ユウリョウ</t>
    </rPh>
    <rPh sb="2" eb="4">
      <t>ブンカ</t>
    </rPh>
    <rPh sb="4" eb="6">
      <t>タイケン</t>
    </rPh>
    <rPh sb="7" eb="9">
      <t>サドウ</t>
    </rPh>
    <rPh sb="9" eb="11">
      <t>タイケン</t>
    </rPh>
    <rPh sb="13" eb="15">
      <t>タイケン</t>
    </rPh>
    <rPh sb="15" eb="16">
      <t>リョウ</t>
    </rPh>
    <rPh sb="18" eb="20">
      <t>ソウサイ</t>
    </rPh>
    <phoneticPr fontId="3"/>
  </si>
  <si>
    <t>※変更不可（年間３５０万円）</t>
    <rPh sb="1" eb="3">
      <t>ヘンコウ</t>
    </rPh>
    <rPh sb="3" eb="5">
      <t>フカ</t>
    </rPh>
    <rPh sb="6" eb="8">
      <t>ネンカン</t>
    </rPh>
    <rPh sb="11" eb="13">
      <t>マンエン</t>
    </rPh>
    <phoneticPr fontId="3"/>
  </si>
  <si>
    <t>研修費用(年３回程度)含む</t>
    <rPh sb="0" eb="2">
      <t>ケンシュウ</t>
    </rPh>
    <rPh sb="2" eb="4">
      <t>ヒヨウ</t>
    </rPh>
    <rPh sb="5" eb="6">
      <t>ネン</t>
    </rPh>
    <rPh sb="7" eb="8">
      <t>カイ</t>
    </rPh>
    <rPh sb="8" eb="10">
      <t>テイド</t>
    </rPh>
    <rPh sb="11" eb="12">
      <t>フク</t>
    </rPh>
    <phoneticPr fontId="3"/>
  </si>
  <si>
    <t>令和5年度
(5～3月)</t>
    <rPh sb="0" eb="2">
      <t>レイワ</t>
    </rPh>
    <rPh sb="3" eb="5">
      <t>ネンド</t>
    </rPh>
    <rPh sb="10" eb="11">
      <t>ガツ</t>
    </rPh>
    <phoneticPr fontId="3"/>
  </si>
  <si>
    <t>令和8年度
(4月)</t>
    <rPh sb="0" eb="2">
      <t>レイワ</t>
    </rPh>
    <rPh sb="3" eb="5">
      <t>ネンド</t>
    </rPh>
    <rPh sb="8" eb="9">
      <t>ガツ</t>
    </rPh>
    <phoneticPr fontId="3"/>
  </si>
  <si>
    <t xml:space="preserve">令和6年度
</t>
    <rPh sb="0" eb="2">
      <t>レイワ</t>
    </rPh>
    <rPh sb="3" eb="5">
      <t>ネンド</t>
    </rPh>
    <phoneticPr fontId="3"/>
  </si>
  <si>
    <t xml:space="preserve">令和7年度
</t>
    <rPh sb="0" eb="2">
      <t>レイワ</t>
    </rPh>
    <rPh sb="3" eb="5">
      <t>ネンド</t>
    </rPh>
    <phoneticPr fontId="3"/>
  </si>
  <si>
    <t>年</t>
    <rPh sb="0" eb="1">
      <t>ネン</t>
    </rPh>
    <phoneticPr fontId="3"/>
  </si>
  <si>
    <t xml:space="preserve">　 </t>
    <phoneticPr fontId="3"/>
  </si>
  <si>
    <t>【契約予定期間】令和5年5月1日～令和8年4月30日
※令和5年度は11か月分、令和8年度は1か月分を計上</t>
    <rPh sb="1" eb="3">
      <t>ケイヤク</t>
    </rPh>
    <rPh sb="3" eb="7">
      <t>ヨテイキカン</t>
    </rPh>
    <rPh sb="8" eb="10">
      <t>レイワ</t>
    </rPh>
    <rPh sb="11" eb="12">
      <t>ネン</t>
    </rPh>
    <rPh sb="13" eb="14">
      <t>ガツ</t>
    </rPh>
    <rPh sb="15" eb="16">
      <t>ニチ</t>
    </rPh>
    <rPh sb="17" eb="19">
      <t>レイワ</t>
    </rPh>
    <rPh sb="20" eb="21">
      <t>ネン</t>
    </rPh>
    <rPh sb="22" eb="23">
      <t>ガツ</t>
    </rPh>
    <rPh sb="25" eb="26">
      <t>ニチ</t>
    </rPh>
    <phoneticPr fontId="3"/>
  </si>
  <si>
    <t>通訳ヘルプ派遣(100名/年*3年=300名想定)</t>
    <rPh sb="0" eb="2">
      <t>ツウヤク</t>
    </rPh>
    <rPh sb="5" eb="7">
      <t>ハケン</t>
    </rPh>
    <rPh sb="11" eb="12">
      <t>メイ</t>
    </rPh>
    <rPh sb="13" eb="14">
      <t>ネン</t>
    </rPh>
    <rPh sb="16" eb="17">
      <t>ネン</t>
    </rPh>
    <rPh sb="21" eb="22">
      <t>メイ</t>
    </rPh>
    <rPh sb="22" eb="24">
      <t>ソウテイ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</si>
</sst>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回&quot;"/>
    <numFmt numFmtId="177" formatCode="yyyy&quot;年&quot;m&quot;月&quot;d&quot;日&quot;;@"/>
    <numFmt numFmtId="178" formatCode="#,##0_);[Red]\(#,##0\)"/>
  </numFmts>
  <fonts count="15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4"/>
      <name val="HGS創英角ｺﾞｼｯｸUB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9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176" fontId="0" fillId="2" borderId="0" xfId="0" applyNumberFormat="1" applyFont="1" applyFill="1" applyAlignment="1">
      <alignment vertical="center"/>
    </xf>
    <xf numFmtId="58" fontId="5" fillId="2" borderId="0" xfId="0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38" fontId="1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 shrinkToFit="1"/>
    </xf>
    <xf numFmtId="14" fontId="1" fillId="0" borderId="0" xfId="1" applyNumberFormat="1" applyFont="1" applyAlignment="1">
      <alignment vertical="center"/>
    </xf>
    <xf numFmtId="38" fontId="1" fillId="0" borderId="0" xfId="1" applyFont="1" applyAlignment="1">
      <alignment vertical="center" shrinkToFit="1"/>
    </xf>
    <xf numFmtId="0" fontId="0" fillId="0" borderId="0" xfId="0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38" fontId="1" fillId="0" borderId="0" xfId="1" applyFont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 shrinkToFit="1"/>
    </xf>
    <xf numFmtId="38" fontId="1" fillId="0" borderId="7" xfId="1" applyFont="1" applyBorder="1" applyAlignment="1">
      <alignment horizontal="center" vertical="center"/>
    </xf>
    <xf numFmtId="38" fontId="1" fillId="0" borderId="7" xfId="1" applyFont="1" applyBorder="1" applyAlignment="1">
      <alignment vertical="center"/>
    </xf>
    <xf numFmtId="38" fontId="1" fillId="0" borderId="7" xfId="1" applyFont="1" applyBorder="1" applyAlignment="1">
      <alignment vertical="center" shrinkToFit="1"/>
    </xf>
    <xf numFmtId="38" fontId="1" fillId="0" borderId="4" xfId="1" applyFont="1" applyBorder="1" applyAlignment="1">
      <alignment vertical="center" shrinkToFit="1"/>
    </xf>
    <xf numFmtId="38" fontId="1" fillId="0" borderId="8" xfId="1" applyFont="1" applyBorder="1" applyAlignment="1">
      <alignment horizontal="center" vertical="center"/>
    </xf>
    <xf numFmtId="38" fontId="1" fillId="0" borderId="9" xfId="1" applyFont="1" applyBorder="1" applyAlignment="1">
      <alignment vertical="center"/>
    </xf>
    <xf numFmtId="38" fontId="1" fillId="0" borderId="10" xfId="1" applyFont="1" applyBorder="1" applyAlignment="1">
      <alignment vertical="center"/>
    </xf>
    <xf numFmtId="38" fontId="1" fillId="0" borderId="11" xfId="1" applyFont="1" applyBorder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38" fontId="7" fillId="3" borderId="17" xfId="0" applyNumberFormat="1" applyFont="1" applyFill="1" applyBorder="1" applyAlignment="1">
      <alignment horizontal="right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 shrinkToFit="1"/>
    </xf>
    <xf numFmtId="38" fontId="1" fillId="4" borderId="7" xfId="1" applyFont="1" applyFill="1" applyBorder="1" applyAlignment="1">
      <alignment vertical="center"/>
    </xf>
    <xf numFmtId="38" fontId="1" fillId="4" borderId="7" xfId="1" applyFont="1" applyFill="1" applyBorder="1" applyAlignment="1">
      <alignment vertical="center" shrinkToFit="1"/>
    </xf>
    <xf numFmtId="38" fontId="1" fillId="4" borderId="4" xfId="1" applyFont="1" applyFill="1" applyBorder="1" applyAlignment="1">
      <alignment vertical="center" shrinkToFit="1"/>
    </xf>
    <xf numFmtId="38" fontId="1" fillId="4" borderId="18" xfId="1" applyFont="1" applyFill="1" applyBorder="1" applyAlignment="1">
      <alignment vertical="center"/>
    </xf>
    <xf numFmtId="38" fontId="1" fillId="4" borderId="19" xfId="1" applyFont="1" applyFill="1" applyBorder="1" applyAlignment="1">
      <alignment vertical="center"/>
    </xf>
    <xf numFmtId="38" fontId="1" fillId="4" borderId="4" xfId="1" applyFont="1" applyFill="1" applyBorder="1" applyAlignment="1">
      <alignment vertical="center"/>
    </xf>
    <xf numFmtId="38" fontId="1" fillId="4" borderId="20" xfId="1" applyFont="1" applyFill="1" applyBorder="1" applyAlignment="1">
      <alignment vertical="center"/>
    </xf>
    <xf numFmtId="0" fontId="0" fillId="4" borderId="2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 shrinkToFit="1"/>
    </xf>
    <xf numFmtId="38" fontId="1" fillId="0" borderId="7" xfId="1" applyFont="1" applyFill="1" applyBorder="1" applyAlignment="1">
      <alignment vertical="center"/>
    </xf>
    <xf numFmtId="38" fontId="1" fillId="0" borderId="7" xfId="1" applyFont="1" applyFill="1" applyBorder="1" applyAlignment="1">
      <alignment vertical="center" shrinkToFit="1"/>
    </xf>
    <xf numFmtId="38" fontId="1" fillId="0" borderId="4" xfId="1" applyFont="1" applyFill="1" applyBorder="1" applyAlignment="1">
      <alignment vertical="center" shrinkToFit="1"/>
    </xf>
    <xf numFmtId="38" fontId="1" fillId="0" borderId="18" xfId="1" applyFont="1" applyFill="1" applyBorder="1" applyAlignment="1">
      <alignment vertical="center"/>
    </xf>
    <xf numFmtId="38" fontId="1" fillId="0" borderId="19" xfId="1" applyFont="1" applyFill="1" applyBorder="1" applyAlignment="1">
      <alignment vertical="center"/>
    </xf>
    <xf numFmtId="38" fontId="1" fillId="0" borderId="4" xfId="1" applyFont="1" applyFill="1" applyBorder="1" applyAlignment="1">
      <alignment vertical="center"/>
    </xf>
    <xf numFmtId="38" fontId="1" fillId="0" borderId="20" xfId="1" applyFont="1" applyFill="1" applyBorder="1" applyAlignment="1">
      <alignment vertical="center"/>
    </xf>
    <xf numFmtId="0" fontId="0" fillId="4" borderId="21" xfId="0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0" fontId="7" fillId="3" borderId="22" xfId="0" applyFont="1" applyFill="1" applyBorder="1" applyAlignment="1">
      <alignment horizontal="left" vertical="center"/>
    </xf>
    <xf numFmtId="0" fontId="9" fillId="0" borderId="7" xfId="2" applyFill="1" applyBorder="1">
      <alignment vertical="center"/>
    </xf>
    <xf numFmtId="0" fontId="9" fillId="0" borderId="7" xfId="2" applyFill="1" applyBorder="1" applyAlignment="1">
      <alignment vertical="center" shrinkToFit="1"/>
    </xf>
    <xf numFmtId="38" fontId="5" fillId="0" borderId="7" xfId="3" applyFont="1" applyFill="1" applyBorder="1" applyAlignment="1">
      <alignment vertical="center"/>
    </xf>
    <xf numFmtId="56" fontId="0" fillId="0" borderId="0" xfId="0" quotePrefix="1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38" fontId="0" fillId="0" borderId="0" xfId="0" applyNumberFormat="1" applyFont="1" applyAlignment="1">
      <alignment vertical="center"/>
    </xf>
    <xf numFmtId="0" fontId="0" fillId="4" borderId="23" xfId="0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vertical="center" shrinkToFit="1"/>
    </xf>
    <xf numFmtId="38" fontId="5" fillId="0" borderId="24" xfId="3" applyFont="1" applyFill="1" applyBorder="1" applyAlignment="1">
      <alignment vertical="center"/>
    </xf>
    <xf numFmtId="0" fontId="9" fillId="0" borderId="25" xfId="2" applyFill="1" applyBorder="1">
      <alignment vertical="center"/>
    </xf>
    <xf numFmtId="38" fontId="5" fillId="0" borderId="25" xfId="3" applyFont="1" applyFill="1" applyBorder="1" applyAlignment="1">
      <alignment vertical="center"/>
    </xf>
    <xf numFmtId="0" fontId="9" fillId="0" borderId="25" xfId="2" applyNumberFormat="1" applyFill="1" applyBorder="1">
      <alignment vertical="center"/>
    </xf>
    <xf numFmtId="0" fontId="8" fillId="0" borderId="7" xfId="0" applyFont="1" applyFill="1" applyBorder="1" applyAlignment="1">
      <alignment vertical="center" shrinkToFit="1"/>
    </xf>
    <xf numFmtId="3" fontId="7" fillId="3" borderId="17" xfId="0" applyNumberFormat="1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left" vertical="center"/>
    </xf>
    <xf numFmtId="0" fontId="0" fillId="4" borderId="23" xfId="0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26" xfId="0" applyFont="1" applyFill="1" applyBorder="1" applyAlignment="1">
      <alignment vertical="center"/>
    </xf>
    <xf numFmtId="38" fontId="7" fillId="3" borderId="17" xfId="0" applyNumberFormat="1" applyFont="1" applyFill="1" applyBorder="1" applyAlignment="1">
      <alignment horizontal="left" vertical="center"/>
    </xf>
    <xf numFmtId="38" fontId="5" fillId="0" borderId="27" xfId="3" applyFont="1" applyFill="1" applyBorder="1" applyAlignment="1">
      <alignment vertical="center"/>
    </xf>
    <xf numFmtId="38" fontId="1" fillId="3" borderId="31" xfId="1" applyFont="1" applyFill="1" applyBorder="1" applyAlignment="1">
      <alignment vertical="center"/>
    </xf>
    <xf numFmtId="38" fontId="1" fillId="3" borderId="32" xfId="1" applyFont="1" applyFill="1" applyBorder="1" applyAlignment="1">
      <alignment vertical="center"/>
    </xf>
    <xf numFmtId="38" fontId="1" fillId="3" borderId="33" xfId="1" applyFont="1" applyFill="1" applyBorder="1" applyAlignment="1">
      <alignment vertical="center"/>
    </xf>
    <xf numFmtId="38" fontId="1" fillId="3" borderId="34" xfId="1" applyFont="1" applyFill="1" applyBorder="1" applyAlignment="1">
      <alignment vertical="center"/>
    </xf>
    <xf numFmtId="0" fontId="11" fillId="0" borderId="7" xfId="4" applyFill="1" applyBorder="1" applyAlignment="1">
      <alignment vertical="center" shrinkToFit="1"/>
    </xf>
    <xf numFmtId="0" fontId="11" fillId="0" borderId="7" xfId="4" applyFont="1" applyFill="1" applyBorder="1" applyAlignment="1">
      <alignment vertical="center" shrinkToFit="1"/>
    </xf>
    <xf numFmtId="0" fontId="0" fillId="5" borderId="7" xfId="0" applyFill="1" applyBorder="1" applyAlignment="1">
      <alignment vertical="center" shrinkToFit="1"/>
    </xf>
    <xf numFmtId="0" fontId="8" fillId="5" borderId="7" xfId="0" applyFont="1" applyFill="1" applyBorder="1" applyAlignment="1">
      <alignment vertical="center" shrinkToFit="1"/>
    </xf>
    <xf numFmtId="38" fontId="9" fillId="0" borderId="7" xfId="7" applyFont="1" applyBorder="1" applyAlignment="1">
      <alignment vertical="center" shrinkToFit="1"/>
    </xf>
    <xf numFmtId="0" fontId="11" fillId="5" borderId="7" xfId="4" applyFont="1" applyFill="1" applyBorder="1" applyAlignment="1">
      <alignment vertical="center" shrinkToFit="1"/>
    </xf>
    <xf numFmtId="38" fontId="1" fillId="0" borderId="36" xfId="1" applyFont="1" applyBorder="1" applyAlignment="1">
      <alignment vertical="center"/>
    </xf>
    <xf numFmtId="0" fontId="7" fillId="3" borderId="40" xfId="0" applyFont="1" applyFill="1" applyBorder="1" applyAlignment="1">
      <alignment vertical="center"/>
    </xf>
    <xf numFmtId="0" fontId="7" fillId="3" borderId="39" xfId="0" applyFont="1" applyFill="1" applyBorder="1" applyAlignment="1">
      <alignment horizontal="left" vertical="center"/>
    </xf>
    <xf numFmtId="38" fontId="1" fillId="4" borderId="37" xfId="1" applyFont="1" applyFill="1" applyBorder="1" applyAlignment="1">
      <alignment vertical="center"/>
    </xf>
    <xf numFmtId="38" fontId="1" fillId="0" borderId="37" xfId="1" applyFont="1" applyFill="1" applyBorder="1" applyAlignment="1">
      <alignment vertical="center"/>
    </xf>
    <xf numFmtId="0" fontId="7" fillId="3" borderId="41" xfId="0" applyFont="1" applyFill="1" applyBorder="1" applyAlignment="1">
      <alignment vertical="center"/>
    </xf>
    <xf numFmtId="0" fontId="0" fillId="6" borderId="4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 shrinkToFit="1"/>
    </xf>
    <xf numFmtId="38" fontId="1" fillId="6" borderId="5" xfId="1" applyFont="1" applyFill="1" applyBorder="1" applyAlignment="1">
      <alignment vertical="center"/>
    </xf>
    <xf numFmtId="38" fontId="1" fillId="6" borderId="5" xfId="1" applyFont="1" applyFill="1" applyBorder="1" applyAlignment="1">
      <alignment vertical="center" shrinkToFit="1"/>
    </xf>
    <xf numFmtId="38" fontId="1" fillId="6" borderId="28" xfId="1" applyFont="1" applyFill="1" applyBorder="1" applyAlignment="1">
      <alignment vertical="center"/>
    </xf>
    <xf numFmtId="38" fontId="1" fillId="6" borderId="38" xfId="1" applyFont="1" applyFill="1" applyBorder="1" applyAlignment="1">
      <alignment vertical="center"/>
    </xf>
    <xf numFmtId="0" fontId="13" fillId="0" borderId="7" xfId="0" applyFont="1" applyFill="1" applyBorder="1" applyAlignment="1">
      <alignment vertical="center" shrinkToFit="1"/>
    </xf>
    <xf numFmtId="0" fontId="9" fillId="0" borderId="24" xfId="2" applyFill="1" applyBorder="1">
      <alignment vertical="center"/>
    </xf>
    <xf numFmtId="38" fontId="0" fillId="0" borderId="37" xfId="1" applyFont="1" applyFill="1" applyBorder="1" applyAlignment="1">
      <alignment vertical="center"/>
    </xf>
    <xf numFmtId="0" fontId="0" fillId="0" borderId="7" xfId="0" applyFill="1" applyBorder="1" applyAlignment="1">
      <alignment vertical="center" shrinkToFit="1"/>
    </xf>
    <xf numFmtId="14" fontId="14" fillId="0" borderId="0" xfId="1" applyNumberFormat="1" applyFont="1" applyAlignment="1">
      <alignment vertical="top"/>
    </xf>
    <xf numFmtId="38" fontId="0" fillId="0" borderId="4" xfId="1" applyFont="1" applyFill="1" applyBorder="1" applyAlignment="1">
      <alignment vertical="center" shrinkToFit="1"/>
    </xf>
    <xf numFmtId="0" fontId="0" fillId="4" borderId="7" xfId="0" applyFont="1" applyFill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38" fontId="1" fillId="0" borderId="35" xfId="1" applyFont="1" applyBorder="1" applyAlignment="1">
      <alignment horizontal="center" vertical="center"/>
    </xf>
    <xf numFmtId="38" fontId="7" fillId="3" borderId="29" xfId="1" applyFont="1" applyFill="1" applyBorder="1" applyAlignment="1">
      <alignment horizontal="center" vertical="center"/>
    </xf>
    <xf numFmtId="38" fontId="7" fillId="3" borderId="3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77" fontId="6" fillId="2" borderId="0" xfId="0" applyNumberFormat="1" applyFont="1" applyFill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38" fontId="0" fillId="0" borderId="2" xfId="1" applyFont="1" applyBorder="1" applyAlignment="1">
      <alignment horizontal="center" vertical="center" wrapText="1"/>
    </xf>
    <xf numFmtId="38" fontId="0" fillId="0" borderId="42" xfId="1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</cellXfs>
  <cellStyles count="8">
    <cellStyle name="桁区切り" xfId="1" builtinId="6"/>
    <cellStyle name="桁区切り 2" xfId="3" xr:uid="{00000000-0005-0000-0000-000001000000}"/>
    <cellStyle name="桁区切り 3" xfId="5" xr:uid="{969DD579-8B0C-49EC-8B16-FD1BE728A052}"/>
    <cellStyle name="桁区切り 4" xfId="7" xr:uid="{0F46D2D1-BCC8-41F6-85D7-9F8448E51A8A}"/>
    <cellStyle name="標準" xfId="0" builtinId="0"/>
    <cellStyle name="標準 2" xfId="2" xr:uid="{00000000-0005-0000-0000-000003000000}"/>
    <cellStyle name="標準 2 2" xfId="6" xr:uid="{2B8E1E3C-85B8-4462-ADE2-F5B346B1E2D4}"/>
    <cellStyle name="標準 3" xfId="4" xr:uid="{22C7A472-EBE5-4AB8-ADC9-F10C2D57E9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18</xdr:col>
      <xdr:colOff>165100</xdr:colOff>
      <xdr:row>0</xdr:row>
      <xdr:rowOff>304800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19050"/>
          <a:ext cx="13239750" cy="28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7"/>
  <sheetViews>
    <sheetView showGridLines="0" tabSelected="1" view="pageBreakPreview" topLeftCell="A51" zoomScaleNormal="100" zoomScaleSheetLayoutView="100" workbookViewId="0">
      <selection activeCell="G86" sqref="G86"/>
    </sheetView>
  </sheetViews>
  <sheetFormatPr defaultColWidth="12.6328125" defaultRowHeight="13.5" customHeight="1" x14ac:dyDescent="0.2"/>
  <cols>
    <col min="1" max="1" width="3.1796875" style="5" customWidth="1"/>
    <col min="2" max="2" width="33.08984375" style="5" customWidth="1"/>
    <col min="3" max="3" width="33.81640625" style="8" customWidth="1"/>
    <col min="4" max="4" width="12.36328125" style="6" customWidth="1"/>
    <col min="5" max="5" width="2.81640625" style="6" customWidth="1"/>
    <col min="6" max="6" width="10.453125" style="6" customWidth="1"/>
    <col min="7" max="7" width="2.81640625" style="10" customWidth="1"/>
    <col min="8" max="8" width="10.453125" style="6" customWidth="1"/>
    <col min="9" max="9" width="2.81640625" style="10" customWidth="1"/>
    <col min="10" max="10" width="12.81640625" style="6" customWidth="1"/>
    <col min="11" max="11" width="2.81640625" style="6" customWidth="1"/>
    <col min="12" max="12" width="12.81640625" style="6" customWidth="1"/>
    <col min="13" max="13" width="2.81640625" style="6" customWidth="1"/>
    <col min="14" max="14" width="12.81640625" style="6" customWidth="1"/>
    <col min="15" max="15" width="2.81640625" style="6" customWidth="1"/>
    <col min="16" max="16" width="12.81640625" style="6" customWidth="1"/>
    <col min="17" max="17" width="2.81640625" style="6" customWidth="1"/>
    <col min="18" max="18" width="12.81640625" style="5" customWidth="1"/>
    <col min="19" max="19" width="2.81640625" style="5" customWidth="1"/>
    <col min="20" max="16384" width="12.6328125" style="5"/>
  </cols>
  <sheetData>
    <row r="1" spans="1:29" ht="29.25" customHeight="1" x14ac:dyDescent="0.2">
      <c r="A1" s="110" t="s">
        <v>0</v>
      </c>
      <c r="B1" s="110"/>
      <c r="C1" s="110"/>
      <c r="D1" s="1"/>
      <c r="E1" s="2"/>
      <c r="F1" s="2"/>
      <c r="G1" s="2"/>
      <c r="H1" s="3"/>
      <c r="I1" s="4"/>
      <c r="J1" s="4"/>
      <c r="K1" s="4"/>
      <c r="L1" s="4"/>
      <c r="M1" s="4"/>
      <c r="N1" s="4"/>
      <c r="O1" s="111"/>
      <c r="P1" s="111"/>
      <c r="Q1" s="4"/>
    </row>
    <row r="2" spans="1:29" ht="24.75" customHeight="1" thickBot="1" x14ac:dyDescent="0.25">
      <c r="B2" s="7" t="s">
        <v>1</v>
      </c>
      <c r="D2" s="9"/>
      <c r="F2" s="9"/>
      <c r="H2" s="9"/>
      <c r="J2" s="9"/>
      <c r="L2" s="9"/>
      <c r="N2" s="103"/>
      <c r="P2" s="9"/>
    </row>
    <row r="3" spans="1:29" ht="32.5" customHeight="1" thickTop="1" thickBot="1" x14ac:dyDescent="0.25">
      <c r="A3" s="11"/>
      <c r="B3" s="116" t="s">
        <v>110</v>
      </c>
      <c r="C3" s="116"/>
      <c r="D3" s="12"/>
      <c r="E3" s="12"/>
      <c r="F3" s="12"/>
      <c r="G3" s="13"/>
      <c r="H3" s="12"/>
      <c r="I3" s="13"/>
      <c r="J3" s="113" t="s">
        <v>104</v>
      </c>
      <c r="K3" s="114"/>
      <c r="L3" s="113" t="s">
        <v>106</v>
      </c>
      <c r="M3" s="114"/>
      <c r="N3" s="113" t="s">
        <v>107</v>
      </c>
      <c r="O3" s="114"/>
      <c r="P3" s="113" t="s">
        <v>105</v>
      </c>
      <c r="Q3" s="115"/>
      <c r="R3" s="106" t="s">
        <v>2</v>
      </c>
      <c r="S3" s="107"/>
    </row>
    <row r="4" spans="1:29" ht="16.5" customHeight="1" x14ac:dyDescent="0.2">
      <c r="A4" s="14"/>
      <c r="B4" s="15" t="s">
        <v>109</v>
      </c>
      <c r="C4" s="16"/>
      <c r="D4" s="17" t="s">
        <v>3</v>
      </c>
      <c r="E4" s="18"/>
      <c r="F4" s="17" t="s">
        <v>4</v>
      </c>
      <c r="G4" s="19"/>
      <c r="H4" s="17" t="s">
        <v>5</v>
      </c>
      <c r="I4" s="20"/>
      <c r="J4" s="21" t="s">
        <v>6</v>
      </c>
      <c r="K4" s="22"/>
      <c r="L4" s="21" t="s">
        <v>6</v>
      </c>
      <c r="M4" s="22"/>
      <c r="N4" s="21" t="s">
        <v>6</v>
      </c>
      <c r="O4" s="23"/>
      <c r="P4" s="21" t="s">
        <v>6</v>
      </c>
      <c r="Q4" s="23"/>
      <c r="R4" s="24" t="s">
        <v>6</v>
      </c>
      <c r="S4" s="86"/>
    </row>
    <row r="5" spans="1:29" ht="17" customHeight="1" x14ac:dyDescent="0.2">
      <c r="A5" s="25" t="s">
        <v>86</v>
      </c>
      <c r="B5" s="26"/>
      <c r="C5" s="26"/>
      <c r="D5" s="26"/>
      <c r="E5" s="26"/>
      <c r="F5" s="26"/>
      <c r="G5" s="26"/>
      <c r="H5" s="26"/>
      <c r="I5" s="26"/>
      <c r="J5" s="27"/>
      <c r="K5" s="26"/>
      <c r="L5" s="26"/>
      <c r="M5" s="26"/>
      <c r="N5" s="26"/>
      <c r="O5" s="26"/>
      <c r="P5" s="26"/>
      <c r="Q5" s="26"/>
      <c r="R5" s="26"/>
      <c r="S5" s="87"/>
    </row>
    <row r="6" spans="1:29" ht="17" customHeight="1" x14ac:dyDescent="0.2">
      <c r="A6" s="28"/>
      <c r="B6" s="29"/>
      <c r="C6" s="29"/>
      <c r="D6" s="29"/>
      <c r="E6" s="29"/>
      <c r="F6" s="29"/>
      <c r="G6" s="29"/>
      <c r="H6" s="29"/>
      <c r="I6" s="29"/>
      <c r="J6" s="30"/>
      <c r="K6" s="29"/>
      <c r="L6" s="29"/>
      <c r="M6" s="29"/>
      <c r="N6" s="29"/>
      <c r="O6" s="29"/>
      <c r="P6" s="29"/>
      <c r="Q6" s="29"/>
      <c r="R6" s="29"/>
      <c r="S6" s="88"/>
    </row>
    <row r="7" spans="1:29" s="6" customFormat="1" ht="16.5" customHeight="1" x14ac:dyDescent="0.2">
      <c r="A7" s="31" t="s">
        <v>7</v>
      </c>
      <c r="B7" s="32" t="s">
        <v>87</v>
      </c>
      <c r="C7" s="33"/>
      <c r="D7" s="34"/>
      <c r="E7" s="34"/>
      <c r="F7" s="34"/>
      <c r="G7" s="35"/>
      <c r="H7" s="34"/>
      <c r="I7" s="36"/>
      <c r="J7" s="37">
        <f>SUM(J8)</f>
        <v>0</v>
      </c>
      <c r="K7" s="38" t="s">
        <v>9</v>
      </c>
      <c r="L7" s="37">
        <f>SUM(L8)</f>
        <v>0</v>
      </c>
      <c r="M7" s="38" t="s">
        <v>9</v>
      </c>
      <c r="N7" s="37">
        <f>SUM(N8)</f>
        <v>0</v>
      </c>
      <c r="O7" s="39" t="s">
        <v>9</v>
      </c>
      <c r="P7" s="37">
        <f>SUM(P8)</f>
        <v>0</v>
      </c>
      <c r="Q7" s="39" t="s">
        <v>9</v>
      </c>
      <c r="R7" s="40">
        <f>SUM(R8)</f>
        <v>0</v>
      </c>
      <c r="S7" s="89" t="s">
        <v>9</v>
      </c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s="6" customFormat="1" ht="16.5" customHeight="1" x14ac:dyDescent="0.2">
      <c r="A8" s="41"/>
      <c r="B8" s="42" t="s">
        <v>78</v>
      </c>
      <c r="C8" s="43"/>
      <c r="D8" s="44"/>
      <c r="E8" s="44" t="s">
        <v>9</v>
      </c>
      <c r="F8" s="44"/>
      <c r="G8" s="45" t="s">
        <v>17</v>
      </c>
      <c r="H8" s="44"/>
      <c r="I8" s="46" t="s">
        <v>12</v>
      </c>
      <c r="J8" s="47">
        <f>D8*F8*11</f>
        <v>0</v>
      </c>
      <c r="K8" s="48" t="s">
        <v>9</v>
      </c>
      <c r="L8" s="47">
        <f>D8*F8*H8</f>
        <v>0</v>
      </c>
      <c r="M8" s="48" t="s">
        <v>9</v>
      </c>
      <c r="N8" s="47">
        <f>D8*F8*H8</f>
        <v>0</v>
      </c>
      <c r="O8" s="49" t="s">
        <v>9</v>
      </c>
      <c r="P8" s="47">
        <f>D8*F8*1</f>
        <v>0</v>
      </c>
      <c r="Q8" s="49" t="s">
        <v>9</v>
      </c>
      <c r="R8" s="50">
        <f>SUM(J8:P8)</f>
        <v>0</v>
      </c>
      <c r="S8" s="90" t="s">
        <v>9</v>
      </c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7" customHeight="1" x14ac:dyDescent="0.2">
      <c r="A9" s="25" t="s">
        <v>88</v>
      </c>
      <c r="B9" s="26"/>
      <c r="C9" s="26"/>
      <c r="D9" s="26"/>
      <c r="E9" s="26"/>
      <c r="F9" s="26"/>
      <c r="G9" s="26"/>
      <c r="H9" s="26"/>
      <c r="I9" s="26"/>
      <c r="J9" s="27"/>
      <c r="K9" s="26"/>
      <c r="L9" s="26"/>
      <c r="M9" s="26"/>
      <c r="N9" s="26"/>
      <c r="O9" s="26"/>
      <c r="P9" s="26"/>
      <c r="Q9" s="26"/>
      <c r="R9" s="26"/>
      <c r="S9" s="87"/>
    </row>
    <row r="10" spans="1:29" ht="17" customHeight="1" x14ac:dyDescent="0.2">
      <c r="A10" s="28"/>
      <c r="B10" s="29"/>
      <c r="C10" s="29"/>
      <c r="D10" s="29"/>
      <c r="E10" s="29"/>
      <c r="F10" s="29"/>
      <c r="G10" s="29"/>
      <c r="H10" s="29"/>
      <c r="I10" s="29"/>
      <c r="J10" s="30"/>
      <c r="K10" s="29"/>
      <c r="L10" s="29"/>
      <c r="M10" s="29"/>
      <c r="N10" s="29"/>
      <c r="O10" s="29"/>
      <c r="P10" s="29"/>
      <c r="Q10" s="29"/>
      <c r="R10" s="29"/>
      <c r="S10" s="88"/>
    </row>
    <row r="11" spans="1:29" s="6" customFormat="1" ht="16.5" customHeight="1" x14ac:dyDescent="0.2">
      <c r="A11" s="31" t="s">
        <v>19</v>
      </c>
      <c r="B11" s="32" t="s">
        <v>8</v>
      </c>
      <c r="C11" s="33"/>
      <c r="D11" s="34"/>
      <c r="E11" s="34"/>
      <c r="F11" s="34"/>
      <c r="G11" s="35"/>
      <c r="H11" s="34"/>
      <c r="I11" s="36"/>
      <c r="J11" s="37">
        <f>SUM(J12:J18)</f>
        <v>0</v>
      </c>
      <c r="K11" s="38" t="s">
        <v>9</v>
      </c>
      <c r="L11" s="37">
        <f>SUM(L12:L18)</f>
        <v>0</v>
      </c>
      <c r="M11" s="38" t="s">
        <v>9</v>
      </c>
      <c r="N11" s="37">
        <f>SUM(N12:N18)</f>
        <v>0</v>
      </c>
      <c r="O11" s="39" t="s">
        <v>9</v>
      </c>
      <c r="P11" s="37">
        <f>SUM(P12:P18)</f>
        <v>0</v>
      </c>
      <c r="Q11" s="39" t="s">
        <v>9</v>
      </c>
      <c r="R11" s="40">
        <f>SUM(R12:R18)</f>
        <v>0</v>
      </c>
      <c r="S11" s="89" t="s">
        <v>9</v>
      </c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s="6" customFormat="1" ht="16.5" customHeight="1" x14ac:dyDescent="0.2">
      <c r="A12" s="41"/>
      <c r="B12" s="42" t="s">
        <v>10</v>
      </c>
      <c r="C12" s="43"/>
      <c r="D12" s="44"/>
      <c r="E12" s="44" t="s">
        <v>9</v>
      </c>
      <c r="F12" s="44"/>
      <c r="G12" s="45" t="s">
        <v>11</v>
      </c>
      <c r="H12" s="44"/>
      <c r="I12" s="46" t="s">
        <v>12</v>
      </c>
      <c r="J12" s="47">
        <f>D12*F12*11</f>
        <v>0</v>
      </c>
      <c r="K12" s="48" t="s">
        <v>9</v>
      </c>
      <c r="L12" s="47">
        <f>D12*F12*H12</f>
        <v>0</v>
      </c>
      <c r="M12" s="48" t="s">
        <v>9</v>
      </c>
      <c r="N12" s="47">
        <f>D12*F12*H12</f>
        <v>0</v>
      </c>
      <c r="O12" s="49" t="s">
        <v>9</v>
      </c>
      <c r="P12" s="47">
        <f>D12*F12*1</f>
        <v>0</v>
      </c>
      <c r="Q12" s="49" t="s">
        <v>9</v>
      </c>
      <c r="R12" s="50">
        <f>SUM(J12:P12)</f>
        <v>0</v>
      </c>
      <c r="S12" s="90" t="s">
        <v>9</v>
      </c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s="6" customFormat="1" ht="16.5" customHeight="1" x14ac:dyDescent="0.2">
      <c r="A13" s="41"/>
      <c r="B13" s="42" t="s">
        <v>13</v>
      </c>
      <c r="C13" s="43"/>
      <c r="D13" s="44"/>
      <c r="E13" s="44" t="s">
        <v>9</v>
      </c>
      <c r="F13" s="44"/>
      <c r="G13" s="45" t="s">
        <v>11</v>
      </c>
      <c r="H13" s="44"/>
      <c r="I13" s="46" t="s">
        <v>12</v>
      </c>
      <c r="J13" s="47">
        <f>D13*F13*11</f>
        <v>0</v>
      </c>
      <c r="K13" s="48" t="s">
        <v>9</v>
      </c>
      <c r="L13" s="47">
        <f t="shared" ref="L13:L18" si="0">D13*F13*H13</f>
        <v>0</v>
      </c>
      <c r="M13" s="48" t="s">
        <v>9</v>
      </c>
      <c r="N13" s="47">
        <f t="shared" ref="N13:N18" si="1">D13*F13*H13</f>
        <v>0</v>
      </c>
      <c r="O13" s="49" t="s">
        <v>9</v>
      </c>
      <c r="P13" s="47">
        <f>D13*F13*1</f>
        <v>0</v>
      </c>
      <c r="Q13" s="49" t="s">
        <v>9</v>
      </c>
      <c r="R13" s="50">
        <f t="shared" ref="R13:R18" si="2">SUM(J13:P13)</f>
        <v>0</v>
      </c>
      <c r="S13" s="90" t="s">
        <v>9</v>
      </c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s="6" customFormat="1" ht="16.5" customHeight="1" x14ac:dyDescent="0.2">
      <c r="A14" s="41"/>
      <c r="B14" s="42" t="s">
        <v>14</v>
      </c>
      <c r="C14" s="43"/>
      <c r="D14" s="44"/>
      <c r="E14" s="44" t="s">
        <v>9</v>
      </c>
      <c r="F14" s="44"/>
      <c r="G14" s="45" t="s">
        <v>11</v>
      </c>
      <c r="H14" s="44"/>
      <c r="I14" s="46" t="s">
        <v>12</v>
      </c>
      <c r="J14" s="47">
        <f>D14*F14*11</f>
        <v>0</v>
      </c>
      <c r="K14" s="48" t="s">
        <v>9</v>
      </c>
      <c r="L14" s="47">
        <f t="shared" si="0"/>
        <v>0</v>
      </c>
      <c r="M14" s="48" t="s">
        <v>9</v>
      </c>
      <c r="N14" s="47">
        <f t="shared" si="1"/>
        <v>0</v>
      </c>
      <c r="O14" s="49" t="s">
        <v>9</v>
      </c>
      <c r="P14" s="47">
        <f>D14*F14*1</f>
        <v>0</v>
      </c>
      <c r="Q14" s="49" t="s">
        <v>9</v>
      </c>
      <c r="R14" s="50">
        <f t="shared" si="2"/>
        <v>0</v>
      </c>
      <c r="S14" s="90" t="s">
        <v>9</v>
      </c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s="6" customFormat="1" ht="16.5" customHeight="1" x14ac:dyDescent="0.2">
      <c r="A15" s="41"/>
      <c r="B15" s="42" t="s">
        <v>15</v>
      </c>
      <c r="C15" s="43"/>
      <c r="D15" s="44"/>
      <c r="E15" s="44" t="s">
        <v>9</v>
      </c>
      <c r="F15" s="44"/>
      <c r="G15" s="45" t="s">
        <v>11</v>
      </c>
      <c r="H15" s="44"/>
      <c r="I15" s="46" t="s">
        <v>12</v>
      </c>
      <c r="J15" s="47">
        <f>D15*F15*11</f>
        <v>0</v>
      </c>
      <c r="K15" s="48" t="s">
        <v>9</v>
      </c>
      <c r="L15" s="47">
        <f t="shared" si="0"/>
        <v>0</v>
      </c>
      <c r="M15" s="48" t="s">
        <v>9</v>
      </c>
      <c r="N15" s="47">
        <f t="shared" si="1"/>
        <v>0</v>
      </c>
      <c r="O15" s="49" t="s">
        <v>9</v>
      </c>
      <c r="P15" s="47">
        <f>D15*F15*1</f>
        <v>0</v>
      </c>
      <c r="Q15" s="49" t="s">
        <v>9</v>
      </c>
      <c r="R15" s="50">
        <f t="shared" si="2"/>
        <v>0</v>
      </c>
      <c r="S15" s="90" t="s">
        <v>9</v>
      </c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s="6" customFormat="1" ht="16.5" customHeight="1" x14ac:dyDescent="0.2">
      <c r="A16" s="41"/>
      <c r="B16" s="42" t="s">
        <v>79</v>
      </c>
      <c r="C16" s="43"/>
      <c r="D16" s="44"/>
      <c r="E16" s="44" t="s">
        <v>9</v>
      </c>
      <c r="F16" s="44"/>
      <c r="G16" s="45" t="s">
        <v>11</v>
      </c>
      <c r="H16" s="44"/>
      <c r="I16" s="46" t="s">
        <v>12</v>
      </c>
      <c r="J16" s="47">
        <f>D16*F16*11</f>
        <v>0</v>
      </c>
      <c r="K16" s="48" t="s">
        <v>9</v>
      </c>
      <c r="L16" s="47">
        <f t="shared" si="0"/>
        <v>0</v>
      </c>
      <c r="M16" s="48" t="s">
        <v>9</v>
      </c>
      <c r="N16" s="47">
        <f t="shared" si="1"/>
        <v>0</v>
      </c>
      <c r="O16" s="49" t="s">
        <v>9</v>
      </c>
      <c r="P16" s="47">
        <f>D16*F16*1</f>
        <v>0</v>
      </c>
      <c r="Q16" s="49" t="s">
        <v>9</v>
      </c>
      <c r="R16" s="50">
        <f t="shared" si="2"/>
        <v>0</v>
      </c>
      <c r="S16" s="90" t="s">
        <v>9</v>
      </c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s="6" customFormat="1" ht="16.5" customHeight="1" x14ac:dyDescent="0.2">
      <c r="A17" s="41"/>
      <c r="B17" s="42" t="s">
        <v>16</v>
      </c>
      <c r="C17" s="43" t="s">
        <v>111</v>
      </c>
      <c r="D17" s="44"/>
      <c r="E17" s="44" t="s">
        <v>9</v>
      </c>
      <c r="F17" s="44">
        <v>100</v>
      </c>
      <c r="G17" s="45" t="s">
        <v>11</v>
      </c>
      <c r="H17" s="44">
        <v>3</v>
      </c>
      <c r="I17" s="46" t="s">
        <v>17</v>
      </c>
      <c r="J17" s="47">
        <f>P17*11</f>
        <v>0</v>
      </c>
      <c r="K17" s="48" t="s">
        <v>9</v>
      </c>
      <c r="L17" s="47">
        <f t="shared" si="0"/>
        <v>0</v>
      </c>
      <c r="M17" s="48" t="s">
        <v>9</v>
      </c>
      <c r="N17" s="47">
        <f t="shared" si="1"/>
        <v>0</v>
      </c>
      <c r="O17" s="49" t="s">
        <v>9</v>
      </c>
      <c r="P17" s="47">
        <f>(D17*F17*H17)/12</f>
        <v>0</v>
      </c>
      <c r="Q17" s="49" t="s">
        <v>9</v>
      </c>
      <c r="R17" s="50">
        <f t="shared" si="2"/>
        <v>0</v>
      </c>
      <c r="S17" s="90" t="s">
        <v>9</v>
      </c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s="6" customFormat="1" ht="16.5" customHeight="1" x14ac:dyDescent="0.2">
      <c r="A18" s="41"/>
      <c r="B18" s="42" t="s">
        <v>18</v>
      </c>
      <c r="C18" s="43"/>
      <c r="D18" s="44"/>
      <c r="E18" s="44" t="s">
        <v>9</v>
      </c>
      <c r="F18" s="44"/>
      <c r="G18" s="45" t="s">
        <v>11</v>
      </c>
      <c r="H18" s="44"/>
      <c r="I18" s="46" t="s">
        <v>12</v>
      </c>
      <c r="J18" s="47">
        <f>D18*F18*11</f>
        <v>0</v>
      </c>
      <c r="K18" s="48" t="s">
        <v>9</v>
      </c>
      <c r="L18" s="47">
        <f t="shared" si="0"/>
        <v>0</v>
      </c>
      <c r="M18" s="48" t="s">
        <v>9</v>
      </c>
      <c r="N18" s="47">
        <f t="shared" si="1"/>
        <v>0</v>
      </c>
      <c r="O18" s="49" t="s">
        <v>9</v>
      </c>
      <c r="P18" s="47">
        <f>D18*F18</f>
        <v>0</v>
      </c>
      <c r="Q18" s="49" t="s">
        <v>9</v>
      </c>
      <c r="R18" s="50">
        <f t="shared" si="2"/>
        <v>0</v>
      </c>
      <c r="S18" s="90" t="s">
        <v>9</v>
      </c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s="6" customFormat="1" ht="16.5" customHeight="1" x14ac:dyDescent="0.2">
      <c r="A19" s="31" t="s">
        <v>29</v>
      </c>
      <c r="B19" s="32" t="s">
        <v>20</v>
      </c>
      <c r="C19" s="33"/>
      <c r="D19" s="34"/>
      <c r="E19" s="34"/>
      <c r="F19" s="34"/>
      <c r="G19" s="35"/>
      <c r="H19" s="34"/>
      <c r="I19" s="36"/>
      <c r="J19" s="37">
        <f>SUM(J20:J27)</f>
        <v>0</v>
      </c>
      <c r="K19" s="38" t="s">
        <v>9</v>
      </c>
      <c r="L19" s="37">
        <f>SUM(L20:L27)</f>
        <v>0</v>
      </c>
      <c r="M19" s="38" t="s">
        <v>9</v>
      </c>
      <c r="N19" s="37">
        <f>SUM(N20:N27)</f>
        <v>0</v>
      </c>
      <c r="O19" s="39" t="s">
        <v>9</v>
      </c>
      <c r="P19" s="37">
        <f>SUM(P20:P27)</f>
        <v>0</v>
      </c>
      <c r="Q19" s="39" t="s">
        <v>9</v>
      </c>
      <c r="R19" s="40">
        <f>SUM(R20:R27)</f>
        <v>0</v>
      </c>
      <c r="S19" s="89" t="s">
        <v>9</v>
      </c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s="6" customFormat="1" ht="16.5" customHeight="1" x14ac:dyDescent="0.2">
      <c r="A20" s="51"/>
      <c r="B20" s="43" t="s">
        <v>21</v>
      </c>
      <c r="C20" s="80"/>
      <c r="D20" s="44"/>
      <c r="E20" s="44" t="s">
        <v>9</v>
      </c>
      <c r="F20" s="44"/>
      <c r="G20" s="45" t="s">
        <v>22</v>
      </c>
      <c r="H20" s="44"/>
      <c r="I20" s="46" t="s">
        <v>22</v>
      </c>
      <c r="J20" s="47">
        <f>P20*11</f>
        <v>0</v>
      </c>
      <c r="K20" s="48" t="s">
        <v>9</v>
      </c>
      <c r="L20" s="47">
        <f>D20*F20*H20</f>
        <v>0</v>
      </c>
      <c r="M20" s="48" t="s">
        <v>9</v>
      </c>
      <c r="N20" s="47">
        <f>D20*F20*H20</f>
        <v>0</v>
      </c>
      <c r="O20" s="49" t="s">
        <v>9</v>
      </c>
      <c r="P20" s="47">
        <f>D20/12</f>
        <v>0</v>
      </c>
      <c r="Q20" s="49" t="s">
        <v>9</v>
      </c>
      <c r="R20" s="50">
        <f>SUM(J20:P20)</f>
        <v>0</v>
      </c>
      <c r="S20" s="90" t="s">
        <v>9</v>
      </c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s="6" customFormat="1" ht="16.5" customHeight="1" x14ac:dyDescent="0.2">
      <c r="A21" s="51"/>
      <c r="B21" s="43" t="s">
        <v>23</v>
      </c>
      <c r="C21" s="80"/>
      <c r="D21" s="44"/>
      <c r="E21" s="44" t="s">
        <v>9</v>
      </c>
      <c r="F21" s="44"/>
      <c r="G21" s="45" t="s">
        <v>22</v>
      </c>
      <c r="H21" s="44"/>
      <c r="I21" s="46" t="s">
        <v>12</v>
      </c>
      <c r="J21" s="47">
        <f>P21*11</f>
        <v>0</v>
      </c>
      <c r="K21" s="48" t="s">
        <v>9</v>
      </c>
      <c r="L21" s="47">
        <f t="shared" ref="L21:L27" si="3">D21*F21*H21</f>
        <v>0</v>
      </c>
      <c r="M21" s="48" t="s">
        <v>9</v>
      </c>
      <c r="N21" s="47">
        <f t="shared" ref="N21:N27" si="4">D21*F21*H21</f>
        <v>0</v>
      </c>
      <c r="O21" s="49" t="s">
        <v>9</v>
      </c>
      <c r="P21" s="47">
        <f>(D21*F21*H21)/12</f>
        <v>0</v>
      </c>
      <c r="Q21" s="49" t="s">
        <v>9</v>
      </c>
      <c r="R21" s="50">
        <f t="shared" ref="R21:R27" si="5">SUM(J21:P21)</f>
        <v>0</v>
      </c>
      <c r="S21" s="90" t="s">
        <v>9</v>
      </c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16.5" customHeight="1" x14ac:dyDescent="0.2">
      <c r="A22" s="51"/>
      <c r="B22" s="43" t="s">
        <v>24</v>
      </c>
      <c r="C22" s="80"/>
      <c r="D22" s="44"/>
      <c r="E22" s="44" t="s">
        <v>9</v>
      </c>
      <c r="F22" s="44"/>
      <c r="G22" s="45" t="s">
        <v>22</v>
      </c>
      <c r="H22" s="44"/>
      <c r="I22" s="46" t="s">
        <v>12</v>
      </c>
      <c r="J22" s="47">
        <f t="shared" ref="J22:J27" si="6">P22*11</f>
        <v>0</v>
      </c>
      <c r="K22" s="48" t="s">
        <v>9</v>
      </c>
      <c r="L22" s="47">
        <f t="shared" si="3"/>
        <v>0</v>
      </c>
      <c r="M22" s="48" t="s">
        <v>9</v>
      </c>
      <c r="N22" s="47">
        <f t="shared" si="4"/>
        <v>0</v>
      </c>
      <c r="O22" s="49" t="s">
        <v>9</v>
      </c>
      <c r="P22" s="47">
        <f t="shared" ref="P22:P27" si="7">(D22*F22*H22)/12</f>
        <v>0</v>
      </c>
      <c r="Q22" s="49" t="s">
        <v>9</v>
      </c>
      <c r="R22" s="50">
        <f t="shared" si="5"/>
        <v>0</v>
      </c>
      <c r="S22" s="90" t="s">
        <v>9</v>
      </c>
    </row>
    <row r="23" spans="1:29" ht="16.5" customHeight="1" x14ac:dyDescent="0.2">
      <c r="A23" s="51"/>
      <c r="B23" s="43" t="s">
        <v>25</v>
      </c>
      <c r="C23" s="80"/>
      <c r="D23" s="44"/>
      <c r="E23" s="44" t="s">
        <v>9</v>
      </c>
      <c r="F23" s="44"/>
      <c r="G23" s="45" t="s">
        <v>22</v>
      </c>
      <c r="H23" s="44"/>
      <c r="I23" s="46" t="s">
        <v>12</v>
      </c>
      <c r="J23" s="47">
        <f t="shared" si="6"/>
        <v>0</v>
      </c>
      <c r="K23" s="48" t="s">
        <v>9</v>
      </c>
      <c r="L23" s="47">
        <f t="shared" si="3"/>
        <v>0</v>
      </c>
      <c r="M23" s="48" t="s">
        <v>9</v>
      </c>
      <c r="N23" s="47">
        <f t="shared" si="4"/>
        <v>0</v>
      </c>
      <c r="O23" s="49" t="s">
        <v>9</v>
      </c>
      <c r="P23" s="47">
        <f t="shared" si="7"/>
        <v>0</v>
      </c>
      <c r="Q23" s="49" t="s">
        <v>9</v>
      </c>
      <c r="R23" s="50">
        <f t="shared" si="5"/>
        <v>0</v>
      </c>
      <c r="S23" s="90" t="s">
        <v>9</v>
      </c>
    </row>
    <row r="24" spans="1:29" ht="16.5" customHeight="1" x14ac:dyDescent="0.2">
      <c r="A24" s="51"/>
      <c r="B24" s="43" t="s">
        <v>80</v>
      </c>
      <c r="C24" s="85" t="s">
        <v>103</v>
      </c>
      <c r="D24" s="44"/>
      <c r="E24" s="44" t="s">
        <v>9</v>
      </c>
      <c r="F24" s="44"/>
      <c r="G24" s="45" t="s">
        <v>22</v>
      </c>
      <c r="H24" s="44"/>
      <c r="I24" s="46" t="s">
        <v>12</v>
      </c>
      <c r="J24" s="47">
        <f t="shared" si="6"/>
        <v>0</v>
      </c>
      <c r="K24" s="48" t="s">
        <v>9</v>
      </c>
      <c r="L24" s="47">
        <f t="shared" si="3"/>
        <v>0</v>
      </c>
      <c r="M24" s="48" t="s">
        <v>9</v>
      </c>
      <c r="N24" s="47">
        <f t="shared" si="4"/>
        <v>0</v>
      </c>
      <c r="O24" s="49" t="s">
        <v>9</v>
      </c>
      <c r="P24" s="47">
        <f t="shared" si="7"/>
        <v>0</v>
      </c>
      <c r="Q24" s="49" t="s">
        <v>9</v>
      </c>
      <c r="R24" s="50">
        <f t="shared" si="5"/>
        <v>0</v>
      </c>
      <c r="S24" s="90" t="s">
        <v>9</v>
      </c>
    </row>
    <row r="25" spans="1:29" ht="16.5" customHeight="1" x14ac:dyDescent="0.2">
      <c r="A25" s="51"/>
      <c r="B25" s="42" t="s">
        <v>27</v>
      </c>
      <c r="C25" s="81"/>
      <c r="D25" s="44"/>
      <c r="E25" s="44" t="s">
        <v>9</v>
      </c>
      <c r="F25" s="44"/>
      <c r="G25" s="45" t="s">
        <v>22</v>
      </c>
      <c r="H25" s="44"/>
      <c r="I25" s="46" t="s">
        <v>12</v>
      </c>
      <c r="J25" s="47">
        <f t="shared" si="6"/>
        <v>0</v>
      </c>
      <c r="K25" s="48" t="s">
        <v>9</v>
      </c>
      <c r="L25" s="47">
        <f t="shared" si="3"/>
        <v>0</v>
      </c>
      <c r="M25" s="48" t="s">
        <v>9</v>
      </c>
      <c r="N25" s="47">
        <f t="shared" si="4"/>
        <v>0</v>
      </c>
      <c r="O25" s="49" t="s">
        <v>9</v>
      </c>
      <c r="P25" s="47">
        <f t="shared" si="7"/>
        <v>0</v>
      </c>
      <c r="Q25" s="49" t="s">
        <v>9</v>
      </c>
      <c r="R25" s="50">
        <f t="shared" si="5"/>
        <v>0</v>
      </c>
      <c r="S25" s="90" t="s">
        <v>9</v>
      </c>
    </row>
    <row r="26" spans="1:29" ht="16.5" customHeight="1" x14ac:dyDescent="0.2">
      <c r="A26" s="51"/>
      <c r="B26" s="43" t="s">
        <v>28</v>
      </c>
      <c r="C26" s="81"/>
      <c r="D26" s="44"/>
      <c r="E26" s="44" t="s">
        <v>9</v>
      </c>
      <c r="F26" s="44"/>
      <c r="G26" s="45" t="s">
        <v>22</v>
      </c>
      <c r="H26" s="44"/>
      <c r="I26" s="46" t="s">
        <v>12</v>
      </c>
      <c r="J26" s="47">
        <f t="shared" si="6"/>
        <v>0</v>
      </c>
      <c r="K26" s="48" t="s">
        <v>9</v>
      </c>
      <c r="L26" s="47">
        <f t="shared" si="3"/>
        <v>0</v>
      </c>
      <c r="M26" s="48" t="s">
        <v>9</v>
      </c>
      <c r="N26" s="47">
        <f t="shared" si="4"/>
        <v>0</v>
      </c>
      <c r="O26" s="49" t="s">
        <v>9</v>
      </c>
      <c r="P26" s="47">
        <f t="shared" si="7"/>
        <v>0</v>
      </c>
      <c r="Q26" s="49" t="s">
        <v>9</v>
      </c>
      <c r="R26" s="50">
        <f t="shared" si="5"/>
        <v>0</v>
      </c>
      <c r="S26" s="90" t="s">
        <v>9</v>
      </c>
    </row>
    <row r="27" spans="1:29" ht="16.5" customHeight="1" x14ac:dyDescent="0.2">
      <c r="A27" s="51"/>
      <c r="B27" s="43" t="s">
        <v>30</v>
      </c>
      <c r="C27" s="81"/>
      <c r="D27" s="44"/>
      <c r="E27" s="44" t="s">
        <v>9</v>
      </c>
      <c r="F27" s="44"/>
      <c r="G27" s="45" t="s">
        <v>22</v>
      </c>
      <c r="H27" s="44"/>
      <c r="I27" s="46" t="s">
        <v>12</v>
      </c>
      <c r="J27" s="47">
        <f t="shared" si="6"/>
        <v>0</v>
      </c>
      <c r="K27" s="48" t="s">
        <v>9</v>
      </c>
      <c r="L27" s="47">
        <f t="shared" si="3"/>
        <v>0</v>
      </c>
      <c r="M27" s="48" t="s">
        <v>9</v>
      </c>
      <c r="N27" s="47">
        <f t="shared" si="4"/>
        <v>0</v>
      </c>
      <c r="O27" s="49" t="s">
        <v>9</v>
      </c>
      <c r="P27" s="47">
        <f t="shared" si="7"/>
        <v>0</v>
      </c>
      <c r="Q27" s="49" t="s">
        <v>9</v>
      </c>
      <c r="R27" s="50">
        <f t="shared" si="5"/>
        <v>0</v>
      </c>
      <c r="S27" s="90" t="s">
        <v>9</v>
      </c>
    </row>
    <row r="28" spans="1:29" ht="16.5" customHeight="1" x14ac:dyDescent="0.2">
      <c r="A28" s="25" t="s">
        <v>89</v>
      </c>
      <c r="B28" s="26"/>
      <c r="C28" s="26"/>
      <c r="D28" s="26"/>
      <c r="E28" s="26"/>
      <c r="F28" s="26"/>
      <c r="G28" s="26"/>
      <c r="H28" s="26"/>
      <c r="I28" s="26"/>
      <c r="J28" s="27"/>
      <c r="K28" s="26"/>
      <c r="L28" s="26"/>
      <c r="M28" s="26"/>
      <c r="N28" s="26"/>
      <c r="O28" s="26"/>
      <c r="P28" s="26"/>
      <c r="Q28" s="26"/>
      <c r="R28" s="26"/>
      <c r="S28" s="87"/>
    </row>
    <row r="29" spans="1:29" ht="16.5" customHeight="1" x14ac:dyDescent="0.2">
      <c r="A29" s="53"/>
      <c r="B29" s="29"/>
      <c r="C29" s="29"/>
      <c r="D29" s="29"/>
      <c r="E29" s="29"/>
      <c r="F29" s="29"/>
      <c r="G29" s="29"/>
      <c r="H29" s="29"/>
      <c r="I29" s="29"/>
      <c r="J29" s="30"/>
      <c r="K29" s="29"/>
      <c r="L29" s="29"/>
      <c r="M29" s="29"/>
      <c r="N29" s="29"/>
      <c r="O29" s="29"/>
      <c r="P29" s="29"/>
      <c r="Q29" s="29"/>
      <c r="R29" s="29"/>
      <c r="S29" s="88"/>
    </row>
    <row r="30" spans="1:29" ht="14.25" customHeight="1" x14ac:dyDescent="0.2">
      <c r="A30" s="31" t="s">
        <v>31</v>
      </c>
      <c r="B30" s="32" t="s">
        <v>32</v>
      </c>
      <c r="C30" s="33"/>
      <c r="D30" s="34"/>
      <c r="E30" s="34"/>
      <c r="F30" s="34"/>
      <c r="G30" s="35"/>
      <c r="H30" s="34"/>
      <c r="I30" s="36"/>
      <c r="J30" s="37">
        <f>SUM(J31:J35)</f>
        <v>0</v>
      </c>
      <c r="K30" s="38" t="s">
        <v>9</v>
      </c>
      <c r="L30" s="37">
        <f>SUM(L31:L35)</f>
        <v>0</v>
      </c>
      <c r="M30" s="38" t="s">
        <v>9</v>
      </c>
      <c r="N30" s="37">
        <f>SUM(N31:N35)</f>
        <v>0</v>
      </c>
      <c r="O30" s="39" t="s">
        <v>9</v>
      </c>
      <c r="P30" s="37">
        <f>SUM(P31:P35)</f>
        <v>0</v>
      </c>
      <c r="Q30" s="39" t="s">
        <v>9</v>
      </c>
      <c r="R30" s="40">
        <f>SUM(R31:R35)</f>
        <v>0</v>
      </c>
      <c r="S30" s="89" t="s">
        <v>9</v>
      </c>
      <c r="V30" s="6"/>
    </row>
    <row r="31" spans="1:29" ht="16.5" customHeight="1" x14ac:dyDescent="0.2">
      <c r="A31" s="51"/>
      <c r="B31" s="54" t="s">
        <v>33</v>
      </c>
      <c r="C31" s="55"/>
      <c r="D31" s="56"/>
      <c r="E31" s="44" t="s">
        <v>9</v>
      </c>
      <c r="F31" s="56"/>
      <c r="G31" s="56" t="s">
        <v>34</v>
      </c>
      <c r="H31" s="44"/>
      <c r="I31" s="46" t="s">
        <v>12</v>
      </c>
      <c r="J31" s="47">
        <f>P31*11</f>
        <v>0</v>
      </c>
      <c r="K31" s="48" t="s">
        <v>9</v>
      </c>
      <c r="L31" s="47">
        <f>D31*F31*H31</f>
        <v>0</v>
      </c>
      <c r="M31" s="48" t="s">
        <v>9</v>
      </c>
      <c r="N31" s="47">
        <f>D31*F31*H31</f>
        <v>0</v>
      </c>
      <c r="O31" s="49" t="s">
        <v>9</v>
      </c>
      <c r="P31" s="47">
        <f>(D31*F31*H31)/12</f>
        <v>0</v>
      </c>
      <c r="Q31" s="49" t="s">
        <v>9</v>
      </c>
      <c r="R31" s="50">
        <f>SUM(J31:P31)</f>
        <v>0</v>
      </c>
      <c r="S31" s="90" t="s">
        <v>9</v>
      </c>
      <c r="T31" s="57"/>
      <c r="U31" s="58"/>
      <c r="V31" s="6"/>
    </row>
    <row r="32" spans="1:29" ht="16.5" customHeight="1" x14ac:dyDescent="0.2">
      <c r="A32" s="51"/>
      <c r="B32" s="54" t="s">
        <v>35</v>
      </c>
      <c r="C32" s="55"/>
      <c r="D32" s="56"/>
      <c r="E32" s="44" t="s">
        <v>9</v>
      </c>
      <c r="F32" s="56"/>
      <c r="G32" s="56" t="s">
        <v>34</v>
      </c>
      <c r="H32" s="44"/>
      <c r="I32" s="46" t="s">
        <v>12</v>
      </c>
      <c r="J32" s="47">
        <f t="shared" ref="J32:J35" si="8">P32*11</f>
        <v>0</v>
      </c>
      <c r="K32" s="48" t="s">
        <v>9</v>
      </c>
      <c r="L32" s="47">
        <f t="shared" ref="L32:L35" si="9">D32*F32*H32</f>
        <v>0</v>
      </c>
      <c r="M32" s="48" t="s">
        <v>9</v>
      </c>
      <c r="N32" s="47">
        <f t="shared" ref="N32:N35" si="10">D32*F32*H32</f>
        <v>0</v>
      </c>
      <c r="O32" s="49" t="s">
        <v>9</v>
      </c>
      <c r="P32" s="47">
        <f t="shared" ref="P32:P35" si="11">(D32*F32*H32)/12</f>
        <v>0</v>
      </c>
      <c r="Q32" s="49" t="s">
        <v>9</v>
      </c>
      <c r="R32" s="50">
        <f t="shared" ref="R32:R35" si="12">SUM(J32:P32)</f>
        <v>0</v>
      </c>
      <c r="S32" s="90" t="s">
        <v>9</v>
      </c>
      <c r="T32" s="57"/>
      <c r="U32" s="58"/>
      <c r="V32" s="59"/>
    </row>
    <row r="33" spans="1:28" ht="16.5" customHeight="1" x14ac:dyDescent="0.2">
      <c r="A33" s="51"/>
      <c r="B33" s="54" t="s">
        <v>36</v>
      </c>
      <c r="C33" s="55"/>
      <c r="D33" s="56"/>
      <c r="E33" s="44" t="s">
        <v>9</v>
      </c>
      <c r="F33" s="56"/>
      <c r="G33" s="56" t="s">
        <v>37</v>
      </c>
      <c r="H33" s="44"/>
      <c r="I33" s="46" t="s">
        <v>12</v>
      </c>
      <c r="J33" s="47">
        <f t="shared" si="8"/>
        <v>0</v>
      </c>
      <c r="K33" s="48" t="s">
        <v>9</v>
      </c>
      <c r="L33" s="47">
        <f t="shared" si="9"/>
        <v>0</v>
      </c>
      <c r="M33" s="48" t="s">
        <v>9</v>
      </c>
      <c r="N33" s="47">
        <f t="shared" si="10"/>
        <v>0</v>
      </c>
      <c r="O33" s="49" t="s">
        <v>9</v>
      </c>
      <c r="P33" s="47">
        <f t="shared" si="11"/>
        <v>0</v>
      </c>
      <c r="Q33" s="49" t="s">
        <v>9</v>
      </c>
      <c r="R33" s="50">
        <f t="shared" si="12"/>
        <v>0</v>
      </c>
      <c r="S33" s="90" t="s">
        <v>9</v>
      </c>
      <c r="T33" s="57"/>
      <c r="U33" s="58"/>
    </row>
    <row r="34" spans="1:28" ht="16.5" customHeight="1" x14ac:dyDescent="0.2">
      <c r="A34" s="51"/>
      <c r="B34" s="54" t="s">
        <v>38</v>
      </c>
      <c r="C34" s="55"/>
      <c r="D34" s="56"/>
      <c r="E34" s="44" t="s">
        <v>9</v>
      </c>
      <c r="F34" s="56"/>
      <c r="G34" s="56" t="s">
        <v>37</v>
      </c>
      <c r="H34" s="44"/>
      <c r="I34" s="46" t="s">
        <v>12</v>
      </c>
      <c r="J34" s="47">
        <f t="shared" si="8"/>
        <v>0</v>
      </c>
      <c r="K34" s="48" t="s">
        <v>9</v>
      </c>
      <c r="L34" s="47">
        <f t="shared" si="9"/>
        <v>0</v>
      </c>
      <c r="M34" s="48" t="s">
        <v>9</v>
      </c>
      <c r="N34" s="47">
        <f t="shared" si="10"/>
        <v>0</v>
      </c>
      <c r="O34" s="49" t="s">
        <v>9</v>
      </c>
      <c r="P34" s="47">
        <f t="shared" si="11"/>
        <v>0</v>
      </c>
      <c r="Q34" s="49" t="s">
        <v>9</v>
      </c>
      <c r="R34" s="50">
        <f t="shared" si="12"/>
        <v>0</v>
      </c>
      <c r="S34" s="90" t="s">
        <v>9</v>
      </c>
      <c r="T34" s="57"/>
      <c r="U34" s="58"/>
    </row>
    <row r="35" spans="1:28" ht="16.5" customHeight="1" x14ac:dyDescent="0.2">
      <c r="A35" s="60"/>
      <c r="B35" s="42" t="s">
        <v>18</v>
      </c>
      <c r="C35" s="61"/>
      <c r="D35" s="56"/>
      <c r="E35" s="44" t="s">
        <v>9</v>
      </c>
      <c r="F35" s="56"/>
      <c r="G35" s="56" t="s">
        <v>37</v>
      </c>
      <c r="H35" s="44"/>
      <c r="I35" s="46" t="s">
        <v>12</v>
      </c>
      <c r="J35" s="47">
        <f t="shared" si="8"/>
        <v>0</v>
      </c>
      <c r="K35" s="48" t="s">
        <v>9</v>
      </c>
      <c r="L35" s="47">
        <f t="shared" si="9"/>
        <v>0</v>
      </c>
      <c r="M35" s="48" t="s">
        <v>9</v>
      </c>
      <c r="N35" s="47">
        <f t="shared" si="10"/>
        <v>0</v>
      </c>
      <c r="O35" s="49" t="s">
        <v>9</v>
      </c>
      <c r="P35" s="47">
        <f t="shared" si="11"/>
        <v>0</v>
      </c>
      <c r="Q35" s="49" t="s">
        <v>9</v>
      </c>
      <c r="R35" s="50">
        <f t="shared" si="12"/>
        <v>0</v>
      </c>
      <c r="S35" s="90" t="s">
        <v>9</v>
      </c>
    </row>
    <row r="36" spans="1:28" ht="16.5" customHeight="1" x14ac:dyDescent="0.2">
      <c r="A36" s="31" t="s">
        <v>39</v>
      </c>
      <c r="B36" s="32" t="s">
        <v>40</v>
      </c>
      <c r="C36" s="33"/>
      <c r="D36" s="34"/>
      <c r="E36" s="34"/>
      <c r="F36" s="34"/>
      <c r="G36" s="35"/>
      <c r="H36" s="34"/>
      <c r="I36" s="36"/>
      <c r="J36" s="37">
        <f>SUM(J37:J48)</f>
        <v>0</v>
      </c>
      <c r="K36" s="38" t="s">
        <v>9</v>
      </c>
      <c r="L36" s="37">
        <f>SUM(L37:L48)</f>
        <v>0</v>
      </c>
      <c r="M36" s="38" t="s">
        <v>9</v>
      </c>
      <c r="N36" s="37">
        <f>SUM(N37:N48)</f>
        <v>0</v>
      </c>
      <c r="O36" s="39" t="s">
        <v>9</v>
      </c>
      <c r="P36" s="37">
        <f>SUM(P37:P48)</f>
        <v>0</v>
      </c>
      <c r="Q36" s="39" t="s">
        <v>9</v>
      </c>
      <c r="R36" s="40">
        <f>SUM(R37:R48)</f>
        <v>0</v>
      </c>
      <c r="S36" s="89" t="s">
        <v>9</v>
      </c>
    </row>
    <row r="37" spans="1:28" ht="16.5" customHeight="1" x14ac:dyDescent="0.2">
      <c r="A37" s="41"/>
      <c r="B37" s="54" t="s">
        <v>41</v>
      </c>
      <c r="C37" s="54"/>
      <c r="D37" s="56"/>
      <c r="E37" s="44" t="s">
        <v>9</v>
      </c>
      <c r="F37" s="56"/>
      <c r="G37" s="56" t="s">
        <v>37</v>
      </c>
      <c r="H37" s="44"/>
      <c r="I37" s="46" t="s">
        <v>12</v>
      </c>
      <c r="J37" s="47">
        <f>P37*11</f>
        <v>0</v>
      </c>
      <c r="K37" s="48" t="s">
        <v>9</v>
      </c>
      <c r="L37" s="47">
        <f>D37*F37*H37</f>
        <v>0</v>
      </c>
      <c r="M37" s="48" t="s">
        <v>9</v>
      </c>
      <c r="N37" s="47">
        <f>D37*F37*H37</f>
        <v>0</v>
      </c>
      <c r="O37" s="49" t="s">
        <v>9</v>
      </c>
      <c r="P37" s="47">
        <f>(D37*F37*H37)/12</f>
        <v>0</v>
      </c>
      <c r="Q37" s="49" t="s">
        <v>9</v>
      </c>
      <c r="R37" s="50">
        <f>SUM(J37:P37)</f>
        <v>0</v>
      </c>
      <c r="S37" s="90" t="s">
        <v>9</v>
      </c>
    </row>
    <row r="38" spans="1:28" s="6" customFormat="1" ht="16.5" customHeight="1" x14ac:dyDescent="0.2">
      <c r="A38" s="41"/>
      <c r="B38" s="54" t="s">
        <v>42</v>
      </c>
      <c r="C38" s="54"/>
      <c r="D38" s="56"/>
      <c r="E38" s="44" t="s">
        <v>9</v>
      </c>
      <c r="F38" s="56"/>
      <c r="G38" s="56" t="s">
        <v>37</v>
      </c>
      <c r="H38" s="44"/>
      <c r="I38" s="46" t="s">
        <v>12</v>
      </c>
      <c r="J38" s="47">
        <f t="shared" ref="J38:J48" si="13">P38*11</f>
        <v>0</v>
      </c>
      <c r="K38" s="48" t="s">
        <v>9</v>
      </c>
      <c r="L38" s="47">
        <f t="shared" ref="L38:L48" si="14">D38*F38*H38</f>
        <v>0</v>
      </c>
      <c r="M38" s="48" t="s">
        <v>9</v>
      </c>
      <c r="N38" s="47">
        <f t="shared" ref="N38:N48" si="15">D38*F38*H38</f>
        <v>0</v>
      </c>
      <c r="O38" s="49" t="s">
        <v>9</v>
      </c>
      <c r="P38" s="47">
        <f t="shared" ref="P38:P48" si="16">(D38*F38*H38)/12</f>
        <v>0</v>
      </c>
      <c r="Q38" s="49" t="s">
        <v>9</v>
      </c>
      <c r="R38" s="50">
        <f t="shared" ref="R38:R48" si="17">SUM(J38:P38)</f>
        <v>0</v>
      </c>
      <c r="S38" s="90" t="s">
        <v>9</v>
      </c>
      <c r="T38" s="5"/>
      <c r="U38" s="5"/>
      <c r="V38" s="5"/>
      <c r="W38" s="5"/>
      <c r="X38" s="5"/>
      <c r="Y38" s="5"/>
      <c r="Z38" s="5"/>
      <c r="AA38" s="5"/>
      <c r="AB38" s="5"/>
    </row>
    <row r="39" spans="1:28" s="6" customFormat="1" ht="16.5" customHeight="1" x14ac:dyDescent="0.2">
      <c r="A39" s="41"/>
      <c r="B39" s="54" t="s">
        <v>43</v>
      </c>
      <c r="C39" s="54"/>
      <c r="D39" s="56"/>
      <c r="E39" s="44" t="s">
        <v>9</v>
      </c>
      <c r="F39" s="56"/>
      <c r="G39" s="56" t="s">
        <v>37</v>
      </c>
      <c r="H39" s="44"/>
      <c r="I39" s="46" t="s">
        <v>12</v>
      </c>
      <c r="J39" s="47">
        <f t="shared" si="13"/>
        <v>0</v>
      </c>
      <c r="K39" s="48" t="s">
        <v>9</v>
      </c>
      <c r="L39" s="47">
        <f t="shared" si="14"/>
        <v>0</v>
      </c>
      <c r="M39" s="48" t="s">
        <v>9</v>
      </c>
      <c r="N39" s="47">
        <f t="shared" si="15"/>
        <v>0</v>
      </c>
      <c r="O39" s="49" t="s">
        <v>9</v>
      </c>
      <c r="P39" s="47">
        <f t="shared" si="16"/>
        <v>0</v>
      </c>
      <c r="Q39" s="49" t="s">
        <v>9</v>
      </c>
      <c r="R39" s="50">
        <f t="shared" si="17"/>
        <v>0</v>
      </c>
      <c r="S39" s="90" t="s">
        <v>9</v>
      </c>
      <c r="T39" s="5"/>
      <c r="U39" s="5"/>
      <c r="V39" s="5"/>
      <c r="W39" s="5"/>
      <c r="X39" s="5"/>
      <c r="Y39" s="5"/>
      <c r="Z39" s="5"/>
      <c r="AA39" s="5"/>
      <c r="AB39" s="5"/>
    </row>
    <row r="40" spans="1:28" s="6" customFormat="1" ht="16.5" customHeight="1" x14ac:dyDescent="0.2">
      <c r="A40" s="41"/>
      <c r="B40" s="54" t="s">
        <v>44</v>
      </c>
      <c r="C40" s="54"/>
      <c r="D40" s="56"/>
      <c r="E40" s="44" t="s">
        <v>9</v>
      </c>
      <c r="F40" s="56"/>
      <c r="G40" s="56" t="s">
        <v>37</v>
      </c>
      <c r="H40" s="44"/>
      <c r="I40" s="46" t="s">
        <v>12</v>
      </c>
      <c r="J40" s="47">
        <f t="shared" si="13"/>
        <v>0</v>
      </c>
      <c r="K40" s="48" t="s">
        <v>9</v>
      </c>
      <c r="L40" s="47">
        <f t="shared" si="14"/>
        <v>0</v>
      </c>
      <c r="M40" s="48" t="s">
        <v>9</v>
      </c>
      <c r="N40" s="47">
        <f t="shared" si="15"/>
        <v>0</v>
      </c>
      <c r="O40" s="49" t="s">
        <v>9</v>
      </c>
      <c r="P40" s="47">
        <f t="shared" si="16"/>
        <v>0</v>
      </c>
      <c r="Q40" s="49" t="s">
        <v>9</v>
      </c>
      <c r="R40" s="50">
        <f t="shared" si="17"/>
        <v>0</v>
      </c>
      <c r="S40" s="90" t="s">
        <v>9</v>
      </c>
      <c r="T40" s="5"/>
      <c r="U40" s="5"/>
      <c r="V40" s="5"/>
      <c r="W40" s="5"/>
      <c r="X40" s="5"/>
      <c r="Y40" s="5"/>
      <c r="Z40" s="5"/>
      <c r="AA40" s="5"/>
      <c r="AB40" s="5"/>
    </row>
    <row r="41" spans="1:28" s="6" customFormat="1" ht="16.5" customHeight="1" x14ac:dyDescent="0.2">
      <c r="A41" s="112"/>
      <c r="B41" s="100" t="s">
        <v>45</v>
      </c>
      <c r="C41" s="100"/>
      <c r="D41" s="62"/>
      <c r="E41" s="44" t="s">
        <v>9</v>
      </c>
      <c r="F41" s="62"/>
      <c r="G41" s="62" t="s">
        <v>37</v>
      </c>
      <c r="H41" s="44"/>
      <c r="I41" s="46" t="s">
        <v>12</v>
      </c>
      <c r="J41" s="47">
        <f t="shared" si="13"/>
        <v>0</v>
      </c>
      <c r="K41" s="48" t="s">
        <v>9</v>
      </c>
      <c r="L41" s="47">
        <f t="shared" si="14"/>
        <v>0</v>
      </c>
      <c r="M41" s="48" t="s">
        <v>9</v>
      </c>
      <c r="N41" s="47">
        <f t="shared" si="15"/>
        <v>0</v>
      </c>
      <c r="O41" s="49" t="s">
        <v>9</v>
      </c>
      <c r="P41" s="47">
        <f t="shared" si="16"/>
        <v>0</v>
      </c>
      <c r="Q41" s="49" t="s">
        <v>9</v>
      </c>
      <c r="R41" s="50">
        <f t="shared" si="17"/>
        <v>0</v>
      </c>
      <c r="S41" s="101" t="s">
        <v>9</v>
      </c>
      <c r="T41" s="5"/>
      <c r="U41" s="5"/>
      <c r="V41" s="5"/>
      <c r="W41" s="5"/>
      <c r="X41" s="5"/>
      <c r="Y41" s="5"/>
      <c r="Z41" s="5"/>
      <c r="AA41" s="5"/>
      <c r="AB41" s="5"/>
    </row>
    <row r="42" spans="1:28" s="6" customFormat="1" ht="16.5" customHeight="1" x14ac:dyDescent="0.2">
      <c r="A42" s="112"/>
      <c r="B42" s="102" t="s">
        <v>81</v>
      </c>
      <c r="C42" s="100"/>
      <c r="D42" s="62"/>
      <c r="E42" s="44" t="s">
        <v>9</v>
      </c>
      <c r="F42" s="62"/>
      <c r="G42" s="62" t="s">
        <v>37</v>
      </c>
      <c r="H42" s="44"/>
      <c r="I42" s="46" t="s">
        <v>12</v>
      </c>
      <c r="J42" s="47">
        <f t="shared" si="13"/>
        <v>0</v>
      </c>
      <c r="K42" s="48" t="s">
        <v>9</v>
      </c>
      <c r="L42" s="47">
        <f t="shared" si="14"/>
        <v>0</v>
      </c>
      <c r="M42" s="48" t="s">
        <v>9</v>
      </c>
      <c r="N42" s="47">
        <f t="shared" si="15"/>
        <v>0</v>
      </c>
      <c r="O42" s="49" t="s">
        <v>9</v>
      </c>
      <c r="P42" s="47">
        <f t="shared" si="16"/>
        <v>0</v>
      </c>
      <c r="Q42" s="49" t="s">
        <v>9</v>
      </c>
      <c r="R42" s="50">
        <f t="shared" si="17"/>
        <v>0</v>
      </c>
      <c r="S42" s="101" t="s">
        <v>9</v>
      </c>
      <c r="T42" s="5"/>
      <c r="U42" s="5"/>
      <c r="V42" s="5"/>
      <c r="W42" s="5"/>
      <c r="X42" s="5"/>
      <c r="Y42" s="5"/>
      <c r="Z42" s="5"/>
      <c r="AA42" s="5"/>
      <c r="AB42" s="5"/>
    </row>
    <row r="43" spans="1:28" s="6" customFormat="1" ht="16.5" customHeight="1" x14ac:dyDescent="0.2">
      <c r="A43" s="112"/>
      <c r="B43" s="102" t="s">
        <v>82</v>
      </c>
      <c r="C43" s="100"/>
      <c r="D43" s="62"/>
      <c r="E43" s="44" t="s">
        <v>9</v>
      </c>
      <c r="F43" s="62"/>
      <c r="G43" s="62" t="s">
        <v>37</v>
      </c>
      <c r="H43" s="44"/>
      <c r="I43" s="46" t="s">
        <v>12</v>
      </c>
      <c r="J43" s="47">
        <f t="shared" si="13"/>
        <v>0</v>
      </c>
      <c r="K43" s="48" t="s">
        <v>9</v>
      </c>
      <c r="L43" s="47">
        <f t="shared" si="14"/>
        <v>0</v>
      </c>
      <c r="M43" s="48" t="s">
        <v>9</v>
      </c>
      <c r="N43" s="47">
        <f t="shared" si="15"/>
        <v>0</v>
      </c>
      <c r="O43" s="49" t="s">
        <v>9</v>
      </c>
      <c r="P43" s="47">
        <f t="shared" si="16"/>
        <v>0</v>
      </c>
      <c r="Q43" s="49" t="s">
        <v>9</v>
      </c>
      <c r="R43" s="50">
        <f t="shared" si="17"/>
        <v>0</v>
      </c>
      <c r="S43" s="101" t="s">
        <v>9</v>
      </c>
      <c r="T43" s="5"/>
      <c r="U43" s="5"/>
      <c r="V43" s="5"/>
      <c r="W43" s="5"/>
      <c r="X43" s="5"/>
      <c r="Y43" s="5"/>
      <c r="Z43" s="5"/>
      <c r="AA43" s="5"/>
      <c r="AB43" s="5"/>
    </row>
    <row r="44" spans="1:28" s="6" customFormat="1" ht="16.5" customHeight="1" x14ac:dyDescent="0.2">
      <c r="A44" s="112"/>
      <c r="B44" s="102" t="s">
        <v>83</v>
      </c>
      <c r="C44" s="100"/>
      <c r="D44" s="62"/>
      <c r="E44" s="44" t="s">
        <v>9</v>
      </c>
      <c r="F44" s="62"/>
      <c r="G44" s="62" t="s">
        <v>37</v>
      </c>
      <c r="H44" s="44"/>
      <c r="I44" s="46" t="s">
        <v>12</v>
      </c>
      <c r="J44" s="47">
        <f t="shared" si="13"/>
        <v>0</v>
      </c>
      <c r="K44" s="48" t="s">
        <v>9</v>
      </c>
      <c r="L44" s="47">
        <f t="shared" si="14"/>
        <v>0</v>
      </c>
      <c r="M44" s="48" t="s">
        <v>9</v>
      </c>
      <c r="N44" s="47">
        <f t="shared" si="15"/>
        <v>0</v>
      </c>
      <c r="O44" s="49" t="s">
        <v>9</v>
      </c>
      <c r="P44" s="47">
        <f t="shared" si="16"/>
        <v>0</v>
      </c>
      <c r="Q44" s="49" t="s">
        <v>9</v>
      </c>
      <c r="R44" s="50">
        <f t="shared" si="17"/>
        <v>0</v>
      </c>
      <c r="S44" s="101" t="s">
        <v>9</v>
      </c>
      <c r="T44" s="5"/>
      <c r="U44" s="5"/>
      <c r="V44" s="5"/>
      <c r="W44" s="5"/>
      <c r="X44" s="5"/>
      <c r="Y44" s="5"/>
      <c r="Z44" s="5"/>
      <c r="AA44" s="5"/>
      <c r="AB44" s="5"/>
    </row>
    <row r="45" spans="1:28" ht="16.5" customHeight="1" x14ac:dyDescent="0.2">
      <c r="A45" s="112"/>
      <c r="B45" s="63" t="s">
        <v>46</v>
      </c>
      <c r="C45" s="63"/>
      <c r="D45" s="64"/>
      <c r="E45" s="44" t="s">
        <v>9</v>
      </c>
      <c r="F45" s="64"/>
      <c r="G45" s="62" t="s">
        <v>37</v>
      </c>
      <c r="H45" s="44"/>
      <c r="I45" s="46" t="s">
        <v>12</v>
      </c>
      <c r="J45" s="47">
        <f t="shared" si="13"/>
        <v>0</v>
      </c>
      <c r="K45" s="48" t="s">
        <v>9</v>
      </c>
      <c r="L45" s="47">
        <f t="shared" si="14"/>
        <v>0</v>
      </c>
      <c r="M45" s="48" t="s">
        <v>9</v>
      </c>
      <c r="N45" s="47">
        <f t="shared" si="15"/>
        <v>0</v>
      </c>
      <c r="O45" s="49" t="s">
        <v>9</v>
      </c>
      <c r="P45" s="47">
        <f t="shared" si="16"/>
        <v>0</v>
      </c>
      <c r="Q45" s="49" t="s">
        <v>9</v>
      </c>
      <c r="R45" s="50">
        <f t="shared" si="17"/>
        <v>0</v>
      </c>
      <c r="S45" s="90" t="s">
        <v>9</v>
      </c>
    </row>
    <row r="46" spans="1:28" s="6" customFormat="1" ht="16.5" customHeight="1" x14ac:dyDescent="0.2">
      <c r="A46" s="112"/>
      <c r="B46" s="63" t="s">
        <v>47</v>
      </c>
      <c r="C46" s="63"/>
      <c r="D46" s="64"/>
      <c r="E46" s="44" t="s">
        <v>9</v>
      </c>
      <c r="F46" s="64"/>
      <c r="G46" s="62" t="s">
        <v>37</v>
      </c>
      <c r="H46" s="44"/>
      <c r="I46" s="46" t="s">
        <v>12</v>
      </c>
      <c r="J46" s="47">
        <f t="shared" si="13"/>
        <v>0</v>
      </c>
      <c r="K46" s="48" t="s">
        <v>9</v>
      </c>
      <c r="L46" s="47">
        <f t="shared" si="14"/>
        <v>0</v>
      </c>
      <c r="M46" s="48" t="s">
        <v>9</v>
      </c>
      <c r="N46" s="47">
        <f t="shared" si="15"/>
        <v>0</v>
      </c>
      <c r="O46" s="49" t="s">
        <v>9</v>
      </c>
      <c r="P46" s="47">
        <f t="shared" si="16"/>
        <v>0</v>
      </c>
      <c r="Q46" s="49" t="s">
        <v>9</v>
      </c>
      <c r="R46" s="50">
        <f t="shared" si="17"/>
        <v>0</v>
      </c>
      <c r="S46" s="90" t="s">
        <v>9</v>
      </c>
      <c r="T46" s="5"/>
      <c r="U46" s="5"/>
      <c r="V46" s="5"/>
      <c r="W46" s="5"/>
      <c r="X46" s="5"/>
      <c r="Y46" s="5"/>
      <c r="Z46" s="5"/>
      <c r="AA46" s="5"/>
      <c r="AB46" s="5"/>
    </row>
    <row r="47" spans="1:28" ht="16.5" customHeight="1" x14ac:dyDescent="0.2">
      <c r="A47" s="112"/>
      <c r="B47" s="63" t="s">
        <v>48</v>
      </c>
      <c r="C47" s="63"/>
      <c r="D47" s="64"/>
      <c r="E47" s="44" t="s">
        <v>9</v>
      </c>
      <c r="F47" s="64"/>
      <c r="G47" s="64" t="s">
        <v>37</v>
      </c>
      <c r="H47" s="44"/>
      <c r="I47" s="46" t="s">
        <v>12</v>
      </c>
      <c r="J47" s="47">
        <f t="shared" si="13"/>
        <v>0</v>
      </c>
      <c r="K47" s="48" t="s">
        <v>9</v>
      </c>
      <c r="L47" s="47">
        <f t="shared" si="14"/>
        <v>0</v>
      </c>
      <c r="M47" s="48" t="s">
        <v>9</v>
      </c>
      <c r="N47" s="47">
        <f t="shared" si="15"/>
        <v>0</v>
      </c>
      <c r="O47" s="49" t="s">
        <v>9</v>
      </c>
      <c r="P47" s="47">
        <f t="shared" si="16"/>
        <v>0</v>
      </c>
      <c r="Q47" s="49" t="s">
        <v>9</v>
      </c>
      <c r="R47" s="50">
        <f t="shared" si="17"/>
        <v>0</v>
      </c>
      <c r="S47" s="90" t="s">
        <v>9</v>
      </c>
    </row>
    <row r="48" spans="1:28" s="6" customFormat="1" ht="16.5" customHeight="1" x14ac:dyDescent="0.2">
      <c r="A48" s="41"/>
      <c r="B48" s="63" t="s">
        <v>49</v>
      </c>
      <c r="C48" s="65"/>
      <c r="D48" s="64"/>
      <c r="E48" s="44" t="s">
        <v>9</v>
      </c>
      <c r="F48" s="64"/>
      <c r="G48" s="64" t="s">
        <v>37</v>
      </c>
      <c r="H48" s="44"/>
      <c r="I48" s="46" t="s">
        <v>12</v>
      </c>
      <c r="J48" s="47">
        <f t="shared" si="13"/>
        <v>0</v>
      </c>
      <c r="K48" s="48" t="s">
        <v>9</v>
      </c>
      <c r="L48" s="47">
        <f t="shared" si="14"/>
        <v>0</v>
      </c>
      <c r="M48" s="48" t="s">
        <v>9</v>
      </c>
      <c r="N48" s="47">
        <f t="shared" si="15"/>
        <v>0</v>
      </c>
      <c r="O48" s="49" t="s">
        <v>9</v>
      </c>
      <c r="P48" s="47">
        <f t="shared" si="16"/>
        <v>0</v>
      </c>
      <c r="Q48" s="49" t="s">
        <v>9</v>
      </c>
      <c r="R48" s="50">
        <f t="shared" si="17"/>
        <v>0</v>
      </c>
      <c r="S48" s="90" t="s">
        <v>9</v>
      </c>
      <c r="T48" s="5"/>
      <c r="U48" s="5"/>
      <c r="V48" s="5"/>
      <c r="W48" s="5"/>
      <c r="X48" s="5"/>
      <c r="Y48" s="5"/>
      <c r="Z48" s="5"/>
      <c r="AA48" s="5"/>
      <c r="AB48" s="5"/>
    </row>
    <row r="49" spans="1:29" ht="16.5" customHeight="1" x14ac:dyDescent="0.2">
      <c r="A49" s="25" t="s">
        <v>90</v>
      </c>
      <c r="B49" s="26"/>
      <c r="C49" s="26"/>
      <c r="D49" s="26"/>
      <c r="E49" s="26"/>
      <c r="F49" s="26"/>
      <c r="G49" s="26"/>
      <c r="H49" s="26"/>
      <c r="I49" s="26"/>
      <c r="J49" s="27"/>
      <c r="K49" s="26"/>
      <c r="L49" s="26"/>
      <c r="M49" s="26"/>
      <c r="N49" s="26"/>
      <c r="O49" s="26"/>
      <c r="P49" s="26"/>
      <c r="Q49" s="26"/>
      <c r="R49" s="26"/>
      <c r="S49" s="87"/>
    </row>
    <row r="50" spans="1:29" ht="16.5" customHeight="1" x14ac:dyDescent="0.2">
      <c r="A50" s="53"/>
      <c r="B50" s="29"/>
      <c r="C50" s="29"/>
      <c r="D50" s="29"/>
      <c r="E50" s="29"/>
      <c r="F50" s="29"/>
      <c r="G50" s="29"/>
      <c r="H50" s="29"/>
      <c r="I50" s="29"/>
      <c r="J50" s="67"/>
      <c r="K50" s="29"/>
      <c r="L50" s="29"/>
      <c r="M50" s="29"/>
      <c r="N50" s="29"/>
      <c r="O50" s="29"/>
      <c r="P50" s="29"/>
      <c r="Q50" s="29"/>
      <c r="R50" s="29"/>
      <c r="S50" s="88"/>
    </row>
    <row r="51" spans="1:29" ht="16.5" customHeight="1" x14ac:dyDescent="0.2">
      <c r="A51" s="31" t="s">
        <v>51</v>
      </c>
      <c r="B51" s="32" t="s">
        <v>55</v>
      </c>
      <c r="C51" s="33"/>
      <c r="D51" s="34"/>
      <c r="E51" s="34"/>
      <c r="F51" s="34"/>
      <c r="G51" s="35"/>
      <c r="H51" s="34"/>
      <c r="I51" s="36"/>
      <c r="J51" s="37">
        <f>SUM(J52:J54)</f>
        <v>0</v>
      </c>
      <c r="K51" s="38" t="s">
        <v>9</v>
      </c>
      <c r="L51" s="37">
        <f>SUM(L52:L54)</f>
        <v>0</v>
      </c>
      <c r="M51" s="38" t="s">
        <v>9</v>
      </c>
      <c r="N51" s="37">
        <f>SUM(N52:N54)</f>
        <v>0</v>
      </c>
      <c r="O51" s="39" t="s">
        <v>9</v>
      </c>
      <c r="P51" s="37">
        <f>SUM(P52:P54)</f>
        <v>0</v>
      </c>
      <c r="Q51" s="39" t="s">
        <v>9</v>
      </c>
      <c r="R51" s="40">
        <f>SUM(R52:R54)</f>
        <v>0</v>
      </c>
      <c r="S51" s="89" t="s">
        <v>9</v>
      </c>
    </row>
    <row r="52" spans="1:29" ht="16.5" customHeight="1" x14ac:dyDescent="0.2">
      <c r="A52" s="51"/>
      <c r="B52" s="42" t="s">
        <v>56</v>
      </c>
      <c r="C52" s="43" t="s">
        <v>101</v>
      </c>
      <c r="D52" s="44"/>
      <c r="E52" s="44" t="s">
        <v>9</v>
      </c>
      <c r="F52" s="44"/>
      <c r="G52" s="45" t="s">
        <v>22</v>
      </c>
      <c r="H52" s="44"/>
      <c r="I52" s="46" t="s">
        <v>12</v>
      </c>
      <c r="J52" s="47">
        <f>P52*11</f>
        <v>0</v>
      </c>
      <c r="K52" s="48" t="s">
        <v>9</v>
      </c>
      <c r="L52" s="47">
        <f>D52*F52*H52</f>
        <v>0</v>
      </c>
      <c r="M52" s="48" t="s">
        <v>9</v>
      </c>
      <c r="N52" s="47">
        <f>D52*F52*H52</f>
        <v>0</v>
      </c>
      <c r="O52" s="49" t="s">
        <v>9</v>
      </c>
      <c r="P52" s="47">
        <f>(D52*F52*H52)/12</f>
        <v>0</v>
      </c>
      <c r="Q52" s="49" t="s">
        <v>9</v>
      </c>
      <c r="R52" s="50">
        <f>SUM(J52:P52)</f>
        <v>0</v>
      </c>
      <c r="S52" s="90" t="s">
        <v>9</v>
      </c>
    </row>
    <row r="53" spans="1:29" ht="16.5" customHeight="1" x14ac:dyDescent="0.2">
      <c r="A53" s="51"/>
      <c r="B53" s="42" t="s">
        <v>57</v>
      </c>
      <c r="C53" s="99" t="s">
        <v>100</v>
      </c>
      <c r="D53" s="44"/>
      <c r="E53" s="44" t="s">
        <v>9</v>
      </c>
      <c r="F53" s="44"/>
      <c r="G53" s="45" t="s">
        <v>22</v>
      </c>
      <c r="H53" s="44"/>
      <c r="I53" s="46" t="s">
        <v>12</v>
      </c>
      <c r="J53" s="47">
        <f t="shared" ref="J53:J54" si="18">P53*11</f>
        <v>0</v>
      </c>
      <c r="K53" s="48" t="s">
        <v>9</v>
      </c>
      <c r="L53" s="47">
        <f t="shared" ref="L53:L54" si="19">D53*F53*H53</f>
        <v>0</v>
      </c>
      <c r="M53" s="48" t="s">
        <v>9</v>
      </c>
      <c r="N53" s="47">
        <f t="shared" ref="N53:N54" si="20">D53*F53*H53</f>
        <v>0</v>
      </c>
      <c r="O53" s="49" t="s">
        <v>9</v>
      </c>
      <c r="P53" s="47">
        <f t="shared" ref="P53:P54" si="21">(D53*F53*H53)/12</f>
        <v>0</v>
      </c>
      <c r="Q53" s="49" t="s">
        <v>9</v>
      </c>
      <c r="R53" s="50">
        <f t="shared" ref="R53:R54" si="22">SUM(J53:P53)</f>
        <v>0</v>
      </c>
      <c r="S53" s="90" t="s">
        <v>9</v>
      </c>
    </row>
    <row r="54" spans="1:29" ht="16.5" customHeight="1" x14ac:dyDescent="0.2">
      <c r="A54" s="51"/>
      <c r="B54" s="42" t="s">
        <v>58</v>
      </c>
      <c r="C54" s="66" t="s">
        <v>59</v>
      </c>
      <c r="D54" s="44"/>
      <c r="E54" s="44" t="s">
        <v>9</v>
      </c>
      <c r="F54" s="44"/>
      <c r="G54" s="45" t="s">
        <v>22</v>
      </c>
      <c r="H54" s="44"/>
      <c r="I54" s="46" t="s">
        <v>12</v>
      </c>
      <c r="J54" s="47">
        <f t="shared" si="18"/>
        <v>0</v>
      </c>
      <c r="K54" s="48" t="s">
        <v>9</v>
      </c>
      <c r="L54" s="47">
        <f t="shared" si="19"/>
        <v>0</v>
      </c>
      <c r="M54" s="48" t="s">
        <v>9</v>
      </c>
      <c r="N54" s="47">
        <f t="shared" si="20"/>
        <v>0</v>
      </c>
      <c r="O54" s="49" t="s">
        <v>9</v>
      </c>
      <c r="P54" s="47">
        <f t="shared" si="21"/>
        <v>0</v>
      </c>
      <c r="Q54" s="49" t="s">
        <v>9</v>
      </c>
      <c r="R54" s="50">
        <f t="shared" si="22"/>
        <v>0</v>
      </c>
      <c r="S54" s="90" t="s">
        <v>9</v>
      </c>
    </row>
    <row r="55" spans="1:29" ht="16.5" customHeight="1" x14ac:dyDescent="0.2">
      <c r="A55" s="25" t="s">
        <v>91</v>
      </c>
      <c r="B55" s="26"/>
      <c r="C55" s="26"/>
      <c r="D55" s="26"/>
      <c r="E55" s="26"/>
      <c r="F55" s="26"/>
      <c r="G55" s="26"/>
      <c r="H55" s="26"/>
      <c r="I55" s="26"/>
      <c r="J55" s="27"/>
      <c r="K55" s="26"/>
      <c r="L55" s="26"/>
      <c r="M55" s="26"/>
      <c r="N55" s="26"/>
      <c r="O55" s="26"/>
      <c r="P55" s="26"/>
      <c r="Q55" s="26"/>
      <c r="R55" s="26"/>
      <c r="S55" s="87"/>
    </row>
    <row r="56" spans="1:29" ht="16.5" customHeight="1" x14ac:dyDescent="0.2">
      <c r="A56" s="53"/>
      <c r="B56" s="29"/>
      <c r="C56" s="29"/>
      <c r="D56" s="29"/>
      <c r="E56" s="29"/>
      <c r="F56" s="29"/>
      <c r="G56" s="29"/>
      <c r="H56" s="29"/>
      <c r="I56" s="29"/>
      <c r="J56" s="68"/>
      <c r="K56" s="29"/>
      <c r="L56" s="29"/>
      <c r="M56" s="29"/>
      <c r="N56" s="29"/>
      <c r="O56" s="29"/>
      <c r="P56" s="29"/>
      <c r="Q56" s="29"/>
      <c r="R56" s="29"/>
      <c r="S56" s="88"/>
    </row>
    <row r="57" spans="1:29" s="6" customFormat="1" ht="16.5" customHeight="1" x14ac:dyDescent="0.2">
      <c r="A57" s="31" t="s">
        <v>52</v>
      </c>
      <c r="B57" s="32" t="s">
        <v>61</v>
      </c>
      <c r="C57" s="33"/>
      <c r="D57" s="34"/>
      <c r="E57" s="34"/>
      <c r="F57" s="34"/>
      <c r="G57" s="35"/>
      <c r="H57" s="34"/>
      <c r="I57" s="36"/>
      <c r="J57" s="37">
        <f>SUM(J58:J58)</f>
        <v>0</v>
      </c>
      <c r="K57" s="38" t="s">
        <v>9</v>
      </c>
      <c r="L57" s="37">
        <f>SUM(L58:L58)</f>
        <v>0</v>
      </c>
      <c r="M57" s="38" t="s">
        <v>9</v>
      </c>
      <c r="N57" s="37">
        <f>SUM(N58:N58)</f>
        <v>0</v>
      </c>
      <c r="O57" s="39" t="s">
        <v>9</v>
      </c>
      <c r="P57" s="37">
        <f>SUM(P58:P58)</f>
        <v>0</v>
      </c>
      <c r="Q57" s="39" t="s">
        <v>9</v>
      </c>
      <c r="R57" s="40">
        <f>SUM(R58:R58)</f>
        <v>0</v>
      </c>
      <c r="S57" s="89" t="s">
        <v>9</v>
      </c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s="6" customFormat="1" ht="16.5" customHeight="1" x14ac:dyDescent="0.2">
      <c r="A58" s="69"/>
      <c r="B58" s="43" t="s">
        <v>62</v>
      </c>
      <c r="C58" s="43"/>
      <c r="D58" s="52"/>
      <c r="E58" s="44" t="s">
        <v>9</v>
      </c>
      <c r="F58" s="44"/>
      <c r="G58" s="45" t="s">
        <v>17</v>
      </c>
      <c r="H58" s="44"/>
      <c r="I58" s="46" t="s">
        <v>22</v>
      </c>
      <c r="J58" s="47">
        <f>P58*11</f>
        <v>0</v>
      </c>
      <c r="K58" s="48" t="s">
        <v>9</v>
      </c>
      <c r="L58" s="70"/>
      <c r="M58" s="48" t="s">
        <v>9</v>
      </c>
      <c r="N58" s="70"/>
      <c r="O58" s="49" t="s">
        <v>9</v>
      </c>
      <c r="P58" s="70">
        <f>D58/12</f>
        <v>0</v>
      </c>
      <c r="Q58" s="49" t="s">
        <v>9</v>
      </c>
      <c r="R58" s="50">
        <f>SUM(J58:P58)</f>
        <v>0</v>
      </c>
      <c r="S58" s="90" t="s">
        <v>9</v>
      </c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16.5" customHeight="1" x14ac:dyDescent="0.2">
      <c r="A59" s="71" t="s">
        <v>92</v>
      </c>
      <c r="B59" s="72"/>
      <c r="C59" s="72"/>
      <c r="D59" s="72"/>
      <c r="E59" s="72"/>
      <c r="F59" s="72"/>
      <c r="G59" s="72"/>
      <c r="H59" s="72"/>
      <c r="I59" s="72"/>
      <c r="J59" s="73"/>
      <c r="K59" s="72"/>
      <c r="L59" s="72"/>
      <c r="M59" s="72"/>
      <c r="N59" s="72"/>
      <c r="O59" s="72"/>
      <c r="P59" s="72"/>
      <c r="Q59" s="72"/>
      <c r="R59" s="72"/>
      <c r="S59" s="91"/>
    </row>
    <row r="60" spans="1:29" ht="16.5" customHeight="1" x14ac:dyDescent="0.2">
      <c r="A60" s="53"/>
      <c r="B60" s="29"/>
      <c r="C60" s="29"/>
      <c r="D60" s="29"/>
      <c r="E60" s="29"/>
      <c r="F60" s="29"/>
      <c r="G60" s="29"/>
      <c r="H60" s="29"/>
      <c r="I60" s="29"/>
      <c r="J60" s="74"/>
      <c r="K60" s="29"/>
      <c r="L60" s="29"/>
      <c r="M60" s="29"/>
      <c r="N60" s="29"/>
      <c r="O60" s="29"/>
      <c r="P60" s="29"/>
      <c r="Q60" s="29"/>
      <c r="R60" s="29"/>
      <c r="S60" s="88"/>
    </row>
    <row r="61" spans="1:29" ht="16.5" customHeight="1" x14ac:dyDescent="0.2">
      <c r="A61" s="31" t="s">
        <v>54</v>
      </c>
      <c r="B61" s="32" t="s">
        <v>64</v>
      </c>
      <c r="C61" s="33"/>
      <c r="D61" s="34"/>
      <c r="E61" s="34"/>
      <c r="F61" s="34"/>
      <c r="G61" s="35"/>
      <c r="H61" s="34"/>
      <c r="I61" s="36"/>
      <c r="J61" s="37">
        <f>SUM(J62:J69)</f>
        <v>0</v>
      </c>
      <c r="K61" s="38" t="s">
        <v>9</v>
      </c>
      <c r="L61" s="37">
        <f>SUM(L62:L69)</f>
        <v>0</v>
      </c>
      <c r="M61" s="38" t="s">
        <v>9</v>
      </c>
      <c r="N61" s="37">
        <f>SUM(N62:N69)</f>
        <v>0</v>
      </c>
      <c r="O61" s="39" t="s">
        <v>9</v>
      </c>
      <c r="P61" s="37">
        <f>SUM(P62:P69)</f>
        <v>0</v>
      </c>
      <c r="Q61" s="39" t="s">
        <v>9</v>
      </c>
      <c r="R61" s="37">
        <f>SUM(R62:R69)</f>
        <v>0</v>
      </c>
      <c r="S61" s="89" t="s">
        <v>9</v>
      </c>
    </row>
    <row r="62" spans="1:29" s="6" customFormat="1" ht="16.5" customHeight="1" x14ac:dyDescent="0.2">
      <c r="A62" s="51"/>
      <c r="B62" s="43" t="s">
        <v>65</v>
      </c>
      <c r="C62" s="43"/>
      <c r="D62" s="52"/>
      <c r="E62" s="44" t="s">
        <v>9</v>
      </c>
      <c r="F62" s="44"/>
      <c r="G62" s="45" t="s">
        <v>17</v>
      </c>
      <c r="H62" s="64"/>
      <c r="I62" s="75" t="s">
        <v>37</v>
      </c>
      <c r="J62" s="47">
        <f>P62*11</f>
        <v>0</v>
      </c>
      <c r="K62" s="48" t="s">
        <v>9</v>
      </c>
      <c r="L62" s="70"/>
      <c r="M62" s="48" t="s">
        <v>9</v>
      </c>
      <c r="N62" s="70"/>
      <c r="O62" s="49" t="s">
        <v>9</v>
      </c>
      <c r="P62" s="70">
        <f>D62/12</f>
        <v>0</v>
      </c>
      <c r="Q62" s="49" t="s">
        <v>9</v>
      </c>
      <c r="R62" s="50">
        <f>SUM(J62:P62)</f>
        <v>0</v>
      </c>
      <c r="S62" s="90" t="s">
        <v>9</v>
      </c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s="6" customFormat="1" ht="16.5" customHeight="1" x14ac:dyDescent="0.2">
      <c r="A63" s="51"/>
      <c r="B63" s="43" t="s">
        <v>66</v>
      </c>
      <c r="C63" s="43"/>
      <c r="D63" s="52"/>
      <c r="E63" s="44" t="s">
        <v>9</v>
      </c>
      <c r="F63" s="44"/>
      <c r="G63" s="45" t="s">
        <v>17</v>
      </c>
      <c r="H63" s="64"/>
      <c r="I63" s="75" t="s">
        <v>37</v>
      </c>
      <c r="J63" s="47">
        <f t="shared" ref="J63:J69" si="23">P63*11</f>
        <v>0</v>
      </c>
      <c r="K63" s="48" t="s">
        <v>9</v>
      </c>
      <c r="L63" s="70"/>
      <c r="M63" s="48" t="s">
        <v>9</v>
      </c>
      <c r="N63" s="70"/>
      <c r="O63" s="49" t="s">
        <v>9</v>
      </c>
      <c r="P63" s="70">
        <f t="shared" ref="P63:P69" si="24">D63/12</f>
        <v>0</v>
      </c>
      <c r="Q63" s="49" t="s">
        <v>9</v>
      </c>
      <c r="R63" s="50">
        <f t="shared" ref="R63:R69" si="25">SUM(J63:P63)</f>
        <v>0</v>
      </c>
      <c r="S63" s="90" t="s">
        <v>9</v>
      </c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s="6" customFormat="1" ht="16.5" customHeight="1" x14ac:dyDescent="0.2">
      <c r="A64" s="51"/>
      <c r="B64" s="43" t="s">
        <v>84</v>
      </c>
      <c r="C64" s="43"/>
      <c r="D64" s="52"/>
      <c r="E64" s="44" t="s">
        <v>9</v>
      </c>
      <c r="F64" s="44"/>
      <c r="G64" s="45" t="s">
        <v>17</v>
      </c>
      <c r="H64" s="64"/>
      <c r="I64" s="75" t="s">
        <v>37</v>
      </c>
      <c r="J64" s="47">
        <f t="shared" si="23"/>
        <v>0</v>
      </c>
      <c r="K64" s="48" t="s">
        <v>9</v>
      </c>
      <c r="L64" s="70"/>
      <c r="M64" s="48" t="s">
        <v>9</v>
      </c>
      <c r="N64" s="70"/>
      <c r="O64" s="49" t="s">
        <v>9</v>
      </c>
      <c r="P64" s="70">
        <f t="shared" si="24"/>
        <v>0</v>
      </c>
      <c r="Q64" s="49" t="s">
        <v>9</v>
      </c>
      <c r="R64" s="50">
        <f t="shared" si="25"/>
        <v>0</v>
      </c>
      <c r="S64" s="90" t="s">
        <v>9</v>
      </c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s="6" customFormat="1" ht="16.5" customHeight="1" x14ac:dyDescent="0.2">
      <c r="A65" s="51"/>
      <c r="B65" s="83" t="s">
        <v>26</v>
      </c>
      <c r="C65" s="43"/>
      <c r="D65" s="52"/>
      <c r="E65" s="44" t="s">
        <v>9</v>
      </c>
      <c r="F65" s="44"/>
      <c r="G65" s="45" t="s">
        <v>17</v>
      </c>
      <c r="H65" s="64"/>
      <c r="I65" s="75" t="s">
        <v>37</v>
      </c>
      <c r="J65" s="47">
        <f t="shared" si="23"/>
        <v>0</v>
      </c>
      <c r="K65" s="48" t="s">
        <v>9</v>
      </c>
      <c r="L65" s="70"/>
      <c r="M65" s="48" t="s">
        <v>9</v>
      </c>
      <c r="N65" s="70"/>
      <c r="O65" s="49" t="s">
        <v>9</v>
      </c>
      <c r="P65" s="70">
        <f t="shared" si="24"/>
        <v>0</v>
      </c>
      <c r="Q65" s="49" t="s">
        <v>9</v>
      </c>
      <c r="R65" s="50">
        <f t="shared" si="25"/>
        <v>0</v>
      </c>
      <c r="S65" s="90" t="s">
        <v>9</v>
      </c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s="6" customFormat="1" ht="16.5" customHeight="1" x14ac:dyDescent="0.2">
      <c r="A66" s="51"/>
      <c r="B66" s="82" t="s">
        <v>85</v>
      </c>
      <c r="C66" s="43"/>
      <c r="D66" s="52"/>
      <c r="E66" s="44" t="s">
        <v>9</v>
      </c>
      <c r="F66" s="44"/>
      <c r="G66" s="45" t="s">
        <v>17</v>
      </c>
      <c r="H66" s="64"/>
      <c r="I66" s="75" t="s">
        <v>37</v>
      </c>
      <c r="J66" s="47">
        <f t="shared" si="23"/>
        <v>0</v>
      </c>
      <c r="K66" s="48" t="s">
        <v>9</v>
      </c>
      <c r="L66" s="70"/>
      <c r="M66" s="48" t="s">
        <v>9</v>
      </c>
      <c r="N66" s="70"/>
      <c r="O66" s="49" t="s">
        <v>9</v>
      </c>
      <c r="P66" s="70">
        <f t="shared" si="24"/>
        <v>0</v>
      </c>
      <c r="Q66" s="49" t="s">
        <v>9</v>
      </c>
      <c r="R66" s="50">
        <f t="shared" si="25"/>
        <v>0</v>
      </c>
      <c r="S66" s="90" t="s">
        <v>9</v>
      </c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s="6" customFormat="1" ht="16.5" customHeight="1" x14ac:dyDescent="0.2">
      <c r="A67" s="51"/>
      <c r="B67" s="82" t="s">
        <v>68</v>
      </c>
      <c r="C67" s="43"/>
      <c r="D67" s="52"/>
      <c r="E67" s="44" t="s">
        <v>9</v>
      </c>
      <c r="F67" s="44"/>
      <c r="G67" s="45" t="s">
        <v>17</v>
      </c>
      <c r="H67" s="64"/>
      <c r="I67" s="75" t="s">
        <v>37</v>
      </c>
      <c r="J67" s="47">
        <f t="shared" si="23"/>
        <v>0</v>
      </c>
      <c r="K67" s="48" t="s">
        <v>9</v>
      </c>
      <c r="L67" s="70"/>
      <c r="M67" s="48" t="s">
        <v>9</v>
      </c>
      <c r="N67" s="70"/>
      <c r="O67" s="49" t="s">
        <v>9</v>
      </c>
      <c r="P67" s="70">
        <f t="shared" si="24"/>
        <v>0</v>
      </c>
      <c r="Q67" s="49" t="s">
        <v>9</v>
      </c>
      <c r="R67" s="50">
        <f t="shared" si="25"/>
        <v>0</v>
      </c>
      <c r="S67" s="90" t="s">
        <v>9</v>
      </c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s="6" customFormat="1" ht="16.5" customHeight="1" x14ac:dyDescent="0.2">
      <c r="A68" s="51"/>
      <c r="B68" s="82" t="s">
        <v>69</v>
      </c>
      <c r="C68" s="43"/>
      <c r="D68" s="52"/>
      <c r="E68" s="44" t="s">
        <v>9</v>
      </c>
      <c r="F68" s="44"/>
      <c r="G68" s="45" t="s">
        <v>17</v>
      </c>
      <c r="H68" s="64"/>
      <c r="I68" s="75" t="s">
        <v>37</v>
      </c>
      <c r="J68" s="47">
        <f t="shared" si="23"/>
        <v>0</v>
      </c>
      <c r="K68" s="48" t="s">
        <v>9</v>
      </c>
      <c r="L68" s="70"/>
      <c r="M68" s="48" t="s">
        <v>9</v>
      </c>
      <c r="N68" s="70"/>
      <c r="O68" s="49" t="s">
        <v>9</v>
      </c>
      <c r="P68" s="70">
        <f t="shared" si="24"/>
        <v>0</v>
      </c>
      <c r="Q68" s="49" t="s">
        <v>9</v>
      </c>
      <c r="R68" s="50">
        <f t="shared" si="25"/>
        <v>0</v>
      </c>
      <c r="S68" s="90" t="s">
        <v>9</v>
      </c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s="6" customFormat="1" ht="16.5" customHeight="1" x14ac:dyDescent="0.2">
      <c r="A69" s="51"/>
      <c r="B69" s="84" t="s">
        <v>53</v>
      </c>
      <c r="C69" s="43"/>
      <c r="D69" s="52"/>
      <c r="E69" s="44" t="s">
        <v>9</v>
      </c>
      <c r="F69" s="44"/>
      <c r="G69" s="45" t="s">
        <v>17</v>
      </c>
      <c r="H69" s="64"/>
      <c r="I69" s="75" t="s">
        <v>37</v>
      </c>
      <c r="J69" s="47">
        <f t="shared" si="23"/>
        <v>0</v>
      </c>
      <c r="K69" s="48" t="s">
        <v>9</v>
      </c>
      <c r="L69" s="70"/>
      <c r="M69" s="48" t="s">
        <v>9</v>
      </c>
      <c r="N69" s="70"/>
      <c r="O69" s="49" t="s">
        <v>9</v>
      </c>
      <c r="P69" s="70">
        <f t="shared" si="24"/>
        <v>0</v>
      </c>
      <c r="Q69" s="49" t="s">
        <v>9</v>
      </c>
      <c r="R69" s="50">
        <f t="shared" si="25"/>
        <v>0</v>
      </c>
      <c r="S69" s="90" t="s">
        <v>9</v>
      </c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ht="16.5" customHeight="1" x14ac:dyDescent="0.2">
      <c r="A70" s="25" t="s">
        <v>93</v>
      </c>
      <c r="B70" s="26"/>
      <c r="C70" s="26"/>
      <c r="D70" s="26"/>
      <c r="E70" s="26"/>
      <c r="F70" s="26"/>
      <c r="G70" s="26"/>
      <c r="H70" s="26"/>
      <c r="I70" s="26"/>
      <c r="J70" s="27"/>
      <c r="K70" s="26"/>
      <c r="L70" s="26"/>
      <c r="M70" s="26"/>
      <c r="N70" s="26"/>
      <c r="O70" s="26"/>
      <c r="P70" s="26"/>
      <c r="Q70" s="26"/>
      <c r="R70" s="26"/>
      <c r="S70" s="87"/>
    </row>
    <row r="71" spans="1:29" ht="16.5" customHeight="1" x14ac:dyDescent="0.2">
      <c r="A71" s="53"/>
      <c r="B71" s="29"/>
      <c r="C71" s="29"/>
      <c r="D71" s="29"/>
      <c r="E71" s="29"/>
      <c r="F71" s="29"/>
      <c r="G71" s="29"/>
      <c r="H71" s="29"/>
      <c r="I71" s="29"/>
      <c r="J71" s="68"/>
      <c r="K71" s="29"/>
      <c r="L71" s="29"/>
      <c r="M71" s="29"/>
      <c r="N71" s="29"/>
      <c r="O71" s="29"/>
      <c r="P71" s="29"/>
      <c r="Q71" s="29"/>
      <c r="R71" s="29"/>
      <c r="S71" s="88"/>
    </row>
    <row r="72" spans="1:29" s="6" customFormat="1" ht="16.5" customHeight="1" x14ac:dyDescent="0.2">
      <c r="A72" s="31" t="s">
        <v>60</v>
      </c>
      <c r="B72" s="32" t="s">
        <v>70</v>
      </c>
      <c r="C72" s="33"/>
      <c r="D72" s="34"/>
      <c r="E72" s="34"/>
      <c r="F72" s="34"/>
      <c r="G72" s="35"/>
      <c r="H72" s="34"/>
      <c r="I72" s="36"/>
      <c r="J72" s="37">
        <f>SUM(J73:J75)</f>
        <v>3208333.3333333335</v>
      </c>
      <c r="K72" s="38" t="s">
        <v>9</v>
      </c>
      <c r="L72" s="37">
        <f>SUM(L73:L75)</f>
        <v>3500000</v>
      </c>
      <c r="M72" s="38" t="s">
        <v>9</v>
      </c>
      <c r="N72" s="37">
        <f>SUM(N73:N75)</f>
        <v>3500000</v>
      </c>
      <c r="O72" s="39" t="s">
        <v>9</v>
      </c>
      <c r="P72" s="37">
        <f>SUM(P73:P75)</f>
        <v>291666.66666666669</v>
      </c>
      <c r="Q72" s="39" t="s">
        <v>9</v>
      </c>
      <c r="R72" s="40">
        <f>SUM(R73:R75)</f>
        <v>10500000</v>
      </c>
      <c r="S72" s="89" t="s">
        <v>9</v>
      </c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s="6" customFormat="1" ht="16.5" customHeight="1" x14ac:dyDescent="0.2">
      <c r="A73" s="51"/>
      <c r="B73" s="43" t="s">
        <v>96</v>
      </c>
      <c r="C73" s="43"/>
      <c r="D73" s="52"/>
      <c r="E73" s="44" t="s">
        <v>9</v>
      </c>
      <c r="F73" s="44"/>
      <c r="G73" s="45" t="s">
        <v>22</v>
      </c>
      <c r="H73" s="44"/>
      <c r="I73" s="46" t="s">
        <v>22</v>
      </c>
      <c r="J73" s="47"/>
      <c r="K73" s="48" t="s">
        <v>9</v>
      </c>
      <c r="L73" s="70"/>
      <c r="M73" s="48" t="s">
        <v>9</v>
      </c>
      <c r="N73" s="70"/>
      <c r="O73" s="49" t="s">
        <v>9</v>
      </c>
      <c r="P73" s="70">
        <f>D73/12</f>
        <v>0</v>
      </c>
      <c r="Q73" s="49" t="s">
        <v>9</v>
      </c>
      <c r="R73" s="50">
        <f>SUM(J73:P73)</f>
        <v>0</v>
      </c>
      <c r="S73" s="90" t="s">
        <v>9</v>
      </c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s="6" customFormat="1" ht="16.5" customHeight="1" x14ac:dyDescent="0.2">
      <c r="A74" s="51"/>
      <c r="B74" s="43" t="s">
        <v>71</v>
      </c>
      <c r="C74" s="66" t="s">
        <v>50</v>
      </c>
      <c r="D74" s="52">
        <v>0</v>
      </c>
      <c r="E74" s="44" t="s">
        <v>9</v>
      </c>
      <c r="F74" s="44">
        <v>1</v>
      </c>
      <c r="G74" s="45" t="s">
        <v>22</v>
      </c>
      <c r="H74" s="44">
        <v>1</v>
      </c>
      <c r="I74" s="46" t="s">
        <v>22</v>
      </c>
      <c r="J74" s="47">
        <v>0</v>
      </c>
      <c r="K74" s="48" t="s">
        <v>9</v>
      </c>
      <c r="L74" s="47">
        <v>0</v>
      </c>
      <c r="M74" s="48" t="s">
        <v>9</v>
      </c>
      <c r="N74" s="47">
        <v>0</v>
      </c>
      <c r="O74" s="49" t="s">
        <v>9</v>
      </c>
      <c r="P74" s="70">
        <v>0</v>
      </c>
      <c r="Q74" s="49" t="s">
        <v>9</v>
      </c>
      <c r="R74" s="50">
        <f>SUM(J74:P74)</f>
        <v>0</v>
      </c>
      <c r="S74" s="90" t="s">
        <v>9</v>
      </c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s="6" customFormat="1" ht="16.5" customHeight="1" x14ac:dyDescent="0.2">
      <c r="A75" s="51"/>
      <c r="B75" s="43" t="s">
        <v>97</v>
      </c>
      <c r="C75" s="43" t="s">
        <v>102</v>
      </c>
      <c r="D75" s="52">
        <v>3500000</v>
      </c>
      <c r="E75" s="44" t="s">
        <v>9</v>
      </c>
      <c r="F75" s="44">
        <v>1</v>
      </c>
      <c r="G75" s="45" t="s">
        <v>22</v>
      </c>
      <c r="H75" s="44">
        <v>3</v>
      </c>
      <c r="I75" s="104" t="s">
        <v>108</v>
      </c>
      <c r="J75" s="47">
        <f>P75*11</f>
        <v>3208333.3333333335</v>
      </c>
      <c r="K75" s="48" t="s">
        <v>9</v>
      </c>
      <c r="L75" s="70">
        <v>3500000</v>
      </c>
      <c r="M75" s="48" t="s">
        <v>9</v>
      </c>
      <c r="N75" s="70">
        <v>3500000</v>
      </c>
      <c r="O75" s="49" t="s">
        <v>9</v>
      </c>
      <c r="P75" s="70">
        <f>D75/12</f>
        <v>291666.66666666669</v>
      </c>
      <c r="Q75" s="49" t="s">
        <v>9</v>
      </c>
      <c r="R75" s="50">
        <f>SUM(J75:P75)</f>
        <v>10500000</v>
      </c>
      <c r="S75" s="90" t="s">
        <v>9</v>
      </c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ht="16.5" customHeight="1" x14ac:dyDescent="0.2">
      <c r="A76" s="25" t="s">
        <v>94</v>
      </c>
      <c r="B76" s="26"/>
      <c r="C76" s="26"/>
      <c r="D76" s="26"/>
      <c r="E76" s="26"/>
      <c r="F76" s="26"/>
      <c r="G76" s="26"/>
      <c r="H76" s="26"/>
      <c r="I76" s="26"/>
      <c r="J76" s="27"/>
      <c r="K76" s="26"/>
      <c r="L76" s="26"/>
      <c r="M76" s="26"/>
      <c r="N76" s="26"/>
      <c r="O76" s="26"/>
      <c r="P76" s="26"/>
      <c r="Q76" s="26"/>
      <c r="R76" s="26"/>
      <c r="S76" s="87"/>
    </row>
    <row r="77" spans="1:29" ht="16.5" customHeight="1" x14ac:dyDescent="0.2">
      <c r="A77" s="53"/>
      <c r="B77" s="29"/>
      <c r="C77" s="29"/>
      <c r="D77" s="29"/>
      <c r="E77" s="29"/>
      <c r="F77" s="29"/>
      <c r="G77" s="29"/>
      <c r="H77" s="29"/>
      <c r="I77" s="29"/>
      <c r="J77" s="68"/>
      <c r="K77" s="29"/>
      <c r="L77" s="29"/>
      <c r="M77" s="29"/>
      <c r="N77" s="29"/>
      <c r="O77" s="29"/>
      <c r="P77" s="29"/>
      <c r="Q77" s="29"/>
      <c r="R77" s="29"/>
      <c r="S77" s="88"/>
    </row>
    <row r="78" spans="1:29" s="6" customFormat="1" ht="16.5" customHeight="1" x14ac:dyDescent="0.2">
      <c r="A78" s="31" t="s">
        <v>63</v>
      </c>
      <c r="B78" s="32" t="s">
        <v>72</v>
      </c>
      <c r="C78" s="33"/>
      <c r="D78" s="34"/>
      <c r="E78" s="34"/>
      <c r="F78" s="34"/>
      <c r="G78" s="35"/>
      <c r="H78" s="34"/>
      <c r="I78" s="36"/>
      <c r="J78" s="37">
        <f>SUM(J79:J79)</f>
        <v>0</v>
      </c>
      <c r="K78" s="38" t="s">
        <v>9</v>
      </c>
      <c r="L78" s="37">
        <f>SUM(L79:L79)</f>
        <v>0</v>
      </c>
      <c r="M78" s="38" t="s">
        <v>9</v>
      </c>
      <c r="N78" s="37">
        <f>SUM(N79:N79)</f>
        <v>0</v>
      </c>
      <c r="O78" s="39" t="s">
        <v>9</v>
      </c>
      <c r="P78" s="37">
        <f>SUM(P79:P79)</f>
        <v>0</v>
      </c>
      <c r="Q78" s="39" t="s">
        <v>9</v>
      </c>
      <c r="R78" s="40">
        <f>SUM(R79:R79)</f>
        <v>0</v>
      </c>
      <c r="S78" s="89" t="s">
        <v>9</v>
      </c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s="6" customFormat="1" ht="16.5" customHeight="1" x14ac:dyDescent="0.2">
      <c r="A79" s="51"/>
      <c r="B79" s="43" t="s">
        <v>72</v>
      </c>
      <c r="C79" s="43" t="s">
        <v>50</v>
      </c>
      <c r="D79" s="52"/>
      <c r="E79" s="44" t="s">
        <v>9</v>
      </c>
      <c r="F79" s="44">
        <v>1</v>
      </c>
      <c r="G79" s="45" t="s">
        <v>22</v>
      </c>
      <c r="H79" s="44">
        <v>1</v>
      </c>
      <c r="I79" s="46" t="s">
        <v>22</v>
      </c>
      <c r="J79" s="47">
        <f>SUM(D79*F79*H79)</f>
        <v>0</v>
      </c>
      <c r="K79" s="48" t="s">
        <v>9</v>
      </c>
      <c r="L79" s="70">
        <v>0</v>
      </c>
      <c r="M79" s="48" t="s">
        <v>9</v>
      </c>
      <c r="N79" s="70">
        <v>0</v>
      </c>
      <c r="O79" s="49" t="s">
        <v>9</v>
      </c>
      <c r="P79" s="70">
        <v>0</v>
      </c>
      <c r="Q79" s="49" t="s">
        <v>9</v>
      </c>
      <c r="R79" s="50">
        <f>SUM(J79:N79)</f>
        <v>0</v>
      </c>
      <c r="S79" s="90" t="s">
        <v>9</v>
      </c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16.5" customHeight="1" x14ac:dyDescent="0.2">
      <c r="A80" s="25" t="s">
        <v>95</v>
      </c>
      <c r="B80" s="26"/>
      <c r="C80" s="26"/>
      <c r="D80" s="26"/>
      <c r="E80" s="26"/>
      <c r="F80" s="26"/>
      <c r="G80" s="26"/>
      <c r="H80" s="26"/>
      <c r="I80" s="26"/>
      <c r="J80" s="27"/>
      <c r="K80" s="26"/>
      <c r="L80" s="26"/>
      <c r="M80" s="26"/>
      <c r="N80" s="26"/>
      <c r="O80" s="26"/>
      <c r="P80" s="26"/>
      <c r="Q80" s="26"/>
      <c r="R80" s="26"/>
      <c r="S80" s="87"/>
    </row>
    <row r="81" spans="1:29" ht="16.5" customHeight="1" x14ac:dyDescent="0.2">
      <c r="A81" s="53"/>
      <c r="B81" s="29"/>
      <c r="C81" s="29"/>
      <c r="D81" s="29"/>
      <c r="E81" s="29"/>
      <c r="F81" s="29"/>
      <c r="G81" s="29"/>
      <c r="H81" s="29"/>
      <c r="I81" s="29"/>
      <c r="J81" s="68"/>
      <c r="K81" s="29"/>
      <c r="L81" s="29"/>
      <c r="M81" s="29"/>
      <c r="N81" s="29"/>
      <c r="O81" s="29"/>
      <c r="P81" s="29"/>
      <c r="Q81" s="29"/>
      <c r="R81" s="29"/>
      <c r="S81" s="88"/>
    </row>
    <row r="82" spans="1:29" s="6" customFormat="1" ht="16.5" customHeight="1" x14ac:dyDescent="0.2">
      <c r="A82" s="31" t="s">
        <v>67</v>
      </c>
      <c r="B82" s="32" t="s">
        <v>73</v>
      </c>
      <c r="C82" s="33"/>
      <c r="D82" s="34"/>
      <c r="E82" s="34"/>
      <c r="F82" s="34"/>
      <c r="G82" s="35"/>
      <c r="H82" s="34"/>
      <c r="I82" s="36"/>
      <c r="J82" s="37">
        <f>SUM(J83:J83)</f>
        <v>0</v>
      </c>
      <c r="K82" s="38" t="s">
        <v>9</v>
      </c>
      <c r="L82" s="37">
        <f>SUM(L83:L83)</f>
        <v>0</v>
      </c>
      <c r="M82" s="38" t="s">
        <v>9</v>
      </c>
      <c r="N82" s="37">
        <f>SUM(N83:N83)</f>
        <v>0</v>
      </c>
      <c r="O82" s="39" t="s">
        <v>9</v>
      </c>
      <c r="P82" s="37">
        <f>SUM(P83:P83)</f>
        <v>0</v>
      </c>
      <c r="Q82" s="39" t="s">
        <v>9</v>
      </c>
      <c r="R82" s="40">
        <f>SUM(R83:R83)</f>
        <v>0</v>
      </c>
      <c r="S82" s="89" t="s">
        <v>9</v>
      </c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s="6" customFormat="1" ht="16.5" customHeight="1" x14ac:dyDescent="0.2">
      <c r="A83" s="51"/>
      <c r="B83" s="43" t="s">
        <v>74</v>
      </c>
      <c r="C83" s="43"/>
      <c r="D83" s="52"/>
      <c r="E83" s="44" t="s">
        <v>9</v>
      </c>
      <c r="F83" s="44">
        <v>1</v>
      </c>
      <c r="G83" s="45" t="s">
        <v>17</v>
      </c>
      <c r="H83" s="44">
        <v>1</v>
      </c>
      <c r="I83" s="46" t="s">
        <v>22</v>
      </c>
      <c r="J83" s="47">
        <v>0</v>
      </c>
      <c r="K83" s="48" t="s">
        <v>9</v>
      </c>
      <c r="L83" s="47">
        <v>0</v>
      </c>
      <c r="M83" s="48" t="s">
        <v>9</v>
      </c>
      <c r="N83" s="70">
        <v>0</v>
      </c>
      <c r="O83" s="49" t="s">
        <v>9</v>
      </c>
      <c r="P83" s="70">
        <v>0</v>
      </c>
      <c r="Q83" s="49" t="s">
        <v>9</v>
      </c>
      <c r="R83" s="50">
        <f>SUM(J83:N83)</f>
        <v>0</v>
      </c>
      <c r="S83" s="90" t="s">
        <v>9</v>
      </c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ht="16.5" customHeight="1" x14ac:dyDescent="0.2">
      <c r="A84" s="92"/>
      <c r="B84" s="93"/>
      <c r="C84" s="94"/>
      <c r="D84" s="95"/>
      <c r="E84" s="95"/>
      <c r="F84" s="95"/>
      <c r="G84" s="96"/>
      <c r="H84" s="95"/>
      <c r="I84" s="96"/>
      <c r="J84" s="97"/>
      <c r="K84" s="95"/>
      <c r="L84" s="95"/>
      <c r="M84" s="95"/>
      <c r="N84" s="95"/>
      <c r="O84" s="95"/>
      <c r="P84" s="95"/>
      <c r="Q84" s="95"/>
      <c r="R84" s="95"/>
      <c r="S84" s="98"/>
    </row>
    <row r="85" spans="1:29" s="6" customFormat="1" ht="16.5" customHeight="1" x14ac:dyDescent="0.2">
      <c r="A85" s="105" t="s">
        <v>98</v>
      </c>
      <c r="B85" s="32" t="s">
        <v>75</v>
      </c>
      <c r="C85" s="33"/>
      <c r="D85" s="34"/>
      <c r="E85" s="34" t="s">
        <v>9</v>
      </c>
      <c r="F85" s="34"/>
      <c r="G85" s="35"/>
      <c r="H85" s="34"/>
      <c r="I85" s="36"/>
      <c r="J85" s="37"/>
      <c r="K85" s="38" t="s">
        <v>9</v>
      </c>
      <c r="L85" s="37"/>
      <c r="M85" s="38" t="s">
        <v>9</v>
      </c>
      <c r="N85" s="37"/>
      <c r="O85" s="39" t="s">
        <v>9</v>
      </c>
      <c r="P85" s="37"/>
      <c r="Q85" s="39" t="s">
        <v>9</v>
      </c>
      <c r="R85" s="40"/>
      <c r="S85" s="89" t="s">
        <v>9</v>
      </c>
      <c r="T85" s="5"/>
      <c r="U85" s="5"/>
      <c r="V85" s="5"/>
      <c r="W85" s="5"/>
      <c r="X85" s="5"/>
      <c r="Y85" s="5"/>
      <c r="Z85" s="5"/>
      <c r="AA85" s="5"/>
      <c r="AB85" s="5"/>
    </row>
    <row r="86" spans="1:29" s="6" customFormat="1" ht="16.5" customHeight="1" x14ac:dyDescent="0.2">
      <c r="A86" s="32" t="s">
        <v>99</v>
      </c>
      <c r="B86" s="32" t="s">
        <v>76</v>
      </c>
      <c r="C86" s="33"/>
      <c r="D86" s="34"/>
      <c r="E86" s="34" t="s">
        <v>9</v>
      </c>
      <c r="F86" s="34"/>
      <c r="G86" s="35"/>
      <c r="H86" s="34"/>
      <c r="I86" s="36"/>
      <c r="J86" s="37"/>
      <c r="K86" s="38" t="s">
        <v>9</v>
      </c>
      <c r="L86" s="37"/>
      <c r="M86" s="38" t="s">
        <v>9</v>
      </c>
      <c r="N86" s="37"/>
      <c r="O86" s="39" t="s">
        <v>9</v>
      </c>
      <c r="P86" s="37"/>
      <c r="Q86" s="39" t="s">
        <v>9</v>
      </c>
      <c r="R86" s="40"/>
      <c r="S86" s="89" t="s">
        <v>9</v>
      </c>
      <c r="T86" s="5"/>
      <c r="U86" s="5"/>
      <c r="V86" s="5"/>
      <c r="W86" s="5"/>
      <c r="X86" s="5"/>
      <c r="Y86" s="5"/>
      <c r="Z86" s="5"/>
      <c r="AA86" s="5"/>
      <c r="AB86" s="5"/>
    </row>
    <row r="87" spans="1:29" s="6" customFormat="1" ht="35.25" customHeight="1" thickBot="1" x14ac:dyDescent="0.25">
      <c r="A87" s="108" t="s">
        <v>77</v>
      </c>
      <c r="B87" s="109"/>
      <c r="C87" s="109"/>
      <c r="D87" s="109"/>
      <c r="E87" s="109"/>
      <c r="F87" s="109"/>
      <c r="G87" s="109"/>
      <c r="H87" s="109"/>
      <c r="I87" s="109"/>
      <c r="J87" s="76"/>
      <c r="K87" s="77" t="s">
        <v>9</v>
      </c>
      <c r="L87" s="76"/>
      <c r="M87" s="77" t="s">
        <v>9</v>
      </c>
      <c r="N87" s="76"/>
      <c r="O87" s="78" t="s">
        <v>9</v>
      </c>
      <c r="P87" s="76"/>
      <c r="Q87" s="78" t="s">
        <v>9</v>
      </c>
      <c r="R87" s="79"/>
      <c r="S87" s="78" t="s">
        <v>9</v>
      </c>
      <c r="T87" s="5"/>
      <c r="U87" s="5"/>
      <c r="V87" s="5"/>
      <c r="W87" s="5"/>
      <c r="X87" s="5"/>
      <c r="Y87" s="5"/>
      <c r="Z87" s="5"/>
      <c r="AA87" s="5"/>
      <c r="AB87" s="5"/>
      <c r="AC87" s="5"/>
    </row>
  </sheetData>
  <mergeCells count="10">
    <mergeCell ref="R3:S3"/>
    <mergeCell ref="A87:I87"/>
    <mergeCell ref="A1:C1"/>
    <mergeCell ref="O1:P1"/>
    <mergeCell ref="A41:A47"/>
    <mergeCell ref="J3:K3"/>
    <mergeCell ref="L3:M3"/>
    <mergeCell ref="N3:O3"/>
    <mergeCell ref="P3:Q3"/>
    <mergeCell ref="B3:C3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portrait" r:id="rId1"/>
  <headerFooter>
    <oddHeader>&amp;R&amp;20【様式５】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見積</vt:lpstr>
      <vt:lpstr>見積!Print_Area</vt:lpstr>
      <vt:lpstr>見積!Print_Titles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2023-02-07T08:46:42Z</cp:lastPrinted>
  <dcterms:created xsi:type="dcterms:W3CDTF">2020-01-31T08:32:23Z</dcterms:created>
  <dcterms:modified xsi:type="dcterms:W3CDTF">2023-02-07T08:46:48Z</dcterms:modified>
</cp:coreProperties>
</file>