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D" sheetId="1" r:id="rId1"/>
  </sheets>
  <definedNames>
    <definedName name="_１５２">#REF!</definedName>
    <definedName name="_１５３">#REF!</definedName>
    <definedName name="_１５８Ｂ">#REF!</definedName>
    <definedName name="_１５８Ｄ">'1D'!$A$1:$H$21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'1D'!$A$1:$I$26</definedName>
  </definedNames>
  <calcPr fullCalcOnLoad="1"/>
</workbook>
</file>

<file path=xl/sharedStrings.xml><?xml version="1.0" encoding="utf-8"?>
<sst xmlns="http://schemas.openxmlformats.org/spreadsheetml/2006/main" count="34" uniqueCount="29">
  <si>
    <t>区           分</t>
  </si>
  <si>
    <t>普通債</t>
  </si>
  <si>
    <t>市場事業債</t>
  </si>
  <si>
    <t>公有林整備事業債</t>
  </si>
  <si>
    <t>都市高速鉄道整備事業債</t>
  </si>
  <si>
    <t>上水道事業債(企業会計分)</t>
  </si>
  <si>
    <t>現　 在　 高</t>
  </si>
  <si>
    <t>準公営企業債</t>
  </si>
  <si>
    <t>流域下水道事業債</t>
  </si>
  <si>
    <t>その他</t>
  </si>
  <si>
    <t>附属病院事業債</t>
  </si>
  <si>
    <t>その他特別債</t>
  </si>
  <si>
    <t>発 行 額</t>
  </si>
  <si>
    <t>元金償還額</t>
  </si>
  <si>
    <t>総額</t>
  </si>
  <si>
    <t>災害復旧事業債</t>
  </si>
  <si>
    <t>平成16年度末</t>
  </si>
  <si>
    <t>構成比</t>
  </si>
  <si>
    <t>（単位：千円，％）</t>
  </si>
  <si>
    <t>上水道事業債</t>
  </si>
  <si>
    <t>１－Ｄ．県　　　債　　　の　　　状　　　況</t>
  </si>
  <si>
    <t>資料：県財政課</t>
  </si>
  <si>
    <t>病院機構事業債</t>
  </si>
  <si>
    <t>病院事業債</t>
  </si>
  <si>
    <t>確認</t>
  </si>
  <si>
    <t>(注）構成比は、単位未満を四捨五入しているため総額と一致しないことがある。</t>
  </si>
  <si>
    <t>平成30年度末</t>
  </si>
  <si>
    <t>令 和 元 年 度</t>
  </si>
  <si>
    <t>令和元年度末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</si>
</sst>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9.6"/>
      <name val="ＭＳ 明朝"/>
      <family val="1"/>
    </font>
    <font>
      <sz val="9.6"/>
      <name val="System"/>
      <family val="0"/>
    </font>
    <font>
      <sz val="9.6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178" fontId="14" fillId="0" borderId="19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51" fillId="0" borderId="2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quotePrefix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38" fontId="0" fillId="0" borderId="0" xfId="49" applyFont="1" applyFill="1" applyAlignment="1">
      <alignment vertical="center"/>
    </xf>
    <xf numFmtId="177" fontId="12" fillId="33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4" fillId="0" borderId="19" xfId="0" applyNumberFormat="1" applyFont="1" applyFill="1" applyBorder="1" applyAlignment="1" applyProtection="1">
      <alignment horizontal="distributed" vertical="center"/>
      <protection locked="0"/>
    </xf>
    <xf numFmtId="0" fontId="14" fillId="0" borderId="22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C70"/>
  <sheetViews>
    <sheetView showGridLines="0" tabSelected="1" view="pageBreakPreview" zoomScaleNormal="130" zoomScaleSheetLayoutView="100" zoomScalePageLayoutView="0" workbookViewId="0" topLeftCell="A1">
      <selection activeCell="A22" sqref="A22:IV23"/>
    </sheetView>
  </sheetViews>
  <sheetFormatPr defaultColWidth="8.796875" defaultRowHeight="15"/>
  <cols>
    <col min="1" max="1" width="1.8984375" style="9" customWidth="1"/>
    <col min="2" max="2" width="2.19921875" style="9" customWidth="1"/>
    <col min="3" max="3" width="20" style="9" customWidth="1"/>
    <col min="4" max="4" width="13" style="9" customWidth="1"/>
    <col min="5" max="5" width="6.8984375" style="9" customWidth="1"/>
    <col min="6" max="7" width="10.59765625" style="9" customWidth="1"/>
    <col min="8" max="8" width="12.09765625" style="9" customWidth="1"/>
    <col min="9" max="9" width="6.8984375" style="9" customWidth="1"/>
    <col min="10" max="10" width="7.59765625" style="9" customWidth="1"/>
    <col min="11" max="11" width="9.8984375" style="9" customWidth="1"/>
    <col min="12" max="16384" width="9" style="9" customWidth="1"/>
  </cols>
  <sheetData>
    <row r="1" ht="4.5" customHeight="1"/>
    <row r="2" spans="1:29" ht="13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3.75" customHeight="1">
      <c r="A3" s="8"/>
      <c r="B3" s="8"/>
      <c r="C3" s="8"/>
      <c r="D3" s="8"/>
      <c r="E3" s="8"/>
      <c r="F3" s="8"/>
      <c r="G3" s="8"/>
      <c r="H3" s="8"/>
      <c r="I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" customHeight="1" thickBot="1">
      <c r="A4" s="11" t="s">
        <v>18</v>
      </c>
      <c r="B4" s="11"/>
      <c r="C4" s="11"/>
      <c r="D4" s="11"/>
      <c r="E4" s="11"/>
      <c r="F4" s="11"/>
      <c r="G4" s="11"/>
      <c r="H4" s="11"/>
      <c r="I4" s="1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5" customFormat="1" ht="15.75" customHeight="1">
      <c r="A5" s="56" t="s">
        <v>0</v>
      </c>
      <c r="B5" s="56"/>
      <c r="C5" s="57"/>
      <c r="D5" s="12" t="s">
        <v>26</v>
      </c>
      <c r="E5" s="13"/>
      <c r="F5" s="60" t="s">
        <v>27</v>
      </c>
      <c r="G5" s="61"/>
      <c r="H5" s="12" t="s">
        <v>28</v>
      </c>
      <c r="I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5" customFormat="1" ht="15.75" customHeight="1">
      <c r="A6" s="58"/>
      <c r="B6" s="58"/>
      <c r="C6" s="59"/>
      <c r="D6" s="17" t="s">
        <v>6</v>
      </c>
      <c r="E6" s="18" t="s">
        <v>17</v>
      </c>
      <c r="F6" s="19" t="s">
        <v>12</v>
      </c>
      <c r="G6" s="19" t="s">
        <v>13</v>
      </c>
      <c r="H6" s="20" t="s">
        <v>6</v>
      </c>
      <c r="I6" s="21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5" customFormat="1" ht="15" customHeight="1">
      <c r="A7" s="53" t="s">
        <v>14</v>
      </c>
      <c r="B7" s="53"/>
      <c r="C7" s="54"/>
      <c r="D7" s="23">
        <v>1152490420</v>
      </c>
      <c r="E7" s="22">
        <v>100</v>
      </c>
      <c r="F7" s="23">
        <v>101993651</v>
      </c>
      <c r="G7" s="23">
        <v>129319620</v>
      </c>
      <c r="H7" s="23">
        <v>1125164450</v>
      </c>
      <c r="I7" s="22">
        <v>100.001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5" customFormat="1" ht="15" customHeight="1">
      <c r="A8" s="25"/>
      <c r="B8" s="62" t="s">
        <v>1</v>
      </c>
      <c r="C8" s="63"/>
      <c r="D8" s="1">
        <v>516122791</v>
      </c>
      <c r="E8" s="28">
        <v>44.783</v>
      </c>
      <c r="F8" s="2">
        <v>61557500</v>
      </c>
      <c r="G8" s="2">
        <v>68081426</v>
      </c>
      <c r="H8" s="2">
        <v>509598865</v>
      </c>
      <c r="I8" s="28">
        <v>45.291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5" customFormat="1" ht="15" customHeight="1">
      <c r="A9" s="25"/>
      <c r="B9" s="62" t="s">
        <v>15</v>
      </c>
      <c r="C9" s="63"/>
      <c r="D9" s="2">
        <v>10400763</v>
      </c>
      <c r="E9" s="29">
        <v>0.902</v>
      </c>
      <c r="F9" s="2">
        <v>1493900</v>
      </c>
      <c r="G9" s="2">
        <v>1149618</v>
      </c>
      <c r="H9" s="2">
        <v>10745045</v>
      </c>
      <c r="I9" s="29">
        <v>0.955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15" customFormat="1" ht="15" customHeight="1">
      <c r="B10" s="51" t="s">
        <v>7</v>
      </c>
      <c r="C10" s="52"/>
      <c r="D10" s="3">
        <v>27955624</v>
      </c>
      <c r="E10" s="29">
        <v>2.426</v>
      </c>
      <c r="F10" s="3">
        <v>841300</v>
      </c>
      <c r="G10" s="3">
        <v>1821638</v>
      </c>
      <c r="H10" s="2">
        <v>26975286</v>
      </c>
      <c r="I10" s="29">
        <v>2.397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5" customFormat="1" ht="15" customHeight="1">
      <c r="A11" s="25"/>
      <c r="B11" s="30"/>
      <c r="C11" s="27" t="s">
        <v>8</v>
      </c>
      <c r="D11" s="2">
        <v>22259205</v>
      </c>
      <c r="E11" s="29">
        <v>1.931</v>
      </c>
      <c r="F11" s="2">
        <v>810700</v>
      </c>
      <c r="G11" s="2">
        <v>1578901</v>
      </c>
      <c r="H11" s="2">
        <v>21491004</v>
      </c>
      <c r="I11" s="29">
        <v>1.91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5" customFormat="1" ht="15" customHeight="1">
      <c r="A12" s="25"/>
      <c r="B12" s="30"/>
      <c r="C12" s="27" t="s">
        <v>2</v>
      </c>
      <c r="D12" s="2">
        <v>266715</v>
      </c>
      <c r="E12" s="29">
        <v>0.023</v>
      </c>
      <c r="F12" s="6">
        <v>30600</v>
      </c>
      <c r="G12" s="2">
        <v>9510</v>
      </c>
      <c r="H12" s="2">
        <v>287805</v>
      </c>
      <c r="I12" s="29">
        <v>0.026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5" customFormat="1" ht="15" customHeight="1">
      <c r="A13" s="25"/>
      <c r="C13" s="26" t="s">
        <v>3</v>
      </c>
      <c r="D13" s="4">
        <v>4709303</v>
      </c>
      <c r="E13" s="29">
        <v>0.409</v>
      </c>
      <c r="F13" s="2">
        <v>0</v>
      </c>
      <c r="G13" s="2">
        <v>103177</v>
      </c>
      <c r="H13" s="2">
        <v>4606126</v>
      </c>
      <c r="I13" s="29">
        <v>0.409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5" customFormat="1" ht="15" customHeight="1">
      <c r="A14" s="25"/>
      <c r="C14" s="26" t="s">
        <v>9</v>
      </c>
      <c r="D14" s="5">
        <v>720401</v>
      </c>
      <c r="E14" s="29">
        <v>0.063</v>
      </c>
      <c r="F14" s="2">
        <v>0</v>
      </c>
      <c r="G14" s="2">
        <v>130050</v>
      </c>
      <c r="H14" s="2">
        <v>590351</v>
      </c>
      <c r="I14" s="29">
        <v>0.052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5" customFormat="1" ht="15" customHeight="1">
      <c r="A15" s="25"/>
      <c r="B15" s="62" t="s">
        <v>10</v>
      </c>
      <c r="C15" s="63"/>
      <c r="D15" s="4">
        <v>32475148</v>
      </c>
      <c r="E15" s="29">
        <v>2.818</v>
      </c>
      <c r="F15" s="2">
        <v>3064500</v>
      </c>
      <c r="G15" s="2">
        <v>3810977</v>
      </c>
      <c r="H15" s="2">
        <v>31728671</v>
      </c>
      <c r="I15" s="29">
        <v>2.82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5" customFormat="1" ht="15" customHeight="1">
      <c r="A16" s="25"/>
      <c r="B16" s="62" t="s">
        <v>22</v>
      </c>
      <c r="C16" s="63"/>
      <c r="D16" s="4">
        <v>40639985</v>
      </c>
      <c r="E16" s="29">
        <v>3.526</v>
      </c>
      <c r="F16" s="2">
        <v>1316000</v>
      </c>
      <c r="G16" s="2">
        <v>1329331</v>
      </c>
      <c r="H16" s="2">
        <v>40626654</v>
      </c>
      <c r="I16" s="29">
        <v>3.611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5" customFormat="1" ht="15" customHeight="1">
      <c r="A17" s="25"/>
      <c r="B17" s="62" t="s">
        <v>23</v>
      </c>
      <c r="C17" s="63"/>
      <c r="D17" s="5">
        <v>354653</v>
      </c>
      <c r="E17" s="29">
        <v>0.031</v>
      </c>
      <c r="F17" s="2">
        <v>12000</v>
      </c>
      <c r="G17" s="2">
        <v>168108</v>
      </c>
      <c r="H17" s="2">
        <v>198545</v>
      </c>
      <c r="I17" s="29">
        <v>0.018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5" customFormat="1" ht="15" customHeight="1">
      <c r="A18" s="25"/>
      <c r="B18" s="62" t="s">
        <v>11</v>
      </c>
      <c r="C18" s="63"/>
      <c r="D18" s="5">
        <v>8084539</v>
      </c>
      <c r="E18" s="29">
        <v>0.701</v>
      </c>
      <c r="F18" s="2">
        <v>95933</v>
      </c>
      <c r="G18" s="2">
        <v>2433912</v>
      </c>
      <c r="H18" s="2">
        <v>5746560</v>
      </c>
      <c r="I18" s="29">
        <v>0.511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5" customFormat="1" ht="15" customHeight="1">
      <c r="A19" s="25"/>
      <c r="B19" s="62" t="s">
        <v>19</v>
      </c>
      <c r="C19" s="63"/>
      <c r="D19" s="4">
        <v>18147085</v>
      </c>
      <c r="E19" s="29">
        <v>1.575</v>
      </c>
      <c r="F19" s="2">
        <v>106400</v>
      </c>
      <c r="G19" s="2">
        <v>1749610</v>
      </c>
      <c r="H19" s="2">
        <v>16503875</v>
      </c>
      <c r="I19" s="29">
        <v>1.467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5" customFormat="1" ht="15" customHeight="1">
      <c r="A20" s="25"/>
      <c r="B20" s="62" t="s">
        <v>4</v>
      </c>
      <c r="C20" s="63"/>
      <c r="D20" s="4">
        <v>2806894</v>
      </c>
      <c r="E20" s="29">
        <v>0.244</v>
      </c>
      <c r="F20" s="2">
        <v>22000</v>
      </c>
      <c r="G20" s="2">
        <v>209733</v>
      </c>
      <c r="H20" s="2">
        <v>2619161</v>
      </c>
      <c r="I20" s="29">
        <v>0.233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5" customFormat="1" ht="15.75">
      <c r="A21" s="25"/>
      <c r="B21" s="62" t="s">
        <v>9</v>
      </c>
      <c r="C21" s="63"/>
      <c r="D21" s="5">
        <v>467313374</v>
      </c>
      <c r="E21" s="29">
        <v>40.548</v>
      </c>
      <c r="F21" s="2">
        <v>33484118</v>
      </c>
      <c r="G21" s="2">
        <v>45974273</v>
      </c>
      <c r="H21" s="2">
        <v>454823219</v>
      </c>
      <c r="I21" s="29">
        <v>40.423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5" customFormat="1" ht="15.75" hidden="1">
      <c r="A22" s="25"/>
      <c r="B22" s="26"/>
      <c r="C22" s="31" t="s">
        <v>24</v>
      </c>
      <c r="D22" s="4">
        <v>31296421</v>
      </c>
      <c r="E22" s="29">
        <f>ROUND(D22/D7*100,3)</f>
        <v>2.716</v>
      </c>
      <c r="F22" s="2">
        <v>0</v>
      </c>
      <c r="G22" s="2">
        <v>3106857</v>
      </c>
      <c r="H22" s="2">
        <f>D22+F22-G22</f>
        <v>28189564</v>
      </c>
      <c r="I22" s="29">
        <f>ROUND(H22/H7*100,3)</f>
        <v>2.505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5" customFormat="1" ht="16.5" hidden="1" thickBot="1">
      <c r="A23" s="25"/>
      <c r="B23" s="26"/>
      <c r="C23" s="31" t="s">
        <v>24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5" customFormat="1" ht="15" customHeight="1" thickBot="1">
      <c r="A24" s="49"/>
      <c r="B24" s="62" t="s">
        <v>5</v>
      </c>
      <c r="C24" s="63"/>
      <c r="D24" s="4">
        <v>28189564</v>
      </c>
      <c r="E24" s="29">
        <v>2.446</v>
      </c>
      <c r="F24" s="2">
        <v>0</v>
      </c>
      <c r="G24" s="2">
        <v>2590994</v>
      </c>
      <c r="H24" s="2">
        <v>25598569</v>
      </c>
      <c r="I24" s="29">
        <v>2.275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5" customFormat="1" ht="15" customHeight="1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5" customFormat="1" ht="15.75">
      <c r="A26" s="32" t="s">
        <v>21</v>
      </c>
      <c r="D26" s="16"/>
      <c r="E26" s="16"/>
      <c r="F26" s="16"/>
      <c r="G26" s="16"/>
      <c r="H26" s="16"/>
      <c r="I26" s="3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5.75">
      <c r="A27" s="7"/>
      <c r="B27" s="7"/>
      <c r="C27" s="7"/>
      <c r="D27" s="34"/>
      <c r="E27" s="34"/>
      <c r="F27" s="34"/>
      <c r="G27" s="34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>
      <c r="A28" s="36"/>
      <c r="B28" s="37"/>
      <c r="C28" s="16"/>
      <c r="D28" s="16"/>
      <c r="E28" s="16"/>
      <c r="F28" s="16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>
      <c r="A29" s="36"/>
      <c r="B29" s="38"/>
      <c r="C29" s="24"/>
      <c r="D29" s="39">
        <f>(+D8+D9+D10+D15+D16+SUM(D18:D24)+1237219)/2</f>
        <v>592334703.5</v>
      </c>
      <c r="E29" s="40">
        <f>E9+E10+SUM(E18:E20)</f>
        <v>5.848</v>
      </c>
      <c r="F29" s="39">
        <f>(+F8+F9+F10+F15+F16+SUM(F18:F24)+1237219)/2</f>
        <v>51609435</v>
      </c>
      <c r="G29" s="39">
        <f>(+G8+G9+G10+G15+G16+SUM(G18:G24)+1237219)/2</f>
        <v>66747794</v>
      </c>
      <c r="H29" s="39">
        <f>(+H8+H9+H10+H15+H16+SUM(H18:H24)+1237219)/2</f>
        <v>577196344</v>
      </c>
      <c r="I29" s="39">
        <f>+I8+I9+I10+I15+I16+SUM(I18:I24)</f>
        <v>102.488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.75">
      <c r="A30" s="7"/>
      <c r="B30" s="41"/>
      <c r="C30" s="16"/>
      <c r="D30" s="42"/>
      <c r="F30" s="16"/>
      <c r="G30" s="16"/>
      <c r="H30" s="4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75">
      <c r="A31" s="7"/>
      <c r="B31" s="41"/>
      <c r="C31" s="43"/>
      <c r="D31" s="44"/>
      <c r="F31" s="39"/>
      <c r="G31" s="39"/>
      <c r="H31" s="3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7"/>
      <c r="B32" s="41"/>
      <c r="C32" s="16"/>
      <c r="D32" s="45"/>
      <c r="F32" s="45"/>
      <c r="G32" s="45"/>
      <c r="H32" s="4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>
      <c r="A33" s="7"/>
      <c r="B33" s="46"/>
      <c r="C33" s="16"/>
      <c r="D33" s="45"/>
      <c r="F33" s="45"/>
      <c r="G33" s="45"/>
      <c r="H33" s="4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75">
      <c r="A34" s="7"/>
      <c r="B34" s="46"/>
      <c r="C34" s="16"/>
      <c r="D34" s="45"/>
      <c r="F34" s="45"/>
      <c r="G34" s="45"/>
      <c r="H34" s="4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75">
      <c r="A35" s="7"/>
      <c r="B35" s="46"/>
      <c r="C35" s="16"/>
      <c r="D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>
      <c r="A36" s="7"/>
      <c r="B36" s="46"/>
      <c r="C36" s="16"/>
      <c r="D36" s="45"/>
      <c r="F36" s="45"/>
      <c r="G36" s="45"/>
      <c r="H36" s="4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.75">
      <c r="A37" s="7"/>
      <c r="B37" s="46"/>
      <c r="C37" s="16"/>
      <c r="D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.75">
      <c r="A38" s="7"/>
      <c r="B38" s="41"/>
      <c r="C38" s="15"/>
      <c r="D38" s="15"/>
      <c r="F38" s="45"/>
      <c r="G38" s="45"/>
      <c r="H38" s="4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29" ht="15.75">
      <c r="B39" s="41"/>
      <c r="C39" s="16"/>
      <c r="D39" s="45"/>
      <c r="F39" s="45"/>
      <c r="G39" s="45"/>
      <c r="H39" s="4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 ht="15.75">
      <c r="B40" s="41"/>
      <c r="C40" s="16"/>
      <c r="D40" s="45"/>
      <c r="F40" s="45"/>
      <c r="G40" s="45"/>
      <c r="H40" s="4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8" ht="15.75">
      <c r="B41" s="41"/>
      <c r="C41" s="16"/>
      <c r="D41" s="45"/>
      <c r="F41" s="45"/>
      <c r="G41" s="45"/>
      <c r="H41" s="45"/>
    </row>
    <row r="42" spans="2:8" ht="15.75">
      <c r="B42" s="41"/>
      <c r="C42" s="16"/>
      <c r="D42" s="45"/>
      <c r="F42" s="45"/>
      <c r="G42" s="45"/>
      <c r="H42" s="45"/>
    </row>
    <row r="43" spans="2:7" ht="15.75">
      <c r="B43" s="41"/>
      <c r="C43" s="15"/>
      <c r="D43" s="15"/>
      <c r="E43" s="15"/>
      <c r="F43" s="15"/>
      <c r="G43" s="15"/>
    </row>
    <row r="44" spans="2:7" ht="15.75">
      <c r="B44" s="41"/>
      <c r="C44" s="16"/>
      <c r="D44" s="16"/>
      <c r="E44" s="16"/>
      <c r="F44" s="16"/>
      <c r="G44" s="16"/>
    </row>
    <row r="45" spans="2:7" ht="15.75">
      <c r="B45" s="41"/>
      <c r="C45" s="16"/>
      <c r="D45" s="16"/>
      <c r="E45" s="16"/>
      <c r="F45" s="16"/>
      <c r="G45" s="16"/>
    </row>
    <row r="46" spans="2:7" ht="15.75">
      <c r="B46" s="16"/>
      <c r="C46" s="16"/>
      <c r="D46" s="16"/>
      <c r="E46" s="16"/>
      <c r="F46" s="16"/>
      <c r="G46" s="16"/>
    </row>
    <row r="52" ht="15.75">
      <c r="D52" s="47" t="s">
        <v>16</v>
      </c>
    </row>
    <row r="53" ht="15.75">
      <c r="D53" s="47" t="s">
        <v>6</v>
      </c>
    </row>
    <row r="54" spans="4:5" ht="15.75">
      <c r="D54" s="47">
        <v>1129105639</v>
      </c>
      <c r="E54" s="9">
        <v>100</v>
      </c>
    </row>
    <row r="55" spans="4:5" ht="15.75">
      <c r="D55" s="47">
        <v>757595597</v>
      </c>
      <c r="E55" s="9">
        <v>67.097</v>
      </c>
    </row>
    <row r="56" spans="4:5" ht="15.75">
      <c r="D56" s="47">
        <v>4491970</v>
      </c>
      <c r="E56" s="9">
        <v>0.398</v>
      </c>
    </row>
    <row r="57" spans="4:5" ht="15.75">
      <c r="D57" s="47">
        <v>96000</v>
      </c>
      <c r="E57" s="9">
        <v>0</v>
      </c>
    </row>
    <row r="58" spans="4:5" ht="15.75">
      <c r="D58" s="47">
        <v>43316135</v>
      </c>
      <c r="E58" s="9">
        <v>3.836</v>
      </c>
    </row>
    <row r="59" spans="4:5" ht="15.75">
      <c r="D59" s="47">
        <v>35334887</v>
      </c>
      <c r="E59" s="9">
        <v>3.129</v>
      </c>
    </row>
    <row r="60" spans="4:5" ht="15.75">
      <c r="D60" s="47">
        <v>462348</v>
      </c>
      <c r="E60" s="9">
        <v>0</v>
      </c>
    </row>
    <row r="61" spans="4:5" ht="15.75">
      <c r="D61" s="47">
        <v>5308053</v>
      </c>
      <c r="E61" s="9">
        <v>0.47</v>
      </c>
    </row>
    <row r="62" spans="4:5" ht="15.75">
      <c r="D62" s="47">
        <v>2210847</v>
      </c>
      <c r="E62" s="9">
        <v>0.196</v>
      </c>
    </row>
    <row r="63" spans="4:5" ht="15.75">
      <c r="D63" s="47">
        <v>38239793</v>
      </c>
      <c r="E63" s="9">
        <v>3.387</v>
      </c>
    </row>
    <row r="64" spans="4:5" ht="15.75">
      <c r="D64" s="47">
        <v>4992489</v>
      </c>
      <c r="E64" s="9">
        <v>0.442</v>
      </c>
    </row>
    <row r="65" spans="4:5" ht="15.75">
      <c r="D65" s="47">
        <v>34561900</v>
      </c>
      <c r="E65" s="9">
        <v>3.061</v>
      </c>
    </row>
    <row r="66" spans="4:5" ht="15.75">
      <c r="D66" s="47">
        <v>4252050</v>
      </c>
      <c r="E66" s="9">
        <v>0.377</v>
      </c>
    </row>
    <row r="67" spans="4:5" ht="15.75">
      <c r="D67" s="47">
        <v>924832</v>
      </c>
      <c r="E67" s="9">
        <v>0.082</v>
      </c>
    </row>
    <row r="68" spans="4:5" ht="15.75">
      <c r="D68" s="47">
        <v>144397121</v>
      </c>
      <c r="E68" s="9">
        <v>12.789</v>
      </c>
    </row>
    <row r="69" spans="4:5" ht="15.75">
      <c r="D69" s="47">
        <v>88424750</v>
      </c>
      <c r="E69" s="9">
        <v>7.831</v>
      </c>
    </row>
    <row r="70" spans="4:5" ht="15.75">
      <c r="D70" s="47">
        <v>7813002</v>
      </c>
      <c r="E70" s="9">
        <v>0.692</v>
      </c>
    </row>
  </sheetData>
  <sheetProtection/>
  <mergeCells count="16">
    <mergeCell ref="B18:C18"/>
    <mergeCell ref="B19:C19"/>
    <mergeCell ref="B20:C20"/>
    <mergeCell ref="B21:C21"/>
    <mergeCell ref="B16:C16"/>
    <mergeCell ref="B17:C17"/>
    <mergeCell ref="A25:I25"/>
    <mergeCell ref="B10:C10"/>
    <mergeCell ref="A7:C7"/>
    <mergeCell ref="A2:I2"/>
    <mergeCell ref="A5:C6"/>
    <mergeCell ref="F5:G5"/>
    <mergeCell ref="B8:C8"/>
    <mergeCell ref="B9:C9"/>
    <mergeCell ref="B15:C15"/>
    <mergeCell ref="B24:C2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2021-07-16T02:01:01Z</dcterms:modified>
  <cp:category/>
  <cp:version/>
  <cp:contentType/>
  <cp:contentStatus/>
</cp:coreProperties>
</file>