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tabRatio="601" activeTab="0"/>
  </bookViews>
  <sheets>
    <sheet name="2A" sheetId="1" r:id="rId1"/>
  </sheets>
  <definedNames>
    <definedName name="_１６０Ａ" localSheetId="0">'2A'!$A$1:$AA$60</definedName>
    <definedName name="_１６０Ａ">#REF!</definedName>
    <definedName name="_１６０Ｂ">#REF!</definedName>
    <definedName name="_２４" localSheetId="0">'2A'!$A$1:$O$60</definedName>
    <definedName name="_２４">#REF!</definedName>
    <definedName name="_７" localSheetId="0">'2A'!$A$1:$O$61</definedName>
    <definedName name="_７">#REF!</definedName>
    <definedName name="_xlnm.Print_Area" localSheetId="0">'2A'!$A$1:$AA$60</definedName>
  </definedNames>
  <calcPr fullCalcOnLoad="1"/>
</workbook>
</file>

<file path=xl/sharedStrings.xml><?xml version="1.0" encoding="utf-8"?>
<sst xmlns="http://schemas.openxmlformats.org/spreadsheetml/2006/main" count="82" uniqueCount="82">
  <si>
    <t>（単位：千円）</t>
  </si>
  <si>
    <t>県支出金</t>
  </si>
  <si>
    <t>財産収入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</si>
  <si>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</si>
  <si>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</si>
  <si>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</si>
  <si>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</si>
  <si>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</si>
  <si>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</si>
  <si>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</si>
  <si>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</si>
  <si>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</si>
  <si>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</si>
  <si>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</si>
  <si>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</si>
  <si>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</si>
  <si>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</si>
  <si>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</si>
  <si>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</si>
  <si>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</si>
  <si>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</si>
  <si>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</si>
  <si>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</si>
  <si>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</si>
  <si>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</si>
  <si>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</si>
  <si>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</si>
  <si>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</si>
  <si>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</si>
  <si>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</si>
  <si>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</si>
  <si>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</si>
  <si>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</si>
  <si>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</si>
  <si>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</si>
  <si>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</si>
  <si>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</si>
  <si>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</si>
  <si>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</si>
  <si>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</si>
  <si>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</si>
  <si>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</si>
  <si>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</si>
  <si>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</si>
  <si>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</si>
  <si>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</si>
  <si>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</si>
  <si>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</si>
  <si>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配当割
交付金</t>
  </si>
  <si>
    <t>宇　陀　市</t>
  </si>
  <si>
    <t>国有提供
施設等所在
市町村
助成交付金</t>
  </si>
  <si>
    <t>株式
譲渡割
交付金</t>
  </si>
  <si>
    <t>寄附金</t>
  </si>
  <si>
    <t>地方債</t>
  </si>
  <si>
    <t>総額</t>
  </si>
  <si>
    <t>年度及び
市町村別</t>
  </si>
  <si>
    <t>利子割
交付金</t>
  </si>
  <si>
    <t>地方消費税
交付金</t>
  </si>
  <si>
    <t>自動車
取得税
交付金</t>
  </si>
  <si>
    <t>地方特例
交付金</t>
  </si>
  <si>
    <t>分担金
及び
負担金</t>
  </si>
  <si>
    <t>使用料</t>
  </si>
  <si>
    <t>手数料</t>
  </si>
  <si>
    <t>繰入金</t>
  </si>
  <si>
    <t>繰越金</t>
  </si>
  <si>
    <t>諸収入</t>
  </si>
  <si>
    <t>地方交付税</t>
  </si>
  <si>
    <t>交通安全
対策特別
交付金</t>
  </si>
  <si>
    <t>国庫支出金</t>
  </si>
  <si>
    <t>ゴルフ場
利用税
交付金</t>
  </si>
  <si>
    <t>資料：県市町村振興課</t>
  </si>
  <si>
    <t>北葛城郡</t>
  </si>
  <si>
    <t>市町村税</t>
  </si>
  <si>
    <t>特別
地方
消費税
交付金</t>
  </si>
  <si>
    <t>30</t>
  </si>
  <si>
    <t>地方
譲与税</t>
  </si>
  <si>
    <t>平成29年度</t>
  </si>
  <si>
    <t>令和元　　</t>
  </si>
  <si>
    <t>　　　　　２.　　市   　     　　  町    　 　   　 村       　　　   財     　　     　政</t>
  </si>
  <si>
    <t>　　　２－Ａ．普    通    会    計　　    歳    入    決    算    額</t>
  </si>
  <si>
    <t>安 堵 町</t>
  </si>
  <si>
    <t>自動車税
環境性能割交付金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</si>
</sst>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1"/>
      <name val="ＭＳ 明朝"/>
      <family val="1"/>
    </font>
    <font>
      <sz val="11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7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5" fillId="0" borderId="10" xfId="0" applyNumberFormat="1" applyFont="1" applyBorder="1" applyAlignment="1" applyProtection="1">
      <alignment horizontal="distributed" vertical="center" wrapText="1"/>
      <protection locked="0"/>
    </xf>
    <xf numFmtId="0" fontId="11" fillId="0" borderId="11" xfId="0" applyNumberFormat="1" applyFont="1" applyBorder="1" applyAlignment="1" applyProtection="1">
      <alignment horizontal="distributed" vertical="center" wrapText="1"/>
      <protection locked="0"/>
    </xf>
    <xf numFmtId="0" fontId="11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10" xfId="0" applyNumberFormat="1" applyFont="1" applyBorder="1" applyAlignment="1" applyProtection="1">
      <alignment horizontal="distributed" vertical="center" wrapText="1"/>
      <protection locked="0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195" fontId="11" fillId="0" borderId="13" xfId="0" applyNumberFormat="1" applyFont="1" applyBorder="1" applyAlignment="1" applyProtection="1">
      <alignment horizontal="right" vertical="center" shrinkToFit="1"/>
      <protection locked="0"/>
    </xf>
    <xf numFmtId="195" fontId="11" fillId="0" borderId="0" xfId="0" applyNumberFormat="1" applyFont="1" applyBorder="1" applyAlignment="1" applyProtection="1">
      <alignment horizontal="right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195" fontId="12" fillId="0" borderId="13" xfId="0" applyNumberFormat="1" applyFont="1" applyBorder="1" applyAlignment="1" applyProtection="1">
      <alignment horizontal="right" vertical="center" shrinkToFit="1"/>
      <protection locked="0"/>
    </xf>
    <xf numFmtId="195" fontId="12" fillId="0" borderId="0" xfId="0" applyNumberFormat="1" applyFont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 shrinkToFit="1"/>
      <protection locked="0"/>
    </xf>
    <xf numFmtId="38" fontId="11" fillId="0" borderId="0" xfId="48" applyFont="1" applyFill="1" applyBorder="1" applyAlignment="1">
      <alignment vertical="center" shrinkToFit="1"/>
    </xf>
    <xf numFmtId="38" fontId="11" fillId="0" borderId="0" xfId="48" applyFont="1" applyFill="1" applyBorder="1" applyAlignment="1">
      <alignment shrinkToFit="1"/>
    </xf>
    <xf numFmtId="38" fontId="11" fillId="0" borderId="0" xfId="48" applyFont="1" applyFill="1" applyBorder="1" applyAlignment="1">
      <alignment horizontal="right" vertical="center" shrinkToFit="1"/>
    </xf>
    <xf numFmtId="195" fontId="11" fillId="0" borderId="13" xfId="0" applyNumberFormat="1" applyFont="1" applyBorder="1" applyAlignment="1" applyProtection="1">
      <alignment horizontal="right" vertical="center" shrinkToFit="1"/>
      <protection/>
    </xf>
    <xf numFmtId="0" fontId="11" fillId="0" borderId="0" xfId="0" applyNumberFormat="1" applyFont="1" applyBorder="1" applyAlignment="1" applyProtection="1">
      <alignment horizontal="right" vertical="center" shrinkToFit="1"/>
      <protection locked="0"/>
    </xf>
    <xf numFmtId="38" fontId="11" fillId="0" borderId="0" xfId="48" applyFont="1" applyBorder="1" applyAlignment="1">
      <alignment vertical="center" shrinkToFit="1"/>
    </xf>
    <xf numFmtId="0" fontId="11" fillId="0" borderId="0" xfId="0" applyNumberFormat="1" applyFont="1" applyBorder="1" applyAlignment="1" applyProtection="1" quotePrefix="1">
      <alignment horizontal="right" vertical="center" shrinkToFit="1"/>
      <protection locked="0"/>
    </xf>
    <xf numFmtId="0" fontId="12" fillId="0" borderId="0" xfId="0" applyNumberFormat="1" applyFont="1" applyBorder="1" applyAlignment="1" applyProtection="1">
      <alignment horizontal="distributed" vertical="center" shrinkToFit="1"/>
      <protection locked="0"/>
    </xf>
    <xf numFmtId="0" fontId="11" fillId="0" borderId="14" xfId="0" applyNumberFormat="1" applyFont="1" applyBorder="1" applyAlignment="1" applyProtection="1">
      <alignment horizontal="right" vertical="center" shrinkToFit="1"/>
      <protection locked="0"/>
    </xf>
    <xf numFmtId="38" fontId="11" fillId="0" borderId="15" xfId="48" applyFont="1" applyFill="1" applyBorder="1" applyAlignment="1">
      <alignment vertical="center" shrinkToFit="1"/>
    </xf>
    <xf numFmtId="195" fontId="11" fillId="0" borderId="15" xfId="0" applyNumberFormat="1" applyFont="1" applyBorder="1" applyAlignment="1" applyProtection="1">
      <alignment horizontal="right" vertical="center" shrinkToFit="1"/>
      <protection locked="0"/>
    </xf>
    <xf numFmtId="38" fontId="11" fillId="0" borderId="15" xfId="48" applyFont="1" applyBorder="1" applyAlignment="1">
      <alignment vertical="center" shrinkToFit="1"/>
    </xf>
    <xf numFmtId="38" fontId="11" fillId="0" borderId="15" xfId="48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 vertical="center"/>
    </xf>
    <xf numFmtId="0" fontId="14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 wrapText="1"/>
    </xf>
    <xf numFmtId="195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Border="1" applyAlignment="1">
      <alignment vertical="center" shrinkToFit="1"/>
    </xf>
    <xf numFmtId="195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95" fontId="12" fillId="0" borderId="0" xfId="0" applyNumberFormat="1" applyFont="1" applyFill="1" applyBorder="1" applyAlignment="1" applyProtection="1">
      <alignment vertical="center" shrinkToFit="1"/>
      <protection locked="0"/>
    </xf>
    <xf numFmtId="0" fontId="10" fillId="0" borderId="16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8" fontId="12" fillId="0" borderId="0" xfId="48" applyFont="1" applyFill="1" applyBorder="1" applyAlignment="1">
      <alignment vertical="center" shrinkToFit="1"/>
    </xf>
    <xf numFmtId="49" fontId="11" fillId="0" borderId="0" xfId="0" applyNumberFormat="1" applyFont="1" applyBorder="1" applyAlignment="1" applyProtection="1" quotePrefix="1">
      <alignment horizontal="center" vertical="center" shrinkToFit="1"/>
      <protection locked="0"/>
    </xf>
    <xf numFmtId="0" fontId="9" fillId="0" borderId="16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195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195" fontId="12" fillId="0" borderId="0" xfId="48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K61"/>
  <sheetViews>
    <sheetView tabSelected="1" view="pageBreakPreview" zoomScale="120" zoomScaleSheetLayoutView="12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8" sqref="F28"/>
    </sheetView>
  </sheetViews>
  <sheetFormatPr defaultColWidth="8.796875" defaultRowHeight="15"/>
  <cols>
    <col min="1" max="1" width="7.8984375" style="50" customWidth="1"/>
    <col min="2" max="2" width="9.09765625" style="41" customWidth="1"/>
    <col min="3" max="3" width="8.8984375" style="41" customWidth="1"/>
    <col min="4" max="4" width="7.5" style="41" customWidth="1"/>
    <col min="5" max="7" width="7.3984375" style="41" customWidth="1"/>
    <col min="8" max="8" width="8.5" style="41" customWidth="1"/>
    <col min="9" max="9" width="6.3984375" style="41" customWidth="1"/>
    <col min="10" max="10" width="5.5" style="41" customWidth="1"/>
    <col min="11" max="13" width="7.3984375" style="41" customWidth="1"/>
    <col min="14" max="14" width="8.8984375" style="41" customWidth="1"/>
    <col min="15" max="15" width="6.3984375" style="41" customWidth="1"/>
    <col min="16" max="16" width="7.3984375" style="51" customWidth="1"/>
    <col min="17" max="17" width="7.5" style="41" customWidth="1"/>
    <col min="18" max="18" width="7.3984375" style="41" customWidth="1"/>
    <col min="19" max="19" width="8.3984375" style="41" customWidth="1"/>
    <col min="20" max="20" width="6.69921875" style="41" customWidth="1"/>
    <col min="21" max="21" width="8.09765625" style="41" customWidth="1"/>
    <col min="22" max="23" width="7.3984375" style="41" customWidth="1"/>
    <col min="24" max="24" width="8.09765625" style="41" customWidth="1"/>
    <col min="25" max="25" width="8.19921875" style="41" customWidth="1"/>
    <col min="26" max="27" width="8.09765625" style="41" customWidth="1"/>
    <col min="28" max="16384" width="9" style="41" customWidth="1"/>
  </cols>
  <sheetData>
    <row r="1" spans="1:27" s="31" customFormat="1" ht="18.75">
      <c r="A1" s="27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7"/>
      <c r="P1" s="30"/>
      <c r="Q1" s="27"/>
      <c r="R1" s="27"/>
      <c r="S1" s="27"/>
      <c r="T1" s="28"/>
      <c r="U1" s="28"/>
      <c r="V1" s="28"/>
      <c r="W1" s="28"/>
      <c r="X1" s="28"/>
      <c r="Y1" s="28"/>
      <c r="Z1" s="28"/>
      <c r="AA1" s="28"/>
    </row>
    <row r="2" spans="1:27" s="37" customFormat="1" ht="18" customHeight="1">
      <c r="A2" s="32" t="s">
        <v>79</v>
      </c>
      <c r="B2" s="33"/>
      <c r="C2" s="33"/>
      <c r="D2" s="33"/>
      <c r="E2" s="33"/>
      <c r="F2" s="33"/>
      <c r="G2" s="33"/>
      <c r="H2" s="33"/>
      <c r="I2" s="33"/>
      <c r="J2" s="34"/>
      <c r="K2" s="33"/>
      <c r="L2" s="33"/>
      <c r="M2" s="33"/>
      <c r="N2" s="35"/>
      <c r="O2" s="33"/>
      <c r="P2" s="36"/>
      <c r="Q2" s="33"/>
      <c r="R2" s="33"/>
      <c r="S2" s="33"/>
      <c r="T2" s="33"/>
      <c r="U2" s="34"/>
      <c r="V2" s="34"/>
      <c r="W2" s="34"/>
      <c r="X2" s="34"/>
      <c r="Y2" s="34"/>
      <c r="Z2" s="34"/>
      <c r="AA2" s="34"/>
    </row>
    <row r="3" spans="1:27" ht="13.5" customHeight="1" thickBot="1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s="42" customFormat="1" ht="51" customHeight="1">
      <c r="A4" s="2" t="s">
        <v>55</v>
      </c>
      <c r="B4" s="3" t="s">
        <v>54</v>
      </c>
      <c r="C4" s="3" t="s">
        <v>72</v>
      </c>
      <c r="D4" s="3" t="s">
        <v>75</v>
      </c>
      <c r="E4" s="3" t="s">
        <v>56</v>
      </c>
      <c r="F4" s="3" t="s">
        <v>48</v>
      </c>
      <c r="G4" s="3" t="s">
        <v>51</v>
      </c>
      <c r="H4" s="3" t="s">
        <v>57</v>
      </c>
      <c r="I4" s="4" t="s">
        <v>69</v>
      </c>
      <c r="J4" s="4" t="s">
        <v>73</v>
      </c>
      <c r="K4" s="3" t="s">
        <v>58</v>
      </c>
      <c r="L4" s="3" t="s">
        <v>81</v>
      </c>
      <c r="M4" s="3" t="s">
        <v>59</v>
      </c>
      <c r="N4" s="3" t="s">
        <v>66</v>
      </c>
      <c r="O4" s="6" t="s">
        <v>67</v>
      </c>
      <c r="P4" s="2" t="s">
        <v>60</v>
      </c>
      <c r="Q4" s="3" t="s">
        <v>61</v>
      </c>
      <c r="R4" s="3" t="s">
        <v>62</v>
      </c>
      <c r="S4" s="3" t="s">
        <v>68</v>
      </c>
      <c r="T4" s="1" t="s">
        <v>50</v>
      </c>
      <c r="U4" s="3" t="s">
        <v>1</v>
      </c>
      <c r="V4" s="3" t="s">
        <v>2</v>
      </c>
      <c r="W4" s="3" t="s">
        <v>52</v>
      </c>
      <c r="X4" s="3" t="s">
        <v>63</v>
      </c>
      <c r="Y4" s="3" t="s">
        <v>64</v>
      </c>
      <c r="Z4" s="3" t="s">
        <v>65</v>
      </c>
      <c r="AA4" s="5" t="s">
        <v>53</v>
      </c>
    </row>
    <row r="5" spans="1:28" s="44" customFormat="1" ht="17.25" customHeight="1">
      <c r="A5" s="53" t="s">
        <v>76</v>
      </c>
      <c r="B5" s="7">
        <v>552316364</v>
      </c>
      <c r="C5" s="8">
        <v>170964414</v>
      </c>
      <c r="D5" s="8">
        <v>3614009</v>
      </c>
      <c r="E5" s="8">
        <v>464844</v>
      </c>
      <c r="F5" s="8">
        <v>1770050</v>
      </c>
      <c r="G5" s="8">
        <v>1768501</v>
      </c>
      <c r="H5" s="8">
        <v>20281806</v>
      </c>
      <c r="I5" s="8">
        <v>605940</v>
      </c>
      <c r="J5" s="8">
        <v>328</v>
      </c>
      <c r="K5" s="8">
        <v>1194256</v>
      </c>
      <c r="L5" s="8">
        <v>0</v>
      </c>
      <c r="M5" s="8">
        <v>832364</v>
      </c>
      <c r="N5" s="8">
        <v>124289258</v>
      </c>
      <c r="O5" s="8">
        <v>165404</v>
      </c>
      <c r="P5" s="8">
        <v>5766921</v>
      </c>
      <c r="Q5" s="8">
        <v>8571090</v>
      </c>
      <c r="R5" s="8">
        <v>3733168</v>
      </c>
      <c r="S5" s="8">
        <v>76627683</v>
      </c>
      <c r="T5" s="8">
        <v>3074</v>
      </c>
      <c r="U5" s="8">
        <v>33093343</v>
      </c>
      <c r="V5" s="8">
        <v>3333268</v>
      </c>
      <c r="W5" s="8">
        <v>2606040</v>
      </c>
      <c r="X5" s="8">
        <v>12885715</v>
      </c>
      <c r="Y5" s="8">
        <v>15318002</v>
      </c>
      <c r="Z5" s="8">
        <v>10824265</v>
      </c>
      <c r="AA5" s="8">
        <v>53602621</v>
      </c>
      <c r="AB5" s="43"/>
    </row>
    <row r="6" spans="1:28" s="44" customFormat="1" ht="17.25" customHeight="1">
      <c r="A6" s="9" t="s">
        <v>74</v>
      </c>
      <c r="B6" s="7">
        <v>551113484</v>
      </c>
      <c r="C6" s="8">
        <v>171497836</v>
      </c>
      <c r="D6" s="8">
        <v>3661640</v>
      </c>
      <c r="E6" s="8">
        <v>468565</v>
      </c>
      <c r="F6" s="8">
        <v>1471659</v>
      </c>
      <c r="G6" s="8">
        <v>1183031</v>
      </c>
      <c r="H6" s="8">
        <v>22467599</v>
      </c>
      <c r="I6" s="8">
        <v>569702</v>
      </c>
      <c r="J6" s="8">
        <v>0</v>
      </c>
      <c r="K6" s="8">
        <v>1247959</v>
      </c>
      <c r="L6" s="8">
        <v>0</v>
      </c>
      <c r="M6" s="8">
        <v>972863</v>
      </c>
      <c r="N6" s="8">
        <v>121060874</v>
      </c>
      <c r="O6" s="8">
        <v>151459</v>
      </c>
      <c r="P6" s="8">
        <v>5725018</v>
      </c>
      <c r="Q6" s="8">
        <v>8689670</v>
      </c>
      <c r="R6" s="8">
        <v>3662842</v>
      </c>
      <c r="S6" s="8">
        <v>75684963</v>
      </c>
      <c r="T6" s="8">
        <v>3003</v>
      </c>
      <c r="U6" s="8">
        <v>34680206</v>
      </c>
      <c r="V6" s="8">
        <v>2803573</v>
      </c>
      <c r="W6" s="8">
        <v>2456431</v>
      </c>
      <c r="X6" s="8">
        <v>14252756</v>
      </c>
      <c r="Y6" s="8">
        <v>14044963</v>
      </c>
      <c r="Z6" s="8">
        <v>10124327</v>
      </c>
      <c r="AA6" s="8">
        <v>54232545</v>
      </c>
      <c r="AB6" s="43"/>
    </row>
    <row r="7" spans="1:28" s="46" customFormat="1" ht="17.25" customHeight="1">
      <c r="A7" s="56" t="s">
        <v>77</v>
      </c>
      <c r="B7" s="57">
        <f>B9+B24</f>
        <v>567464015</v>
      </c>
      <c r="C7" s="45">
        <f>C9+C24</f>
        <v>173391262</v>
      </c>
      <c r="D7" s="45">
        <f aca="true" t="shared" si="0" ref="D7:AA7">D9+D24</f>
        <v>3938830</v>
      </c>
      <c r="E7" s="45">
        <f t="shared" si="0"/>
        <v>255752</v>
      </c>
      <c r="F7" s="45">
        <f t="shared" si="0"/>
        <v>1710831</v>
      </c>
      <c r="G7" s="45">
        <f t="shared" si="0"/>
        <v>980770</v>
      </c>
      <c r="H7" s="45">
        <f t="shared" si="0"/>
        <v>21334271</v>
      </c>
      <c r="I7" s="45">
        <f t="shared" si="0"/>
        <v>570956</v>
      </c>
      <c r="J7" s="45">
        <f t="shared" si="0"/>
        <v>0</v>
      </c>
      <c r="K7" s="45">
        <f t="shared" si="0"/>
        <v>613259</v>
      </c>
      <c r="L7" s="45">
        <f t="shared" si="0"/>
        <v>212942</v>
      </c>
      <c r="M7" s="45">
        <f t="shared" si="0"/>
        <v>3501269</v>
      </c>
      <c r="N7" s="45">
        <f t="shared" si="0"/>
        <v>124900522</v>
      </c>
      <c r="O7" s="45">
        <f t="shared" si="0"/>
        <v>146725</v>
      </c>
      <c r="P7" s="45">
        <f t="shared" si="0"/>
        <v>4598751</v>
      </c>
      <c r="Q7" s="45">
        <f t="shared" si="0"/>
        <v>7675301</v>
      </c>
      <c r="R7" s="45">
        <f t="shared" si="0"/>
        <v>3755646</v>
      </c>
      <c r="S7" s="45">
        <f t="shared" si="0"/>
        <v>81465490</v>
      </c>
      <c r="T7" s="45">
        <f t="shared" si="0"/>
        <v>3107</v>
      </c>
      <c r="U7" s="45">
        <f t="shared" si="0"/>
        <v>36791994</v>
      </c>
      <c r="V7" s="45">
        <f t="shared" si="0"/>
        <v>2509424</v>
      </c>
      <c r="W7" s="45">
        <f t="shared" si="0"/>
        <v>2487282</v>
      </c>
      <c r="X7" s="45">
        <f t="shared" si="0"/>
        <v>13926102</v>
      </c>
      <c r="Y7" s="45">
        <f t="shared" si="0"/>
        <v>13723862</v>
      </c>
      <c r="Z7" s="45">
        <f t="shared" si="0"/>
        <v>10093538</v>
      </c>
      <c r="AA7" s="45">
        <f t="shared" si="0"/>
        <v>58876129</v>
      </c>
      <c r="AB7" s="45"/>
    </row>
    <row r="8" spans="1:28" s="46" customFormat="1" ht="9" customHeight="1">
      <c r="A8" s="9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43"/>
    </row>
    <row r="9" spans="1:28" s="46" customFormat="1" ht="17.25" customHeight="1">
      <c r="A9" s="12" t="s">
        <v>3</v>
      </c>
      <c r="B9" s="10">
        <f>SUM(B11:B22)</f>
        <v>422080108</v>
      </c>
      <c r="C9" s="11">
        <f aca="true" t="shared" si="1" ref="C9:AA9">SUM(C11:C22)</f>
        <v>141774738</v>
      </c>
      <c r="D9" s="11">
        <f t="shared" si="1"/>
        <v>2699779</v>
      </c>
      <c r="E9" s="11">
        <f t="shared" si="1"/>
        <v>207340</v>
      </c>
      <c r="F9" s="11">
        <f t="shared" si="1"/>
        <v>1387003</v>
      </c>
      <c r="G9" s="11">
        <f t="shared" si="1"/>
        <v>795472</v>
      </c>
      <c r="H9" s="11">
        <f t="shared" si="1"/>
        <v>17062216</v>
      </c>
      <c r="I9" s="11">
        <f t="shared" si="1"/>
        <v>426766</v>
      </c>
      <c r="J9" s="11">
        <f t="shared" si="1"/>
        <v>0</v>
      </c>
      <c r="K9" s="11">
        <f t="shared" si="1"/>
        <v>437486</v>
      </c>
      <c r="L9" s="11">
        <f t="shared" si="1"/>
        <v>151935</v>
      </c>
      <c r="M9" s="11">
        <f t="shared" si="1"/>
        <v>2747395</v>
      </c>
      <c r="N9" s="11">
        <f t="shared" si="1"/>
        <v>77169368</v>
      </c>
      <c r="O9" s="11">
        <f t="shared" si="1"/>
        <v>120071</v>
      </c>
      <c r="P9" s="11">
        <f t="shared" si="1"/>
        <v>3399142</v>
      </c>
      <c r="Q9" s="11">
        <f t="shared" si="1"/>
        <v>5786699</v>
      </c>
      <c r="R9" s="11">
        <f t="shared" si="1"/>
        <v>2986697</v>
      </c>
      <c r="S9" s="11">
        <f t="shared" si="1"/>
        <v>67040983</v>
      </c>
      <c r="T9" s="11">
        <f t="shared" si="1"/>
        <v>3107</v>
      </c>
      <c r="U9" s="11">
        <f t="shared" si="1"/>
        <v>27671290</v>
      </c>
      <c r="V9" s="11">
        <f t="shared" si="1"/>
        <v>1534620</v>
      </c>
      <c r="W9" s="11">
        <f t="shared" si="1"/>
        <v>1754519</v>
      </c>
      <c r="X9" s="11">
        <f t="shared" si="1"/>
        <v>8209728</v>
      </c>
      <c r="Y9" s="11">
        <f t="shared" si="1"/>
        <v>7283899</v>
      </c>
      <c r="Z9" s="11">
        <f t="shared" si="1"/>
        <v>7897085</v>
      </c>
      <c r="AA9" s="11">
        <f t="shared" si="1"/>
        <v>43532770</v>
      </c>
      <c r="AB9" s="45"/>
    </row>
    <row r="10" spans="1:28" s="46" customFormat="1" ht="6" customHeight="1">
      <c r="A10" s="13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43"/>
    </row>
    <row r="11" spans="1:28" s="44" customFormat="1" ht="17.25" customHeight="1">
      <c r="A11" s="13" t="s">
        <v>4</v>
      </c>
      <c r="B11" s="7">
        <v>129638575</v>
      </c>
      <c r="C11" s="14">
        <v>52936388</v>
      </c>
      <c r="D11" s="14">
        <v>798271</v>
      </c>
      <c r="E11" s="14">
        <v>79626</v>
      </c>
      <c r="F11" s="14">
        <v>532712</v>
      </c>
      <c r="G11" s="14">
        <v>305696</v>
      </c>
      <c r="H11" s="8">
        <v>5750780</v>
      </c>
      <c r="I11" s="8">
        <v>247414</v>
      </c>
      <c r="J11" s="8">
        <v>0</v>
      </c>
      <c r="K11" s="15">
        <v>130786</v>
      </c>
      <c r="L11" s="15">
        <v>45425</v>
      </c>
      <c r="M11" s="14">
        <v>815746</v>
      </c>
      <c r="N11" s="14">
        <v>14406305</v>
      </c>
      <c r="O11" s="16">
        <v>40658</v>
      </c>
      <c r="P11" s="14">
        <v>573637</v>
      </c>
      <c r="Q11" s="19">
        <v>1914452</v>
      </c>
      <c r="R11" s="14">
        <v>669008</v>
      </c>
      <c r="S11" s="14">
        <v>24875012</v>
      </c>
      <c r="T11" s="14">
        <v>3107</v>
      </c>
      <c r="U11" s="14">
        <v>8514238</v>
      </c>
      <c r="V11" s="14">
        <v>151055</v>
      </c>
      <c r="W11" s="14">
        <v>248680</v>
      </c>
      <c r="X11" s="16">
        <v>413259</v>
      </c>
      <c r="Y11" s="14">
        <v>361971</v>
      </c>
      <c r="Z11" s="14">
        <v>2846549</v>
      </c>
      <c r="AA11" s="14">
        <v>12977800</v>
      </c>
      <c r="AB11" s="14"/>
    </row>
    <row r="12" spans="1:28" s="44" customFormat="1" ht="17.25" customHeight="1">
      <c r="A12" s="13" t="s">
        <v>5</v>
      </c>
      <c r="B12" s="17">
        <v>28070804</v>
      </c>
      <c r="C12" s="14">
        <v>6801604</v>
      </c>
      <c r="D12" s="14">
        <v>116251</v>
      </c>
      <c r="E12" s="14">
        <v>9868</v>
      </c>
      <c r="F12" s="14">
        <v>66021</v>
      </c>
      <c r="G12" s="14">
        <v>37875</v>
      </c>
      <c r="H12" s="8">
        <v>992927</v>
      </c>
      <c r="I12" s="8">
        <v>0</v>
      </c>
      <c r="J12" s="8">
        <v>0</v>
      </c>
      <c r="K12" s="14">
        <v>19170</v>
      </c>
      <c r="L12" s="14">
        <v>6657</v>
      </c>
      <c r="M12" s="14">
        <v>146011</v>
      </c>
      <c r="N12" s="14">
        <v>7342154</v>
      </c>
      <c r="O12" s="16">
        <v>6909</v>
      </c>
      <c r="P12" s="14">
        <v>309308</v>
      </c>
      <c r="Q12" s="19">
        <v>516699</v>
      </c>
      <c r="R12" s="14">
        <v>288398</v>
      </c>
      <c r="S12" s="14">
        <v>4721413</v>
      </c>
      <c r="T12" s="8">
        <v>0</v>
      </c>
      <c r="U12" s="14">
        <v>1751351</v>
      </c>
      <c r="V12" s="14">
        <v>32825</v>
      </c>
      <c r="W12" s="14">
        <v>24380</v>
      </c>
      <c r="X12" s="16">
        <v>319462</v>
      </c>
      <c r="Y12" s="14">
        <v>1000909</v>
      </c>
      <c r="Z12" s="14">
        <v>221012</v>
      </c>
      <c r="AA12" s="14">
        <v>3339600</v>
      </c>
      <c r="AB12" s="14"/>
    </row>
    <row r="13" spans="1:28" s="44" customFormat="1" ht="17.25" customHeight="1">
      <c r="A13" s="13" t="s">
        <v>6</v>
      </c>
      <c r="B13" s="7">
        <v>35346690</v>
      </c>
      <c r="C13" s="14">
        <v>12287468</v>
      </c>
      <c r="D13" s="14">
        <v>180281</v>
      </c>
      <c r="E13" s="14">
        <v>14288</v>
      </c>
      <c r="F13" s="14">
        <v>95573</v>
      </c>
      <c r="G13" s="14">
        <v>54804</v>
      </c>
      <c r="H13" s="8">
        <v>1516342</v>
      </c>
      <c r="I13" s="8">
        <v>2933</v>
      </c>
      <c r="J13" s="8">
        <v>0</v>
      </c>
      <c r="K13" s="14">
        <v>29866</v>
      </c>
      <c r="L13" s="14">
        <v>10372</v>
      </c>
      <c r="M13" s="14">
        <v>219815</v>
      </c>
      <c r="N13" s="14">
        <v>4816839</v>
      </c>
      <c r="O13" s="16">
        <v>11120</v>
      </c>
      <c r="P13" s="14">
        <v>212387</v>
      </c>
      <c r="Q13" s="19">
        <v>285892</v>
      </c>
      <c r="R13" s="14">
        <v>213873</v>
      </c>
      <c r="S13" s="14">
        <v>5430219</v>
      </c>
      <c r="T13" s="8">
        <v>0</v>
      </c>
      <c r="U13" s="14">
        <v>2179431</v>
      </c>
      <c r="V13" s="14">
        <v>89592</v>
      </c>
      <c r="W13" s="14">
        <v>124083</v>
      </c>
      <c r="X13" s="16">
        <v>404192</v>
      </c>
      <c r="Y13" s="16">
        <v>524860</v>
      </c>
      <c r="Z13" s="14">
        <v>281586</v>
      </c>
      <c r="AA13" s="14">
        <v>6360874</v>
      </c>
      <c r="AB13" s="14"/>
    </row>
    <row r="14" spans="1:28" s="44" customFormat="1" ht="17.25" customHeight="1">
      <c r="A14" s="13" t="s">
        <v>7</v>
      </c>
      <c r="B14" s="7">
        <v>25814418</v>
      </c>
      <c r="C14" s="14">
        <v>7929315</v>
      </c>
      <c r="D14" s="14">
        <v>160237</v>
      </c>
      <c r="E14" s="14">
        <v>9483</v>
      </c>
      <c r="F14" s="14">
        <v>63391</v>
      </c>
      <c r="G14" s="14">
        <v>36273</v>
      </c>
      <c r="H14" s="8">
        <v>1155409</v>
      </c>
      <c r="I14" s="8">
        <v>47852</v>
      </c>
      <c r="J14" s="8">
        <v>0</v>
      </c>
      <c r="K14" s="14">
        <v>26141</v>
      </c>
      <c r="L14" s="14">
        <v>9077</v>
      </c>
      <c r="M14" s="14">
        <v>166815</v>
      </c>
      <c r="N14" s="14">
        <v>5802068</v>
      </c>
      <c r="O14" s="16">
        <v>6781</v>
      </c>
      <c r="P14" s="14">
        <v>252301</v>
      </c>
      <c r="Q14" s="19">
        <v>264821</v>
      </c>
      <c r="R14" s="14">
        <v>178922</v>
      </c>
      <c r="S14" s="14">
        <v>3701831</v>
      </c>
      <c r="T14" s="8">
        <v>0</v>
      </c>
      <c r="U14" s="14">
        <v>1882288</v>
      </c>
      <c r="V14" s="14">
        <v>288991</v>
      </c>
      <c r="W14" s="14">
        <v>665873</v>
      </c>
      <c r="X14" s="16">
        <v>785577</v>
      </c>
      <c r="Y14" s="14">
        <v>625468</v>
      </c>
      <c r="Z14" s="14">
        <v>342924</v>
      </c>
      <c r="AA14" s="14">
        <v>1412580</v>
      </c>
      <c r="AB14" s="14"/>
    </row>
    <row r="15" spans="1:28" s="44" customFormat="1" ht="17.25" customHeight="1">
      <c r="A15" s="13" t="s">
        <v>8</v>
      </c>
      <c r="B15" s="7">
        <v>42212886</v>
      </c>
      <c r="C15" s="14">
        <v>15972174</v>
      </c>
      <c r="D15" s="14">
        <v>255742</v>
      </c>
      <c r="E15" s="14">
        <v>21865</v>
      </c>
      <c r="F15" s="14">
        <v>146286</v>
      </c>
      <c r="G15" s="14">
        <v>83939</v>
      </c>
      <c r="H15" s="8">
        <v>2008288</v>
      </c>
      <c r="I15" s="8">
        <v>0</v>
      </c>
      <c r="J15" s="8">
        <v>0</v>
      </c>
      <c r="K15" s="14">
        <v>42269</v>
      </c>
      <c r="L15" s="14">
        <v>14680</v>
      </c>
      <c r="M15" s="14">
        <v>301502</v>
      </c>
      <c r="N15" s="14">
        <v>6140996</v>
      </c>
      <c r="O15" s="16">
        <v>15028</v>
      </c>
      <c r="P15" s="14">
        <v>332917</v>
      </c>
      <c r="Q15" s="19">
        <v>741776</v>
      </c>
      <c r="R15" s="14">
        <v>463117</v>
      </c>
      <c r="S15" s="14">
        <v>6887542</v>
      </c>
      <c r="T15" s="8">
        <v>0</v>
      </c>
      <c r="U15" s="14">
        <v>2820091</v>
      </c>
      <c r="V15" s="14">
        <v>349041</v>
      </c>
      <c r="W15" s="14">
        <v>24258</v>
      </c>
      <c r="X15" s="16">
        <v>675594</v>
      </c>
      <c r="Y15" s="14">
        <v>449717</v>
      </c>
      <c r="Z15" s="14">
        <v>1814964</v>
      </c>
      <c r="AA15" s="14">
        <v>2651100</v>
      </c>
      <c r="AB15" s="14"/>
    </row>
    <row r="16" spans="1:28" s="44" customFormat="1" ht="17.25" customHeight="1">
      <c r="A16" s="13" t="s">
        <v>9</v>
      </c>
      <c r="B16" s="7">
        <v>23482417</v>
      </c>
      <c r="C16" s="14">
        <v>6324076</v>
      </c>
      <c r="D16" s="14">
        <v>166497</v>
      </c>
      <c r="E16" s="14">
        <v>8817</v>
      </c>
      <c r="F16" s="14">
        <v>58983</v>
      </c>
      <c r="G16" s="14">
        <v>33818</v>
      </c>
      <c r="H16" s="8">
        <v>885231</v>
      </c>
      <c r="I16" s="8">
        <v>10223</v>
      </c>
      <c r="J16" s="8">
        <v>0</v>
      </c>
      <c r="K16" s="14">
        <v>26398</v>
      </c>
      <c r="L16" s="14">
        <v>9168</v>
      </c>
      <c r="M16" s="14">
        <v>138947</v>
      </c>
      <c r="N16" s="14">
        <v>5802419</v>
      </c>
      <c r="O16" s="16">
        <v>5551</v>
      </c>
      <c r="P16" s="14">
        <v>381467</v>
      </c>
      <c r="Q16" s="19">
        <v>281853</v>
      </c>
      <c r="R16" s="14">
        <v>404089</v>
      </c>
      <c r="S16" s="14">
        <v>3719627</v>
      </c>
      <c r="T16" s="8">
        <v>0</v>
      </c>
      <c r="U16" s="14">
        <v>1706898</v>
      </c>
      <c r="V16" s="14">
        <v>31065</v>
      </c>
      <c r="W16" s="14">
        <v>212096</v>
      </c>
      <c r="X16" s="16">
        <v>496588</v>
      </c>
      <c r="Y16" s="14">
        <v>418891</v>
      </c>
      <c r="Z16" s="14">
        <v>286215</v>
      </c>
      <c r="AA16" s="14">
        <v>2073500</v>
      </c>
      <c r="AB16" s="14"/>
    </row>
    <row r="17" spans="1:28" s="44" customFormat="1" ht="17.25" customHeight="1">
      <c r="A17" s="13" t="s">
        <v>10</v>
      </c>
      <c r="B17" s="7">
        <v>21749681</v>
      </c>
      <c r="C17" s="14">
        <v>3440060</v>
      </c>
      <c r="D17" s="14">
        <v>211308</v>
      </c>
      <c r="E17" s="14">
        <v>4217</v>
      </c>
      <c r="F17" s="14">
        <v>28199</v>
      </c>
      <c r="G17" s="14">
        <v>16132</v>
      </c>
      <c r="H17" s="8">
        <v>510767</v>
      </c>
      <c r="I17" s="8">
        <v>40957</v>
      </c>
      <c r="J17" s="8">
        <v>0</v>
      </c>
      <c r="K17" s="14">
        <v>32327</v>
      </c>
      <c r="L17" s="14">
        <v>11227</v>
      </c>
      <c r="M17" s="14">
        <v>61623</v>
      </c>
      <c r="N17" s="14">
        <v>7246809</v>
      </c>
      <c r="O17" s="16">
        <v>3595</v>
      </c>
      <c r="P17" s="14">
        <v>371759</v>
      </c>
      <c r="Q17" s="19">
        <v>221441</v>
      </c>
      <c r="R17" s="14">
        <v>104461</v>
      </c>
      <c r="S17" s="14">
        <v>2150991</v>
      </c>
      <c r="T17" s="8">
        <v>0</v>
      </c>
      <c r="U17" s="14">
        <v>1648213</v>
      </c>
      <c r="V17" s="14">
        <v>7847</v>
      </c>
      <c r="W17" s="14">
        <v>74013</v>
      </c>
      <c r="X17" s="16">
        <v>502208</v>
      </c>
      <c r="Y17" s="14">
        <v>449025</v>
      </c>
      <c r="Z17" s="14">
        <v>259902</v>
      </c>
      <c r="AA17" s="14">
        <v>4352600</v>
      </c>
      <c r="AB17" s="14"/>
    </row>
    <row r="18" spans="1:28" s="44" customFormat="1" ht="17.25" customHeight="1">
      <c r="A18" s="13" t="s">
        <v>11</v>
      </c>
      <c r="B18" s="7">
        <v>15012906</v>
      </c>
      <c r="C18" s="14">
        <v>2848139</v>
      </c>
      <c r="D18" s="14">
        <v>93538</v>
      </c>
      <c r="E18" s="14">
        <v>3508</v>
      </c>
      <c r="F18" s="14">
        <v>23463</v>
      </c>
      <c r="G18" s="14">
        <v>13426</v>
      </c>
      <c r="H18" s="8">
        <v>432290</v>
      </c>
      <c r="I18" s="8">
        <v>12377</v>
      </c>
      <c r="J18" s="8">
        <v>0</v>
      </c>
      <c r="K18" s="14">
        <v>15098</v>
      </c>
      <c r="L18" s="14">
        <v>5242</v>
      </c>
      <c r="M18" s="14">
        <v>35180</v>
      </c>
      <c r="N18" s="14">
        <v>5180274</v>
      </c>
      <c r="O18" s="16">
        <v>2571</v>
      </c>
      <c r="P18" s="14">
        <v>171676</v>
      </c>
      <c r="Q18" s="19">
        <v>301983</v>
      </c>
      <c r="R18" s="14">
        <v>105588</v>
      </c>
      <c r="S18" s="14">
        <v>1972631</v>
      </c>
      <c r="T18" s="8">
        <v>0</v>
      </c>
      <c r="U18" s="14">
        <v>730542</v>
      </c>
      <c r="V18" s="14">
        <v>34928</v>
      </c>
      <c r="W18" s="14">
        <v>59912</v>
      </c>
      <c r="X18" s="16">
        <v>79333</v>
      </c>
      <c r="Y18" s="16">
        <v>427949</v>
      </c>
      <c r="Z18" s="14">
        <v>200642</v>
      </c>
      <c r="AA18" s="14">
        <v>2262616</v>
      </c>
      <c r="AB18" s="14"/>
    </row>
    <row r="19" spans="1:28" s="44" customFormat="1" ht="17.25" customHeight="1">
      <c r="A19" s="13" t="s">
        <v>12</v>
      </c>
      <c r="B19" s="7">
        <v>41683702</v>
      </c>
      <c r="C19" s="14">
        <v>17050648</v>
      </c>
      <c r="D19" s="14">
        <v>255436</v>
      </c>
      <c r="E19" s="14">
        <v>29947</v>
      </c>
      <c r="F19" s="14">
        <v>200283</v>
      </c>
      <c r="G19" s="14">
        <v>114785</v>
      </c>
      <c r="H19" s="8">
        <v>1687193</v>
      </c>
      <c r="I19" s="8">
        <v>5657</v>
      </c>
      <c r="J19" s="8">
        <v>0</v>
      </c>
      <c r="K19" s="14">
        <v>42290</v>
      </c>
      <c r="L19" s="14">
        <v>14687</v>
      </c>
      <c r="M19" s="14">
        <v>359429</v>
      </c>
      <c r="N19" s="14">
        <v>3703762</v>
      </c>
      <c r="O19" s="16">
        <v>11196</v>
      </c>
      <c r="P19" s="14">
        <v>236181</v>
      </c>
      <c r="Q19" s="19">
        <v>494340</v>
      </c>
      <c r="R19" s="14">
        <v>355491</v>
      </c>
      <c r="S19" s="14">
        <v>5788843</v>
      </c>
      <c r="T19" s="8">
        <v>0</v>
      </c>
      <c r="U19" s="14">
        <v>2653217</v>
      </c>
      <c r="V19" s="14">
        <v>47951</v>
      </c>
      <c r="W19" s="14">
        <v>141155</v>
      </c>
      <c r="X19" s="16">
        <v>3108551</v>
      </c>
      <c r="Y19" s="14">
        <v>2059636</v>
      </c>
      <c r="Z19" s="14">
        <v>729924</v>
      </c>
      <c r="AA19" s="14">
        <v>2593100</v>
      </c>
      <c r="AB19" s="14"/>
    </row>
    <row r="20" spans="1:28" s="44" customFormat="1" ht="17.25" customHeight="1">
      <c r="A20" s="13" t="s">
        <v>13</v>
      </c>
      <c r="B20" s="7">
        <v>25302180</v>
      </c>
      <c r="C20" s="14">
        <v>9274795</v>
      </c>
      <c r="D20" s="14">
        <v>171030</v>
      </c>
      <c r="E20" s="14">
        <v>15918</v>
      </c>
      <c r="F20" s="14">
        <v>106536</v>
      </c>
      <c r="G20" s="14">
        <v>61192</v>
      </c>
      <c r="H20" s="8">
        <v>1094024</v>
      </c>
      <c r="I20" s="8">
        <v>0</v>
      </c>
      <c r="J20" s="8">
        <v>0</v>
      </c>
      <c r="K20" s="14">
        <v>28332</v>
      </c>
      <c r="L20" s="14">
        <v>9840</v>
      </c>
      <c r="M20" s="14">
        <v>296223</v>
      </c>
      <c r="N20" s="14">
        <v>4132993</v>
      </c>
      <c r="O20" s="16">
        <v>9255</v>
      </c>
      <c r="P20" s="14">
        <v>104176</v>
      </c>
      <c r="Q20" s="19">
        <v>377894</v>
      </c>
      <c r="R20" s="14">
        <v>43563</v>
      </c>
      <c r="S20" s="14">
        <v>3827807</v>
      </c>
      <c r="T20" s="8">
        <v>0</v>
      </c>
      <c r="U20" s="14">
        <v>1777312</v>
      </c>
      <c r="V20" s="14">
        <v>467942</v>
      </c>
      <c r="W20" s="14">
        <v>52496</v>
      </c>
      <c r="X20" s="16">
        <v>157962</v>
      </c>
      <c r="Y20" s="14">
        <v>281731</v>
      </c>
      <c r="Z20" s="14">
        <v>622359</v>
      </c>
      <c r="AA20" s="14">
        <v>2388800</v>
      </c>
      <c r="AB20" s="14"/>
    </row>
    <row r="21" spans="1:28" s="44" customFormat="1" ht="17.25" customHeight="1">
      <c r="A21" s="13" t="s">
        <v>47</v>
      </c>
      <c r="B21" s="7">
        <v>15164759</v>
      </c>
      <c r="C21" s="14">
        <v>4280704</v>
      </c>
      <c r="D21" s="14">
        <v>104674</v>
      </c>
      <c r="E21" s="14">
        <v>5606</v>
      </c>
      <c r="F21" s="14">
        <v>37530</v>
      </c>
      <c r="G21" s="14">
        <v>21558</v>
      </c>
      <c r="H21" s="8">
        <v>566765</v>
      </c>
      <c r="I21" s="8">
        <v>0</v>
      </c>
      <c r="J21" s="8">
        <v>0</v>
      </c>
      <c r="K21" s="14">
        <v>17207</v>
      </c>
      <c r="L21" s="14">
        <v>5974</v>
      </c>
      <c r="M21" s="14">
        <v>148972</v>
      </c>
      <c r="N21" s="14">
        <v>4351615</v>
      </c>
      <c r="O21" s="16">
        <v>3798</v>
      </c>
      <c r="P21" s="14">
        <v>307322</v>
      </c>
      <c r="Q21" s="19">
        <v>200717</v>
      </c>
      <c r="R21" s="14">
        <v>73206</v>
      </c>
      <c r="S21" s="14">
        <v>2071815</v>
      </c>
      <c r="T21" s="8">
        <v>0</v>
      </c>
      <c r="U21" s="14">
        <v>972859</v>
      </c>
      <c r="V21" s="14">
        <v>6456</v>
      </c>
      <c r="W21" s="14">
        <v>15682</v>
      </c>
      <c r="X21" s="16">
        <v>378109</v>
      </c>
      <c r="Y21" s="14">
        <v>371441</v>
      </c>
      <c r="Z21" s="14">
        <v>123349</v>
      </c>
      <c r="AA21" s="14">
        <v>1099400</v>
      </c>
      <c r="AB21" s="14"/>
    </row>
    <row r="22" spans="1:28" s="44" customFormat="1" ht="17.25" customHeight="1">
      <c r="A22" s="13" t="s">
        <v>49</v>
      </c>
      <c r="B22" s="7">
        <v>18601090</v>
      </c>
      <c r="C22" s="14">
        <v>2629367</v>
      </c>
      <c r="D22" s="14">
        <v>186514</v>
      </c>
      <c r="E22" s="14">
        <v>4197</v>
      </c>
      <c r="F22" s="14">
        <v>28026</v>
      </c>
      <c r="G22" s="14">
        <v>15974</v>
      </c>
      <c r="H22" s="8">
        <v>462200</v>
      </c>
      <c r="I22" s="8">
        <v>59353</v>
      </c>
      <c r="J22" s="8">
        <v>0</v>
      </c>
      <c r="K22" s="14">
        <v>27602</v>
      </c>
      <c r="L22" s="14">
        <v>9586</v>
      </c>
      <c r="M22" s="14">
        <v>57132</v>
      </c>
      <c r="N22" s="14">
        <v>8243134</v>
      </c>
      <c r="O22" s="16">
        <v>3609</v>
      </c>
      <c r="P22" s="14">
        <v>146011</v>
      </c>
      <c r="Q22" s="19">
        <v>184831</v>
      </c>
      <c r="R22" s="14">
        <v>86981</v>
      </c>
      <c r="S22" s="14">
        <v>1893252</v>
      </c>
      <c r="T22" s="8">
        <v>0</v>
      </c>
      <c r="U22" s="14">
        <v>1034850</v>
      </c>
      <c r="V22" s="14">
        <v>26927</v>
      </c>
      <c r="W22" s="14">
        <v>111891</v>
      </c>
      <c r="X22" s="16">
        <v>888893</v>
      </c>
      <c r="Y22" s="14">
        <v>312301</v>
      </c>
      <c r="Z22" s="14">
        <v>167659</v>
      </c>
      <c r="AA22" s="14">
        <v>2020800</v>
      </c>
      <c r="AB22" s="14"/>
    </row>
    <row r="23" spans="1:28" s="46" customFormat="1" ht="9" customHeight="1">
      <c r="A23" s="13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43"/>
    </row>
    <row r="24" spans="1:28" s="46" customFormat="1" ht="17.25" customHeight="1">
      <c r="A24" s="12" t="s">
        <v>14</v>
      </c>
      <c r="B24" s="10">
        <f>SUM(C24:AA24)</f>
        <v>145383907</v>
      </c>
      <c r="C24" s="11">
        <f>SUM(C26,C28,C33,C37,C40,C43,C48)</f>
        <v>31616524</v>
      </c>
      <c r="D24" s="11">
        <f aca="true" t="shared" si="2" ref="D24:AA24">SUM(D26,D28,D33,D37,D40,D43,D48)</f>
        <v>1239051</v>
      </c>
      <c r="E24" s="11">
        <f t="shared" si="2"/>
        <v>48412</v>
      </c>
      <c r="F24" s="11">
        <f t="shared" si="2"/>
        <v>323828</v>
      </c>
      <c r="G24" s="11">
        <f t="shared" si="2"/>
        <v>185298</v>
      </c>
      <c r="H24" s="11">
        <f t="shared" si="2"/>
        <v>4272055</v>
      </c>
      <c r="I24" s="11">
        <f t="shared" si="2"/>
        <v>144190</v>
      </c>
      <c r="J24" s="11">
        <f t="shared" si="2"/>
        <v>0</v>
      </c>
      <c r="K24" s="11">
        <f t="shared" si="2"/>
        <v>175773</v>
      </c>
      <c r="L24" s="11">
        <f t="shared" si="2"/>
        <v>61007</v>
      </c>
      <c r="M24" s="11">
        <f t="shared" si="2"/>
        <v>753874</v>
      </c>
      <c r="N24" s="11">
        <f t="shared" si="2"/>
        <v>47731154</v>
      </c>
      <c r="O24" s="11">
        <f t="shared" si="2"/>
        <v>26654</v>
      </c>
      <c r="P24" s="11">
        <f t="shared" si="2"/>
        <v>1199609</v>
      </c>
      <c r="Q24" s="11">
        <f t="shared" si="2"/>
        <v>1888602</v>
      </c>
      <c r="R24" s="11">
        <f t="shared" si="2"/>
        <v>768949</v>
      </c>
      <c r="S24" s="11">
        <f t="shared" si="2"/>
        <v>14424507</v>
      </c>
      <c r="T24" s="11">
        <f t="shared" si="2"/>
        <v>0</v>
      </c>
      <c r="U24" s="11">
        <f t="shared" si="2"/>
        <v>9120704</v>
      </c>
      <c r="V24" s="11">
        <f t="shared" si="2"/>
        <v>974804</v>
      </c>
      <c r="W24" s="11">
        <f t="shared" si="2"/>
        <v>732763</v>
      </c>
      <c r="X24" s="11">
        <f t="shared" si="2"/>
        <v>5716374</v>
      </c>
      <c r="Y24" s="11">
        <f t="shared" si="2"/>
        <v>6439963</v>
      </c>
      <c r="Z24" s="11">
        <f t="shared" si="2"/>
        <v>2196453</v>
      </c>
      <c r="AA24" s="11">
        <f t="shared" si="2"/>
        <v>15343359</v>
      </c>
      <c r="AB24" s="45"/>
    </row>
    <row r="25" spans="1:28" s="46" customFormat="1" ht="6" customHeight="1">
      <c r="A25" s="13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43"/>
    </row>
    <row r="26" spans="1:28" s="46" customFormat="1" ht="17.25" customHeight="1">
      <c r="A26" s="12" t="s">
        <v>15</v>
      </c>
      <c r="B26" s="10">
        <f>SUM(C26:AA26)</f>
        <v>3188841</v>
      </c>
      <c r="C26" s="52">
        <f>C27</f>
        <v>470956</v>
      </c>
      <c r="D26" s="52">
        <f aca="true" t="shared" si="3" ref="D26:AA26">D27</f>
        <v>43707</v>
      </c>
      <c r="E26" s="52">
        <f t="shared" si="3"/>
        <v>446</v>
      </c>
      <c r="F26" s="52">
        <f t="shared" si="3"/>
        <v>2989</v>
      </c>
      <c r="G26" s="52">
        <f t="shared" si="3"/>
        <v>1703</v>
      </c>
      <c r="H26" s="52">
        <f t="shared" si="3"/>
        <v>61514</v>
      </c>
      <c r="I26" s="52">
        <f t="shared" si="3"/>
        <v>56189</v>
      </c>
      <c r="J26" s="11">
        <f>J27</f>
        <v>0</v>
      </c>
      <c r="K26" s="52">
        <f t="shared" si="3"/>
        <v>6858</v>
      </c>
      <c r="L26" s="52">
        <f t="shared" si="3"/>
        <v>2381</v>
      </c>
      <c r="M26" s="52">
        <f t="shared" si="3"/>
        <v>2657</v>
      </c>
      <c r="N26" s="52">
        <f t="shared" si="3"/>
        <v>1416638</v>
      </c>
      <c r="O26" s="52">
        <f t="shared" si="3"/>
        <v>712</v>
      </c>
      <c r="P26" s="52">
        <f t="shared" si="3"/>
        <v>56008</v>
      </c>
      <c r="Q26" s="52">
        <f t="shared" si="3"/>
        <v>12458</v>
      </c>
      <c r="R26" s="52">
        <f t="shared" si="3"/>
        <v>3120</v>
      </c>
      <c r="S26" s="52">
        <f t="shared" si="3"/>
        <v>216806</v>
      </c>
      <c r="T26" s="11">
        <v>0</v>
      </c>
      <c r="U26" s="52">
        <f t="shared" si="3"/>
        <v>362412</v>
      </c>
      <c r="V26" s="52">
        <f t="shared" si="3"/>
        <v>2716</v>
      </c>
      <c r="W26" s="52">
        <f t="shared" si="3"/>
        <v>16202</v>
      </c>
      <c r="X26" s="58">
        <f>X27</f>
        <v>2105</v>
      </c>
      <c r="Y26" s="52">
        <f t="shared" si="3"/>
        <v>122222</v>
      </c>
      <c r="Z26" s="52">
        <f t="shared" si="3"/>
        <v>122318</v>
      </c>
      <c r="AA26" s="52">
        <f t="shared" si="3"/>
        <v>205724</v>
      </c>
      <c r="AB26" s="52"/>
    </row>
    <row r="27" spans="1:28" s="47" customFormat="1" ht="17.25" customHeight="1">
      <c r="A27" s="18" t="s">
        <v>16</v>
      </c>
      <c r="B27" s="7">
        <v>3188841</v>
      </c>
      <c r="C27" s="14">
        <v>470956</v>
      </c>
      <c r="D27" s="14">
        <v>43707</v>
      </c>
      <c r="E27" s="14">
        <v>446</v>
      </c>
      <c r="F27" s="14">
        <v>2989</v>
      </c>
      <c r="G27" s="14">
        <v>1703</v>
      </c>
      <c r="H27" s="14">
        <v>61514</v>
      </c>
      <c r="I27" s="14">
        <v>56189</v>
      </c>
      <c r="J27" s="8">
        <v>0</v>
      </c>
      <c r="K27" s="14">
        <v>6858</v>
      </c>
      <c r="L27" s="14">
        <v>2381</v>
      </c>
      <c r="M27" s="14">
        <v>2657</v>
      </c>
      <c r="N27" s="14">
        <v>1416638</v>
      </c>
      <c r="O27" s="16">
        <v>712</v>
      </c>
      <c r="P27" s="14">
        <v>56008</v>
      </c>
      <c r="Q27" s="19">
        <v>12458</v>
      </c>
      <c r="R27" s="14">
        <v>3120</v>
      </c>
      <c r="S27" s="14">
        <v>216806</v>
      </c>
      <c r="T27" s="8">
        <v>0</v>
      </c>
      <c r="U27" s="14">
        <v>362412</v>
      </c>
      <c r="V27" s="14">
        <v>2716</v>
      </c>
      <c r="W27" s="14">
        <v>16202</v>
      </c>
      <c r="X27" s="8">
        <v>2105</v>
      </c>
      <c r="Y27" s="14">
        <v>122222</v>
      </c>
      <c r="Z27" s="14">
        <v>122318</v>
      </c>
      <c r="AA27" s="14">
        <v>205724</v>
      </c>
      <c r="AB27" s="14"/>
    </row>
    <row r="28" spans="1:28" s="46" customFormat="1" ht="17.25" customHeight="1">
      <c r="A28" s="12" t="s">
        <v>17</v>
      </c>
      <c r="B28" s="10">
        <f>SUM(C28:AA28)</f>
        <v>29857313</v>
      </c>
      <c r="C28" s="11">
        <f>SUM(C29:C32)</f>
        <v>7858982</v>
      </c>
      <c r="D28" s="11">
        <f aca="true" t="shared" si="4" ref="D28:I28">SUM(D29:D32)</f>
        <v>213642</v>
      </c>
      <c r="E28" s="11">
        <f t="shared" si="4"/>
        <v>13406</v>
      </c>
      <c r="F28" s="11">
        <f t="shared" si="4"/>
        <v>89682</v>
      </c>
      <c r="G28" s="11">
        <f t="shared" si="4"/>
        <v>51391</v>
      </c>
      <c r="H28" s="11">
        <f t="shared" si="4"/>
        <v>1076251</v>
      </c>
      <c r="I28" s="11">
        <f t="shared" si="4"/>
        <v>20165</v>
      </c>
      <c r="J28" s="11">
        <f>SUM(J29:J32)</f>
        <v>0</v>
      </c>
      <c r="K28" s="11">
        <f>SUM(K29:K32)</f>
        <v>34982</v>
      </c>
      <c r="L28" s="11">
        <f>SUM(L29:L32)</f>
        <v>12145</v>
      </c>
      <c r="M28" s="11">
        <f aca="true" t="shared" si="5" ref="M28:AA28">SUM(M29:M32)</f>
        <v>231529</v>
      </c>
      <c r="N28" s="11">
        <f t="shared" si="5"/>
        <v>8982312</v>
      </c>
      <c r="O28" s="11">
        <f t="shared" si="5"/>
        <v>6490</v>
      </c>
      <c r="P28" s="11">
        <f t="shared" si="5"/>
        <v>193565</v>
      </c>
      <c r="Q28" s="11">
        <f t="shared" si="5"/>
        <v>584003</v>
      </c>
      <c r="R28" s="11">
        <f t="shared" si="5"/>
        <v>143461</v>
      </c>
      <c r="S28" s="11">
        <f t="shared" si="5"/>
        <v>3380479</v>
      </c>
      <c r="T28" s="11">
        <v>0</v>
      </c>
      <c r="U28" s="11">
        <f t="shared" si="5"/>
        <v>1845683</v>
      </c>
      <c r="V28" s="11">
        <f t="shared" si="5"/>
        <v>128654</v>
      </c>
      <c r="W28" s="11">
        <f t="shared" si="5"/>
        <v>38569</v>
      </c>
      <c r="X28" s="11">
        <f t="shared" si="5"/>
        <v>254378</v>
      </c>
      <c r="Y28" s="11">
        <f t="shared" si="5"/>
        <v>1198064</v>
      </c>
      <c r="Z28" s="11">
        <f t="shared" si="5"/>
        <v>613843</v>
      </c>
      <c r="AA28" s="11">
        <f t="shared" si="5"/>
        <v>2885637</v>
      </c>
      <c r="AB28" s="45"/>
    </row>
    <row r="29" spans="1:28" s="47" customFormat="1" ht="17.25" customHeight="1">
      <c r="A29" s="18" t="s">
        <v>18</v>
      </c>
      <c r="B29" s="7">
        <v>8468850</v>
      </c>
      <c r="C29" s="14">
        <v>1963328</v>
      </c>
      <c r="D29" s="14">
        <v>69622</v>
      </c>
      <c r="E29" s="14">
        <v>3435</v>
      </c>
      <c r="F29" s="14">
        <v>22953</v>
      </c>
      <c r="G29" s="14">
        <v>13109</v>
      </c>
      <c r="H29" s="14">
        <v>255874</v>
      </c>
      <c r="I29" s="8">
        <v>0</v>
      </c>
      <c r="J29" s="8">
        <v>0</v>
      </c>
      <c r="K29" s="14">
        <v>11575</v>
      </c>
      <c r="L29" s="14">
        <v>4019</v>
      </c>
      <c r="M29" s="14">
        <v>56938</v>
      </c>
      <c r="N29" s="14">
        <v>2375269</v>
      </c>
      <c r="O29" s="16">
        <v>1177</v>
      </c>
      <c r="P29" s="14">
        <v>19443</v>
      </c>
      <c r="Q29" s="19">
        <v>153577</v>
      </c>
      <c r="R29" s="14">
        <v>31562</v>
      </c>
      <c r="S29" s="14">
        <v>903669</v>
      </c>
      <c r="T29" s="8">
        <v>0</v>
      </c>
      <c r="U29" s="14">
        <v>448481</v>
      </c>
      <c r="V29" s="14">
        <v>43470</v>
      </c>
      <c r="W29" s="14">
        <v>10468</v>
      </c>
      <c r="X29" s="16">
        <v>4686</v>
      </c>
      <c r="Y29" s="14">
        <v>102082</v>
      </c>
      <c r="Z29" s="14">
        <v>333704</v>
      </c>
      <c r="AA29" s="14">
        <v>1640409</v>
      </c>
      <c r="AB29" s="14"/>
    </row>
    <row r="30" spans="1:28" s="47" customFormat="1" ht="17.25" customHeight="1">
      <c r="A30" s="18" t="s">
        <v>19</v>
      </c>
      <c r="B30" s="7">
        <v>8631193</v>
      </c>
      <c r="C30" s="14">
        <v>2150384</v>
      </c>
      <c r="D30" s="14">
        <v>58207</v>
      </c>
      <c r="E30" s="14">
        <v>3927</v>
      </c>
      <c r="F30" s="14">
        <v>26272</v>
      </c>
      <c r="G30" s="14">
        <v>15048</v>
      </c>
      <c r="H30" s="14">
        <v>325614</v>
      </c>
      <c r="I30" s="8">
        <v>0</v>
      </c>
      <c r="J30" s="8">
        <v>0</v>
      </c>
      <c r="K30" s="14">
        <v>9680</v>
      </c>
      <c r="L30" s="14">
        <v>3361</v>
      </c>
      <c r="M30" s="14">
        <v>55907</v>
      </c>
      <c r="N30" s="14">
        <v>2495962</v>
      </c>
      <c r="O30" s="16">
        <v>2226</v>
      </c>
      <c r="P30" s="14">
        <v>99750</v>
      </c>
      <c r="Q30" s="19">
        <v>201120</v>
      </c>
      <c r="R30" s="14">
        <v>28177</v>
      </c>
      <c r="S30" s="14">
        <v>1226396</v>
      </c>
      <c r="T30" s="8">
        <v>0</v>
      </c>
      <c r="U30" s="14">
        <v>595335</v>
      </c>
      <c r="V30" s="14">
        <v>36535</v>
      </c>
      <c r="W30" s="14">
        <v>7236</v>
      </c>
      <c r="X30" s="16">
        <v>188368</v>
      </c>
      <c r="Y30" s="14">
        <v>560128</v>
      </c>
      <c r="Z30" s="14">
        <v>140460</v>
      </c>
      <c r="AA30" s="14">
        <v>401100</v>
      </c>
      <c r="AB30" s="14"/>
    </row>
    <row r="31" spans="1:28" s="47" customFormat="1" ht="17.25" customHeight="1">
      <c r="A31" s="18" t="s">
        <v>20</v>
      </c>
      <c r="B31" s="7">
        <v>9443689</v>
      </c>
      <c r="C31" s="14">
        <v>2996973</v>
      </c>
      <c r="D31" s="14">
        <v>58057</v>
      </c>
      <c r="E31" s="14">
        <v>4953</v>
      </c>
      <c r="F31" s="14">
        <v>33170</v>
      </c>
      <c r="G31" s="14">
        <v>19084</v>
      </c>
      <c r="H31" s="14">
        <v>384660</v>
      </c>
      <c r="I31" s="14">
        <v>20165</v>
      </c>
      <c r="J31" s="8">
        <v>0</v>
      </c>
      <c r="K31" s="14">
        <v>9587</v>
      </c>
      <c r="L31" s="14">
        <v>3329</v>
      </c>
      <c r="M31" s="14">
        <v>99204</v>
      </c>
      <c r="N31" s="14">
        <v>2696068</v>
      </c>
      <c r="O31" s="16">
        <v>2538</v>
      </c>
      <c r="P31" s="14">
        <v>63475</v>
      </c>
      <c r="Q31" s="19">
        <v>153557</v>
      </c>
      <c r="R31" s="14">
        <v>77647</v>
      </c>
      <c r="S31" s="14">
        <v>1039316</v>
      </c>
      <c r="T31" s="8">
        <v>0</v>
      </c>
      <c r="U31" s="14">
        <v>634623</v>
      </c>
      <c r="V31" s="14">
        <v>46957</v>
      </c>
      <c r="W31" s="14">
        <v>16850</v>
      </c>
      <c r="X31" s="8">
        <v>1023</v>
      </c>
      <c r="Y31" s="14">
        <v>344569</v>
      </c>
      <c r="Z31" s="14">
        <v>100284</v>
      </c>
      <c r="AA31" s="14">
        <v>637600</v>
      </c>
      <c r="AB31" s="14"/>
    </row>
    <row r="32" spans="1:28" s="44" customFormat="1" ht="17.25" customHeight="1">
      <c r="A32" s="20" t="s">
        <v>80</v>
      </c>
      <c r="B32" s="7">
        <v>3313581</v>
      </c>
      <c r="C32" s="14">
        <v>748297</v>
      </c>
      <c r="D32" s="14">
        <v>27756</v>
      </c>
      <c r="E32" s="14">
        <v>1091</v>
      </c>
      <c r="F32" s="14">
        <v>7287</v>
      </c>
      <c r="G32" s="14">
        <v>4150</v>
      </c>
      <c r="H32" s="14">
        <v>110103</v>
      </c>
      <c r="I32" s="8">
        <v>0</v>
      </c>
      <c r="J32" s="8">
        <v>0</v>
      </c>
      <c r="K32" s="14">
        <v>4140</v>
      </c>
      <c r="L32" s="14">
        <v>1436</v>
      </c>
      <c r="M32" s="14">
        <v>19480</v>
      </c>
      <c r="N32" s="14">
        <v>1415013</v>
      </c>
      <c r="O32" s="16">
        <v>549</v>
      </c>
      <c r="P32" s="14">
        <v>10897</v>
      </c>
      <c r="Q32" s="19">
        <v>75749</v>
      </c>
      <c r="R32" s="14">
        <v>6075</v>
      </c>
      <c r="S32" s="14">
        <v>211098</v>
      </c>
      <c r="T32" s="8">
        <v>0</v>
      </c>
      <c r="U32" s="14">
        <v>167244</v>
      </c>
      <c r="V32" s="14">
        <v>1692</v>
      </c>
      <c r="W32" s="14">
        <v>4015</v>
      </c>
      <c r="X32" s="8">
        <v>60301</v>
      </c>
      <c r="Y32" s="14">
        <v>191285</v>
      </c>
      <c r="Z32" s="14">
        <v>39395</v>
      </c>
      <c r="AA32" s="14">
        <v>206528</v>
      </c>
      <c r="AB32" s="14"/>
    </row>
    <row r="33" spans="1:28" s="46" customFormat="1" ht="17.25" customHeight="1">
      <c r="A33" s="12" t="s">
        <v>21</v>
      </c>
      <c r="B33" s="10">
        <f>SUM(C33:AA33)</f>
        <v>21368665</v>
      </c>
      <c r="C33" s="11">
        <f>SUM(C34:C36)</f>
        <v>5506528</v>
      </c>
      <c r="D33" s="11">
        <f aca="true" t="shared" si="6" ref="D33:I33">SUM(D34:D36)</f>
        <v>140326</v>
      </c>
      <c r="E33" s="11">
        <f t="shared" si="6"/>
        <v>7534</v>
      </c>
      <c r="F33" s="11">
        <f t="shared" si="6"/>
        <v>50429</v>
      </c>
      <c r="G33" s="11">
        <f t="shared" si="6"/>
        <v>28925</v>
      </c>
      <c r="H33" s="11">
        <f t="shared" si="6"/>
        <v>740915</v>
      </c>
      <c r="I33" s="11">
        <f t="shared" si="6"/>
        <v>0</v>
      </c>
      <c r="J33" s="11">
        <f>SUM(J34:J36)</f>
        <v>0</v>
      </c>
      <c r="K33" s="11">
        <f>SUM(K34:K36)</f>
        <v>23361</v>
      </c>
      <c r="L33" s="11">
        <f>SUM(L34:L36)</f>
        <v>8108</v>
      </c>
      <c r="M33" s="11">
        <f aca="true" t="shared" si="7" ref="M33:AA33">SUM(M34:M36)</f>
        <v>120586</v>
      </c>
      <c r="N33" s="11">
        <f t="shared" si="7"/>
        <v>5986978</v>
      </c>
      <c r="O33" s="11">
        <f t="shared" si="7"/>
        <v>5195</v>
      </c>
      <c r="P33" s="11">
        <f t="shared" si="7"/>
        <v>192318</v>
      </c>
      <c r="Q33" s="11">
        <f t="shared" si="7"/>
        <v>177210</v>
      </c>
      <c r="R33" s="11">
        <f t="shared" si="7"/>
        <v>173885</v>
      </c>
      <c r="S33" s="11">
        <f t="shared" si="7"/>
        <v>2407017</v>
      </c>
      <c r="T33" s="11">
        <v>0</v>
      </c>
      <c r="U33" s="11">
        <f t="shared" si="7"/>
        <v>1284020</v>
      </c>
      <c r="V33" s="11">
        <f t="shared" si="7"/>
        <v>21835</v>
      </c>
      <c r="W33" s="11">
        <f t="shared" si="7"/>
        <v>83584</v>
      </c>
      <c r="X33" s="11">
        <f t="shared" si="7"/>
        <v>623623</v>
      </c>
      <c r="Y33" s="11">
        <f t="shared" si="7"/>
        <v>1242668</v>
      </c>
      <c r="Z33" s="11">
        <f t="shared" si="7"/>
        <v>127681</v>
      </c>
      <c r="AA33" s="11">
        <f t="shared" si="7"/>
        <v>2415939</v>
      </c>
      <c r="AB33" s="45"/>
    </row>
    <row r="34" spans="1:28" s="47" customFormat="1" ht="17.25" customHeight="1">
      <c r="A34" s="18" t="s">
        <v>22</v>
      </c>
      <c r="B34" s="7">
        <v>5329302</v>
      </c>
      <c r="C34" s="14">
        <v>1166268</v>
      </c>
      <c r="D34" s="14">
        <v>25924</v>
      </c>
      <c r="E34" s="14">
        <v>1339</v>
      </c>
      <c r="F34" s="14">
        <v>8979</v>
      </c>
      <c r="G34" s="14">
        <v>5164</v>
      </c>
      <c r="H34" s="14">
        <v>136147</v>
      </c>
      <c r="I34" s="8">
        <v>0</v>
      </c>
      <c r="J34" s="8">
        <v>0</v>
      </c>
      <c r="K34" s="14">
        <v>4323</v>
      </c>
      <c r="L34" s="14">
        <v>1499</v>
      </c>
      <c r="M34" s="14">
        <v>21964</v>
      </c>
      <c r="N34" s="14">
        <v>1498515</v>
      </c>
      <c r="O34" s="8">
        <v>609</v>
      </c>
      <c r="P34" s="14">
        <v>40395</v>
      </c>
      <c r="Q34" s="19">
        <v>41633</v>
      </c>
      <c r="R34" s="14">
        <v>16641</v>
      </c>
      <c r="S34" s="14">
        <v>592329</v>
      </c>
      <c r="T34" s="8">
        <v>0</v>
      </c>
      <c r="U34" s="14">
        <v>275060</v>
      </c>
      <c r="V34" s="14">
        <v>5646</v>
      </c>
      <c r="W34" s="16">
        <v>17745</v>
      </c>
      <c r="X34" s="16">
        <v>422835</v>
      </c>
      <c r="Y34" s="14">
        <v>430127</v>
      </c>
      <c r="Z34" s="14">
        <v>28905</v>
      </c>
      <c r="AA34" s="14">
        <v>587255</v>
      </c>
      <c r="AB34" s="14"/>
    </row>
    <row r="35" spans="1:28" s="47" customFormat="1" ht="17.25" customHeight="1">
      <c r="A35" s="18" t="s">
        <v>23</v>
      </c>
      <c r="B35" s="7">
        <v>3497979</v>
      </c>
      <c r="C35" s="14">
        <v>603942</v>
      </c>
      <c r="D35" s="14">
        <v>21474</v>
      </c>
      <c r="E35" s="14">
        <v>1114</v>
      </c>
      <c r="F35" s="14">
        <v>7455</v>
      </c>
      <c r="G35" s="14">
        <v>4262</v>
      </c>
      <c r="H35" s="14">
        <v>97429</v>
      </c>
      <c r="I35" s="8">
        <v>0</v>
      </c>
      <c r="J35" s="8">
        <v>0</v>
      </c>
      <c r="K35" s="14">
        <v>3572</v>
      </c>
      <c r="L35" s="14">
        <v>1239</v>
      </c>
      <c r="M35" s="14">
        <v>18613</v>
      </c>
      <c r="N35" s="14">
        <v>1671142</v>
      </c>
      <c r="O35" s="8">
        <v>0</v>
      </c>
      <c r="P35" s="14">
        <v>33546</v>
      </c>
      <c r="Q35" s="19">
        <v>45773</v>
      </c>
      <c r="R35" s="14">
        <v>18785</v>
      </c>
      <c r="S35" s="14">
        <v>272245</v>
      </c>
      <c r="T35" s="8">
        <v>0</v>
      </c>
      <c r="U35" s="14">
        <v>169488</v>
      </c>
      <c r="V35" s="14">
        <v>8159</v>
      </c>
      <c r="W35" s="16">
        <v>17092</v>
      </c>
      <c r="X35" s="16">
        <v>54590</v>
      </c>
      <c r="Y35" s="14">
        <v>153493</v>
      </c>
      <c r="Z35" s="14">
        <v>29680</v>
      </c>
      <c r="AA35" s="14">
        <v>264886</v>
      </c>
      <c r="AB35" s="14"/>
    </row>
    <row r="36" spans="1:28" s="47" customFormat="1" ht="17.25" customHeight="1">
      <c r="A36" s="18" t="s">
        <v>24</v>
      </c>
      <c r="B36" s="7">
        <v>12541384</v>
      </c>
      <c r="C36" s="14">
        <v>3736318</v>
      </c>
      <c r="D36" s="14">
        <v>92928</v>
      </c>
      <c r="E36" s="14">
        <v>5081</v>
      </c>
      <c r="F36" s="14">
        <v>33995</v>
      </c>
      <c r="G36" s="14">
        <v>19499</v>
      </c>
      <c r="H36" s="14">
        <v>507339</v>
      </c>
      <c r="I36" s="8">
        <v>0</v>
      </c>
      <c r="J36" s="8">
        <v>0</v>
      </c>
      <c r="K36" s="15">
        <v>15466</v>
      </c>
      <c r="L36" s="15">
        <v>5370</v>
      </c>
      <c r="M36" s="15">
        <v>80009</v>
      </c>
      <c r="N36" s="14">
        <v>2817321</v>
      </c>
      <c r="O36" s="16">
        <v>4586</v>
      </c>
      <c r="P36" s="14">
        <v>118377</v>
      </c>
      <c r="Q36" s="19">
        <v>89804</v>
      </c>
      <c r="R36" s="14">
        <v>138459</v>
      </c>
      <c r="S36" s="14">
        <v>1542443</v>
      </c>
      <c r="T36" s="8">
        <v>0</v>
      </c>
      <c r="U36" s="14">
        <v>839472</v>
      </c>
      <c r="V36" s="14">
        <v>8030</v>
      </c>
      <c r="W36" s="14">
        <v>48747</v>
      </c>
      <c r="X36" s="16">
        <v>146198</v>
      </c>
      <c r="Y36" s="14">
        <v>659048</v>
      </c>
      <c r="Z36" s="14">
        <v>69096</v>
      </c>
      <c r="AA36" s="14">
        <v>1563798</v>
      </c>
      <c r="AB36" s="14"/>
    </row>
    <row r="37" spans="1:37" s="46" customFormat="1" ht="17.25" customHeight="1">
      <c r="A37" s="12" t="s">
        <v>25</v>
      </c>
      <c r="B37" s="10">
        <f>SUM(C37:AA37)</f>
        <v>5644485</v>
      </c>
      <c r="C37" s="11">
        <f>SUM(C38:C39)</f>
        <v>221815</v>
      </c>
      <c r="D37" s="11">
        <f aca="true" t="shared" si="8" ref="D37:I37">SUM(D38:D39)</f>
        <v>74751</v>
      </c>
      <c r="E37" s="11">
        <f t="shared" si="8"/>
        <v>298</v>
      </c>
      <c r="F37" s="11">
        <f t="shared" si="8"/>
        <v>2001</v>
      </c>
      <c r="G37" s="11">
        <f t="shared" si="8"/>
        <v>1142</v>
      </c>
      <c r="H37" s="11">
        <f t="shared" si="8"/>
        <v>52423</v>
      </c>
      <c r="I37" s="11">
        <f t="shared" si="8"/>
        <v>0</v>
      </c>
      <c r="J37" s="11">
        <f>SUM(J38:J39)</f>
        <v>0</v>
      </c>
      <c r="K37" s="11">
        <f>SUM(K38:K39)</f>
        <v>9787</v>
      </c>
      <c r="L37" s="11">
        <f>SUM(L38:L39)</f>
        <v>3395</v>
      </c>
      <c r="M37" s="11">
        <f aca="true" t="shared" si="9" ref="M37:AA37">SUM(M38:M39)</f>
        <v>2571</v>
      </c>
      <c r="N37" s="11">
        <f t="shared" si="9"/>
        <v>2330987</v>
      </c>
      <c r="O37" s="11">
        <f t="shared" si="9"/>
        <v>0</v>
      </c>
      <c r="P37" s="11">
        <f t="shared" si="9"/>
        <v>8449</v>
      </c>
      <c r="Q37" s="11">
        <f t="shared" si="9"/>
        <v>24510</v>
      </c>
      <c r="R37" s="11">
        <f t="shared" si="9"/>
        <v>8277</v>
      </c>
      <c r="S37" s="11">
        <f t="shared" si="9"/>
        <v>527939</v>
      </c>
      <c r="T37" s="11">
        <v>0</v>
      </c>
      <c r="U37" s="11">
        <f t="shared" si="9"/>
        <v>293840</v>
      </c>
      <c r="V37" s="11">
        <f t="shared" si="9"/>
        <v>22855</v>
      </c>
      <c r="W37" s="11">
        <f t="shared" si="9"/>
        <v>52713</v>
      </c>
      <c r="X37" s="11">
        <f t="shared" si="9"/>
        <v>392550</v>
      </c>
      <c r="Y37" s="11">
        <f t="shared" si="9"/>
        <v>403637</v>
      </c>
      <c r="Z37" s="11">
        <f t="shared" si="9"/>
        <v>70196</v>
      </c>
      <c r="AA37" s="11">
        <f t="shared" si="9"/>
        <v>1140349</v>
      </c>
      <c r="AB37" s="45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28" s="47" customFormat="1" ht="17.25" customHeight="1">
      <c r="A38" s="18" t="s">
        <v>26</v>
      </c>
      <c r="B38" s="7">
        <v>3029192</v>
      </c>
      <c r="C38" s="14">
        <v>116781</v>
      </c>
      <c r="D38" s="14">
        <v>30094</v>
      </c>
      <c r="E38" s="14">
        <v>167</v>
      </c>
      <c r="F38" s="14">
        <v>1124</v>
      </c>
      <c r="G38" s="14">
        <v>643</v>
      </c>
      <c r="H38" s="14">
        <v>25534</v>
      </c>
      <c r="I38" s="8">
        <v>0</v>
      </c>
      <c r="J38" s="8">
        <v>0</v>
      </c>
      <c r="K38" s="14">
        <v>3953</v>
      </c>
      <c r="L38" s="14">
        <v>1371</v>
      </c>
      <c r="M38" s="14">
        <v>1458</v>
      </c>
      <c r="N38" s="14">
        <v>1124568</v>
      </c>
      <c r="O38" s="8">
        <v>0</v>
      </c>
      <c r="P38" s="14">
        <v>7627</v>
      </c>
      <c r="Q38" s="19">
        <v>7684</v>
      </c>
      <c r="R38" s="14">
        <v>1092</v>
      </c>
      <c r="S38" s="14">
        <v>315030</v>
      </c>
      <c r="T38" s="8">
        <v>0</v>
      </c>
      <c r="U38" s="14">
        <v>158473</v>
      </c>
      <c r="V38" s="14">
        <v>11609</v>
      </c>
      <c r="W38" s="14">
        <v>46207</v>
      </c>
      <c r="X38" s="16">
        <v>392154</v>
      </c>
      <c r="Y38" s="14">
        <v>55883</v>
      </c>
      <c r="Z38" s="14">
        <v>33991</v>
      </c>
      <c r="AA38" s="14">
        <v>693749</v>
      </c>
      <c r="AB38" s="14"/>
    </row>
    <row r="39" spans="1:28" s="47" customFormat="1" ht="17.25" customHeight="1">
      <c r="A39" s="18" t="s">
        <v>27</v>
      </c>
      <c r="B39" s="7">
        <v>2615293</v>
      </c>
      <c r="C39" s="14">
        <v>105034</v>
      </c>
      <c r="D39" s="14">
        <v>44657</v>
      </c>
      <c r="E39" s="14">
        <v>131</v>
      </c>
      <c r="F39" s="14">
        <v>877</v>
      </c>
      <c r="G39" s="14">
        <v>499</v>
      </c>
      <c r="H39" s="14">
        <v>26889</v>
      </c>
      <c r="I39" s="8">
        <v>0</v>
      </c>
      <c r="J39" s="8">
        <v>0</v>
      </c>
      <c r="K39" s="14">
        <v>5834</v>
      </c>
      <c r="L39" s="14">
        <v>2024</v>
      </c>
      <c r="M39" s="14">
        <v>1113</v>
      </c>
      <c r="N39" s="14">
        <v>1206419</v>
      </c>
      <c r="O39" s="8">
        <v>0</v>
      </c>
      <c r="P39" s="14">
        <v>822</v>
      </c>
      <c r="Q39" s="19">
        <v>16826</v>
      </c>
      <c r="R39" s="14">
        <v>7185</v>
      </c>
      <c r="S39" s="14">
        <v>212909</v>
      </c>
      <c r="T39" s="8">
        <v>0</v>
      </c>
      <c r="U39" s="14">
        <v>135367</v>
      </c>
      <c r="V39" s="14">
        <v>11246</v>
      </c>
      <c r="W39" s="14">
        <v>6506</v>
      </c>
      <c r="X39" s="16">
        <v>396</v>
      </c>
      <c r="Y39" s="14">
        <v>347754</v>
      </c>
      <c r="Z39" s="14">
        <v>36205</v>
      </c>
      <c r="AA39" s="14">
        <v>446600</v>
      </c>
      <c r="AB39" s="14"/>
    </row>
    <row r="40" spans="1:28" s="46" customFormat="1" ht="17.25" customHeight="1">
      <c r="A40" s="12" t="s">
        <v>28</v>
      </c>
      <c r="B40" s="10">
        <f>SUM(C40:AA40)</f>
        <v>7477190</v>
      </c>
      <c r="C40" s="11">
        <f>SUM(C41:C42)</f>
        <v>1092141</v>
      </c>
      <c r="D40" s="11">
        <f aca="true" t="shared" si="10" ref="D40:I40">SUM(D41:D42)</f>
        <v>58692</v>
      </c>
      <c r="E40" s="11">
        <f t="shared" si="10"/>
        <v>1794</v>
      </c>
      <c r="F40" s="11">
        <f t="shared" si="10"/>
        <v>12003</v>
      </c>
      <c r="G40" s="11">
        <f t="shared" si="10"/>
        <v>6847</v>
      </c>
      <c r="H40" s="11">
        <f t="shared" si="10"/>
        <v>197985</v>
      </c>
      <c r="I40" s="11">
        <f t="shared" si="10"/>
        <v>0</v>
      </c>
      <c r="J40" s="11">
        <f>SUM(J41:J42)</f>
        <v>0</v>
      </c>
      <c r="K40" s="11">
        <f>SUM(K41:K42)</f>
        <v>9242</v>
      </c>
      <c r="L40" s="11">
        <f>SUM(L41:L42)</f>
        <v>3207</v>
      </c>
      <c r="M40" s="11">
        <f aca="true" t="shared" si="11" ref="M40:AA40">SUM(M41:M42)</f>
        <v>21621</v>
      </c>
      <c r="N40" s="11">
        <f t="shared" si="11"/>
        <v>3199406</v>
      </c>
      <c r="O40" s="11">
        <f t="shared" si="11"/>
        <v>588</v>
      </c>
      <c r="P40" s="11">
        <f t="shared" si="11"/>
        <v>83122</v>
      </c>
      <c r="Q40" s="11">
        <f t="shared" si="11"/>
        <v>33366</v>
      </c>
      <c r="R40" s="11">
        <f t="shared" si="11"/>
        <v>26791</v>
      </c>
      <c r="S40" s="11">
        <f t="shared" si="11"/>
        <v>807087</v>
      </c>
      <c r="T40" s="11">
        <v>0</v>
      </c>
      <c r="U40" s="11">
        <f t="shared" si="11"/>
        <v>445934</v>
      </c>
      <c r="V40" s="11">
        <f t="shared" si="11"/>
        <v>111254</v>
      </c>
      <c r="W40" s="11">
        <f t="shared" si="11"/>
        <v>79869</v>
      </c>
      <c r="X40" s="11">
        <f t="shared" si="11"/>
        <v>26456</v>
      </c>
      <c r="Y40" s="11">
        <f t="shared" si="11"/>
        <v>643523</v>
      </c>
      <c r="Z40" s="11">
        <f t="shared" si="11"/>
        <v>86733</v>
      </c>
      <c r="AA40" s="11">
        <f t="shared" si="11"/>
        <v>529529</v>
      </c>
      <c r="AB40" s="45"/>
    </row>
    <row r="41" spans="1:28" s="47" customFormat="1" ht="17.25" customHeight="1">
      <c r="A41" s="18" t="s">
        <v>29</v>
      </c>
      <c r="B41" s="7">
        <v>3465140</v>
      </c>
      <c r="C41" s="14">
        <v>662898</v>
      </c>
      <c r="D41" s="14">
        <v>28023</v>
      </c>
      <c r="E41" s="14">
        <v>951</v>
      </c>
      <c r="F41" s="14">
        <v>6361</v>
      </c>
      <c r="G41" s="14">
        <v>3625</v>
      </c>
      <c r="H41" s="14">
        <v>112917</v>
      </c>
      <c r="I41" s="8">
        <v>0</v>
      </c>
      <c r="J41" s="8">
        <v>0</v>
      </c>
      <c r="K41" s="14">
        <v>4451</v>
      </c>
      <c r="L41" s="14">
        <v>1544</v>
      </c>
      <c r="M41" s="14">
        <v>10943</v>
      </c>
      <c r="N41" s="14">
        <v>1498836</v>
      </c>
      <c r="O41" s="16">
        <v>588</v>
      </c>
      <c r="P41" s="14">
        <v>46241</v>
      </c>
      <c r="Q41" s="19">
        <v>23095</v>
      </c>
      <c r="R41" s="14">
        <v>19963</v>
      </c>
      <c r="S41" s="14">
        <v>296236</v>
      </c>
      <c r="T41" s="8">
        <v>0</v>
      </c>
      <c r="U41" s="14">
        <v>204049</v>
      </c>
      <c r="V41" s="14">
        <v>17775</v>
      </c>
      <c r="W41" s="14">
        <v>31829</v>
      </c>
      <c r="X41" s="16">
        <v>18956</v>
      </c>
      <c r="Y41" s="14">
        <v>206918</v>
      </c>
      <c r="Z41" s="14">
        <v>44541</v>
      </c>
      <c r="AA41" s="14">
        <v>224400</v>
      </c>
      <c r="AB41" s="14"/>
    </row>
    <row r="42" spans="1:28" s="47" customFormat="1" ht="17.25" customHeight="1">
      <c r="A42" s="18" t="s">
        <v>30</v>
      </c>
      <c r="B42" s="7">
        <v>4012050</v>
      </c>
      <c r="C42" s="14">
        <v>429243</v>
      </c>
      <c r="D42" s="14">
        <v>30669</v>
      </c>
      <c r="E42" s="14">
        <v>843</v>
      </c>
      <c r="F42" s="14">
        <v>5642</v>
      </c>
      <c r="G42" s="14">
        <v>3222</v>
      </c>
      <c r="H42" s="14">
        <v>85068</v>
      </c>
      <c r="I42" s="8">
        <v>0</v>
      </c>
      <c r="J42" s="8">
        <v>0</v>
      </c>
      <c r="K42" s="14">
        <v>4791</v>
      </c>
      <c r="L42" s="14">
        <v>1663</v>
      </c>
      <c r="M42" s="14">
        <v>10678</v>
      </c>
      <c r="N42" s="14">
        <v>1700570</v>
      </c>
      <c r="O42" s="8">
        <v>0</v>
      </c>
      <c r="P42" s="14">
        <v>36881</v>
      </c>
      <c r="Q42" s="19">
        <v>10271</v>
      </c>
      <c r="R42" s="14">
        <v>6828</v>
      </c>
      <c r="S42" s="14">
        <v>510851</v>
      </c>
      <c r="T42" s="8">
        <v>0</v>
      </c>
      <c r="U42" s="14">
        <v>241885</v>
      </c>
      <c r="V42" s="14">
        <v>93479</v>
      </c>
      <c r="W42" s="14">
        <v>48040</v>
      </c>
      <c r="X42" s="16">
        <v>7500</v>
      </c>
      <c r="Y42" s="14">
        <v>436605</v>
      </c>
      <c r="Z42" s="14">
        <v>42192</v>
      </c>
      <c r="AA42" s="14">
        <v>305129</v>
      </c>
      <c r="AB42" s="14"/>
    </row>
    <row r="43" spans="1:28" s="46" customFormat="1" ht="17.25" customHeight="1">
      <c r="A43" s="21" t="s">
        <v>71</v>
      </c>
      <c r="B43" s="10">
        <f>SUM(C43:AA43)</f>
        <v>36497841</v>
      </c>
      <c r="C43" s="11">
        <f>SUM(C44:C47)</f>
        <v>11448502</v>
      </c>
      <c r="D43" s="11">
        <f aca="true" t="shared" si="12" ref="D43:I43">SUM(D44:D47)</f>
        <v>233787</v>
      </c>
      <c r="E43" s="11">
        <f t="shared" si="12"/>
        <v>19504</v>
      </c>
      <c r="F43" s="11">
        <f t="shared" si="12"/>
        <v>130384</v>
      </c>
      <c r="G43" s="11">
        <f t="shared" si="12"/>
        <v>74566</v>
      </c>
      <c r="H43" s="11">
        <f t="shared" si="12"/>
        <v>1438667</v>
      </c>
      <c r="I43" s="11">
        <f t="shared" si="12"/>
        <v>0</v>
      </c>
      <c r="J43" s="11">
        <f>SUM(J44:J47)</f>
        <v>0</v>
      </c>
      <c r="K43" s="11">
        <f>SUM(K44:K47)</f>
        <v>38692</v>
      </c>
      <c r="L43" s="11">
        <f>SUM(L44:L47)</f>
        <v>13434</v>
      </c>
      <c r="M43" s="11">
        <f aca="true" t="shared" si="13" ref="M43:AA43">SUM(M44:M47)</f>
        <v>319321</v>
      </c>
      <c r="N43" s="11">
        <f t="shared" si="13"/>
        <v>8759450</v>
      </c>
      <c r="O43" s="11">
        <f t="shared" si="13"/>
        <v>10844</v>
      </c>
      <c r="P43" s="11">
        <f t="shared" si="13"/>
        <v>437810</v>
      </c>
      <c r="Q43" s="11">
        <f t="shared" si="13"/>
        <v>623232</v>
      </c>
      <c r="R43" s="11">
        <f t="shared" si="13"/>
        <v>247940</v>
      </c>
      <c r="S43" s="11">
        <f t="shared" si="13"/>
        <v>3974420</v>
      </c>
      <c r="T43" s="11">
        <v>0</v>
      </c>
      <c r="U43" s="11">
        <f t="shared" si="13"/>
        <v>2407813</v>
      </c>
      <c r="V43" s="11">
        <f t="shared" si="13"/>
        <v>216770</v>
      </c>
      <c r="W43" s="11">
        <f t="shared" si="13"/>
        <v>87809</v>
      </c>
      <c r="X43" s="11">
        <f t="shared" si="13"/>
        <v>1226749</v>
      </c>
      <c r="Y43" s="11">
        <f t="shared" si="13"/>
        <v>931032</v>
      </c>
      <c r="Z43" s="11">
        <f t="shared" si="13"/>
        <v>446187</v>
      </c>
      <c r="AA43" s="11">
        <f t="shared" si="13"/>
        <v>3410928</v>
      </c>
      <c r="AB43" s="45"/>
    </row>
    <row r="44" spans="1:28" s="47" customFormat="1" ht="17.25" customHeight="1">
      <c r="A44" s="18" t="s">
        <v>31</v>
      </c>
      <c r="B44" s="7">
        <v>7731205</v>
      </c>
      <c r="C44" s="14">
        <v>2131984</v>
      </c>
      <c r="D44" s="14">
        <v>48442</v>
      </c>
      <c r="E44" s="14">
        <v>3612</v>
      </c>
      <c r="F44" s="14">
        <v>24139</v>
      </c>
      <c r="G44" s="14">
        <v>13788</v>
      </c>
      <c r="H44" s="14">
        <v>321055</v>
      </c>
      <c r="I44" s="8">
        <v>0</v>
      </c>
      <c r="J44" s="8">
        <v>0</v>
      </c>
      <c r="K44" s="14">
        <v>8026</v>
      </c>
      <c r="L44" s="14">
        <v>2786</v>
      </c>
      <c r="M44" s="14">
        <v>45004</v>
      </c>
      <c r="N44" s="14">
        <v>2526562</v>
      </c>
      <c r="O44" s="16">
        <v>2055</v>
      </c>
      <c r="P44" s="14">
        <v>61805</v>
      </c>
      <c r="Q44" s="19">
        <v>105873</v>
      </c>
      <c r="R44" s="14">
        <v>85300</v>
      </c>
      <c r="S44" s="14">
        <v>866894</v>
      </c>
      <c r="T44" s="8">
        <v>0</v>
      </c>
      <c r="U44" s="14">
        <v>549334</v>
      </c>
      <c r="V44" s="14">
        <v>2863</v>
      </c>
      <c r="W44" s="14">
        <v>354</v>
      </c>
      <c r="X44" s="16">
        <v>124364</v>
      </c>
      <c r="Y44" s="14">
        <v>179122</v>
      </c>
      <c r="Z44" s="14">
        <v>70713</v>
      </c>
      <c r="AA44" s="14">
        <v>557130</v>
      </c>
      <c r="AB44" s="14"/>
    </row>
    <row r="45" spans="1:28" s="47" customFormat="1" ht="17.25" customHeight="1">
      <c r="A45" s="18" t="s">
        <v>32</v>
      </c>
      <c r="B45" s="7">
        <v>9825144</v>
      </c>
      <c r="C45" s="14">
        <v>3106396</v>
      </c>
      <c r="D45" s="14">
        <v>52660</v>
      </c>
      <c r="E45" s="14">
        <v>4922</v>
      </c>
      <c r="F45" s="14">
        <v>32874</v>
      </c>
      <c r="G45" s="14">
        <v>18745</v>
      </c>
      <c r="H45" s="14">
        <v>358863</v>
      </c>
      <c r="I45" s="8">
        <v>0</v>
      </c>
      <c r="J45" s="8">
        <v>0</v>
      </c>
      <c r="K45" s="14">
        <v>8677</v>
      </c>
      <c r="L45" s="14">
        <v>3012</v>
      </c>
      <c r="M45" s="14">
        <v>84459</v>
      </c>
      <c r="N45" s="14">
        <v>1816862</v>
      </c>
      <c r="O45" s="16">
        <v>2736</v>
      </c>
      <c r="P45" s="14">
        <v>126522</v>
      </c>
      <c r="Q45" s="19">
        <v>236575</v>
      </c>
      <c r="R45" s="14">
        <v>10222</v>
      </c>
      <c r="S45" s="14">
        <v>1037767</v>
      </c>
      <c r="T45" s="8">
        <v>0</v>
      </c>
      <c r="U45" s="14">
        <v>627975</v>
      </c>
      <c r="V45" s="14">
        <v>178835</v>
      </c>
      <c r="W45" s="14">
        <v>30408</v>
      </c>
      <c r="X45" s="16">
        <v>570020</v>
      </c>
      <c r="Y45" s="14">
        <v>399209</v>
      </c>
      <c r="Z45" s="14">
        <v>185876</v>
      </c>
      <c r="AA45" s="14">
        <v>931529</v>
      </c>
      <c r="AB45" s="14"/>
    </row>
    <row r="46" spans="1:28" s="47" customFormat="1" ht="17.25" customHeight="1">
      <c r="A46" s="18" t="s">
        <v>33</v>
      </c>
      <c r="B46" s="7">
        <v>11545951</v>
      </c>
      <c r="C46" s="14">
        <v>4135308</v>
      </c>
      <c r="D46" s="14">
        <v>86769</v>
      </c>
      <c r="E46" s="14">
        <v>7304</v>
      </c>
      <c r="F46" s="14">
        <v>48875</v>
      </c>
      <c r="G46" s="14">
        <v>28048</v>
      </c>
      <c r="H46" s="14">
        <v>494574</v>
      </c>
      <c r="I46" s="8">
        <v>0</v>
      </c>
      <c r="J46" s="8">
        <v>0</v>
      </c>
      <c r="K46" s="14">
        <v>14373</v>
      </c>
      <c r="L46" s="14">
        <v>4991</v>
      </c>
      <c r="M46" s="14">
        <v>157369</v>
      </c>
      <c r="N46" s="14">
        <v>2449607</v>
      </c>
      <c r="O46" s="16">
        <v>4112</v>
      </c>
      <c r="P46" s="14">
        <v>190853</v>
      </c>
      <c r="Q46" s="19">
        <v>204287</v>
      </c>
      <c r="R46" s="14">
        <v>81283</v>
      </c>
      <c r="S46" s="14">
        <v>1341041</v>
      </c>
      <c r="T46" s="8">
        <v>0</v>
      </c>
      <c r="U46" s="14">
        <v>827526</v>
      </c>
      <c r="V46" s="14">
        <v>19858</v>
      </c>
      <c r="W46" s="14">
        <v>40142</v>
      </c>
      <c r="X46" s="16">
        <v>384365</v>
      </c>
      <c r="Y46" s="14">
        <v>329017</v>
      </c>
      <c r="Z46" s="14">
        <v>135349</v>
      </c>
      <c r="AA46" s="14">
        <v>560900</v>
      </c>
      <c r="AB46" s="14"/>
    </row>
    <row r="47" spans="1:28" s="47" customFormat="1" ht="17.25" customHeight="1">
      <c r="A47" s="18" t="s">
        <v>34</v>
      </c>
      <c r="B47" s="7">
        <v>7395541</v>
      </c>
      <c r="C47" s="14">
        <v>2074814</v>
      </c>
      <c r="D47" s="14">
        <v>45916</v>
      </c>
      <c r="E47" s="14">
        <v>3666</v>
      </c>
      <c r="F47" s="14">
        <v>24496</v>
      </c>
      <c r="G47" s="14">
        <v>13985</v>
      </c>
      <c r="H47" s="14">
        <v>264175</v>
      </c>
      <c r="I47" s="8">
        <v>0</v>
      </c>
      <c r="J47" s="8">
        <v>0</v>
      </c>
      <c r="K47" s="14">
        <v>7616</v>
      </c>
      <c r="L47" s="14">
        <v>2645</v>
      </c>
      <c r="M47" s="14">
        <v>32489</v>
      </c>
      <c r="N47" s="14">
        <v>1966419</v>
      </c>
      <c r="O47" s="16">
        <v>1941</v>
      </c>
      <c r="P47" s="14">
        <v>58630</v>
      </c>
      <c r="Q47" s="19">
        <v>76497</v>
      </c>
      <c r="R47" s="14">
        <v>71135</v>
      </c>
      <c r="S47" s="14">
        <v>728718</v>
      </c>
      <c r="T47" s="8">
        <v>0</v>
      </c>
      <c r="U47" s="14">
        <v>402978</v>
      </c>
      <c r="V47" s="14">
        <v>15214</v>
      </c>
      <c r="W47" s="14">
        <v>16905</v>
      </c>
      <c r="X47" s="8">
        <v>148000</v>
      </c>
      <c r="Y47" s="14">
        <v>23684</v>
      </c>
      <c r="Z47" s="14">
        <v>54249</v>
      </c>
      <c r="AA47" s="14">
        <v>1361369</v>
      </c>
      <c r="AB47" s="14"/>
    </row>
    <row r="48" spans="1:28" s="46" customFormat="1" ht="17.25" customHeight="1">
      <c r="A48" s="12" t="s">
        <v>35</v>
      </c>
      <c r="B48" s="10">
        <f>SUM(C48:AA48)</f>
        <v>41349572</v>
      </c>
      <c r="C48" s="11">
        <f>SUM(C49:C59)</f>
        <v>5017600</v>
      </c>
      <c r="D48" s="11">
        <f aca="true" t="shared" si="14" ref="D48:I48">SUM(D49:D59)</f>
        <v>474146</v>
      </c>
      <c r="E48" s="11">
        <f t="shared" si="14"/>
        <v>5430</v>
      </c>
      <c r="F48" s="11">
        <f t="shared" si="14"/>
        <v>36340</v>
      </c>
      <c r="G48" s="11">
        <f t="shared" si="14"/>
        <v>20724</v>
      </c>
      <c r="H48" s="11">
        <f t="shared" si="14"/>
        <v>704300</v>
      </c>
      <c r="I48" s="11">
        <f t="shared" si="14"/>
        <v>67836</v>
      </c>
      <c r="J48" s="11">
        <f>SUM(J49:J59)</f>
        <v>0</v>
      </c>
      <c r="K48" s="11">
        <f>SUM(K49:K59)</f>
        <v>52851</v>
      </c>
      <c r="L48" s="11">
        <f>SUM(L49:L59)</f>
        <v>18337</v>
      </c>
      <c r="M48" s="11">
        <f aca="true" t="shared" si="15" ref="M48:AA48">SUM(M49:M59)</f>
        <v>55589</v>
      </c>
      <c r="N48" s="11">
        <f t="shared" si="15"/>
        <v>17055383</v>
      </c>
      <c r="O48" s="11">
        <f t="shared" si="15"/>
        <v>2825</v>
      </c>
      <c r="P48" s="11">
        <f t="shared" si="15"/>
        <v>228337</v>
      </c>
      <c r="Q48" s="11">
        <f t="shared" si="15"/>
        <v>433823</v>
      </c>
      <c r="R48" s="11">
        <f t="shared" si="15"/>
        <v>165475</v>
      </c>
      <c r="S48" s="11">
        <f t="shared" si="15"/>
        <v>3110759</v>
      </c>
      <c r="T48" s="11">
        <v>0</v>
      </c>
      <c r="U48" s="11">
        <f t="shared" si="15"/>
        <v>2481002</v>
      </c>
      <c r="V48" s="11">
        <f t="shared" si="15"/>
        <v>470720</v>
      </c>
      <c r="W48" s="11">
        <f t="shared" si="15"/>
        <v>374017</v>
      </c>
      <c r="X48" s="11">
        <f t="shared" si="15"/>
        <v>3190513</v>
      </c>
      <c r="Y48" s="11">
        <f t="shared" si="15"/>
        <v>1898817</v>
      </c>
      <c r="Z48" s="11">
        <f t="shared" si="15"/>
        <v>729495</v>
      </c>
      <c r="AA48" s="11">
        <f t="shared" si="15"/>
        <v>4755253</v>
      </c>
      <c r="AB48" s="45"/>
    </row>
    <row r="49" spans="1:28" s="47" customFormat="1" ht="17.25" customHeight="1">
      <c r="A49" s="18" t="s">
        <v>36</v>
      </c>
      <c r="B49" s="7">
        <v>6315453</v>
      </c>
      <c r="C49" s="14">
        <v>702445</v>
      </c>
      <c r="D49" s="14">
        <v>58886</v>
      </c>
      <c r="E49" s="14">
        <v>917</v>
      </c>
      <c r="F49" s="14">
        <v>6127</v>
      </c>
      <c r="G49" s="14">
        <v>3482</v>
      </c>
      <c r="H49" s="14">
        <v>133086</v>
      </c>
      <c r="I49" s="14">
        <v>20462</v>
      </c>
      <c r="J49" s="8">
        <v>0</v>
      </c>
      <c r="K49" s="14">
        <v>7689</v>
      </c>
      <c r="L49" s="14">
        <v>2669</v>
      </c>
      <c r="M49" s="14">
        <v>7104</v>
      </c>
      <c r="N49" s="14">
        <v>2637934</v>
      </c>
      <c r="O49" s="16">
        <v>799</v>
      </c>
      <c r="P49" s="14">
        <v>20885</v>
      </c>
      <c r="Q49" s="19">
        <v>51014</v>
      </c>
      <c r="R49" s="14">
        <v>33956</v>
      </c>
      <c r="S49" s="14">
        <v>386289</v>
      </c>
      <c r="T49" s="8">
        <v>0</v>
      </c>
      <c r="U49" s="14">
        <v>332011</v>
      </c>
      <c r="V49" s="14">
        <v>35272</v>
      </c>
      <c r="W49" s="14">
        <v>287537</v>
      </c>
      <c r="X49" s="16">
        <v>618075</v>
      </c>
      <c r="Y49" s="14">
        <v>290610</v>
      </c>
      <c r="Z49" s="14">
        <v>95904</v>
      </c>
      <c r="AA49" s="14">
        <v>582300</v>
      </c>
      <c r="AB49" s="14"/>
    </row>
    <row r="50" spans="1:28" s="47" customFormat="1" ht="17.25" customHeight="1">
      <c r="A50" s="18" t="s">
        <v>37</v>
      </c>
      <c r="B50" s="7">
        <v>8005845</v>
      </c>
      <c r="C50" s="14">
        <v>1878875</v>
      </c>
      <c r="D50" s="14">
        <v>68958</v>
      </c>
      <c r="E50" s="14">
        <v>2531</v>
      </c>
      <c r="F50" s="14">
        <v>16927</v>
      </c>
      <c r="G50" s="14">
        <v>9688</v>
      </c>
      <c r="H50" s="14">
        <v>289739</v>
      </c>
      <c r="I50" s="14">
        <v>45846</v>
      </c>
      <c r="J50" s="8">
        <v>0</v>
      </c>
      <c r="K50" s="14">
        <v>11076</v>
      </c>
      <c r="L50" s="14">
        <v>3845</v>
      </c>
      <c r="M50" s="14">
        <v>30652</v>
      </c>
      <c r="N50" s="14">
        <v>2669841</v>
      </c>
      <c r="O50" s="16">
        <v>2026</v>
      </c>
      <c r="P50" s="14">
        <v>95090</v>
      </c>
      <c r="Q50" s="19">
        <v>112978</v>
      </c>
      <c r="R50" s="14">
        <v>62415</v>
      </c>
      <c r="S50" s="14">
        <v>712033</v>
      </c>
      <c r="T50" s="8">
        <v>0</v>
      </c>
      <c r="U50" s="14">
        <v>598274</v>
      </c>
      <c r="V50" s="14">
        <v>52561</v>
      </c>
      <c r="W50" s="14">
        <v>34715</v>
      </c>
      <c r="X50" s="16">
        <v>673931</v>
      </c>
      <c r="Y50" s="14">
        <v>104846</v>
      </c>
      <c r="Z50" s="14">
        <v>119598</v>
      </c>
      <c r="AA50" s="14">
        <v>409400</v>
      </c>
      <c r="AB50" s="14"/>
    </row>
    <row r="51" spans="1:28" s="47" customFormat="1" ht="17.25" customHeight="1">
      <c r="A51" s="18" t="s">
        <v>38</v>
      </c>
      <c r="B51" s="7">
        <v>4388821</v>
      </c>
      <c r="C51" s="14">
        <v>496508</v>
      </c>
      <c r="D51" s="14">
        <v>43302</v>
      </c>
      <c r="E51" s="14">
        <v>736</v>
      </c>
      <c r="F51" s="14">
        <v>4914</v>
      </c>
      <c r="G51" s="14">
        <v>2791</v>
      </c>
      <c r="H51" s="14">
        <v>90986</v>
      </c>
      <c r="I51" s="8">
        <v>0</v>
      </c>
      <c r="J51" s="8">
        <v>0</v>
      </c>
      <c r="K51" s="14">
        <v>6134</v>
      </c>
      <c r="L51" s="14">
        <v>2129</v>
      </c>
      <c r="M51" s="14">
        <v>7478</v>
      </c>
      <c r="N51" s="14">
        <v>2071200</v>
      </c>
      <c r="O51" s="8">
        <v>0</v>
      </c>
      <c r="P51" s="14">
        <v>79581</v>
      </c>
      <c r="Q51" s="19">
        <v>40685</v>
      </c>
      <c r="R51" s="14">
        <v>22775</v>
      </c>
      <c r="S51" s="14">
        <v>334661</v>
      </c>
      <c r="T51" s="8">
        <v>0</v>
      </c>
      <c r="U51" s="14">
        <v>263942</v>
      </c>
      <c r="V51" s="14">
        <v>8953</v>
      </c>
      <c r="W51" s="14">
        <v>10499</v>
      </c>
      <c r="X51" s="16">
        <v>323000</v>
      </c>
      <c r="Y51" s="14">
        <v>264037</v>
      </c>
      <c r="Z51" s="14">
        <v>22010</v>
      </c>
      <c r="AA51" s="14">
        <v>292500</v>
      </c>
      <c r="AB51" s="14"/>
    </row>
    <row r="52" spans="1:28" s="47" customFormat="1" ht="17.25" customHeight="1">
      <c r="A52" s="18" t="s">
        <v>39</v>
      </c>
      <c r="B52" s="7">
        <v>1323652</v>
      </c>
      <c r="C52" s="14">
        <v>68733</v>
      </c>
      <c r="D52" s="14">
        <v>21092</v>
      </c>
      <c r="E52" s="14">
        <v>79</v>
      </c>
      <c r="F52" s="14">
        <v>535</v>
      </c>
      <c r="G52" s="14">
        <v>306</v>
      </c>
      <c r="H52" s="14">
        <v>11867</v>
      </c>
      <c r="I52" s="8">
        <v>0</v>
      </c>
      <c r="J52" s="8">
        <v>0</v>
      </c>
      <c r="K52" s="14">
        <v>2086</v>
      </c>
      <c r="L52" s="14">
        <v>723</v>
      </c>
      <c r="M52" s="14">
        <v>521</v>
      </c>
      <c r="N52" s="14">
        <v>786887</v>
      </c>
      <c r="O52" s="8">
        <v>0</v>
      </c>
      <c r="P52" s="14">
        <v>9535</v>
      </c>
      <c r="Q52" s="19">
        <v>5592</v>
      </c>
      <c r="R52" s="14">
        <v>1867</v>
      </c>
      <c r="S52" s="14">
        <v>74803</v>
      </c>
      <c r="T52" s="8">
        <v>0</v>
      </c>
      <c r="U52" s="14">
        <v>48301</v>
      </c>
      <c r="V52" s="14">
        <v>3981</v>
      </c>
      <c r="W52" s="14">
        <v>3251</v>
      </c>
      <c r="X52" s="16">
        <v>114720</v>
      </c>
      <c r="Y52" s="14">
        <v>13099</v>
      </c>
      <c r="Z52" s="14">
        <v>33174</v>
      </c>
      <c r="AA52" s="14">
        <v>122500</v>
      </c>
      <c r="AB52" s="14"/>
    </row>
    <row r="53" spans="1:28" s="47" customFormat="1" ht="17.25" customHeight="1">
      <c r="A53" s="18" t="s">
        <v>40</v>
      </c>
      <c r="B53" s="7">
        <v>2531519</v>
      </c>
      <c r="C53" s="14">
        <v>171223</v>
      </c>
      <c r="D53" s="14">
        <v>29017</v>
      </c>
      <c r="E53" s="14">
        <v>151</v>
      </c>
      <c r="F53" s="14">
        <v>1014</v>
      </c>
      <c r="G53" s="14">
        <v>579</v>
      </c>
      <c r="H53" s="14">
        <v>28175</v>
      </c>
      <c r="I53" s="8">
        <v>0</v>
      </c>
      <c r="J53" s="8">
        <v>0</v>
      </c>
      <c r="K53" s="14">
        <v>2122</v>
      </c>
      <c r="L53" s="14">
        <v>735</v>
      </c>
      <c r="M53" s="14">
        <v>1618</v>
      </c>
      <c r="N53" s="14">
        <v>1273382</v>
      </c>
      <c r="O53" s="8">
        <v>0</v>
      </c>
      <c r="P53" s="14">
        <v>6785</v>
      </c>
      <c r="Q53" s="19">
        <v>13590</v>
      </c>
      <c r="R53" s="14">
        <v>11138</v>
      </c>
      <c r="S53" s="14">
        <v>148263</v>
      </c>
      <c r="T53" s="8">
        <v>0</v>
      </c>
      <c r="U53" s="14">
        <v>133397</v>
      </c>
      <c r="V53" s="14">
        <v>9489</v>
      </c>
      <c r="W53" s="14">
        <v>3295</v>
      </c>
      <c r="X53" s="16">
        <v>10992</v>
      </c>
      <c r="Y53" s="14">
        <v>236629</v>
      </c>
      <c r="Z53" s="14">
        <v>33211</v>
      </c>
      <c r="AA53" s="14">
        <v>416714</v>
      </c>
      <c r="AB53" s="14"/>
    </row>
    <row r="54" spans="1:28" s="47" customFormat="1" ht="17.25" customHeight="1">
      <c r="A54" s="18" t="s">
        <v>41</v>
      </c>
      <c r="B54" s="7">
        <v>1590931</v>
      </c>
      <c r="C54" s="14">
        <v>70569</v>
      </c>
      <c r="D54" s="14">
        <v>24224</v>
      </c>
      <c r="E54" s="14">
        <v>54</v>
      </c>
      <c r="F54" s="14">
        <v>375</v>
      </c>
      <c r="G54" s="14">
        <v>216</v>
      </c>
      <c r="H54" s="14">
        <v>8441</v>
      </c>
      <c r="I54" s="8">
        <v>0</v>
      </c>
      <c r="J54" s="8">
        <v>0</v>
      </c>
      <c r="K54" s="14">
        <v>1758</v>
      </c>
      <c r="L54" s="14">
        <v>609</v>
      </c>
      <c r="M54" s="8">
        <v>347</v>
      </c>
      <c r="N54" s="14">
        <v>793970</v>
      </c>
      <c r="O54" s="8">
        <v>0</v>
      </c>
      <c r="P54" s="14">
        <v>4035</v>
      </c>
      <c r="Q54" s="19">
        <v>18978</v>
      </c>
      <c r="R54" s="14">
        <v>1233</v>
      </c>
      <c r="S54" s="14">
        <v>82571</v>
      </c>
      <c r="T54" s="8">
        <v>0</v>
      </c>
      <c r="U54" s="14">
        <v>266057</v>
      </c>
      <c r="V54" s="14">
        <v>1186</v>
      </c>
      <c r="W54" s="14">
        <v>10790</v>
      </c>
      <c r="X54" s="16">
        <v>31001</v>
      </c>
      <c r="Y54" s="14">
        <v>115960</v>
      </c>
      <c r="Z54" s="14">
        <v>11148</v>
      </c>
      <c r="AA54" s="14">
        <v>147409</v>
      </c>
      <c r="AB54" s="14"/>
    </row>
    <row r="55" spans="1:28" s="47" customFormat="1" ht="17.25" customHeight="1">
      <c r="A55" s="18" t="s">
        <v>42</v>
      </c>
      <c r="B55" s="7">
        <v>6209747</v>
      </c>
      <c r="C55" s="14">
        <v>780018</v>
      </c>
      <c r="D55" s="14">
        <v>86709</v>
      </c>
      <c r="E55" s="14">
        <v>458</v>
      </c>
      <c r="F55" s="14">
        <v>3068</v>
      </c>
      <c r="G55" s="14">
        <v>1758</v>
      </c>
      <c r="H55" s="14">
        <v>60771</v>
      </c>
      <c r="I55" s="8">
        <v>0</v>
      </c>
      <c r="J55" s="8">
        <v>0</v>
      </c>
      <c r="K55" s="14">
        <v>10500</v>
      </c>
      <c r="L55" s="14">
        <v>3645</v>
      </c>
      <c r="M55" s="14">
        <v>3854</v>
      </c>
      <c r="N55" s="14">
        <v>2532658</v>
      </c>
      <c r="O55" s="8">
        <v>0</v>
      </c>
      <c r="P55" s="14">
        <v>1156</v>
      </c>
      <c r="Q55" s="19">
        <v>87675</v>
      </c>
      <c r="R55" s="14">
        <v>22770</v>
      </c>
      <c r="S55" s="14">
        <v>536230</v>
      </c>
      <c r="T55" s="8">
        <v>0</v>
      </c>
      <c r="U55" s="14">
        <v>311976</v>
      </c>
      <c r="V55" s="14">
        <v>305897</v>
      </c>
      <c r="W55" s="14">
        <v>3605</v>
      </c>
      <c r="X55" s="16">
        <v>498483</v>
      </c>
      <c r="Y55" s="14">
        <v>139020</v>
      </c>
      <c r="Z55" s="14">
        <v>260966</v>
      </c>
      <c r="AA55" s="14">
        <v>558530</v>
      </c>
      <c r="AB55" s="14"/>
    </row>
    <row r="56" spans="1:28" s="47" customFormat="1" ht="17.25" customHeight="1">
      <c r="A56" s="18" t="s">
        <v>43</v>
      </c>
      <c r="B56" s="7">
        <v>2617867</v>
      </c>
      <c r="C56" s="14">
        <v>246638</v>
      </c>
      <c r="D56" s="14">
        <v>22445</v>
      </c>
      <c r="E56" s="14">
        <v>109</v>
      </c>
      <c r="F56" s="14">
        <v>738</v>
      </c>
      <c r="G56" s="14">
        <v>418</v>
      </c>
      <c r="H56" s="14">
        <v>16635</v>
      </c>
      <c r="I56" s="14">
        <v>1528</v>
      </c>
      <c r="J56" s="8">
        <v>0</v>
      </c>
      <c r="K56" s="14">
        <v>2306</v>
      </c>
      <c r="L56" s="14">
        <v>799</v>
      </c>
      <c r="M56" s="8">
        <v>747</v>
      </c>
      <c r="N56" s="14">
        <v>802086</v>
      </c>
      <c r="O56" s="8">
        <v>0</v>
      </c>
      <c r="P56" s="14">
        <v>4457</v>
      </c>
      <c r="Q56" s="19">
        <v>43217</v>
      </c>
      <c r="R56" s="14">
        <v>1027</v>
      </c>
      <c r="S56" s="14">
        <v>108867</v>
      </c>
      <c r="T56" s="8">
        <v>0</v>
      </c>
      <c r="U56" s="14">
        <v>81140</v>
      </c>
      <c r="V56" s="14">
        <v>16682</v>
      </c>
      <c r="W56" s="14">
        <v>4136</v>
      </c>
      <c r="X56" s="16">
        <v>164511</v>
      </c>
      <c r="Y56" s="14">
        <v>69539</v>
      </c>
      <c r="Z56" s="14">
        <v>33142</v>
      </c>
      <c r="AA56" s="14">
        <v>996700</v>
      </c>
      <c r="AB56" s="14"/>
    </row>
    <row r="57" spans="1:28" s="47" customFormat="1" ht="17.25" customHeight="1">
      <c r="A57" s="18" t="s">
        <v>44</v>
      </c>
      <c r="B57" s="7">
        <v>2351820</v>
      </c>
      <c r="C57" s="14">
        <v>91918</v>
      </c>
      <c r="D57" s="14">
        <v>24510</v>
      </c>
      <c r="E57" s="14">
        <v>85</v>
      </c>
      <c r="F57" s="14">
        <v>569</v>
      </c>
      <c r="G57" s="14">
        <v>320</v>
      </c>
      <c r="H57" s="14">
        <v>10617</v>
      </c>
      <c r="I57" s="8">
        <v>0</v>
      </c>
      <c r="J57" s="8">
        <v>0</v>
      </c>
      <c r="K57" s="14">
        <v>1987</v>
      </c>
      <c r="L57" s="14">
        <v>688</v>
      </c>
      <c r="M57" s="8">
        <v>368</v>
      </c>
      <c r="N57" s="14">
        <v>840371</v>
      </c>
      <c r="O57" s="8">
        <v>0</v>
      </c>
      <c r="P57" s="8">
        <v>187</v>
      </c>
      <c r="Q57" s="19">
        <v>37719</v>
      </c>
      <c r="R57" s="14">
        <v>1987</v>
      </c>
      <c r="S57" s="14">
        <v>336038</v>
      </c>
      <c r="T57" s="8">
        <v>0</v>
      </c>
      <c r="U57" s="14">
        <v>102010</v>
      </c>
      <c r="V57" s="14">
        <v>2633</v>
      </c>
      <c r="W57" s="14">
        <v>7918</v>
      </c>
      <c r="X57" s="8">
        <v>180000</v>
      </c>
      <c r="Y57" s="14">
        <v>275998</v>
      </c>
      <c r="Z57" s="14">
        <v>42997</v>
      </c>
      <c r="AA57" s="14">
        <v>392900</v>
      </c>
      <c r="AB57" s="14"/>
    </row>
    <row r="58" spans="1:28" s="47" customFormat="1" ht="17.25" customHeight="1">
      <c r="A58" s="22" t="s">
        <v>45</v>
      </c>
      <c r="B58" s="7">
        <v>3185275</v>
      </c>
      <c r="C58" s="14">
        <v>377911</v>
      </c>
      <c r="D58" s="14">
        <v>50606</v>
      </c>
      <c r="E58" s="14">
        <v>150</v>
      </c>
      <c r="F58" s="14">
        <v>1003</v>
      </c>
      <c r="G58" s="14">
        <v>571</v>
      </c>
      <c r="H58" s="14">
        <v>25176</v>
      </c>
      <c r="I58" s="8">
        <v>0</v>
      </c>
      <c r="J58" s="8">
        <v>0</v>
      </c>
      <c r="K58" s="14">
        <v>3456</v>
      </c>
      <c r="L58" s="14">
        <v>1199</v>
      </c>
      <c r="M58" s="14">
        <v>1218</v>
      </c>
      <c r="N58" s="14">
        <v>1269937</v>
      </c>
      <c r="O58" s="8">
        <v>0</v>
      </c>
      <c r="P58" s="14">
        <v>1322</v>
      </c>
      <c r="Q58" s="19">
        <v>14486</v>
      </c>
      <c r="R58" s="14">
        <v>1915</v>
      </c>
      <c r="S58" s="14">
        <v>163239</v>
      </c>
      <c r="T58" s="8">
        <v>0</v>
      </c>
      <c r="U58" s="14">
        <v>158922</v>
      </c>
      <c r="V58" s="14">
        <v>31218</v>
      </c>
      <c r="W58" s="14">
        <v>2850</v>
      </c>
      <c r="X58" s="16">
        <v>375800</v>
      </c>
      <c r="Y58" s="14">
        <v>206833</v>
      </c>
      <c r="Z58" s="14">
        <v>34963</v>
      </c>
      <c r="AA58" s="14">
        <v>462500</v>
      </c>
      <c r="AB58" s="14"/>
    </row>
    <row r="59" spans="1:28" s="47" customFormat="1" ht="17.25" customHeight="1" thickBot="1">
      <c r="A59" s="18" t="s">
        <v>46</v>
      </c>
      <c r="B59" s="7">
        <v>2828642</v>
      </c>
      <c r="C59" s="23">
        <v>132762</v>
      </c>
      <c r="D59" s="23">
        <v>44397</v>
      </c>
      <c r="E59" s="23">
        <v>160</v>
      </c>
      <c r="F59" s="23">
        <v>1070</v>
      </c>
      <c r="G59" s="23">
        <v>595</v>
      </c>
      <c r="H59" s="23">
        <v>28807</v>
      </c>
      <c r="I59" s="24">
        <v>0</v>
      </c>
      <c r="J59" s="24">
        <v>0</v>
      </c>
      <c r="K59" s="23">
        <v>3737</v>
      </c>
      <c r="L59" s="23">
        <v>1296</v>
      </c>
      <c r="M59" s="23">
        <v>1682</v>
      </c>
      <c r="N59" s="23">
        <v>1377117</v>
      </c>
      <c r="O59" s="24">
        <v>0</v>
      </c>
      <c r="P59" s="23">
        <v>5304</v>
      </c>
      <c r="Q59" s="25">
        <v>7889</v>
      </c>
      <c r="R59" s="23">
        <v>4392</v>
      </c>
      <c r="S59" s="23">
        <v>227765</v>
      </c>
      <c r="T59" s="24">
        <v>0</v>
      </c>
      <c r="U59" s="23">
        <v>184972</v>
      </c>
      <c r="V59" s="23">
        <v>2848</v>
      </c>
      <c r="W59" s="23">
        <v>5421</v>
      </c>
      <c r="X59" s="26">
        <v>200000</v>
      </c>
      <c r="Y59" s="23">
        <v>182246</v>
      </c>
      <c r="Z59" s="23">
        <v>42382</v>
      </c>
      <c r="AA59" s="23">
        <v>373800</v>
      </c>
      <c r="AB59" s="23"/>
    </row>
    <row r="60" spans="1:27" ht="14.25" customHeight="1">
      <c r="A60" s="49" t="s">
        <v>70</v>
      </c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3:13" ht="12.75" customHeight="1">
      <c r="C61" s="39"/>
      <c r="D61" s="39"/>
      <c r="E61" s="39"/>
      <c r="F61" s="39"/>
      <c r="G61" s="39"/>
      <c r="H61" s="39"/>
      <c r="I61" s="39"/>
      <c r="K61" s="39"/>
      <c r="L61" s="39"/>
      <c r="M61" s="39"/>
    </row>
    <row r="62" ht="12.75" customHeight="1"/>
    <row r="63" ht="12.75" customHeight="1"/>
    <row r="64" ht="12.75" customHeight="1"/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portrait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2021-03-25T07:23:16Z</cp:lastPrinted>
  <dcterms:created xsi:type="dcterms:W3CDTF">2001-03-02T00:54:17Z</dcterms:created>
  <dcterms:modified xsi:type="dcterms:W3CDTF">2021-03-25T07:23:38Z</dcterms:modified>
  <cp:category/>
  <cp:version/>
  <cp:contentType/>
  <cp:contentStatus/>
</cp:coreProperties>
</file>