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1904CD98-0192-4654-B777-C1A896506DE5}"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20"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W34" i="10"/>
  <c r="BW35" i="10" s="1"/>
  <c r="BW36" i="10" s="1"/>
  <c r="BW37" i="10" s="1"/>
  <c r="BW38" i="10" s="1"/>
  <c r="BW39" i="10" s="1"/>
  <c r="BW40" i="10" s="1"/>
  <c r="CO34" i="10" l="1"/>
</calcChain>
</file>

<file path=xl/sharedStrings.xml><?xml version="1.0" encoding="utf-8"?>
<sst xmlns="http://schemas.openxmlformats.org/spreadsheetml/2006/main" count="1099" uniqueCount="617">
  <si>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</si>
  <si>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</si>
  <si>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</si>
  <si>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</si>
  <si>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</si>
  <si>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</si>
  <si>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</si>
  <si>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</si>
  <si>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</si>
  <si>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</si>
  <si>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</si>
  <si>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</si>
  <si>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</si>
  <si>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</si>
  <si>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</si>
  <si>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</si>
  <si>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</si>
  <si>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</si>
  <si>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</si>
  <si>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</si>
  <si>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</si>
  <si>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</si>
  <si>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</si>
  <si>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</si>
  <si>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</si>
  <si>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</si>
  <si>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</si>
  <si>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</si>
  <si>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</si>
  <si>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</si>
  <si>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</si>
  <si>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</si>
  <si>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</si>
  <si>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</si>
  <si>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</si>
  <si>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</si>
  <si>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</si>
  <si>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</si>
  <si>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</si>
  <si>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</si>
  <si>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</si>
  <si>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</si>
  <si>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</si>
  <si>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</si>
  <si>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</si>
  <si>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</si>
  <si>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</si>
  <si>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</si>
  <si>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</si>
  <si>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</si>
  <si>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</si>
  <si>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</si>
  <si>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</si>
  <si>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</si>
  <si>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</si>
  <si>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</si>
  <si>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</si>
  <si>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</si>
  <si>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</si>
  <si>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</si>
  <si>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</si>
  <si>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</si>
  <si>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</si>
  <si>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</si>
  <si>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</si>
  <si>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</si>
  <si>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</si>
  <si>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</si>
  <si>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</si>
  <si>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</si>
  <si>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</si>
  <si>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</si>
  <si>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</si>
  <si>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</si>
  <si>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</si>
  <si>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</si>
  <si>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</si>
  <si>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</si>
  <si>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</si>
  <si>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</si>
  <si>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</si>
  <si>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</si>
  <si>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</si>
  <si>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</si>
  <si>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</si>
  <si>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</si>
  <si>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</si>
  <si>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</si>
  <si>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</si>
  <si>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</si>
  <si>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</si>
  <si>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</si>
  <si>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</si>
  <si>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</si>
  <si>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</si>
  <si>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</si>
  <si>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</si>
  <si>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</si>
  <si>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</si>
  <si>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</si>
  <si>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</si>
  <si>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</si>
  <si>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</si>
  <si>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</si>
  <si>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</si>
  <si>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</si>
  <si>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</si>
  <si>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</si>
  <si>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</si>
  <si>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</si>
  <si>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</si>
  <si>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</si>
  <si>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</si>
  <si>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</si>
  <si>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</si>
  <si>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</si>
  <si>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</si>
  <si>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</si>
  <si>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</si>
  <si>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</si>
  <si>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</si>
  <si>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</si>
  <si>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</si>
  <si>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</si>
  <si>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</si>
  <si>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</si>
  <si>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</si>
  <si>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</si>
  <si>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</si>
  <si>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</si>
  <si>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</si>
  <si>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</si>
  <si>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</si>
  <si>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</si>
  <si>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</si>
  <si>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</si>
  <si>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</si>
  <si>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</si>
  <si>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</si>
  <si>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</si>
  <si>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</si>
  <si>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</si>
  <si>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</si>
  <si>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</si>
  <si>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</si>
  <si>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</si>
  <si>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</si>
  <si>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</si>
  <si>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</si>
  <si>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</si>
  <si>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</si>
  <si>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</si>
  <si>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</si>
  <si>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</si>
  <si>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</si>
  <si>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</si>
  <si>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</si>
  <si>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</si>
  <si>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</si>
  <si>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</si>
  <si>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</si>
  <si>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</si>
  <si>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</si>
  <si>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</si>
  <si>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</si>
  <si>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</si>
  <si>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</si>
  <si>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</si>
  <si>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</si>
  <si>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</si>
  <si>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</si>
  <si>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</si>
  <si>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</si>
  <si>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</si>
  <si>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</si>
  <si>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</si>
  <si>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</si>
  <si>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</si>
  <si>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</si>
  <si>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</si>
  <si>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</si>
  <si>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</si>
  <si>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</si>
  <si>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</si>
  <si>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</si>
  <si>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</si>
  <si>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</si>
  <si>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</si>
  <si>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</si>
  <si>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</si>
  <si>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</si>
  <si>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</si>
  <si>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</si>
  <si>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</si>
  <si>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</si>
  <si>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</si>
  <si>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</si>
  <si>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</si>
  <si>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</si>
  <si>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</si>
  <si>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</si>
  <si>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</si>
  <si>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</si>
  <si>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</si>
  <si>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</si>
  <si>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</si>
  <si>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</si>
  <si>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</si>
  <si>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</si>
  <si>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</si>
  <si>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</si>
  <si>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</si>
  <si>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</si>
  <si>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</si>
  <si>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</si>
  <si>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</si>
  <si>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</si>
  <si>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奈良県五條市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</si>
  <si>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</si>
  <si>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</si>
  <si>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</si>
  <si>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</si>
  <si>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</si>
  <si>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</si>
  <si>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</si>
  <si>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</si>
  <si>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</si>
  <si>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</si>
  <si>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</si>
  <si>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</si>
  <si>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</si>
  <si>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</si>
  <si>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</si>
  <si>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</si>
  <si>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</si>
  <si>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</si>
  <si>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</si>
  <si>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</si>
  <si>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</si>
  <si>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</si>
  <si>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</si>
  <si>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</si>
  <si>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</si>
  <si>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</si>
  <si>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</si>
  <si>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</si>
  <si>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</si>
  <si>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</si>
  <si>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</si>
  <si>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</si>
  <si>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</si>
  <si>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</si>
  <si>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</si>
  <si>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</si>
  <si>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</si>
  <si>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</si>
  <si>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</si>
  <si>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</si>
  <si>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</si>
  <si>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</si>
  <si>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</si>
  <si>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</si>
  <si>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</si>
  <si>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</si>
  <si>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</si>
  <si>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</si>
  <si>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</si>
  <si>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</si>
  <si>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</si>
  <si>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</si>
  <si>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</si>
  <si>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</si>
  <si>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</si>
  <si>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</si>
  <si>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</si>
  <si>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</si>
  <si>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</si>
  <si>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</si>
  <si>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</si>
  <si>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</si>
  <si>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</si>
  <si>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</si>
  <si>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</si>
  <si>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</si>
  <si>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</si>
  <si>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</si>
  <si>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</si>
  <si>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</si>
  <si>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</si>
  <si>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</si>
  <si>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</si>
  <si>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</si>
  <si>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</si>
  <si>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</si>
  <si>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</si>
  <si>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</si>
  <si>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</si>
  <si>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</si>
  <si>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</si>
  <si>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</si>
  <si>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</si>
  <si>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</si>
  <si>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</si>
  <si>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</si>
  <si>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</si>
  <si>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</si>
  <si>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</si>
  <si>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</si>
  <si>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</si>
  <si>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</si>
  <si>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</si>
  <si>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</si>
  <si>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</si>
  <si>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</si>
  <si>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</si>
  <si>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</si>
  <si>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</si>
  <si>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</si>
  <si>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</si>
  <si>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</si>
  <si>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</si>
  <si>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</si>
  <si>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</si>
  <si>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</si>
  <si>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</si>
  <si>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</si>
  <si>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</si>
  <si>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</si>
  <si>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</si>
  <si>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</si>
  <si>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</si>
  <si>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</si>
  <si>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</si>
  <si>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</si>
  <si>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</si>
  <si>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</si>
  <si>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</si>
  <si>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</si>
  <si>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</si>
  <si>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</si>
  <si>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</si>
  <si>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</si>
  <si>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</si>
  <si>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</si>
  <si>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</si>
  <si>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</si>
  <si>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</si>
  <si>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</si>
  <si>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</si>
  <si>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</si>
  <si>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</si>
  <si>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</si>
  <si>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</si>
  <si>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</si>
  <si>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</si>
  <si>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</si>
  <si>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</si>
  <si>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</si>
  <si>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</si>
  <si>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</si>
  <si>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</si>
  <si>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</si>
  <si>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</si>
  <si>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</si>
  <si>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</si>
  <si>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</si>
  <si>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</si>
  <si>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</si>
  <si>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</si>
  <si>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</si>
  <si>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</si>
  <si>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奈良県五條市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</si>
  <si>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</si>
  <si>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</si>
  <si>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</si>
  <si>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</si>
  <si>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</si>
  <si>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</si>
  <si>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</si>
  <si>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</si>
  <si>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</si>
  <si>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</si>
  <si>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</si>
  <si>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</si>
  <si>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</si>
  <si>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</si>
  <si>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</si>
  <si>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</si>
  <si>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</si>
  <si>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</si>
  <si>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</si>
  <si>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</si>
  <si>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大塔診療所特別会計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</si>
  <si>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</si>
  <si>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</si>
  <si>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</si>
  <si>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</si>
  <si>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</si>
  <si>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</si>
  <si>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</si>
  <si>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</si>
  <si>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</si>
  <si>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</si>
  <si>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</si>
  <si>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</si>
  <si>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</si>
  <si>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</si>
  <si>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</si>
  <si>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</si>
  <si>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</si>
  <si>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</si>
  <si>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</si>
  <si>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</si>
  <si>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</si>
  <si>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</si>
  <si>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</si>
  <si>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</si>
  <si>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</si>
  <si>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</si>
  <si>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</si>
  <si>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</si>
  <si>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</si>
  <si>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</si>
  <si>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</si>
  <si>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</si>
  <si>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</si>
  <si>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</si>
  <si>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</si>
  <si>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</si>
  <si>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</si>
  <si>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</si>
  <si>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</si>
  <si>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</si>
  <si>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</si>
  <si>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</si>
  <si>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</si>
  <si>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</si>
  <si>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</si>
  <si>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</si>
  <si>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</si>
  <si>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</si>
  <si>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</si>
  <si>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</si>
  <si>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</si>
  <si>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</si>
  <si>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</si>
  <si>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</si>
  <si>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</si>
  <si>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</si>
  <si>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</si>
  <si>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</si>
  <si>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</si>
  <si>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</si>
  <si>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</si>
  <si>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</si>
  <si>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</si>
  <si>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</si>
  <si>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</si>
  <si>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</si>
  <si>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</si>
  <si>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</si>
  <si>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</si>
  <si>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</si>
  <si>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</si>
  <si>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</si>
  <si>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</si>
  <si>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</si>
  <si>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</si>
  <si>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</si>
  <si>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</si>
  <si>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</si>
  <si>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</si>
  <si>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</si>
  <si>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</si>
  <si>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</si>
  <si>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</si>
  <si>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</si>
  <si>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</si>
  <si>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</si>
  <si>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</si>
  <si>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</si>
  <si>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</si>
  <si>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</si>
  <si>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</si>
  <si>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</si>
  <si>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</si>
  <si>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</si>
  <si>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</si>
  <si>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</si>
  <si>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</si>
  <si>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</si>
  <si>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</si>
  <si>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</si>
  <si>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</si>
  <si>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</si>
  <si>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</si>
  <si>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</si>
  <si>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</si>
  <si>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</si>
  <si>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</si>
  <si>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</si>
  <si>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</si>
  <si>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</si>
  <si>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</si>
  <si>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</si>
  <si>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</si>
  <si>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</si>
  <si>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</si>
  <si>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</si>
  <si>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</si>
  <si>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</si>
  <si>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</si>
  <si>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</si>
  <si>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</si>
  <si>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</si>
  <si>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</si>
  <si>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</si>
  <si>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</si>
  <si>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</si>
  <si>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</si>
  <si>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</si>
  <si>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</si>
  <si>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</si>
  <si>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</si>
  <si>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</si>
  <si>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</si>
  <si>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</si>
  <si>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</si>
  <si>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</si>
  <si>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</si>
  <si>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</si>
  <si>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</si>
  <si>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</si>
  <si>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</si>
  <si>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</si>
  <si>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</si>
  <si>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</si>
  <si>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</si>
  <si>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</si>
  <si>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</si>
  <si>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</si>
  <si>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</si>
  <si>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</si>
  <si>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</si>
  <si>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</si>
  <si>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</si>
  <si>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</si>
  <si>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</si>
  <si>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</si>
  <si>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</si>
  <si>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</si>
  <si>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</si>
  <si>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</si>
  <si>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</si>
  <si>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</si>
  <si>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</si>
  <si>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</si>
  <si>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</si>
  <si>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</si>
  <si>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</si>
  <si>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</si>
  <si>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</si>
  <si>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</si>
  <si>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</si>
  <si>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</si>
  <si>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</si>
  <si>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</si>
  <si>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</si>
  <si>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</si>
  <si>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</si>
  <si>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2.45</t>
  </si>
  <si>
    <t>▲ 11.81</t>
  </si>
  <si>
    <t>▲ 2.42</t>
  </si>
  <si>
    <t>一般会計</t>
  </si>
  <si>
    <t>水道事業会計</t>
  </si>
  <si>
    <t>介護保険特別会計</t>
  </si>
  <si>
    <t>国民健康保険特別会計</t>
  </si>
  <si>
    <t>下水道事業会計</t>
  </si>
  <si>
    <t>後期高齢者医療特別会計</t>
  </si>
  <si>
    <t>大塔診療所特別会計</t>
  </si>
  <si>
    <t>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</si>
  <si>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</si>
  <si>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</si>
  <si>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</si>
  <si>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</si>
  <si>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</si>
  <si>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</si>
  <si>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</si>
  <si>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</si>
  <si>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</si>
  <si>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</si>
  <si>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</si>
  <si>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ふるさと五條市応援基金</t>
    <rPh sb="4" eb="7">
      <t>ゴジョウシ</t>
    </rPh>
    <rPh sb="7" eb="9">
      <t>オウエン</t>
    </rPh>
    <rPh sb="9" eb="11">
      <t>キキン</t>
    </rPh>
    <phoneticPr fontId="5"/>
  </si>
  <si>
    <t>森林環境基金</t>
    <rPh sb="0" eb="2">
      <t>シンリン</t>
    </rPh>
    <rPh sb="2" eb="4">
      <t>カンキョウ</t>
    </rPh>
    <rPh sb="4" eb="6">
      <t>キキン</t>
    </rPh>
    <phoneticPr fontId="5"/>
  </si>
  <si>
    <t>-</t>
    <phoneticPr fontId="2"/>
  </si>
  <si>
    <t>-</t>
    <phoneticPr fontId="2"/>
  </si>
  <si>
    <t>法適用企業</t>
    <phoneticPr fontId="5"/>
  </si>
  <si>
    <t>奈良県市町村総合事務組合</t>
  </si>
  <si>
    <t>奈良広域水質検査センター組合</t>
  </si>
  <si>
    <t>奈良県住宅新築資金等貸付金回収管理組合</t>
  </si>
  <si>
    <t>奈良県後期高齢者医療広域連合</t>
  </si>
  <si>
    <t>やまと広域環境衛生事務組合</t>
  </si>
  <si>
    <t>奈良県広域消防組合</t>
  </si>
  <si>
    <t>五條市土地開発公社</t>
    <phoneticPr fontId="2"/>
  </si>
  <si>
    <t>南和広域医療企業団</t>
    <rPh sb="0" eb="2">
      <t>ナンワ</t>
    </rPh>
    <rPh sb="4" eb="6">
      <t>イリョウ</t>
    </rPh>
    <rPh sb="6" eb="8">
      <t>キギョウ</t>
    </rPh>
    <rPh sb="8" eb="9">
      <t>ダン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</si>
  <si>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</si>
  <si>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</si>
  <si>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</si>
  <si>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将来負担比率は高くなっている。新庁舎整備事業や認定こども園整備事業等の大規模事業による地方債残高の増加が要因であるが、新庁舎整備事業および認定こども園整備事業が完了したことから、今後、出来る限り起債の新規発行を抑制し、繰上償還を行うことにより将来世代への負担の減少に努める。
　有形固定資産減価償却率の改善のため、引き続き施設の統廃合や適正化に取り組んでいく。</t>
    <rPh sb="89" eb="91">
      <t>ジギョウ</t>
    </rPh>
    <rPh sb="101" eb="103">
      <t>コンゴ</t>
    </rPh>
    <rPh sb="104" eb="106">
      <t>デキ</t>
    </rPh>
    <rPh sb="107" eb="108">
      <t>カギ</t>
    </rPh>
    <rPh sb="109" eb="111">
      <t>キサイ</t>
    </rPh>
    <rPh sb="112" eb="114">
      <t>シンキ</t>
    </rPh>
    <rPh sb="114" eb="116">
      <t>ハッコウ</t>
    </rPh>
    <rPh sb="117" eb="119">
      <t>ヨクセイ</t>
    </rPh>
    <rPh sb="121" eb="123">
      <t>クリアゲ</t>
    </rPh>
    <rPh sb="123" eb="125">
      <t>ショウカン</t>
    </rPh>
    <rPh sb="126" eb="127">
      <t>オコナ</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</si>
  <si>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</si>
  <si>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</si>
  <si>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</si>
  <si>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</si>
  <si>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</si>
  <si>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</si>
  <si>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公営企業への地方債充当繰入金の減少や減債基金の繰り入れ、普通交付税の増額等により、将来負担比率・実質公債費比率ともに改善した。
　市債の増加の主因であった新庁舎整備事業や認定こども園整備事業等の大規模事業が完了したことから、大幅な市債の増加は見込まれず、数値の良化が予想されるなか、事業の選択・集中や有利な財源の活用等を行い、市債の借入れ等は慎重に検討することで当比率の改善に努める。</t>
    <rPh sb="54" eb="55">
      <t>ヒ</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</si>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</sst>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D065-4D2E-B1B5-875BDB6875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62239</c:v>
                </c:pt>
                <c:pt idx="1">
                  <c:v>89228</c:v>
                </c:pt>
                <c:pt idx="2">
                  <c:v>153871</c:v>
                </c:pt>
                <c:pt idx="3">
                  <c:v>166076</c:v>
                </c:pt>
                <c:pt idx="4">
                  <c:v>193941</c:v>
                </c:pt>
              </c:numCache>
            </c:numRef>
          </c:val>
          <c:smooth val="0"/>
          <c:extLst>
            <c:ext xmlns:c16="http://schemas.microsoft.com/office/drawing/2014/chart" uri="{C3380CC4-5D6E-409C-BE32-E72D297353CC}">
              <c16:uniqueId val="{00000001-D065-4D2E-B1B5-875BDB6875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1.1499999999999999</c:v>
                </c:pt>
                <c:pt idx="1">
                  <c:v>2.81</c:v>
                </c:pt>
                <c:pt idx="2">
                  <c:v>1.87</c:v>
                </c:pt>
                <c:pt idx="3">
                  <c:v>6.9</c:v>
                </c:pt>
                <c:pt idx="4">
                  <c:v>5.84</c:v>
                </c:pt>
              </c:numCache>
            </c:numRef>
          </c:val>
          <c:extLst>
            <c:ext xmlns:c16="http://schemas.microsoft.com/office/drawing/2014/chart" uri="{C3380CC4-5D6E-409C-BE32-E72D297353CC}">
              <c16:uniqueId val="{00000000-EB35-40FB-AF92-2BDC3C6C49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27.61</c:v>
                </c:pt>
                <c:pt idx="1">
                  <c:v>13.95</c:v>
                </c:pt>
                <c:pt idx="2">
                  <c:v>12.57</c:v>
                </c:pt>
                <c:pt idx="3">
                  <c:v>12.14</c:v>
                </c:pt>
                <c:pt idx="4">
                  <c:v>15.06</c:v>
                </c:pt>
              </c:numCache>
            </c:numRef>
          </c:val>
          <c:extLst>
            <c:ext xmlns:c16="http://schemas.microsoft.com/office/drawing/2014/chart" uri="{C3380CC4-5D6E-409C-BE32-E72D297353CC}">
              <c16:uniqueId val="{00000001-EB35-40FB-AF92-2BDC3C6C49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-2.4500000000000002</c:v>
                </c:pt>
                <c:pt idx="1">
                  <c:v>-11.81</c:v>
                </c:pt>
                <c:pt idx="2">
                  <c:v>-2.42</c:v>
                </c:pt>
                <c:pt idx="3">
                  <c:v>5.0999999999999996</c:v>
                </c:pt>
                <c:pt idx="4">
                  <c:v>5.0599999999999996</c:v>
                </c:pt>
              </c:numCache>
            </c:numRef>
          </c:val>
          <c:smooth val="0"/>
          <c:extLst>
            <c:ext xmlns:c16="http://schemas.microsoft.com/office/drawing/2014/chart" uri="{C3380CC4-5D6E-409C-BE32-E72D297353CC}">
              <c16:uniqueId val="{00000002-EB35-40FB-AF92-2BDC3C6C49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0.24</c:v>
                </c:pt>
                <c:pt idx="4">
                  <c:v>#N/A</c:v>
                </c:pt>
                <c:pt idx="5">
                  <c:v>0</c:v>
                </c:pt>
                <c:pt idx="6">
                  <c:v>#N/A</c:v>
                </c:pt>
                <c:pt idx="7">
                  <c:v>0</c:v>
                </c:pt>
                <c:pt idx="8">
                  <c:v>#N/A</c:v>
                </c:pt>
                <c:pt idx="9">
                  <c:v>0</c:v>
                </c:pt>
              </c:numCache>
            </c:numRef>
          </c:val>
          <c:extLst>
            <c:ext xmlns:c16="http://schemas.microsoft.com/office/drawing/2014/chart" uri="{C3380CC4-5D6E-409C-BE32-E72D297353CC}">
              <c16:uniqueId val="{00000000-867E-4043-A07B-61A6FBDE0E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7E-4043-A07B-61A6FBDE0EE6}"/>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67E-4043-A07B-61A6FBDE0EE6}"/>
            </c:ext>
          </c:extLst>
        </c:ser>
        <c:ser>
          <c:idx val="3"/>
          <c:order val="3"/>
          <c:tx>
            <c:strRef>
              <c:f>データシート!$A$30</c:f>
              <c:strCache>
                <c:ptCount val="1"/>
                <c:pt idx="0">
                  <c:v>大塔診療所特別会計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67E-4043-A07B-61A6FBDE0EE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67E-4043-A07B-61A6FBDE0EE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0.2</c:v>
                </c:pt>
                <c:pt idx="6">
                  <c:v>#N/A</c:v>
                </c:pt>
                <c:pt idx="7">
                  <c:v>0.13</c:v>
                </c:pt>
                <c:pt idx="8">
                  <c:v>#N/A</c:v>
                </c:pt>
                <c:pt idx="9">
                  <c:v>0.03</c:v>
                </c:pt>
              </c:numCache>
            </c:numRef>
          </c:val>
          <c:extLst>
            <c:ext xmlns:c16="http://schemas.microsoft.com/office/drawing/2014/chart" uri="{C3380CC4-5D6E-409C-BE32-E72D297353CC}">
              <c16:uniqueId val="{00000005-867E-4043-A07B-61A6FBDE0EE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1.46</c:v>
                </c:pt>
                <c:pt idx="2">
                  <c:v>#N/A</c:v>
                </c:pt>
                <c:pt idx="3">
                  <c:v>0.04</c:v>
                </c:pt>
                <c:pt idx="4">
                  <c:v>#N/A</c:v>
                </c:pt>
                <c:pt idx="5">
                  <c:v>0.22</c:v>
                </c:pt>
                <c:pt idx="6">
                  <c:v>#N/A</c:v>
                </c:pt>
                <c:pt idx="7">
                  <c:v>0.64</c:v>
                </c:pt>
                <c:pt idx="8">
                  <c:v>#N/A</c:v>
                </c:pt>
                <c:pt idx="9">
                  <c:v>0.1</c:v>
                </c:pt>
              </c:numCache>
            </c:numRef>
          </c:val>
          <c:extLst>
            <c:ext xmlns:c16="http://schemas.microsoft.com/office/drawing/2014/chart" uri="{C3380CC4-5D6E-409C-BE32-E72D297353CC}">
              <c16:uniqueId val="{00000006-867E-4043-A07B-61A6FBDE0EE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0.55000000000000004</c:v>
                </c:pt>
                <c:pt idx="2">
                  <c:v>#N/A</c:v>
                </c:pt>
                <c:pt idx="3">
                  <c:v>0.62</c:v>
                </c:pt>
                <c:pt idx="4">
                  <c:v>#N/A</c:v>
                </c:pt>
                <c:pt idx="5">
                  <c:v>0.52</c:v>
                </c:pt>
                <c:pt idx="6">
                  <c:v>#N/A</c:v>
                </c:pt>
                <c:pt idx="7">
                  <c:v>0.19</c:v>
                </c:pt>
                <c:pt idx="8">
                  <c:v>#N/A</c:v>
                </c:pt>
                <c:pt idx="9">
                  <c:v>0.47</c:v>
                </c:pt>
              </c:numCache>
            </c:numRef>
          </c:val>
          <c:extLst>
            <c:ext xmlns:c16="http://schemas.microsoft.com/office/drawing/2014/chart" uri="{C3380CC4-5D6E-409C-BE32-E72D297353CC}">
              <c16:uniqueId val="{00000007-867E-4043-A07B-61A6FBDE0EE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2.92</c:v>
                </c:pt>
                <c:pt idx="2">
                  <c:v>#N/A</c:v>
                </c:pt>
                <c:pt idx="3">
                  <c:v>2.75</c:v>
                </c:pt>
                <c:pt idx="4">
                  <c:v>#N/A</c:v>
                </c:pt>
                <c:pt idx="5">
                  <c:v>4.91</c:v>
                </c:pt>
                <c:pt idx="6">
                  <c:v>#N/A</c:v>
                </c:pt>
                <c:pt idx="7">
                  <c:v>4.99</c:v>
                </c:pt>
                <c:pt idx="8">
                  <c:v>#N/A</c:v>
                </c:pt>
                <c:pt idx="9">
                  <c:v>4.22</c:v>
                </c:pt>
              </c:numCache>
            </c:numRef>
          </c:val>
          <c:extLst>
            <c:ext xmlns:c16="http://schemas.microsoft.com/office/drawing/2014/chart" uri="{C3380CC4-5D6E-409C-BE32-E72D297353CC}">
              <c16:uniqueId val="{00000008-867E-4043-A07B-61A6FBDE0EE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1.1499999999999999</c:v>
                </c:pt>
                <c:pt idx="2">
                  <c:v>#N/A</c:v>
                </c:pt>
                <c:pt idx="3">
                  <c:v>2.81</c:v>
                </c:pt>
                <c:pt idx="4">
                  <c:v>#N/A</c:v>
                </c:pt>
                <c:pt idx="5">
                  <c:v>1.86</c:v>
                </c:pt>
                <c:pt idx="6">
                  <c:v>#N/A</c:v>
                </c:pt>
                <c:pt idx="7">
                  <c:v>6.89</c:v>
                </c:pt>
                <c:pt idx="8">
                  <c:v>#N/A</c:v>
                </c:pt>
                <c:pt idx="9">
                  <c:v>5.84</c:v>
                </c:pt>
              </c:numCache>
            </c:numRef>
          </c:val>
          <c:extLst>
            <c:ext xmlns:c16="http://schemas.microsoft.com/office/drawing/2014/chart" uri="{C3380CC4-5D6E-409C-BE32-E72D297353CC}">
              <c16:uniqueId val="{00000009-867E-4043-A07B-61A6FBDE0E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2671</c:v>
                </c:pt>
                <c:pt idx="5">
                  <c:v>2783</c:v>
                </c:pt>
                <c:pt idx="8">
                  <c:v>2695</c:v>
                </c:pt>
                <c:pt idx="11">
                  <c:v>2780</c:v>
                </c:pt>
                <c:pt idx="14">
                  <c:v>2771</c:v>
                </c:pt>
              </c:numCache>
            </c:numRef>
          </c:val>
          <c:extLst>
            <c:ext xmlns:c16="http://schemas.microsoft.com/office/drawing/2014/chart" uri="{C3380CC4-5D6E-409C-BE32-E72D297353CC}">
              <c16:uniqueId val="{00000000-CB7C-43A7-B544-AA83C15C71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7C-43A7-B544-AA83C15C71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7C-43A7-B544-AA83C15C71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137</c:v>
                </c:pt>
                <c:pt idx="3">
                  <c:v>186</c:v>
                </c:pt>
                <c:pt idx="6">
                  <c:v>193</c:v>
                </c:pt>
                <c:pt idx="9">
                  <c:v>200</c:v>
                </c:pt>
                <c:pt idx="12">
                  <c:v>148</c:v>
                </c:pt>
              </c:numCache>
            </c:numRef>
          </c:val>
          <c:extLst>
            <c:ext xmlns:c16="http://schemas.microsoft.com/office/drawing/2014/chart" uri="{C3380CC4-5D6E-409C-BE32-E72D297353CC}">
              <c16:uniqueId val="{00000003-CB7C-43A7-B544-AA83C15C71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876</c:v>
                </c:pt>
                <c:pt idx="3">
                  <c:v>905</c:v>
                </c:pt>
                <c:pt idx="6">
                  <c:v>745</c:v>
                </c:pt>
                <c:pt idx="9">
                  <c:v>682</c:v>
                </c:pt>
                <c:pt idx="12">
                  <c:v>644</c:v>
                </c:pt>
              </c:numCache>
            </c:numRef>
          </c:val>
          <c:extLst>
            <c:ext xmlns:c16="http://schemas.microsoft.com/office/drawing/2014/chart" uri="{C3380CC4-5D6E-409C-BE32-E72D297353CC}">
              <c16:uniqueId val="{00000004-CB7C-43A7-B544-AA83C15C71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7C-43A7-B544-AA83C15C71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7C-43A7-B544-AA83C15C71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2965</c:v>
                </c:pt>
                <c:pt idx="3">
                  <c:v>2980</c:v>
                </c:pt>
                <c:pt idx="6">
                  <c:v>2878</c:v>
                </c:pt>
                <c:pt idx="9">
                  <c:v>2837</c:v>
                </c:pt>
                <c:pt idx="12">
                  <c:v>2690</c:v>
                </c:pt>
              </c:numCache>
            </c:numRef>
          </c:val>
          <c:extLst>
            <c:ext xmlns:c16="http://schemas.microsoft.com/office/drawing/2014/chart" uri="{C3380CC4-5D6E-409C-BE32-E72D297353CC}">
              <c16:uniqueId val="{00000007-CB7C-43A7-B544-AA83C15C71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1307</c:v>
                </c:pt>
                <c:pt idx="2">
                  <c:v>#N/A</c:v>
                </c:pt>
                <c:pt idx="3">
                  <c:v>#N/A</c:v>
                </c:pt>
                <c:pt idx="4">
                  <c:v>1288</c:v>
                </c:pt>
                <c:pt idx="5">
                  <c:v>#N/A</c:v>
                </c:pt>
                <c:pt idx="6">
                  <c:v>#N/A</c:v>
                </c:pt>
                <c:pt idx="7">
                  <c:v>1121</c:v>
                </c:pt>
                <c:pt idx="8">
                  <c:v>#N/A</c:v>
                </c:pt>
                <c:pt idx="9">
                  <c:v>#N/A</c:v>
                </c:pt>
                <c:pt idx="10">
                  <c:v>939</c:v>
                </c:pt>
                <c:pt idx="11">
                  <c:v>#N/A</c:v>
                </c:pt>
                <c:pt idx="12">
                  <c:v>#N/A</c:v>
                </c:pt>
                <c:pt idx="13">
                  <c:v>711</c:v>
                </c:pt>
                <c:pt idx="14">
                  <c:v>#N/A</c:v>
                </c:pt>
              </c:numCache>
            </c:numRef>
          </c:val>
          <c:smooth val="0"/>
          <c:extLst>
            <c:ext xmlns:c16="http://schemas.microsoft.com/office/drawing/2014/chart" uri="{C3380CC4-5D6E-409C-BE32-E72D297353CC}">
              <c16:uniqueId val="{00000008-CB7C-43A7-B544-AA83C15C71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23810</c:v>
                </c:pt>
                <c:pt idx="5">
                  <c:v>23539</c:v>
                </c:pt>
                <c:pt idx="8">
                  <c:v>24460</c:v>
                </c:pt>
                <c:pt idx="11">
                  <c:v>24927</c:v>
                </c:pt>
                <c:pt idx="14">
                  <c:v>25864</c:v>
                </c:pt>
              </c:numCache>
            </c:numRef>
          </c:val>
          <c:extLst>
            <c:ext xmlns:c16="http://schemas.microsoft.com/office/drawing/2014/chart" uri="{C3380CC4-5D6E-409C-BE32-E72D297353CC}">
              <c16:uniqueId val="{00000000-5C9E-4985-BAF9-60F6F0F077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2062</c:v>
                </c:pt>
                <c:pt idx="5">
                  <c:v>1807</c:v>
                </c:pt>
                <c:pt idx="8">
                  <c:v>1698</c:v>
                </c:pt>
                <c:pt idx="11">
                  <c:v>1567</c:v>
                </c:pt>
                <c:pt idx="14">
                  <c:v>1466</c:v>
                </c:pt>
              </c:numCache>
            </c:numRef>
          </c:val>
          <c:extLst>
            <c:ext xmlns:c16="http://schemas.microsoft.com/office/drawing/2014/chart" uri="{C3380CC4-5D6E-409C-BE32-E72D297353CC}">
              <c16:uniqueId val="{00000001-5C9E-4985-BAF9-60F6F0F077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3960</c:v>
                </c:pt>
                <c:pt idx="5">
                  <c:v>3356</c:v>
                </c:pt>
                <c:pt idx="8">
                  <c:v>2982</c:v>
                </c:pt>
                <c:pt idx="11">
                  <c:v>2780</c:v>
                </c:pt>
                <c:pt idx="14">
                  <c:v>3272</c:v>
                </c:pt>
              </c:numCache>
            </c:numRef>
          </c:val>
          <c:extLst>
            <c:ext xmlns:c16="http://schemas.microsoft.com/office/drawing/2014/chart" uri="{C3380CC4-5D6E-409C-BE32-E72D297353CC}">
              <c16:uniqueId val="{00000002-5C9E-4985-BAF9-60F6F0F077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9E-4985-BAF9-60F6F0F077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9E-4985-BAF9-60F6F0F077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2008</c:v>
                </c:pt>
                <c:pt idx="3">
                  <c:v>1840</c:v>
                </c:pt>
                <c:pt idx="6">
                  <c:v>1751</c:v>
                </c:pt>
                <c:pt idx="9">
                  <c:v>1751</c:v>
                </c:pt>
                <c:pt idx="12">
                  <c:v>1887</c:v>
                </c:pt>
              </c:numCache>
            </c:numRef>
          </c:val>
          <c:extLst>
            <c:ext xmlns:c16="http://schemas.microsoft.com/office/drawing/2014/chart" uri="{C3380CC4-5D6E-409C-BE32-E72D297353CC}">
              <c16:uniqueId val="{00000005-5C9E-4985-BAF9-60F6F0F077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2672</c:v>
                </c:pt>
                <c:pt idx="3">
                  <c:v>2715</c:v>
                </c:pt>
                <c:pt idx="6">
                  <c:v>2343</c:v>
                </c:pt>
                <c:pt idx="9">
                  <c:v>2377</c:v>
                </c:pt>
                <c:pt idx="12">
                  <c:v>2246</c:v>
                </c:pt>
              </c:numCache>
            </c:numRef>
          </c:val>
          <c:extLst>
            <c:ext xmlns:c16="http://schemas.microsoft.com/office/drawing/2014/chart" uri="{C3380CC4-5D6E-409C-BE32-E72D297353CC}">
              <c16:uniqueId val="{00000006-5C9E-4985-BAF9-60F6F0F077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1973</c:v>
                </c:pt>
                <c:pt idx="3">
                  <c:v>1718</c:v>
                </c:pt>
                <c:pt idx="6">
                  <c:v>1533</c:v>
                </c:pt>
                <c:pt idx="9">
                  <c:v>1343</c:v>
                </c:pt>
                <c:pt idx="12">
                  <c:v>1313</c:v>
                </c:pt>
              </c:numCache>
            </c:numRef>
          </c:val>
          <c:extLst>
            <c:ext xmlns:c16="http://schemas.microsoft.com/office/drawing/2014/chart" uri="{C3380CC4-5D6E-409C-BE32-E72D297353CC}">
              <c16:uniqueId val="{00000007-5C9E-4985-BAF9-60F6F0F077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6473</c:v>
                </c:pt>
                <c:pt idx="3">
                  <c:v>6275</c:v>
                </c:pt>
                <c:pt idx="6">
                  <c:v>5927</c:v>
                </c:pt>
                <c:pt idx="9">
                  <c:v>5349</c:v>
                </c:pt>
                <c:pt idx="12">
                  <c:v>4880</c:v>
                </c:pt>
              </c:numCache>
            </c:numRef>
          </c:val>
          <c:extLst>
            <c:ext xmlns:c16="http://schemas.microsoft.com/office/drawing/2014/chart" uri="{C3380CC4-5D6E-409C-BE32-E72D297353CC}">
              <c16:uniqueId val="{00000008-5C9E-4985-BAF9-60F6F0F077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C9E-4985-BAF9-60F6F0F077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26525</c:v>
                </c:pt>
                <c:pt idx="3">
                  <c:v>26255</c:v>
                </c:pt>
                <c:pt idx="6">
                  <c:v>27713</c:v>
                </c:pt>
                <c:pt idx="9">
                  <c:v>28759</c:v>
                </c:pt>
                <c:pt idx="12">
                  <c:v>29960</c:v>
                </c:pt>
              </c:numCache>
            </c:numRef>
          </c:val>
          <c:extLst>
            <c:ext xmlns:c16="http://schemas.microsoft.com/office/drawing/2014/chart" uri="{C3380CC4-5D6E-409C-BE32-E72D297353CC}">
              <c16:uniqueId val="{0000000A-5C9E-4985-BAF9-60F6F0F077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9818</c:v>
                </c:pt>
                <c:pt idx="2">
                  <c:v>#N/A</c:v>
                </c:pt>
                <c:pt idx="3">
                  <c:v>#N/A</c:v>
                </c:pt>
                <c:pt idx="4">
                  <c:v>10101</c:v>
                </c:pt>
                <c:pt idx="5">
                  <c:v>#N/A</c:v>
                </c:pt>
                <c:pt idx="6">
                  <c:v>#N/A</c:v>
                </c:pt>
                <c:pt idx="7">
                  <c:v>10126</c:v>
                </c:pt>
                <c:pt idx="8">
                  <c:v>#N/A</c:v>
                </c:pt>
                <c:pt idx="9">
                  <c:v>#N/A</c:v>
                </c:pt>
                <c:pt idx="10">
                  <c:v>10305</c:v>
                </c:pt>
                <c:pt idx="11">
                  <c:v>#N/A</c:v>
                </c:pt>
                <c:pt idx="12">
                  <c:v>#N/A</c:v>
                </c:pt>
                <c:pt idx="13">
                  <c:v>9685</c:v>
                </c:pt>
                <c:pt idx="14">
                  <c:v>#N/A</c:v>
                </c:pt>
              </c:numCache>
            </c:numRef>
          </c:val>
          <c:smooth val="0"/>
          <c:extLst>
            <c:ext xmlns:c16="http://schemas.microsoft.com/office/drawing/2014/chart" uri="{C3380CC4-5D6E-409C-BE32-E72D297353CC}">
              <c16:uniqueId val="{0000000B-5C9E-4985-BAF9-60F6F0F077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1343</c:v>
                </c:pt>
                <c:pt idx="1">
                  <c:v>1343</c:v>
                </c:pt>
                <c:pt idx="2">
                  <c:v>1725</c:v>
                </c:pt>
              </c:numCache>
            </c:numRef>
          </c:val>
          <c:extLst>
            <c:ext xmlns:c16="http://schemas.microsoft.com/office/drawing/2014/chart" uri="{C3380CC4-5D6E-409C-BE32-E72D297353CC}">
              <c16:uniqueId val="{00000000-BF57-4FB8-975F-BDC3AC7B95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802</c:v>
                </c:pt>
                <c:pt idx="1">
                  <c:v>648</c:v>
                </c:pt>
                <c:pt idx="2">
                  <c:v>684</c:v>
                </c:pt>
              </c:numCache>
            </c:numRef>
          </c:val>
          <c:extLst>
            <c:ext xmlns:c16="http://schemas.microsoft.com/office/drawing/2014/chart" uri="{C3380CC4-5D6E-409C-BE32-E72D297353CC}">
              <c16:uniqueId val="{00000001-BF57-4FB8-975F-BDC3AC7B95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2501</c:v>
                </c:pt>
                <c:pt idx="1">
                  <c:v>2527</c:v>
                </c:pt>
                <c:pt idx="2">
                  <c:v>2678</c:v>
                </c:pt>
              </c:numCache>
            </c:numRef>
          </c:val>
          <c:extLst>
            <c:ext xmlns:c16="http://schemas.microsoft.com/office/drawing/2014/chart" uri="{C3380CC4-5D6E-409C-BE32-E72D297353CC}">
              <c16:uniqueId val="{00000002-BF57-4FB8-975F-BDC3AC7B95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{B839C47D-B0EA-4D3A-8710-036EC7FF7AA5}</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FC4-48D5-A877-079412533D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{08332D13-A796-4BB4-AAC4-658109D4D6B4}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C4-48D5-A877-079412533D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{65C03B11-1B0B-4614-B5C8-E233ACFCBC9E}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C4-48D5-A877-079412533D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{226BA08E-8C36-421B-9CFF-DDF7E7B41A19}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C4-48D5-A877-079412533D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{565C1A69-0199-464A-914D-D95EAA9B8FA6}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C4-48D5-A877-079412533D8C}"/>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{E5929F78-2482-4459-A0D7-7B780D5D64B8}</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FC4-48D5-A877-079412533D8C}"/>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{AB2920D3-1335-486E-97FD-69AA3911DB36}</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FC4-48D5-A877-079412533D8C}"/>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{7FB9C7FD-B19D-41F9-81A2-9B6268ADA861}</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FC4-48D5-A877-079412533D8C}"/>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{46AFE01D-1EC4-4D00-8134-B779B2AE9DE2}</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FC4-48D5-A877-079412533D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55.9</c:v>
                </c:pt>
                <c:pt idx="8">
                  <c:v>57.6</c:v>
                </c:pt>
                <c:pt idx="16">
                  <c:v>58.6</c:v>
                </c:pt>
                <c:pt idx="24">
                  <c:v>60.2</c:v>
                </c:pt>
                <c:pt idx="32">
                  <c:v>59.3</c:v>
                </c:pt>
              </c:numCache>
            </c:numRef>
          </c:xVal>
          <c:yVal>
            <c:numRef>
              <c:f>[1]公会計指標分析・財政指標組合せ分析表!$BP$51:$DC$51</c:f>
              <c:numCache>
                <c:formatCode>General</c:formatCode>
                <c:ptCount val="40"/>
                <c:pt idx="0">
                  <c:v>119.6</c:v>
                </c:pt>
                <c:pt idx="8">
                  <c:v>123.1</c:v>
                </c:pt>
                <c:pt idx="16">
                  <c:v>123.2</c:v>
                </c:pt>
                <c:pt idx="24">
                  <c:v>120.9</c:v>
                </c:pt>
                <c:pt idx="32">
                  <c:v>109</c:v>
                </c:pt>
              </c:numCache>
            </c:numRef>
          </c:yVal>
          <c:smooth val="0"/>
          <c:extLst>
            <c:ext xmlns:c16="http://schemas.microsoft.com/office/drawing/2014/chart" uri="{C3380CC4-5D6E-409C-BE32-E72D297353CC}">
              <c16:uniqueId val="{00000009-DFC4-48D5-A877-079412533D8C}"/>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{0A16AE23-25DD-4260-B340-4150988956E5}</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FC4-48D5-A877-079412533D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{56E39ADF-AE8D-43B0-AC62-42C6AC17AD21}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C4-48D5-A877-079412533D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{0DA60EC8-FC24-4EB5-968B-F34C986E5B56}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C4-48D5-A877-079412533D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{038F75CA-A867-44F1-B3D3-3A90323832DC}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C4-48D5-A877-079412533D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{9821CCFB-5A30-4783-8401-1517E4D40053}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C4-48D5-A877-079412533D8C}"/>
                </c:ext>
              </c:extLst>
            </c:dLbl>
            <c:dLbl>
              <c:idx val="8"/>
              <c:layout>
                <c:manualLayout>
                  <c:x val="-2.9150162664109316E-2"/>
                  <c:y val="-6.4739042105865174E-2"/>
                </c:manualLayout>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{ADB0131B-390C-42D5-BD89-CCD173D2B127}</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FC4-48D5-A877-079412533D8C}"/>
                </c:ext>
              </c:extLst>
            </c:dLbl>
            <c:dLbl>
              <c:idx val="16"/>
              <c:layout>
                <c:manualLayout>
                  <c:x val="-3.5010788455697148E-2"/>
                  <c:y val="-6.4739042105865174E-2"/>
                </c:manualLayout>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{4C491C41-5E5E-472B-9F33-88007CF56186}</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FC4-48D5-A877-079412533D8C}"/>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{B8DA6DC0-D62A-4DCD-89A2-B894F8B81365}</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FC4-48D5-A877-079412533D8C}"/>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{AFF3AABC-BFFE-448E-A4C2-7479FFE90A67}</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FC4-48D5-A877-079412533D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59.6</c:v>
                </c:pt>
                <c:pt idx="8">
                  <c:v>60.8</c:v>
                </c:pt>
                <c:pt idx="16">
                  <c:v>61</c:v>
                </c:pt>
                <c:pt idx="24">
                  <c:v>61.7</c:v>
                </c:pt>
                <c:pt idx="32">
                  <c:v>62.4</c:v>
                </c:pt>
              </c:numCache>
            </c:numRef>
          </c:xVal>
          <c:yVal>
            <c:numRef>
              <c:f>[1]公会計指標分析・財政指標組合せ分析表!$BP$55:$DC$55</c:f>
              <c:numCache>
                <c:formatCode>General</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DFC4-48D5-A877-079412533D8C}"/>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{F94AAADC-6960-4B54-9662-76670408EB15}</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AC2-4D3C-A84B-F035D9E192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{73255E39-4866-467E-99C7-8E90B2D94ECE}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C2-4D3C-A84B-F035D9E192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{AF67505E-B596-49DB-BE92-2D7F13256249}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C2-4D3C-A84B-F035D9E192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{AB97C377-1B7C-4EB9-8201-9BEF156AC227}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C2-4D3C-A84B-F035D9E192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{5691072A-476C-410F-A475-E5662427E4DE}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C2-4D3C-A84B-F035D9E192C3}"/>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{1C5B26F8-5EAA-4E01-87C2-AFFFEE25D3F8}</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AC2-4D3C-A84B-F035D9E192C3}"/>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{3B4ECE59-584A-4D05-87FA-D0BB714659F0}</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AC2-4D3C-A84B-F035D9E192C3}"/>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{F02D78BB-3E19-4F7E-8C78-3803F0FBF72A}</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AC2-4D3C-A84B-F035D9E192C3}"/>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{01670887-F255-4537-99A1-C4B9C4FEA355}</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AC2-4D3C-A84B-F035D9E192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14.3</c:v>
                </c:pt>
                <c:pt idx="8">
                  <c:v>15.3</c:v>
                </c:pt>
                <c:pt idx="16">
                  <c:v>15</c:v>
                </c:pt>
                <c:pt idx="24">
                  <c:v>13.4</c:v>
                </c:pt>
                <c:pt idx="32">
                  <c:v>10.8</c:v>
                </c:pt>
              </c:numCache>
            </c:numRef>
          </c:xVal>
          <c:yVal>
            <c:numRef>
              <c:f>[1]公会計指標分析・財政指標組合せ分析表!$BP$73:$DC$73</c:f>
              <c:numCache>
                <c:formatCode>General</c:formatCode>
                <c:ptCount val="40"/>
                <c:pt idx="0">
                  <c:v>119.6</c:v>
                </c:pt>
                <c:pt idx="8">
                  <c:v>123.1</c:v>
                </c:pt>
                <c:pt idx="16">
                  <c:v>123.2</c:v>
                </c:pt>
                <c:pt idx="24">
                  <c:v>120.9</c:v>
                </c:pt>
                <c:pt idx="32">
                  <c:v>109</c:v>
                </c:pt>
              </c:numCache>
            </c:numRef>
          </c:yVal>
          <c:smooth val="0"/>
          <c:extLst>
            <c:ext xmlns:c16="http://schemas.microsoft.com/office/drawing/2014/chart" uri="{C3380CC4-5D6E-409C-BE32-E72D297353CC}">
              <c16:uniqueId val="{00000009-5AC2-4D3C-A84B-F035D9E192C3}"/>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214884349238E-2"/>
                  <c:y val="-5.8522220935991132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{499BB11B-C905-40F3-830E-BB62FE33346B}</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AC2-4D3C-A84B-F035D9E192C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{329C3B26-FE0B-4743-AD16-07A3F4B783BA}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C2-4D3C-A84B-F035D9E192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{73264912-1692-4624-941A-D6AC5AC762F5}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C2-4D3C-A84B-F035D9E192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{26EB4A95-3DA8-45C3-A714-432D896F85EB}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C2-4D3C-A84B-F035D9E192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{9644EB7A-7849-4F7A-ABE9-6896B7F85373}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C2-4D3C-A84B-F035D9E192C3}"/>
                </c:ext>
              </c:extLst>
            </c:dLbl>
            <c:dLbl>
              <c:idx val="8"/>
              <c:layout>
                <c:manualLayout>
                  <c:x val="-2.8829768353872159E-2"/>
                  <c:y val="-8.0223603284318795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{00FFFF42-0FFF-4F3B-99BC-39C85523E79C}</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AC2-4D3C-A84B-F035D9E192C3}"/>
                </c:ext>
              </c:extLst>
            </c:dLbl>
            <c:dLbl>
              <c:idx val="16"/>
              <c:layout>
                <c:manualLayout>
                  <c:x val="-3.1570342725075584E-2"/>
                  <c:y val="-4.850411704307192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{8C688D1E-C295-4002-9584-E0CBAEEEBFB1}</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AC2-4D3C-A84B-F035D9E192C3}"/>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{A1958A86-D2B4-47C9-A39B-A04E7EC5EE6A}</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AC2-4D3C-A84B-F035D9E192C3}"/>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{528ABD53-A75E-469E-9044-4365D0AA6D5F}</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AC2-4D3C-A84B-F035D9E192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9.8000000000000007</c:v>
                </c:pt>
                <c:pt idx="8">
                  <c:v>9.6</c:v>
                </c:pt>
                <c:pt idx="16">
                  <c:v>9.5</c:v>
                </c:pt>
                <c:pt idx="24">
                  <c:v>9.1999999999999993</c:v>
                </c:pt>
                <c:pt idx="32">
                  <c:v>8.9</c:v>
                </c:pt>
              </c:numCache>
            </c:numRef>
          </c:xVal>
          <c:yVal>
            <c:numRef>
              <c:f>[1]公会計指標分析・財政指標組合せ分析表!$BP$77:$DC$77</c:f>
              <c:numCache>
                <c:formatCode>General</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AC2-4D3C-A84B-F035D9E192C3}"/>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南和地域公立病院新体制整備事業（医療機器整備事業）等の償還終了に伴う元利償還金の減少により実質公債費比率の分子は減少。しかしながら、新庁舎建設事業、認定こども園建設事業等</a:t>
          </a:r>
          <a:r>
            <a:rPr kumimoji="1" lang="ja-JP" altLang="en-US" sz="1400">
              <a:solidFill>
                <a:sysClr val="windowText" lastClr="000000"/>
              </a:solidFill>
              <a:latin typeface="ＭＳ ゴシック" pitchFamily="49" charset="-128"/>
              <a:ea typeface="ＭＳ ゴシック" pitchFamily="49" charset="-128"/>
            </a:rPr>
            <a:t>大規模事業の償還の猶予の終了により、実質公債費比率の分子の</a:t>
          </a:r>
          <a:r>
            <a:rPr kumimoji="1" lang="ja-JP" altLang="en-US" sz="1400">
              <a:latin typeface="ＭＳ ゴシック" pitchFamily="49" charset="-128"/>
              <a:ea typeface="ＭＳ ゴシック" pitchFamily="49" charset="-128"/>
            </a:rPr>
            <a:t>増加が見込まれる。緊急度・優先度等の的確な把握に基づく事業の選択と計画的実施の徹底等により起債に依存しない財政運営、交付税算入割合の高い有利な事業債の活用等により、公債費の削減に努める。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公営企業債等繰入見込額、組合等負担等繰入見込額は減少傾向にあるが、南和広域医療企業団による病院整備事業、やまと広域環境衛生事務組合による広域塵芥処理施設建設事業といった広域行政への市債発行額に加えて、新庁舎整備事業、認定こども園建設事業等の一般会計等に係る市債発行により地方債残高は増加した。今後も後世への負担を少しでも軽減するよう、新規事業等の厳しい選択と計画的な事業実施等による市債新規発行の抑制及び交付税算入率の高い市債の活用、職員定数の適正化、土地開発公社の健全化を継続して行い、将来負担の縮減・抑制、財政の健全化を図っていく。</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奈良県五條市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年度においては、公債費に対して減債基金を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百万円、ふるさと納税寄付金充当分としてふるさと五條市応援基金を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百万円を取り崩した一方で、剰余金積立として財政調整基金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百万円、ふるさと寄付金等基金全体では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・新庁舎整備事業等の公共施設整備事業に伴い増加が見込まれる公債費の償還財源確保のため減債基金への積立を予定している。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①地域振興基金　　　 　　：　合併特例債を原資に造成した基金であり、償還終了分は合併による財政需要に活用可能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　　 　：　新庁舎整備事業を含め公共施設の整備の財源として活用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③職員退職手当基金　 　　：　職員の退職手当支給の資金として活用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④ふるさと五條市応援基金 ：　ふるさと納税寄附金等の適正な運用に活用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⑤森林環境基金　　　　 　：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森林整備及びその促進に要する経費の財源として活用</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①該当なし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②該当なし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③後年度に発生する広域消防職員退職金に係る組合に対する繰出金の充当財源として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百万円、各事業会計からの退職手当引当金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年度ふるさと納税寄附金を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年度寄附金分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⑤令和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年度森林環境譲与税</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年度森林整備事業の財源分として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各基金の条例の規定に基づく管理・運用に向け、適正額の確保等に努める。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年度間の財源調整及び不測の事態に対応するため、財政調整基金の残高については、標準財政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億円程度の保有に努める。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認定こども園整備事業等による公債費の増加が今後予定されているため、減債基金を活用し年度毎の公債費負担の平準化を図ると共に、将来負担に対する備えとして減債基金の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28,744
28,322
292.02
24,479,975
23,745,849
669,227
11,455,148
29,959,767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％減少し、類似団体と比較するとやや低い数値となっている。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減少要因として、新庁舎整備事業や認定こども園整備事業が完了し、施設の供用が開始したことが挙げられる。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事業用資産の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、耐用年数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超えて使用している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も多いため、総合管理計画等を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に統廃合・長寿命化について検討し、減少に向けて取り組んでいく。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10086"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841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0747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1275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3987800" y="65776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1275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3987800" y="524086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1275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259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429000" y="60122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781300" y="59996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133600" y="59960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485900" y="59745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54081</xdr:rowOff>
    </xdr:from>
    <xdr:to>
      <xdr:col>23</xdr:col>
      <xdr:colOff>136525</xdr:colOff>
      <xdr:row>30</xdr:row>
      <xdr:rowOff>155681</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259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76958</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127500" y="582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429000" y="59852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104881</xdr:rowOff>
    </xdr:from>
    <xdr:to>
      <xdr:col>23</xdr:col>
      <xdr:colOff>85725</xdr:colOff>
      <xdr:row>30</xdr:row>
      <xdr:rowOff>121073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479800" y="6019906"/>
          <a:ext cx="5969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41487</xdr:rowOff>
    </xdr:from>
    <xdr:to>
      <xdr:col>15</xdr:col>
      <xdr:colOff>187325</xdr:colOff>
      <xdr:row>30</xdr:row>
      <xdr:rowOff>143087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781300" y="59565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92287</xdr:rowOff>
    </xdr:from>
    <xdr:to>
      <xdr:col>19</xdr:col>
      <xdr:colOff>136525</xdr:colOff>
      <xdr:row>30</xdr:row>
      <xdr:rowOff>121073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832100" y="6007312"/>
          <a:ext cx="6477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133600" y="59385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92287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184400" y="5989320"/>
          <a:ext cx="6477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164359</xdr:rowOff>
    </xdr:from>
    <xdr:to>
      <xdr:col>7</xdr:col>
      <xdr:colOff>187325</xdr:colOff>
      <xdr:row>30</xdr:row>
      <xdr:rowOff>94509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485900" y="59079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43709</xdr:rowOff>
    </xdr:from>
    <xdr:to>
      <xdr:col>11</xdr:col>
      <xdr:colOff>136525</xdr:colOff>
      <xdr:row>30</xdr:row>
      <xdr:rowOff>74295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536700" y="5958734"/>
          <a:ext cx="6477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293119"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2658119"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010419"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362719"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16950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293119"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159614</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2658119"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010419"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111036</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362719" y="56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％減少しているが、類似団体と比較すると、依然として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な要因は、新庁舎整備事業や認定こども園整備事業等の大規模事業による市債の借入れである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き続き、公共施設等総合管理計画に基づき、施設の劣化状況を把握したうえで、維持管理や改修を行い施設保量の適正化に取り組むと共に将来世代への過度な負担がないよう、市債の借入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等は慎重に検討していく。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2286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2593320"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2646025"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534900" y="66797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2646025"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534900" y="54315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2646025"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2573000" y="60185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1947525"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299825"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0652125"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004425"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34054</xdr:rowOff>
    </xdr:from>
    <xdr:to>
      <xdr:col>76</xdr:col>
      <xdr:colOff>73025</xdr:colOff>
      <xdr:row>32</xdr:row>
      <xdr:rowOff>135654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573000" y="62919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12481</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2646025" y="627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45811</xdr:rowOff>
    </xdr:from>
    <xdr:to>
      <xdr:col>72</xdr:col>
      <xdr:colOff>123825</xdr:colOff>
      <xdr:row>33</xdr:row>
      <xdr:rowOff>147411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947525"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84854</xdr:rowOff>
    </xdr:from>
    <xdr:to>
      <xdr:col>76</xdr:col>
      <xdr:colOff>22225</xdr:colOff>
      <xdr:row>33</xdr:row>
      <xdr:rowOff>96610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998325" y="6342779"/>
          <a:ext cx="596900" cy="18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4518</xdr:rowOff>
    </xdr:from>
    <xdr:to>
      <xdr:col>68</xdr:col>
      <xdr:colOff>123825</xdr:colOff>
      <xdr:row>34</xdr:row>
      <xdr:rowOff>106118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299825" y="660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96610</xdr:rowOff>
    </xdr:from>
    <xdr:to>
      <xdr:col>72</xdr:col>
      <xdr:colOff>73025</xdr:colOff>
      <xdr:row>34</xdr:row>
      <xdr:rowOff>55318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350625" y="6525985"/>
          <a:ext cx="647700" cy="1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28266</xdr:rowOff>
    </xdr:from>
    <xdr:to>
      <xdr:col>64</xdr:col>
      <xdr:colOff>123825</xdr:colOff>
      <xdr:row>34</xdr:row>
      <xdr:rowOff>129866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0652125" y="662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55318</xdr:rowOff>
    </xdr:from>
    <xdr:to>
      <xdr:col>68</xdr:col>
      <xdr:colOff>73025</xdr:colOff>
      <xdr:row>34</xdr:row>
      <xdr:rowOff>79066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0702925" y="6656143"/>
          <a:ext cx="647700" cy="2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132787</xdr:rowOff>
    </xdr:from>
    <xdr:to>
      <xdr:col>60</xdr:col>
      <xdr:colOff>123825</xdr:colOff>
      <xdr:row>34</xdr:row>
      <xdr:rowOff>62937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004425" y="65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12137</xdr:rowOff>
    </xdr:from>
    <xdr:to>
      <xdr:col>64</xdr:col>
      <xdr:colOff>73025</xdr:colOff>
      <xdr:row>34</xdr:row>
      <xdr:rowOff>79066</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0055225" y="6612962"/>
          <a:ext cx="6477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17793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1443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4966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98489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138537</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17793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97245</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144327" y="669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120993</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496627" y="672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54064</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9848927" y="665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28,744
28,322
292.02
24,479,975
23,745,849
669,227
11,455,148
29,959,767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39490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39878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3889375" y="72351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39878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3889375" y="57626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39878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8989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203575" y="64776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428875"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68275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936625" y="64223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8989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158132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39878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203575" y="64604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59055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235325" y="6511290"/>
          <a:ext cx="71437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428875"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167640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479675" y="6475095"/>
          <a:ext cx="7556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52070</xdr:rowOff>
    </xdr:from>
    <xdr:to>
      <xdr:col>10</xdr:col>
      <xdr:colOff>165100</xdr:colOff>
      <xdr:row>37</xdr:row>
      <xdr:rowOff>153670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68275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102870</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733550" y="6446520"/>
          <a:ext cx="7461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19685</xdr:rowOff>
    </xdr:from>
    <xdr:to>
      <xdr:col>6</xdr:col>
      <xdr:colOff>38100</xdr:colOff>
      <xdr:row>37</xdr:row>
      <xdr:rowOff>121285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936625" y="63633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70485</xdr:rowOff>
    </xdr:from>
    <xdr:to>
      <xdr:col>10</xdr:col>
      <xdr:colOff>114300</xdr:colOff>
      <xdr:row>37</xdr:row>
      <xdr:rowOff>102870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968375" y="6414135"/>
          <a:ext cx="7651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06769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30569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559569"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8134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06769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30569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170197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559569"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137812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8134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8905240"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8943975"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8845550" y="7158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8943975"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8845550" y="57135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8943975"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883650" y="68567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15975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413625" y="68773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638925"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58928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146348</xdr:rowOff>
    </xdr:from>
    <xdr:to>
      <xdr:col>55</xdr:col>
      <xdr:colOff>50800</xdr:colOff>
      <xdr:row>40</xdr:row>
      <xdr:rowOff>76498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883650" y="68328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169225</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8943975" y="66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152538</xdr:rowOff>
    </xdr:from>
    <xdr:to>
      <xdr:col>50</xdr:col>
      <xdr:colOff>165100</xdr:colOff>
      <xdr:row>40</xdr:row>
      <xdr:rowOff>82688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159750" y="68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25698</xdr:rowOff>
    </xdr:from>
    <xdr:to>
      <xdr:col>55</xdr:col>
      <xdr:colOff>0</xdr:colOff>
      <xdr:row>40</xdr:row>
      <xdr:rowOff>31888</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210550" y="6883698"/>
          <a:ext cx="695325"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159982</xdr:rowOff>
    </xdr:from>
    <xdr:to>
      <xdr:col>46</xdr:col>
      <xdr:colOff>38100</xdr:colOff>
      <xdr:row>40</xdr:row>
      <xdr:rowOff>90132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413625" y="68465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31888</xdr:rowOff>
    </xdr:from>
    <xdr:to>
      <xdr:col>50</xdr:col>
      <xdr:colOff>114300</xdr:colOff>
      <xdr:row>40</xdr:row>
      <xdr:rowOff>39332</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445375" y="6889888"/>
          <a:ext cx="765175"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165861</xdr:rowOff>
    </xdr:from>
    <xdr:to>
      <xdr:col>41</xdr:col>
      <xdr:colOff>101600</xdr:colOff>
      <xdr:row>40</xdr:row>
      <xdr:rowOff>96011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638925" y="68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39332</xdr:rowOff>
    </xdr:from>
    <xdr:to>
      <xdr:col>45</xdr:col>
      <xdr:colOff>177800</xdr:colOff>
      <xdr:row>40</xdr:row>
      <xdr:rowOff>45211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6689725" y="6897332"/>
          <a:ext cx="75565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209</xdr:rowOff>
    </xdr:from>
    <xdr:to>
      <xdr:col>36</xdr:col>
      <xdr:colOff>165100</xdr:colOff>
      <xdr:row>40</xdr:row>
      <xdr:rowOff>101809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5892800" y="68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45211</xdr:rowOff>
    </xdr:from>
    <xdr:to>
      <xdr:col>41</xdr:col>
      <xdr:colOff>50800</xdr:colOff>
      <xdr:row>40</xdr:row>
      <xdr:rowOff>51009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5943600" y="6903211"/>
          <a:ext cx="746125"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7959236"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2258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479686"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5704986"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99215</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7959236" y="661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106659</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225811" y="662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112538</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479686" y="662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118336</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5704986" y="66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39490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39878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3889375" y="109793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39878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3889375" y="952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39878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8989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203575" y="104060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428875"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68275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36625" y="103602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127181</xdr:rowOff>
    </xdr:from>
    <xdr:to>
      <xdr:col>24</xdr:col>
      <xdr:colOff>114300</xdr:colOff>
      <xdr:row>60</xdr:row>
      <xdr:rowOff>57331</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38989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150058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39878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102688</xdr:rowOff>
    </xdr:from>
    <xdr:to>
      <xdr:col>20</xdr:col>
      <xdr:colOff>38100</xdr:colOff>
      <xdr:row>60</xdr:row>
      <xdr:rowOff>32838</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203575" y="102182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153488</xdr:rowOff>
    </xdr:from>
    <xdr:to>
      <xdr:col>24</xdr:col>
      <xdr:colOff>63500</xdr:colOff>
      <xdr:row>60</xdr:row>
      <xdr:rowOff>6531</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235325" y="10269038"/>
          <a:ext cx="714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76563</xdr:rowOff>
    </xdr:from>
    <xdr:to>
      <xdr:col>15</xdr:col>
      <xdr:colOff>101600</xdr:colOff>
      <xdr:row>60</xdr:row>
      <xdr:rowOff>6713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428875"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127363</xdr:rowOff>
    </xdr:from>
    <xdr:to>
      <xdr:col>19</xdr:col>
      <xdr:colOff>177800</xdr:colOff>
      <xdr:row>59</xdr:row>
      <xdr:rowOff>153488</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479675" y="10242913"/>
          <a:ext cx="7556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68275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127363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733550" y="10218420"/>
          <a:ext cx="7461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27577</xdr:rowOff>
    </xdr:from>
    <xdr:to>
      <xdr:col>6</xdr:col>
      <xdr:colOff>38100</xdr:colOff>
      <xdr:row>59</xdr:row>
      <xdr:rowOff>129177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36625" y="101431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78377</xdr:rowOff>
    </xdr:from>
    <xdr:to>
      <xdr:col>10</xdr:col>
      <xdr:colOff>114300</xdr:colOff>
      <xdr:row>59</xdr:row>
      <xdr:rowOff>102870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968375" y="10193927"/>
          <a:ext cx="7651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06769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30569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559569"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134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49365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06769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30569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170197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559569"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145704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134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8905240"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8943975"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8845550" y="110410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8943975"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8845550" y="97610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8943975"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8883650" y="107085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15975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413625" y="107208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638925"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58928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714</xdr:rowOff>
    </xdr:from>
    <xdr:to>
      <xdr:col>55</xdr:col>
      <xdr:colOff>50800</xdr:colOff>
      <xdr:row>61</xdr:row>
      <xdr:rowOff>102314</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8883650" y="104591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23591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8943975" y="1031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12263</xdr:rowOff>
    </xdr:from>
    <xdr:to>
      <xdr:col>50</xdr:col>
      <xdr:colOff>165100</xdr:colOff>
      <xdr:row>61</xdr:row>
      <xdr:rowOff>113863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159750" y="104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51514</xdr:rowOff>
    </xdr:from>
    <xdr:to>
      <xdr:col>55</xdr:col>
      <xdr:colOff>0</xdr:colOff>
      <xdr:row>61</xdr:row>
      <xdr:rowOff>63063</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210550" y="10509964"/>
          <a:ext cx="695325" cy="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25281</xdr:rowOff>
    </xdr:from>
    <xdr:to>
      <xdr:col>46</xdr:col>
      <xdr:colOff>38100</xdr:colOff>
      <xdr:row>61</xdr:row>
      <xdr:rowOff>126881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413625" y="104837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63063</xdr:rowOff>
    </xdr:from>
    <xdr:to>
      <xdr:col>50</xdr:col>
      <xdr:colOff>114300</xdr:colOff>
      <xdr:row>61</xdr:row>
      <xdr:rowOff>76081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445375" y="10521513"/>
          <a:ext cx="765175"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36340</xdr:rowOff>
    </xdr:from>
    <xdr:to>
      <xdr:col>41</xdr:col>
      <xdr:colOff>101600</xdr:colOff>
      <xdr:row>61</xdr:row>
      <xdr:rowOff>137940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638925" y="104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76081</xdr:rowOff>
    </xdr:from>
    <xdr:to>
      <xdr:col>45</xdr:col>
      <xdr:colOff>177800</xdr:colOff>
      <xdr:row>61</xdr:row>
      <xdr:rowOff>87140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689725" y="10534531"/>
          <a:ext cx="75565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46560</xdr:rowOff>
    </xdr:from>
    <xdr:to>
      <xdr:col>36</xdr:col>
      <xdr:colOff>165100</xdr:colOff>
      <xdr:row>61</xdr:row>
      <xdr:rowOff>148160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5892800" y="105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87140</xdr:rowOff>
    </xdr:from>
    <xdr:to>
      <xdr:col>41</xdr:col>
      <xdr:colOff>50800</xdr:colOff>
      <xdr:row>61</xdr:row>
      <xdr:rowOff>97360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5943600" y="10545590"/>
          <a:ext cx="746125"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793644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1934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447370"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5672670"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130390</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936445" y="1024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143408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193495" y="1025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154467</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447370" y="1027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164687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5672670" y="1028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659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9490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39878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38893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39878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3889375" y="134264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39878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38989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203575" y="142005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428875"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68275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936625" y="141414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38989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39878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203575" y="142176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70486</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235325" y="14268450"/>
          <a:ext cx="714375"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118745</xdr:rowOff>
    </xdr:from>
    <xdr:to>
      <xdr:col>15</xdr:col>
      <xdr:colOff>101600</xdr:colOff>
      <xdr:row>83</xdr:row>
      <xdr:rowOff>48895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428875"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169545</xdr:rowOff>
    </xdr:from>
    <xdr:to>
      <xdr:col>19</xdr:col>
      <xdr:colOff>177800</xdr:colOff>
      <xdr:row>83</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479675" y="14228445"/>
          <a:ext cx="7556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71120</xdr:rowOff>
    </xdr:from>
    <xdr:to>
      <xdr:col>10</xdr:col>
      <xdr:colOff>165100</xdr:colOff>
      <xdr:row>83</xdr:row>
      <xdr:rowOff>1270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68275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121920</xdr:rowOff>
    </xdr:from>
    <xdr:to>
      <xdr:col>15</xdr:col>
      <xdr:colOff>50800</xdr:colOff>
      <xdr:row>82</xdr:row>
      <xdr:rowOff>169545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733550" y="14180820"/>
          <a:ext cx="7461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34925</xdr:rowOff>
    </xdr:from>
    <xdr:to>
      <xdr:col>6</xdr:col>
      <xdr:colOff>38100</xdr:colOff>
      <xdr:row>82</xdr:row>
      <xdr:rowOff>136525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936625" y="140938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85725</xdr:rowOff>
    </xdr:from>
    <xdr:to>
      <xdr:col>10</xdr:col>
      <xdr:colOff>114300</xdr:colOff>
      <xdr:row>82</xdr:row>
      <xdr:rowOff>121920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968375" y="14144625"/>
          <a:ext cx="7651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06769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30569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559569"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8134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06769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30569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17797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559569"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153052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8134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8905240"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8943975"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8845550" y="147788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8943975"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8845550" y="136102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8943975"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8883650" y="146738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815975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7413625" y="146737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6638925"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58928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104434</xdr:rowOff>
    </xdr:from>
    <xdr:to>
      <xdr:col>55</xdr:col>
      <xdr:colOff>50800</xdr:colOff>
      <xdr:row>86</xdr:row>
      <xdr:rowOff>34584</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8883650" y="146776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8943975"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54691</xdr:rowOff>
    </xdr:from>
    <xdr:to>
      <xdr:col>50</xdr:col>
      <xdr:colOff>165100</xdr:colOff>
      <xdr:row>85</xdr:row>
      <xdr:rowOff>156291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8159750" y="146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105491</xdr:rowOff>
    </xdr:from>
    <xdr:to>
      <xdr:col>55</xdr:col>
      <xdr:colOff>0</xdr:colOff>
      <xdr:row>85</xdr:row>
      <xdr:rowOff>155234</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8210550" y="14678741"/>
          <a:ext cx="695325"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57252</xdr:rowOff>
    </xdr:from>
    <xdr:to>
      <xdr:col>46</xdr:col>
      <xdr:colOff>38100</xdr:colOff>
      <xdr:row>85</xdr:row>
      <xdr:rowOff>158852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7413625" y="146305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105491</xdr:rowOff>
    </xdr:from>
    <xdr:to>
      <xdr:col>50</xdr:col>
      <xdr:colOff>114300</xdr:colOff>
      <xdr:row>85</xdr:row>
      <xdr:rowOff>108052</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7445375" y="14678741"/>
          <a:ext cx="765175"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3" name="n_1aveValue【公営住宅】&#10;一人当たり面積">
          <a:extLst>
            <a:ext uri="{FF2B5EF4-FFF2-40B4-BE49-F238E27FC236}">
              <a16:creationId xmlns:a16="http://schemas.microsoft.com/office/drawing/2014/main" id="{00000000-0008-0000-0E00-00006B010000}"/>
            </a:ext>
          </a:extLst>
        </xdr:cNvPr>
        <xdr:cNvSpPr txBox="1"/>
      </xdr:nvSpPr>
      <xdr:spPr>
        <a:xfrm>
          <a:off x="7991552"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4" name="n_2aveValue【公営住宅】&#10;一人当たり面積">
          <a:extLst>
            <a:ext uri="{FF2B5EF4-FFF2-40B4-BE49-F238E27FC236}">
              <a16:creationId xmlns:a16="http://schemas.microsoft.com/office/drawing/2014/main" id="{00000000-0008-0000-0E00-00006C010000}"/>
            </a:ext>
          </a:extLst>
        </xdr:cNvPr>
        <xdr:cNvSpPr txBox="1"/>
      </xdr:nvSpPr>
      <xdr:spPr>
        <a:xfrm>
          <a:off x="72581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5" name="n_3aveValue【公営住宅】&#10;一人当たり面積">
          <a:extLst>
            <a:ext uri="{FF2B5EF4-FFF2-40B4-BE49-F238E27FC236}">
              <a16:creationId xmlns:a16="http://schemas.microsoft.com/office/drawing/2014/main" id="{00000000-0008-0000-0E00-00006D010000}"/>
            </a:ext>
          </a:extLst>
        </xdr:cNvPr>
        <xdr:cNvSpPr txBox="1"/>
      </xdr:nvSpPr>
      <xdr:spPr>
        <a:xfrm>
          <a:off x="6483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66" name="n_4aveValue【公営住宅】&#10;一人当たり面積">
          <a:extLst>
            <a:ext uri="{FF2B5EF4-FFF2-40B4-BE49-F238E27FC236}">
              <a16:creationId xmlns:a16="http://schemas.microsoft.com/office/drawing/2014/main" id="{00000000-0008-0000-0E00-00006E010000}"/>
            </a:ext>
          </a:extLst>
        </xdr:cNvPr>
        <xdr:cNvSpPr txBox="1"/>
      </xdr:nvSpPr>
      <xdr:spPr>
        <a:xfrm>
          <a:off x="5737302"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1368</xdr:rowOff>
    </xdr:from>
    <xdr:ext cx="469744" cy="259045"/>
    <xdr:sp macro="" textlink="">
      <xdr:nvSpPr>
        <xdr:cNvPr id="367" name="n_1mainValue【公営住宅】&#10;一人当たり面積">
          <a:extLst>
            <a:ext uri="{FF2B5EF4-FFF2-40B4-BE49-F238E27FC236}">
              <a16:creationId xmlns:a16="http://schemas.microsoft.com/office/drawing/2014/main" id="{00000000-0008-0000-0E00-00006F010000}"/>
            </a:ext>
          </a:extLst>
        </xdr:cNvPr>
        <xdr:cNvSpPr txBox="1"/>
      </xdr:nvSpPr>
      <xdr:spPr>
        <a:xfrm>
          <a:off x="7991552" y="1440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3929</xdr:rowOff>
    </xdr:from>
    <xdr:ext cx="469744" cy="259045"/>
    <xdr:sp macro="" textlink="">
      <xdr:nvSpPr>
        <xdr:cNvPr id="368" name="n_2mainValue【公営住宅】&#10;一人当たり面積">
          <a:extLst>
            <a:ext uri="{FF2B5EF4-FFF2-40B4-BE49-F238E27FC236}">
              <a16:creationId xmlns:a16="http://schemas.microsoft.com/office/drawing/2014/main" id="{00000000-0008-0000-0E00-000070010000}"/>
            </a:ext>
          </a:extLst>
        </xdr:cNvPr>
        <xdr:cNvSpPr txBox="1"/>
      </xdr:nvSpPr>
      <xdr:spPr>
        <a:xfrm>
          <a:off x="7258127" y="1440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0306836"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00000000-0008-0000-0E00-000097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3889989"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09" name="【認定こども園・幼稚園・保育所】&#10;有形固定資産減価償却率最小値テキスト">
          <a:extLst>
            <a:ext uri="{FF2B5EF4-FFF2-40B4-BE49-F238E27FC236}">
              <a16:creationId xmlns:a16="http://schemas.microsoft.com/office/drawing/2014/main" id="{00000000-0008-0000-0E00-000099010000}"/>
            </a:ext>
          </a:extLst>
        </xdr:cNvPr>
        <xdr:cNvSpPr txBox="1"/>
      </xdr:nvSpPr>
      <xdr:spPr>
        <a:xfrm>
          <a:off x="1392872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3801725" y="698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1" name="【認定こども園・幼稚園・保育所】&#10;有形固定資産減価償却率最大値テキスト">
          <a:extLst>
            <a:ext uri="{FF2B5EF4-FFF2-40B4-BE49-F238E27FC236}">
              <a16:creationId xmlns:a16="http://schemas.microsoft.com/office/drawing/2014/main" id="{00000000-0008-0000-0E00-00009B010000}"/>
            </a:ext>
          </a:extLst>
        </xdr:cNvPr>
        <xdr:cNvSpPr txBox="1"/>
      </xdr:nvSpPr>
      <xdr:spPr>
        <a:xfrm>
          <a:off x="1392872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00000000-0008-0000-0E00-00009D010000}"/>
            </a:ext>
          </a:extLst>
        </xdr:cNvPr>
        <xdr:cNvSpPr txBox="1"/>
      </xdr:nvSpPr>
      <xdr:spPr>
        <a:xfrm>
          <a:off x="13928725"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3839825" y="6372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3115925"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23698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1623675" y="63817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0848975"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121920</xdr:rowOff>
    </xdr:from>
    <xdr:to>
      <xdr:col>85</xdr:col>
      <xdr:colOff>177800</xdr:colOff>
      <xdr:row>36</xdr:row>
      <xdr:rowOff>52070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3839825" y="6122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144797</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00000000-0008-0000-0E00-0000A9010000}"/>
            </a:ext>
          </a:extLst>
        </xdr:cNvPr>
        <xdr:cNvSpPr txBox="1"/>
      </xdr:nvSpPr>
      <xdr:spPr>
        <a:xfrm>
          <a:off x="13928725"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149860</xdr:rowOff>
    </xdr:from>
    <xdr:to>
      <xdr:col>81</xdr:col>
      <xdr:colOff>101600</xdr:colOff>
      <xdr:row>40</xdr:row>
      <xdr:rowOff>80010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3115925" y="68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1270</xdr:rowOff>
    </xdr:from>
    <xdr:to>
      <xdr:col>85</xdr:col>
      <xdr:colOff>127000</xdr:colOff>
      <xdr:row>40</xdr:row>
      <xdr:rowOff>29210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flipV="1">
          <a:off x="13166725" y="6173470"/>
          <a:ext cx="723900" cy="71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140970</xdr:rowOff>
    </xdr:from>
    <xdr:to>
      <xdr:col>76</xdr:col>
      <xdr:colOff>165100</xdr:colOff>
      <xdr:row>40</xdr:row>
      <xdr:rowOff>71120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23698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20320</xdr:rowOff>
    </xdr:from>
    <xdr:to>
      <xdr:col>81</xdr:col>
      <xdr:colOff>50800</xdr:colOff>
      <xdr:row>40</xdr:row>
      <xdr:rowOff>29210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20600" y="6878320"/>
          <a:ext cx="74612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137160</xdr:rowOff>
    </xdr:from>
    <xdr:to>
      <xdr:col>72</xdr:col>
      <xdr:colOff>38100</xdr:colOff>
      <xdr:row>40</xdr:row>
      <xdr:rowOff>67310</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1623675" y="68237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16510</xdr:rowOff>
    </xdr:from>
    <xdr:to>
      <xdr:col>76</xdr:col>
      <xdr:colOff>114300</xdr:colOff>
      <xdr:row>40</xdr:row>
      <xdr:rowOff>20320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1655425" y="687451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132080</xdr:rowOff>
    </xdr:from>
    <xdr:to>
      <xdr:col>67</xdr:col>
      <xdr:colOff>101600</xdr:colOff>
      <xdr:row>40</xdr:row>
      <xdr:rowOff>62230</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0848975"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11430</xdr:rowOff>
    </xdr:from>
    <xdr:to>
      <xdr:col>71</xdr:col>
      <xdr:colOff>177800</xdr:colOff>
      <xdr:row>40</xdr:row>
      <xdr:rowOff>16510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0899775" y="6869430"/>
          <a:ext cx="75565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00000000-0008-0000-0E00-0000B2010000}"/>
            </a:ext>
          </a:extLst>
        </xdr:cNvPr>
        <xdr:cNvSpPr txBox="1"/>
      </xdr:nvSpPr>
      <xdr:spPr>
        <a:xfrm>
          <a:off x="12980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00000000-0008-0000-0E00-0000B3010000}"/>
            </a:ext>
          </a:extLst>
        </xdr:cNvPr>
        <xdr:cNvSpPr txBox="1"/>
      </xdr:nvSpPr>
      <xdr:spPr>
        <a:xfrm>
          <a:off x="12246619"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00000000-0008-0000-0E00-0000B4010000}"/>
            </a:ext>
          </a:extLst>
        </xdr:cNvPr>
        <xdr:cNvSpPr txBox="1"/>
      </xdr:nvSpPr>
      <xdr:spPr>
        <a:xfrm>
          <a:off x="1150049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00000000-0008-0000-0E00-0000B5010000}"/>
            </a:ext>
          </a:extLst>
        </xdr:cNvPr>
        <xdr:cNvSpPr txBox="1"/>
      </xdr:nvSpPr>
      <xdr:spPr>
        <a:xfrm>
          <a:off x="1072579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71137</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00000000-0008-0000-0E00-0000B6010000}"/>
            </a:ext>
          </a:extLst>
        </xdr:cNvPr>
        <xdr:cNvSpPr txBox="1"/>
      </xdr:nvSpPr>
      <xdr:spPr>
        <a:xfrm>
          <a:off x="12980044" y="692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62247</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2246619" y="692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58437</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1500494" y="691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53357</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072579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00000000-0008-0000-0E00-0000D201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159476</xdr:rowOff>
    </xdr:from>
    <xdr:to>
      <xdr:col>116</xdr:col>
      <xdr:colOff>62864</xdr:colOff>
      <xdr:row>42</xdr:row>
      <xdr:rowOff>81099</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18846164" y="6331676"/>
          <a:ext cx="0" cy="950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00000000-0008-0000-0E00-0000D4010000}"/>
            </a:ext>
          </a:extLst>
        </xdr:cNvPr>
        <xdr:cNvSpPr txBox="1"/>
      </xdr:nvSpPr>
      <xdr:spPr>
        <a:xfrm>
          <a:off x="188849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786475" y="72819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106153</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00000000-0008-0000-0E00-0000D6010000}"/>
            </a:ext>
          </a:extLst>
        </xdr:cNvPr>
        <xdr:cNvSpPr txBox="1"/>
      </xdr:nvSpPr>
      <xdr:spPr>
        <a:xfrm>
          <a:off x="18884900" y="61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159476</xdr:rowOff>
    </xdr:from>
    <xdr:to>
      <xdr:col>116</xdr:col>
      <xdr:colOff>152400</xdr:colOff>
      <xdr:row>36</xdr:row>
      <xdr:rowOff>159476</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786475" y="63316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44649</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00000000-0008-0000-0E00-0000D8010000}"/>
            </a:ext>
          </a:extLst>
        </xdr:cNvPr>
        <xdr:cNvSpPr txBox="1"/>
      </xdr:nvSpPr>
      <xdr:spPr>
        <a:xfrm>
          <a:off x="18884900" y="6902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66222</xdr:rowOff>
    </xdr:from>
    <xdr:to>
      <xdr:col>116</xdr:col>
      <xdr:colOff>114300</xdr:colOff>
      <xdr:row>40</xdr:row>
      <xdr:rowOff>167822</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8796000" y="69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80917</xdr:rowOff>
    </xdr:from>
    <xdr:to>
      <xdr:col>112</xdr:col>
      <xdr:colOff>38100</xdr:colOff>
      <xdr:row>41</xdr:row>
      <xdr:rowOff>11067</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8100675" y="69389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89081</xdr:rowOff>
    </xdr:from>
    <xdr:to>
      <xdr:col>107</xdr:col>
      <xdr:colOff>101600</xdr:colOff>
      <xdr:row>41</xdr:row>
      <xdr:rowOff>19231</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7325975"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84183</xdr:rowOff>
    </xdr:from>
    <xdr:to>
      <xdr:col>102</xdr:col>
      <xdr:colOff>165100</xdr:colOff>
      <xdr:row>41</xdr:row>
      <xdr:rowOff>14333</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657985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82550</xdr:rowOff>
    </xdr:from>
    <xdr:to>
      <xdr:col>98</xdr:col>
      <xdr:colOff>38100</xdr:colOff>
      <xdr:row>41</xdr:row>
      <xdr:rowOff>12700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5833725" y="69405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110309</xdr:rowOff>
    </xdr:from>
    <xdr:to>
      <xdr:col>116</xdr:col>
      <xdr:colOff>114300</xdr:colOff>
      <xdr:row>39</xdr:row>
      <xdr:rowOff>40459</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187960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133186</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00000000-0008-0000-0E00-0000E4010000}"/>
            </a:ext>
          </a:extLst>
        </xdr:cNvPr>
        <xdr:cNvSpPr txBox="1"/>
      </xdr:nvSpPr>
      <xdr:spPr>
        <a:xfrm>
          <a:off x="18884900" y="647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154396</xdr:rowOff>
    </xdr:from>
    <xdr:to>
      <xdr:col>112</xdr:col>
      <xdr:colOff>38100</xdr:colOff>
      <xdr:row>40</xdr:row>
      <xdr:rowOff>84546</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18100675" y="68409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161109</xdr:rowOff>
    </xdr:from>
    <xdr:to>
      <xdr:col>116</xdr:col>
      <xdr:colOff>63500</xdr:colOff>
      <xdr:row>40</xdr:row>
      <xdr:rowOff>33746</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18132425" y="6676209"/>
          <a:ext cx="714375"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22134</xdr:rowOff>
    </xdr:from>
    <xdr:to>
      <xdr:col>107</xdr:col>
      <xdr:colOff>101600</xdr:colOff>
      <xdr:row>33</xdr:row>
      <xdr:rowOff>123734</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7325975"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72934</xdr:rowOff>
    </xdr:from>
    <xdr:to>
      <xdr:col>111</xdr:col>
      <xdr:colOff>177800</xdr:colOff>
      <xdr:row>40</xdr:row>
      <xdr:rowOff>33746</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7376775" y="5730784"/>
          <a:ext cx="755650" cy="116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907</xdr:rowOff>
    </xdr:from>
    <xdr:to>
      <xdr:col>102</xdr:col>
      <xdr:colOff>165100</xdr:colOff>
      <xdr:row>40</xdr:row>
      <xdr:rowOff>102507</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657985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72934</xdr:rowOff>
    </xdr:from>
    <xdr:to>
      <xdr:col>107</xdr:col>
      <xdr:colOff>50800</xdr:colOff>
      <xdr:row>40</xdr:row>
      <xdr:rowOff>51707</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6630650" y="5730784"/>
          <a:ext cx="746125" cy="117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2194</xdr:rowOff>
    </xdr:from>
    <xdr:ext cx="469744" cy="259045"/>
    <xdr:sp macro="" textlink="">
      <xdr:nvSpPr>
        <xdr:cNvPr id="491" name="n_1aveValue【認定こども園・幼稚園・保育所】&#10;一人当たり面積">
          <a:extLst>
            <a:ext uri="{FF2B5EF4-FFF2-40B4-BE49-F238E27FC236}">
              <a16:creationId xmlns:a16="http://schemas.microsoft.com/office/drawing/2014/main" id="{00000000-0008-0000-0E00-0000EB010000}"/>
            </a:ext>
          </a:extLst>
        </xdr:cNvPr>
        <xdr:cNvSpPr txBox="1"/>
      </xdr:nvSpPr>
      <xdr:spPr>
        <a:xfrm>
          <a:off x="17932477"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10358</xdr:rowOff>
    </xdr:from>
    <xdr:ext cx="469744" cy="259045"/>
    <xdr:sp macro="" textlink="">
      <xdr:nvSpPr>
        <xdr:cNvPr id="492" name="n_2aveValue【認定こども園・幼稚園・保育所】&#10;一人当たり面積">
          <a:extLst>
            <a:ext uri="{FF2B5EF4-FFF2-40B4-BE49-F238E27FC236}">
              <a16:creationId xmlns:a16="http://schemas.microsoft.com/office/drawing/2014/main" id="{00000000-0008-0000-0E00-0000EC010000}"/>
            </a:ext>
          </a:extLst>
        </xdr:cNvPr>
        <xdr:cNvSpPr txBox="1"/>
      </xdr:nvSpPr>
      <xdr:spPr>
        <a:xfrm>
          <a:off x="1717047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5460</xdr:rowOff>
    </xdr:from>
    <xdr:ext cx="469744" cy="259045"/>
    <xdr:sp macro="" textlink="">
      <xdr:nvSpPr>
        <xdr:cNvPr id="493" name="n_3aveValue【認定こども園・幼稚園・保育所】&#10;一人当たり面積">
          <a:extLst>
            <a:ext uri="{FF2B5EF4-FFF2-40B4-BE49-F238E27FC236}">
              <a16:creationId xmlns:a16="http://schemas.microsoft.com/office/drawing/2014/main" id="{00000000-0008-0000-0E00-0000ED010000}"/>
            </a:ext>
          </a:extLst>
        </xdr:cNvPr>
        <xdr:cNvSpPr txBox="1"/>
      </xdr:nvSpPr>
      <xdr:spPr>
        <a:xfrm>
          <a:off x="16424352"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29227</xdr:rowOff>
    </xdr:from>
    <xdr:ext cx="469744" cy="259045"/>
    <xdr:sp macro="" textlink="">
      <xdr:nvSpPr>
        <xdr:cNvPr id="494" name="n_4aveValue【認定こども園・幼稚園・保育所】&#10;一人当たり面積">
          <a:extLst>
            <a:ext uri="{FF2B5EF4-FFF2-40B4-BE49-F238E27FC236}">
              <a16:creationId xmlns:a16="http://schemas.microsoft.com/office/drawing/2014/main" id="{00000000-0008-0000-0E00-0000EE010000}"/>
            </a:ext>
          </a:extLst>
        </xdr:cNvPr>
        <xdr:cNvSpPr txBox="1"/>
      </xdr:nvSpPr>
      <xdr:spPr>
        <a:xfrm>
          <a:off x="156782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101073</xdr:rowOff>
    </xdr:from>
    <xdr:ext cx="469744" cy="259045"/>
    <xdr:sp macro="" textlink="">
      <xdr:nvSpPr>
        <xdr:cNvPr id="495" name="n_1main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17932477" y="661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140261</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17170477" y="545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119034</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6424352" y="663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01976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02427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a:extLst>
            <a:ext uri="{FF2B5EF4-FFF2-40B4-BE49-F238E27FC236}">
              <a16:creationId xmlns:a16="http://schemas.microsoft.com/office/drawing/2014/main" id="{00000000-0008-0000-0E00-000007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3889989"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1" name="【学校施設】&#10;有形固定資産減価償却率最小値テキスト">
          <a:extLst>
            <a:ext uri="{FF2B5EF4-FFF2-40B4-BE49-F238E27FC236}">
              <a16:creationId xmlns:a16="http://schemas.microsoft.com/office/drawing/2014/main" id="{00000000-0008-0000-0E00-000009020000}"/>
            </a:ext>
          </a:extLst>
        </xdr:cNvPr>
        <xdr:cNvSpPr txBox="1"/>
      </xdr:nvSpPr>
      <xdr:spPr>
        <a:xfrm>
          <a:off x="13928725"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3801725" y="106961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3" name="【学校施設】&#10;有形固定資産減価償却率最大値テキスト">
          <a:extLst>
            <a:ext uri="{FF2B5EF4-FFF2-40B4-BE49-F238E27FC236}">
              <a16:creationId xmlns:a16="http://schemas.microsoft.com/office/drawing/2014/main" id="{00000000-0008-0000-0E00-00000B020000}"/>
            </a:ext>
          </a:extLst>
        </xdr:cNvPr>
        <xdr:cNvSpPr txBox="1"/>
      </xdr:nvSpPr>
      <xdr:spPr>
        <a:xfrm>
          <a:off x="13928725"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3801725" y="9466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25" name="【学校施設】&#10;有形固定資産減価償却率平均値テキスト">
          <a:extLst>
            <a:ext uri="{FF2B5EF4-FFF2-40B4-BE49-F238E27FC236}">
              <a16:creationId xmlns:a16="http://schemas.microsoft.com/office/drawing/2014/main" id="{00000000-0008-0000-0E00-00000D020000}"/>
            </a:ext>
          </a:extLst>
        </xdr:cNvPr>
        <xdr:cNvSpPr txBox="1"/>
      </xdr:nvSpPr>
      <xdr:spPr>
        <a:xfrm>
          <a:off x="13928725"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3839825" y="100601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115925"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23698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1623675" y="100190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0848975"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3839825" y="100876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121937</xdr:rowOff>
    </xdr:from>
    <xdr:ext cx="405111" cy="259045"/>
    <xdr:sp macro="" textlink="">
      <xdr:nvSpPr>
        <xdr:cNvPr id="537" name="【学校施設】&#10;有形固定資産減価償却率該当値テキスト">
          <a:extLst>
            <a:ext uri="{FF2B5EF4-FFF2-40B4-BE49-F238E27FC236}">
              <a16:creationId xmlns:a16="http://schemas.microsoft.com/office/drawing/2014/main" id="{00000000-0008-0000-0E00-000019020000}"/>
            </a:ext>
          </a:extLst>
        </xdr:cNvPr>
        <xdr:cNvSpPr txBox="1"/>
      </xdr:nvSpPr>
      <xdr:spPr>
        <a:xfrm>
          <a:off x="13928725"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102362</xdr:rowOff>
    </xdr:from>
    <xdr:to>
      <xdr:col>81</xdr:col>
      <xdr:colOff>101600</xdr:colOff>
      <xdr:row>59</xdr:row>
      <xdr:rowOff>32512</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115925"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153162</xdr:rowOff>
    </xdr:from>
    <xdr:to>
      <xdr:col>85</xdr:col>
      <xdr:colOff>127000</xdr:colOff>
      <xdr:row>59</xdr:row>
      <xdr:rowOff>22860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3166725" y="10097262"/>
          <a:ext cx="7239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90932</xdr:rowOff>
    </xdr:from>
    <xdr:to>
      <xdr:col>76</xdr:col>
      <xdr:colOff>165100</xdr:colOff>
      <xdr:row>59</xdr:row>
      <xdr:rowOff>21082</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3698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141732</xdr:rowOff>
    </xdr:from>
    <xdr:to>
      <xdr:col>81</xdr:col>
      <xdr:colOff>50800</xdr:colOff>
      <xdr:row>58</xdr:row>
      <xdr:rowOff>153162</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20600" y="10085832"/>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70358</xdr:rowOff>
    </xdr:from>
    <xdr:to>
      <xdr:col>72</xdr:col>
      <xdr:colOff>38100</xdr:colOff>
      <xdr:row>59</xdr:row>
      <xdr:rowOff>508</xdr:rowOff>
    </xdr:to>
    <xdr:sp macro="" textlink="">
      <xdr:nvSpPr>
        <xdr:cNvPr id="542" name="楕円 541">
          <a:extLst>
            <a:ext uri="{FF2B5EF4-FFF2-40B4-BE49-F238E27FC236}">
              <a16:creationId xmlns:a16="http://schemas.microsoft.com/office/drawing/2014/main" id="{00000000-0008-0000-0E00-00001E020000}"/>
            </a:ext>
          </a:extLst>
        </xdr:cNvPr>
        <xdr:cNvSpPr/>
      </xdr:nvSpPr>
      <xdr:spPr>
        <a:xfrm>
          <a:off x="11623675" y="100144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121158</xdr:rowOff>
    </xdr:from>
    <xdr:to>
      <xdr:col>76</xdr:col>
      <xdr:colOff>114300</xdr:colOff>
      <xdr:row>58</xdr:row>
      <xdr:rowOff>141732</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1655425" y="10065258"/>
          <a:ext cx="76517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49784</xdr:rowOff>
    </xdr:from>
    <xdr:to>
      <xdr:col>67</xdr:col>
      <xdr:colOff>101600</xdr:colOff>
      <xdr:row>58</xdr:row>
      <xdr:rowOff>151384</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0848975"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100584</xdr:rowOff>
    </xdr:from>
    <xdr:to>
      <xdr:col>71</xdr:col>
      <xdr:colOff>177800</xdr:colOff>
      <xdr:row>58</xdr:row>
      <xdr:rowOff>121158</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0899775" y="10044684"/>
          <a:ext cx="75565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46" name="n_1aveValue【学校施設】&#10;有形固定資産減価償却率">
          <a:extLst>
            <a:ext uri="{FF2B5EF4-FFF2-40B4-BE49-F238E27FC236}">
              <a16:creationId xmlns:a16="http://schemas.microsoft.com/office/drawing/2014/main" id="{00000000-0008-0000-0E00-000022020000}"/>
            </a:ext>
          </a:extLst>
        </xdr:cNvPr>
        <xdr:cNvSpPr txBox="1"/>
      </xdr:nvSpPr>
      <xdr:spPr>
        <a:xfrm>
          <a:off x="12980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47" name="n_2aveValue【学校施設】&#10;有形固定資産減価償却率">
          <a:extLst>
            <a:ext uri="{FF2B5EF4-FFF2-40B4-BE49-F238E27FC236}">
              <a16:creationId xmlns:a16="http://schemas.microsoft.com/office/drawing/2014/main" id="{00000000-0008-0000-0E00-000023020000}"/>
            </a:ext>
          </a:extLst>
        </xdr:cNvPr>
        <xdr:cNvSpPr txBox="1"/>
      </xdr:nvSpPr>
      <xdr:spPr>
        <a:xfrm>
          <a:off x="12246619"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48" name="n_3aveValue【学校施設】&#10;有形固定資産減価償却率">
          <a:extLst>
            <a:ext uri="{FF2B5EF4-FFF2-40B4-BE49-F238E27FC236}">
              <a16:creationId xmlns:a16="http://schemas.microsoft.com/office/drawing/2014/main" id="{00000000-0008-0000-0E00-000024020000}"/>
            </a:ext>
          </a:extLst>
        </xdr:cNvPr>
        <xdr:cNvSpPr txBox="1"/>
      </xdr:nvSpPr>
      <xdr:spPr>
        <a:xfrm>
          <a:off x="1150049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49" name="n_4aveValue【学校施設】&#10;有形固定資産減価償却率">
          <a:extLst>
            <a:ext uri="{FF2B5EF4-FFF2-40B4-BE49-F238E27FC236}">
              <a16:creationId xmlns:a16="http://schemas.microsoft.com/office/drawing/2014/main" id="{00000000-0008-0000-0E00-000025020000}"/>
            </a:ext>
          </a:extLst>
        </xdr:cNvPr>
        <xdr:cNvSpPr txBox="1"/>
      </xdr:nvSpPr>
      <xdr:spPr>
        <a:xfrm>
          <a:off x="1072579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49039</xdr:rowOff>
    </xdr:from>
    <xdr:ext cx="405111" cy="259045"/>
    <xdr:sp macro="" textlink="">
      <xdr:nvSpPr>
        <xdr:cNvPr id="550" name="n_1mainValue【学校施設】&#10;有形固定資産減価償却率">
          <a:extLst>
            <a:ext uri="{FF2B5EF4-FFF2-40B4-BE49-F238E27FC236}">
              <a16:creationId xmlns:a16="http://schemas.microsoft.com/office/drawing/2014/main" id="{00000000-0008-0000-0E00-000026020000}"/>
            </a:ext>
          </a:extLst>
        </xdr:cNvPr>
        <xdr:cNvSpPr txBox="1"/>
      </xdr:nvSpPr>
      <xdr:spPr>
        <a:xfrm>
          <a:off x="129800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12209</xdr:rowOff>
    </xdr:from>
    <xdr:ext cx="405111" cy="259045"/>
    <xdr:sp macro="" textlink="">
      <xdr:nvSpPr>
        <xdr:cNvPr id="551" name="n_2mainValue【学校施設】&#10;有形固定資産減価償却率">
          <a:extLst>
            <a:ext uri="{FF2B5EF4-FFF2-40B4-BE49-F238E27FC236}">
              <a16:creationId xmlns:a16="http://schemas.microsoft.com/office/drawing/2014/main" id="{00000000-0008-0000-0E00-000027020000}"/>
            </a:ext>
          </a:extLst>
        </xdr:cNvPr>
        <xdr:cNvSpPr txBox="1"/>
      </xdr:nvSpPr>
      <xdr:spPr>
        <a:xfrm>
          <a:off x="12246619" y="101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17035</xdr:rowOff>
    </xdr:from>
    <xdr:ext cx="405111" cy="259045"/>
    <xdr:sp macro="" textlink="">
      <xdr:nvSpPr>
        <xdr:cNvPr id="552" name="n_3mainValue【学校施設】&#10;有形固定資産減価償却率">
          <a:extLst>
            <a:ext uri="{FF2B5EF4-FFF2-40B4-BE49-F238E27FC236}">
              <a16:creationId xmlns:a16="http://schemas.microsoft.com/office/drawing/2014/main" id="{00000000-0008-0000-0E00-000028020000}"/>
            </a:ext>
          </a:extLst>
        </xdr:cNvPr>
        <xdr:cNvSpPr txBox="1"/>
      </xdr:nvSpPr>
      <xdr:spPr>
        <a:xfrm>
          <a:off x="1150049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167911</xdr:rowOff>
    </xdr:from>
    <xdr:ext cx="405111" cy="259045"/>
    <xdr:sp macro="" textlink="">
      <xdr:nvSpPr>
        <xdr:cNvPr id="553" name="n_4mainValue【学校施設】&#10;有形固定資産減価償却率">
          <a:extLst>
            <a:ext uri="{FF2B5EF4-FFF2-40B4-BE49-F238E27FC236}">
              <a16:creationId xmlns:a16="http://schemas.microsoft.com/office/drawing/2014/main" id="{00000000-0008-0000-0E00-000029020000}"/>
            </a:ext>
          </a:extLst>
        </xdr:cNvPr>
        <xdr:cNvSpPr txBox="1"/>
      </xdr:nvSpPr>
      <xdr:spPr>
        <a:xfrm>
          <a:off x="1072579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509922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a:extLst>
            <a:ext uri="{FF2B5EF4-FFF2-40B4-BE49-F238E27FC236}">
              <a16:creationId xmlns:a16="http://schemas.microsoft.com/office/drawing/2014/main" id="{00000000-0008-0000-0E00-000042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188461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0" name="【学校施設】&#10;一人当たり面積最小値テキスト">
          <a:extLst>
            <a:ext uri="{FF2B5EF4-FFF2-40B4-BE49-F238E27FC236}">
              <a16:creationId xmlns:a16="http://schemas.microsoft.com/office/drawing/2014/main" id="{00000000-0008-0000-0E00-000044020000}"/>
            </a:ext>
          </a:extLst>
        </xdr:cNvPr>
        <xdr:cNvSpPr txBox="1"/>
      </xdr:nvSpPr>
      <xdr:spPr>
        <a:xfrm>
          <a:off x="188849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786475" y="109236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2" name="【学校施設】&#10;一人当たり面積最大値テキスト">
          <a:extLst>
            <a:ext uri="{FF2B5EF4-FFF2-40B4-BE49-F238E27FC236}">
              <a16:creationId xmlns:a16="http://schemas.microsoft.com/office/drawing/2014/main" id="{00000000-0008-0000-0E00-000046020000}"/>
            </a:ext>
          </a:extLst>
        </xdr:cNvPr>
        <xdr:cNvSpPr txBox="1"/>
      </xdr:nvSpPr>
      <xdr:spPr>
        <a:xfrm>
          <a:off x="188849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786475" y="95543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4" name="【学校施設】&#10;一人当たり面積平均値テキスト">
          <a:extLst>
            <a:ext uri="{FF2B5EF4-FFF2-40B4-BE49-F238E27FC236}">
              <a16:creationId xmlns:a16="http://schemas.microsoft.com/office/drawing/2014/main" id="{00000000-0008-0000-0E00-000048020000}"/>
            </a:ext>
          </a:extLst>
        </xdr:cNvPr>
        <xdr:cNvSpPr txBox="1"/>
      </xdr:nvSpPr>
      <xdr:spPr>
        <a:xfrm>
          <a:off x="188849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87960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8100675" y="106747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7325975"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657985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5833725" y="106643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33619</xdr:rowOff>
    </xdr:from>
    <xdr:to>
      <xdr:col>116</xdr:col>
      <xdr:colOff>114300</xdr:colOff>
      <xdr:row>63</xdr:row>
      <xdr:rowOff>135219</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8796000" y="108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119996</xdr:rowOff>
    </xdr:from>
    <xdr:ext cx="469744" cy="259045"/>
    <xdr:sp macro="" textlink="">
      <xdr:nvSpPr>
        <xdr:cNvPr id="596" name="【学校施設】&#10;一人当たり面積該当値テキスト">
          <a:extLst>
            <a:ext uri="{FF2B5EF4-FFF2-40B4-BE49-F238E27FC236}">
              <a16:creationId xmlns:a16="http://schemas.microsoft.com/office/drawing/2014/main" id="{00000000-0008-0000-0E00-000054020000}"/>
            </a:ext>
          </a:extLst>
        </xdr:cNvPr>
        <xdr:cNvSpPr txBox="1"/>
      </xdr:nvSpPr>
      <xdr:spPr>
        <a:xfrm>
          <a:off x="18884900" y="1074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170125</xdr:rowOff>
    </xdr:from>
    <xdr:to>
      <xdr:col>112</xdr:col>
      <xdr:colOff>38100</xdr:colOff>
      <xdr:row>62</xdr:row>
      <xdr:rowOff>100275</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8100675" y="106285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49475</xdr:rowOff>
    </xdr:from>
    <xdr:to>
      <xdr:col>116</xdr:col>
      <xdr:colOff>63500</xdr:colOff>
      <xdr:row>63</xdr:row>
      <xdr:rowOff>84419</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132425" y="10679375"/>
          <a:ext cx="714375" cy="20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136162</xdr:rowOff>
    </xdr:from>
    <xdr:to>
      <xdr:col>107</xdr:col>
      <xdr:colOff>101600</xdr:colOff>
      <xdr:row>57</xdr:row>
      <xdr:rowOff>66312</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7325975" y="97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15512</xdr:rowOff>
    </xdr:from>
    <xdr:to>
      <xdr:col>111</xdr:col>
      <xdr:colOff>177800</xdr:colOff>
      <xdr:row>62</xdr:row>
      <xdr:rowOff>49475</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7376775" y="9788162"/>
          <a:ext cx="755650" cy="89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17453</xdr:rowOff>
    </xdr:from>
    <xdr:to>
      <xdr:col>102</xdr:col>
      <xdr:colOff>165100</xdr:colOff>
      <xdr:row>62</xdr:row>
      <xdr:rowOff>119053</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6579850" y="106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15512</xdr:rowOff>
    </xdr:from>
    <xdr:to>
      <xdr:col>107</xdr:col>
      <xdr:colOff>50800</xdr:colOff>
      <xdr:row>62</xdr:row>
      <xdr:rowOff>68253</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6630650" y="9788162"/>
          <a:ext cx="746125" cy="90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03" name="n_1aveValue【学校施設】&#10;一人当たり面積">
          <a:extLst>
            <a:ext uri="{FF2B5EF4-FFF2-40B4-BE49-F238E27FC236}">
              <a16:creationId xmlns:a16="http://schemas.microsoft.com/office/drawing/2014/main" id="{00000000-0008-0000-0E00-00005B020000}"/>
            </a:ext>
          </a:extLst>
        </xdr:cNvPr>
        <xdr:cNvSpPr txBox="1"/>
      </xdr:nvSpPr>
      <xdr:spPr>
        <a:xfrm>
          <a:off x="1793247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04" name="n_2aveValue【学校施設】&#10;一人当たり面積">
          <a:extLst>
            <a:ext uri="{FF2B5EF4-FFF2-40B4-BE49-F238E27FC236}">
              <a16:creationId xmlns:a16="http://schemas.microsoft.com/office/drawing/2014/main" id="{00000000-0008-0000-0E00-00005C020000}"/>
            </a:ext>
          </a:extLst>
        </xdr:cNvPr>
        <xdr:cNvSpPr txBox="1"/>
      </xdr:nvSpPr>
      <xdr:spPr>
        <a:xfrm>
          <a:off x="1717047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05" name="n_3aveValue【学校施設】&#10;一人当たり面積">
          <a:extLst>
            <a:ext uri="{FF2B5EF4-FFF2-40B4-BE49-F238E27FC236}">
              <a16:creationId xmlns:a16="http://schemas.microsoft.com/office/drawing/2014/main" id="{00000000-0008-0000-0E00-00005D020000}"/>
            </a:ext>
          </a:extLst>
        </xdr:cNvPr>
        <xdr:cNvSpPr txBox="1"/>
      </xdr:nvSpPr>
      <xdr:spPr>
        <a:xfrm>
          <a:off x="16424352"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06" name="n_4aveValue【学校施設】&#10;一人当たり面積">
          <a:extLst>
            <a:ext uri="{FF2B5EF4-FFF2-40B4-BE49-F238E27FC236}">
              <a16:creationId xmlns:a16="http://schemas.microsoft.com/office/drawing/2014/main" id="{00000000-0008-0000-0E00-00005E020000}"/>
            </a:ext>
          </a:extLst>
        </xdr:cNvPr>
        <xdr:cNvSpPr txBox="1"/>
      </xdr:nvSpPr>
      <xdr:spPr>
        <a:xfrm>
          <a:off x="156782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116802</xdr:rowOff>
    </xdr:from>
    <xdr:ext cx="469744" cy="259045"/>
    <xdr:sp macro="" textlink="">
      <xdr:nvSpPr>
        <xdr:cNvPr id="607" name="n_1mainValue【学校施設】&#10;一人当たり面積">
          <a:extLst>
            <a:ext uri="{FF2B5EF4-FFF2-40B4-BE49-F238E27FC236}">
              <a16:creationId xmlns:a16="http://schemas.microsoft.com/office/drawing/2014/main" id="{00000000-0008-0000-0E00-00005F020000}"/>
            </a:ext>
          </a:extLst>
        </xdr:cNvPr>
        <xdr:cNvSpPr txBox="1"/>
      </xdr:nvSpPr>
      <xdr:spPr>
        <a:xfrm>
          <a:off x="17932477" y="1040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82839</xdr:rowOff>
    </xdr:from>
    <xdr:ext cx="469744" cy="259045"/>
    <xdr:sp macro="" textlink="">
      <xdr:nvSpPr>
        <xdr:cNvPr id="608" name="n_2mainValue【学校施設】&#10;一人当たり面積">
          <a:extLst>
            <a:ext uri="{FF2B5EF4-FFF2-40B4-BE49-F238E27FC236}">
              <a16:creationId xmlns:a16="http://schemas.microsoft.com/office/drawing/2014/main" id="{00000000-0008-0000-0E00-000060020000}"/>
            </a:ext>
          </a:extLst>
        </xdr:cNvPr>
        <xdr:cNvSpPr txBox="1"/>
      </xdr:nvSpPr>
      <xdr:spPr>
        <a:xfrm>
          <a:off x="17170477" y="951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135580</xdr:rowOff>
    </xdr:from>
    <xdr:ext cx="469744" cy="259045"/>
    <xdr:sp macro="" textlink="">
      <xdr:nvSpPr>
        <xdr:cNvPr id="609" name="n_3mainValue【学校施設】&#10;一人当たり面積">
          <a:extLst>
            <a:ext uri="{FF2B5EF4-FFF2-40B4-BE49-F238E27FC236}">
              <a16:creationId xmlns:a16="http://schemas.microsoft.com/office/drawing/2014/main" id="{00000000-0008-0000-0E00-000061020000}"/>
            </a:ext>
          </a:extLst>
        </xdr:cNvPr>
        <xdr:cNvSpPr txBox="1"/>
      </xdr:nvSpPr>
      <xdr:spPr>
        <a:xfrm>
          <a:off x="16424352" y="104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01976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30683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00000000-0008-0000-0E00-00007A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flipV="1">
          <a:off x="13889989"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6" name="【児童館】&#10;有形固定資産減価償却率最小値テキスト">
          <a:extLst>
            <a:ext uri="{FF2B5EF4-FFF2-40B4-BE49-F238E27FC236}">
              <a16:creationId xmlns:a16="http://schemas.microsoft.com/office/drawing/2014/main" id="{00000000-0008-0000-0E00-00007C020000}"/>
            </a:ext>
          </a:extLst>
        </xdr:cNvPr>
        <xdr:cNvSpPr txBox="1"/>
      </xdr:nvSpPr>
      <xdr:spPr>
        <a:xfrm>
          <a:off x="1392872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380172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38" name="【児童館】&#10;有形固定資産減価償却率最大値テキスト">
          <a:extLst>
            <a:ext uri="{FF2B5EF4-FFF2-40B4-BE49-F238E27FC236}">
              <a16:creationId xmlns:a16="http://schemas.microsoft.com/office/drawing/2014/main" id="{00000000-0008-0000-0E00-00007E020000}"/>
            </a:ext>
          </a:extLst>
        </xdr:cNvPr>
        <xdr:cNvSpPr txBox="1"/>
      </xdr:nvSpPr>
      <xdr:spPr>
        <a:xfrm>
          <a:off x="13928725"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3801725" y="133785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0" name="【児童館】&#10;有形固定資産減価償却率平均値テキスト">
          <a:extLst>
            <a:ext uri="{FF2B5EF4-FFF2-40B4-BE49-F238E27FC236}">
              <a16:creationId xmlns:a16="http://schemas.microsoft.com/office/drawing/2014/main" id="{00000000-0008-0000-0E00-000080020000}"/>
            </a:ext>
          </a:extLst>
        </xdr:cNvPr>
        <xdr:cNvSpPr txBox="1"/>
      </xdr:nvSpPr>
      <xdr:spPr>
        <a:xfrm>
          <a:off x="13928725"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839825" y="141882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3115925"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23698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1623675" y="141523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0848975"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3629</xdr:rowOff>
    </xdr:from>
    <xdr:to>
      <xdr:col>85</xdr:col>
      <xdr:colOff>177800</xdr:colOff>
      <xdr:row>84</xdr:row>
      <xdr:rowOff>105229</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3839825" y="144054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153506</xdr:rowOff>
    </xdr:from>
    <xdr:ext cx="405111" cy="259045"/>
    <xdr:sp macro="" textlink="">
      <xdr:nvSpPr>
        <xdr:cNvPr id="652" name="【児童館】&#10;有形固定資産減価償却率該当値テキスト">
          <a:extLst>
            <a:ext uri="{FF2B5EF4-FFF2-40B4-BE49-F238E27FC236}">
              <a16:creationId xmlns:a16="http://schemas.microsoft.com/office/drawing/2014/main" id="{00000000-0008-0000-0E00-00008C020000}"/>
            </a:ext>
          </a:extLst>
        </xdr:cNvPr>
        <xdr:cNvSpPr txBox="1"/>
      </xdr:nvSpPr>
      <xdr:spPr>
        <a:xfrm>
          <a:off x="13928725"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126093</xdr:rowOff>
    </xdr:from>
    <xdr:to>
      <xdr:col>81</xdr:col>
      <xdr:colOff>101600</xdr:colOff>
      <xdr:row>84</xdr:row>
      <xdr:rowOff>56243</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3115925"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5443</xdr:rowOff>
    </xdr:from>
    <xdr:to>
      <xdr:col>85</xdr:col>
      <xdr:colOff>127000</xdr:colOff>
      <xdr:row>84</xdr:row>
      <xdr:rowOff>54429</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3166725" y="14407243"/>
          <a:ext cx="7239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77107</xdr:rowOff>
    </xdr:from>
    <xdr:to>
      <xdr:col>76</xdr:col>
      <xdr:colOff>165100</xdr:colOff>
      <xdr:row>84</xdr:row>
      <xdr:rowOff>7257</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23698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127907</xdr:rowOff>
    </xdr:from>
    <xdr:to>
      <xdr:col>81</xdr:col>
      <xdr:colOff>50800</xdr:colOff>
      <xdr:row>84</xdr:row>
      <xdr:rowOff>5443</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20600" y="14358257"/>
          <a:ext cx="74612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1623675" y="142584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78921</xdr:rowOff>
    </xdr:from>
    <xdr:to>
      <xdr:col>76</xdr:col>
      <xdr:colOff>114300</xdr:colOff>
      <xdr:row>83</xdr:row>
      <xdr:rowOff>127907</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1655425" y="14309271"/>
          <a:ext cx="76517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153851</xdr:rowOff>
    </xdr:from>
    <xdr:to>
      <xdr:col>67</xdr:col>
      <xdr:colOff>101600</xdr:colOff>
      <xdr:row>83</xdr:row>
      <xdr:rowOff>84001</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0848975"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33201</xdr:rowOff>
    </xdr:from>
    <xdr:to>
      <xdr:col>71</xdr:col>
      <xdr:colOff>177800</xdr:colOff>
      <xdr:row>83</xdr:row>
      <xdr:rowOff>78921</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0899775" y="14263551"/>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1" name="n_1aveValue【児童館】&#10;有形固定資産減価償却率">
          <a:extLst>
            <a:ext uri="{FF2B5EF4-FFF2-40B4-BE49-F238E27FC236}">
              <a16:creationId xmlns:a16="http://schemas.microsoft.com/office/drawing/2014/main" id="{00000000-0008-0000-0E00-000095020000}"/>
            </a:ext>
          </a:extLst>
        </xdr:cNvPr>
        <xdr:cNvSpPr txBox="1"/>
      </xdr:nvSpPr>
      <xdr:spPr>
        <a:xfrm>
          <a:off x="12980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62" name="n_2aveValue【児童館】&#10;有形固定資産減価償却率">
          <a:extLst>
            <a:ext uri="{FF2B5EF4-FFF2-40B4-BE49-F238E27FC236}">
              <a16:creationId xmlns:a16="http://schemas.microsoft.com/office/drawing/2014/main" id="{00000000-0008-0000-0E00-000096020000}"/>
            </a:ext>
          </a:extLst>
        </xdr:cNvPr>
        <xdr:cNvSpPr txBox="1"/>
      </xdr:nvSpPr>
      <xdr:spPr>
        <a:xfrm>
          <a:off x="12246619"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63" name="n_3aveValue【児童館】&#10;有形固定資産減価償却率">
          <a:extLst>
            <a:ext uri="{FF2B5EF4-FFF2-40B4-BE49-F238E27FC236}">
              <a16:creationId xmlns:a16="http://schemas.microsoft.com/office/drawing/2014/main" id="{00000000-0008-0000-0E00-000097020000}"/>
            </a:ext>
          </a:extLst>
        </xdr:cNvPr>
        <xdr:cNvSpPr txBox="1"/>
      </xdr:nvSpPr>
      <xdr:spPr>
        <a:xfrm>
          <a:off x="1150049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64" name="n_4aveValue【児童館】&#10;有形固定資産減価償却率">
          <a:extLst>
            <a:ext uri="{FF2B5EF4-FFF2-40B4-BE49-F238E27FC236}">
              <a16:creationId xmlns:a16="http://schemas.microsoft.com/office/drawing/2014/main" id="{00000000-0008-0000-0E00-000098020000}"/>
            </a:ext>
          </a:extLst>
        </xdr:cNvPr>
        <xdr:cNvSpPr txBox="1"/>
      </xdr:nvSpPr>
      <xdr:spPr>
        <a:xfrm>
          <a:off x="1072579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47370</xdr:rowOff>
    </xdr:from>
    <xdr:ext cx="405111" cy="259045"/>
    <xdr:sp macro="" textlink="">
      <xdr:nvSpPr>
        <xdr:cNvPr id="665" name="n_1mainValue【児童館】&#10;有形固定資産減価償却率">
          <a:extLst>
            <a:ext uri="{FF2B5EF4-FFF2-40B4-BE49-F238E27FC236}">
              <a16:creationId xmlns:a16="http://schemas.microsoft.com/office/drawing/2014/main" id="{00000000-0008-0000-0E00-000099020000}"/>
            </a:ext>
          </a:extLst>
        </xdr:cNvPr>
        <xdr:cNvSpPr txBox="1"/>
      </xdr:nvSpPr>
      <xdr:spPr>
        <a:xfrm>
          <a:off x="12980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169834</xdr:rowOff>
    </xdr:from>
    <xdr:ext cx="405111" cy="259045"/>
    <xdr:sp macro="" textlink="">
      <xdr:nvSpPr>
        <xdr:cNvPr id="666" name="n_2mainValue【児童館】&#10;有形固定資産減価償却率">
          <a:extLst>
            <a:ext uri="{FF2B5EF4-FFF2-40B4-BE49-F238E27FC236}">
              <a16:creationId xmlns:a16="http://schemas.microsoft.com/office/drawing/2014/main" id="{00000000-0008-0000-0E00-00009A020000}"/>
            </a:ext>
          </a:extLst>
        </xdr:cNvPr>
        <xdr:cNvSpPr txBox="1"/>
      </xdr:nvSpPr>
      <xdr:spPr>
        <a:xfrm>
          <a:off x="12246619"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667" name="n_3mainValue【児童館】&#10;有形固定資産減価償却率">
          <a:extLst>
            <a:ext uri="{FF2B5EF4-FFF2-40B4-BE49-F238E27FC236}">
              <a16:creationId xmlns:a16="http://schemas.microsoft.com/office/drawing/2014/main" id="{00000000-0008-0000-0E00-00009B020000}"/>
            </a:ext>
          </a:extLst>
        </xdr:cNvPr>
        <xdr:cNvSpPr txBox="1"/>
      </xdr:nvSpPr>
      <xdr:spPr>
        <a:xfrm>
          <a:off x="1150049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75128</xdr:rowOff>
    </xdr:from>
    <xdr:ext cx="405111" cy="259045"/>
    <xdr:sp macro="" textlink="">
      <xdr:nvSpPr>
        <xdr:cNvPr id="668" name="n_4mainValue【児童館】&#10;有形固定資産減価償却率">
          <a:extLst>
            <a:ext uri="{FF2B5EF4-FFF2-40B4-BE49-F238E27FC236}">
              <a16:creationId xmlns:a16="http://schemas.microsoft.com/office/drawing/2014/main" id="{00000000-0008-0000-0E00-00009C020000}"/>
            </a:ext>
          </a:extLst>
        </xdr:cNvPr>
        <xdr:cNvSpPr txBox="1"/>
      </xdr:nvSpPr>
      <xdr:spPr>
        <a:xfrm>
          <a:off x="1072579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a:extLst>
            <a:ext uri="{FF2B5EF4-FFF2-40B4-BE49-F238E27FC236}">
              <a16:creationId xmlns:a16="http://schemas.microsoft.com/office/drawing/2014/main" id="{00000000-0008-0000-0E00-0000B102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120396</xdr:rowOff>
    </xdr:from>
    <xdr:to>
      <xdr:col>116</xdr:col>
      <xdr:colOff>62864</xdr:colOff>
      <xdr:row>86</xdr:row>
      <xdr:rowOff>28956</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18846164" y="14179296"/>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91" name="【児童館】&#10;一人当たり面積最小値テキスト">
          <a:extLst>
            <a:ext uri="{FF2B5EF4-FFF2-40B4-BE49-F238E27FC236}">
              <a16:creationId xmlns:a16="http://schemas.microsoft.com/office/drawing/2014/main" id="{00000000-0008-0000-0E00-0000B3020000}"/>
            </a:ext>
          </a:extLst>
        </xdr:cNvPr>
        <xdr:cNvSpPr txBox="1"/>
      </xdr:nvSpPr>
      <xdr:spPr>
        <a:xfrm>
          <a:off x="188849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786475" y="1477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67073</xdr:rowOff>
    </xdr:from>
    <xdr:ext cx="469744" cy="259045"/>
    <xdr:sp macro="" textlink="">
      <xdr:nvSpPr>
        <xdr:cNvPr id="693" name="【児童館】&#10;一人当たり面積最大値テキスト">
          <a:extLst>
            <a:ext uri="{FF2B5EF4-FFF2-40B4-BE49-F238E27FC236}">
              <a16:creationId xmlns:a16="http://schemas.microsoft.com/office/drawing/2014/main" id="{00000000-0008-0000-0E00-0000B5020000}"/>
            </a:ext>
          </a:extLst>
        </xdr:cNvPr>
        <xdr:cNvSpPr txBox="1"/>
      </xdr:nvSpPr>
      <xdr:spPr>
        <a:xfrm>
          <a:off x="18884900" y="1395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120396</xdr:rowOff>
    </xdr:from>
    <xdr:to>
      <xdr:col>116</xdr:col>
      <xdr:colOff>152400</xdr:colOff>
      <xdr:row>82</xdr:row>
      <xdr:rowOff>120396</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786475" y="141792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53612</xdr:rowOff>
    </xdr:from>
    <xdr:ext cx="469744" cy="259045"/>
    <xdr:sp macro="" textlink="">
      <xdr:nvSpPr>
        <xdr:cNvPr id="695" name="【児童館】&#10;一人当たり面積平均値テキスト">
          <a:extLst>
            <a:ext uri="{FF2B5EF4-FFF2-40B4-BE49-F238E27FC236}">
              <a16:creationId xmlns:a16="http://schemas.microsoft.com/office/drawing/2014/main" id="{00000000-0008-0000-0E00-0000B7020000}"/>
            </a:ext>
          </a:extLst>
        </xdr:cNvPr>
        <xdr:cNvSpPr txBox="1"/>
      </xdr:nvSpPr>
      <xdr:spPr>
        <a:xfrm>
          <a:off x="18884900" y="14455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87960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17018</xdr:rowOff>
    </xdr:from>
    <xdr:to>
      <xdr:col>112</xdr:col>
      <xdr:colOff>38100</xdr:colOff>
      <xdr:row>85</xdr:row>
      <xdr:rowOff>118618</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18100675" y="145902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17018</xdr:rowOff>
    </xdr:from>
    <xdr:to>
      <xdr:col>107</xdr:col>
      <xdr:colOff>101600</xdr:colOff>
      <xdr:row>85</xdr:row>
      <xdr:rowOff>118618</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7325975" y="145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657985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5833725" y="145948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187960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707" name="【児童館】&#10;一人当たり面積該当値テキスト">
          <a:extLst>
            <a:ext uri="{FF2B5EF4-FFF2-40B4-BE49-F238E27FC236}">
              <a16:creationId xmlns:a16="http://schemas.microsoft.com/office/drawing/2014/main" id="{00000000-0008-0000-0E00-0000C3020000}"/>
            </a:ext>
          </a:extLst>
        </xdr:cNvPr>
        <xdr:cNvSpPr txBox="1"/>
      </xdr:nvSpPr>
      <xdr:spPr>
        <a:xfrm>
          <a:off x="188849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8100675" y="146954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132425" y="14746224"/>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7325975"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86</xdr:row>
      <xdr:rowOff>1524</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7376775" y="14709648"/>
          <a:ext cx="7556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113030</xdr:rowOff>
    </xdr:from>
    <xdr:to>
      <xdr:col>102</xdr:col>
      <xdr:colOff>165100</xdr:colOff>
      <xdr:row>80</xdr:row>
      <xdr:rowOff>43180</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657985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163830</xdr:rowOff>
    </xdr:from>
    <xdr:to>
      <xdr:col>107</xdr:col>
      <xdr:colOff>50800</xdr:colOff>
      <xdr:row>85</xdr:row>
      <xdr:rowOff>136398</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6630650" y="13708380"/>
          <a:ext cx="746125" cy="100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135145</xdr:rowOff>
    </xdr:from>
    <xdr:ext cx="469744" cy="259045"/>
    <xdr:sp macro="" textlink="">
      <xdr:nvSpPr>
        <xdr:cNvPr id="714" name="n_1aveValue【児童館】&#10;一人当たり面積">
          <a:extLst>
            <a:ext uri="{FF2B5EF4-FFF2-40B4-BE49-F238E27FC236}">
              <a16:creationId xmlns:a16="http://schemas.microsoft.com/office/drawing/2014/main" id="{00000000-0008-0000-0E00-0000CA020000}"/>
            </a:ext>
          </a:extLst>
        </xdr:cNvPr>
        <xdr:cNvSpPr txBox="1"/>
      </xdr:nvSpPr>
      <xdr:spPr>
        <a:xfrm>
          <a:off x="1793247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135145</xdr:rowOff>
    </xdr:from>
    <xdr:ext cx="469744" cy="259045"/>
    <xdr:sp macro="" textlink="">
      <xdr:nvSpPr>
        <xdr:cNvPr id="715" name="n_2aveValue【児童館】&#10;一人当たり面積">
          <a:extLst>
            <a:ext uri="{FF2B5EF4-FFF2-40B4-BE49-F238E27FC236}">
              <a16:creationId xmlns:a16="http://schemas.microsoft.com/office/drawing/2014/main" id="{00000000-0008-0000-0E00-0000CB020000}"/>
            </a:ext>
          </a:extLst>
        </xdr:cNvPr>
        <xdr:cNvSpPr txBox="1"/>
      </xdr:nvSpPr>
      <xdr:spPr>
        <a:xfrm>
          <a:off x="1717047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16" name="n_3aveValue【児童館】&#10;一人当たり面積">
          <a:extLst>
            <a:ext uri="{FF2B5EF4-FFF2-40B4-BE49-F238E27FC236}">
              <a16:creationId xmlns:a16="http://schemas.microsoft.com/office/drawing/2014/main" id="{00000000-0008-0000-0E00-0000CC020000}"/>
            </a:ext>
          </a:extLst>
        </xdr:cNvPr>
        <xdr:cNvSpPr txBox="1"/>
      </xdr:nvSpPr>
      <xdr:spPr>
        <a:xfrm>
          <a:off x="16424352"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17" name="n_4aveValue【児童館】&#10;一人当たり面積">
          <a:extLst>
            <a:ext uri="{FF2B5EF4-FFF2-40B4-BE49-F238E27FC236}">
              <a16:creationId xmlns:a16="http://schemas.microsoft.com/office/drawing/2014/main" id="{00000000-0008-0000-0E00-0000CD020000}"/>
            </a:ext>
          </a:extLst>
        </xdr:cNvPr>
        <xdr:cNvSpPr txBox="1"/>
      </xdr:nvSpPr>
      <xdr:spPr>
        <a:xfrm>
          <a:off x="156782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18" name="n_1mainValue【児童館】&#10;一人当たり面積">
          <a:extLst>
            <a:ext uri="{FF2B5EF4-FFF2-40B4-BE49-F238E27FC236}">
              <a16:creationId xmlns:a16="http://schemas.microsoft.com/office/drawing/2014/main" id="{00000000-0008-0000-0E00-0000CE020000}"/>
            </a:ext>
          </a:extLst>
        </xdr:cNvPr>
        <xdr:cNvSpPr txBox="1"/>
      </xdr:nvSpPr>
      <xdr:spPr>
        <a:xfrm>
          <a:off x="1793247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19" name="n_2mainValue【児童館】&#10;一人当たり面積">
          <a:extLst>
            <a:ext uri="{FF2B5EF4-FFF2-40B4-BE49-F238E27FC236}">
              <a16:creationId xmlns:a16="http://schemas.microsoft.com/office/drawing/2014/main" id="{00000000-0008-0000-0E00-0000CF020000}"/>
            </a:ext>
          </a:extLst>
        </xdr:cNvPr>
        <xdr:cNvSpPr txBox="1"/>
      </xdr:nvSpPr>
      <xdr:spPr>
        <a:xfrm>
          <a:off x="1717047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59707</xdr:rowOff>
    </xdr:from>
    <xdr:ext cx="469744" cy="259045"/>
    <xdr:sp macro="" textlink="">
      <xdr:nvSpPr>
        <xdr:cNvPr id="720" name="n_3mainValue【児童館】&#10;一人当たり面積">
          <a:extLst>
            <a:ext uri="{FF2B5EF4-FFF2-40B4-BE49-F238E27FC236}">
              <a16:creationId xmlns:a16="http://schemas.microsoft.com/office/drawing/2014/main" id="{00000000-0008-0000-0E00-0000D0020000}"/>
            </a:ext>
          </a:extLst>
        </xdr:cNvPr>
        <xdr:cNvSpPr txBox="1"/>
      </xdr:nvSpPr>
      <xdr:spPr>
        <a:xfrm>
          <a:off x="16424352" y="1343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01976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030683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公民館】&#10;有形固定資産減価償却率グラフ枠">
          <a:extLst>
            <a:ext uri="{FF2B5EF4-FFF2-40B4-BE49-F238E27FC236}">
              <a16:creationId xmlns:a16="http://schemas.microsoft.com/office/drawing/2014/main" id="{00000000-0008-0000-0E00-0000E802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3889989"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6" name="【公民館】&#10;有形固定資産減価償却率最小値テキスト">
          <a:extLst>
            <a:ext uri="{FF2B5EF4-FFF2-40B4-BE49-F238E27FC236}">
              <a16:creationId xmlns:a16="http://schemas.microsoft.com/office/drawing/2014/main" id="{00000000-0008-0000-0E00-0000EA020000}"/>
            </a:ext>
          </a:extLst>
        </xdr:cNvPr>
        <xdr:cNvSpPr txBox="1"/>
      </xdr:nvSpPr>
      <xdr:spPr>
        <a:xfrm>
          <a:off x="1392872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380172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48" name="【公民館】&#10;有形固定資産減価償却率最大値テキスト">
          <a:extLst>
            <a:ext uri="{FF2B5EF4-FFF2-40B4-BE49-F238E27FC236}">
              <a16:creationId xmlns:a16="http://schemas.microsoft.com/office/drawing/2014/main" id="{00000000-0008-0000-0E00-0000EC020000}"/>
            </a:ext>
          </a:extLst>
        </xdr:cNvPr>
        <xdr:cNvSpPr txBox="1"/>
      </xdr:nvSpPr>
      <xdr:spPr>
        <a:xfrm>
          <a:off x="13928725"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3801725" y="171316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50" name="【公民館】&#10;有形固定資産減価償却率平均値テキスト">
          <a:extLst>
            <a:ext uri="{FF2B5EF4-FFF2-40B4-BE49-F238E27FC236}">
              <a16:creationId xmlns:a16="http://schemas.microsoft.com/office/drawing/2014/main" id="{00000000-0008-0000-0E00-0000EE020000}"/>
            </a:ext>
          </a:extLst>
        </xdr:cNvPr>
        <xdr:cNvSpPr txBox="1"/>
      </xdr:nvSpPr>
      <xdr:spPr>
        <a:xfrm>
          <a:off x="13928725"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3839825" y="179285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3115925"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23698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1623675" y="179381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0848975"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3839825" y="17940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87647</xdr:rowOff>
    </xdr:from>
    <xdr:ext cx="405111" cy="259045"/>
    <xdr:sp macro="" textlink="">
      <xdr:nvSpPr>
        <xdr:cNvPr id="762" name="【公民館】&#10;有形固定資産減価償却率該当値テキスト">
          <a:extLst>
            <a:ext uri="{FF2B5EF4-FFF2-40B4-BE49-F238E27FC236}">
              <a16:creationId xmlns:a16="http://schemas.microsoft.com/office/drawing/2014/main" id="{00000000-0008-0000-0E00-0000FA020000}"/>
            </a:ext>
          </a:extLst>
        </xdr:cNvPr>
        <xdr:cNvSpPr txBox="1"/>
      </xdr:nvSpPr>
      <xdr:spPr>
        <a:xfrm>
          <a:off x="13928725"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73025</xdr:rowOff>
    </xdr:from>
    <xdr:to>
      <xdr:col>81</xdr:col>
      <xdr:colOff>101600</xdr:colOff>
      <xdr:row>105</xdr:row>
      <xdr:rowOff>3175</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13115925"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123825</xdr:rowOff>
    </xdr:from>
    <xdr:to>
      <xdr:col>85</xdr:col>
      <xdr:colOff>127000</xdr:colOff>
      <xdr:row>104</xdr:row>
      <xdr:rowOff>160020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3166725" y="17954625"/>
          <a:ext cx="7239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23698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85725</xdr:rowOff>
    </xdr:from>
    <xdr:to>
      <xdr:col>81</xdr:col>
      <xdr:colOff>50800</xdr:colOff>
      <xdr:row>104</xdr:row>
      <xdr:rowOff>123825</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420600" y="1791652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1623675" y="178333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53339</xdr:rowOff>
    </xdr:from>
    <xdr:to>
      <xdr:col>76</xdr:col>
      <xdr:colOff>114300</xdr:colOff>
      <xdr:row>104</xdr:row>
      <xdr:rowOff>85725</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1655425" y="17884139"/>
          <a:ext cx="765175"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135889</xdr:rowOff>
    </xdr:from>
    <xdr:to>
      <xdr:col>67</xdr:col>
      <xdr:colOff>101600</xdr:colOff>
      <xdr:row>104</xdr:row>
      <xdr:rowOff>66039</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0848975"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15239</xdr:rowOff>
    </xdr:from>
    <xdr:to>
      <xdr:col>71</xdr:col>
      <xdr:colOff>177800</xdr:colOff>
      <xdr:row>104</xdr:row>
      <xdr:rowOff>53339</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0899775" y="17846039"/>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771" name="n_1aveValue【公民館】&#10;有形固定資産減価償却率">
          <a:extLst>
            <a:ext uri="{FF2B5EF4-FFF2-40B4-BE49-F238E27FC236}">
              <a16:creationId xmlns:a16="http://schemas.microsoft.com/office/drawing/2014/main" id="{00000000-0008-0000-0E00-000003030000}"/>
            </a:ext>
          </a:extLst>
        </xdr:cNvPr>
        <xdr:cNvSpPr txBox="1"/>
      </xdr:nvSpPr>
      <xdr:spPr>
        <a:xfrm>
          <a:off x="12980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772" name="n_2aveValue【公民館】&#10;有形固定資産減価償却率">
          <a:extLst>
            <a:ext uri="{FF2B5EF4-FFF2-40B4-BE49-F238E27FC236}">
              <a16:creationId xmlns:a16="http://schemas.microsoft.com/office/drawing/2014/main" id="{00000000-0008-0000-0E00-000004030000}"/>
            </a:ext>
          </a:extLst>
        </xdr:cNvPr>
        <xdr:cNvSpPr txBox="1"/>
      </xdr:nvSpPr>
      <xdr:spPr>
        <a:xfrm>
          <a:off x="12246619"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773" name="n_3aveValue【公民館】&#10;有形固定資産減価償却率">
          <a:extLst>
            <a:ext uri="{FF2B5EF4-FFF2-40B4-BE49-F238E27FC236}">
              <a16:creationId xmlns:a16="http://schemas.microsoft.com/office/drawing/2014/main" id="{00000000-0008-0000-0E00-000005030000}"/>
            </a:ext>
          </a:extLst>
        </xdr:cNvPr>
        <xdr:cNvSpPr txBox="1"/>
      </xdr:nvSpPr>
      <xdr:spPr>
        <a:xfrm>
          <a:off x="1150049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774" name="n_4aveValue【公民館】&#10;有形固定資産減価償却率">
          <a:extLst>
            <a:ext uri="{FF2B5EF4-FFF2-40B4-BE49-F238E27FC236}">
              <a16:creationId xmlns:a16="http://schemas.microsoft.com/office/drawing/2014/main" id="{00000000-0008-0000-0E00-000006030000}"/>
            </a:ext>
          </a:extLst>
        </xdr:cNvPr>
        <xdr:cNvSpPr txBox="1"/>
      </xdr:nvSpPr>
      <xdr:spPr>
        <a:xfrm>
          <a:off x="1072579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19702</xdr:rowOff>
    </xdr:from>
    <xdr:ext cx="405111" cy="259045"/>
    <xdr:sp macro="" textlink="">
      <xdr:nvSpPr>
        <xdr:cNvPr id="775" name="n_1mainValue【公民館】&#10;有形固定資産減価償却率">
          <a:extLst>
            <a:ext uri="{FF2B5EF4-FFF2-40B4-BE49-F238E27FC236}">
              <a16:creationId xmlns:a16="http://schemas.microsoft.com/office/drawing/2014/main" id="{00000000-0008-0000-0E00-000007030000}"/>
            </a:ext>
          </a:extLst>
        </xdr:cNvPr>
        <xdr:cNvSpPr txBox="1"/>
      </xdr:nvSpPr>
      <xdr:spPr>
        <a:xfrm>
          <a:off x="129800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776" name="n_2mainValue【公民館】&#10;有形固定資産減価償却率">
          <a:extLst>
            <a:ext uri="{FF2B5EF4-FFF2-40B4-BE49-F238E27FC236}">
              <a16:creationId xmlns:a16="http://schemas.microsoft.com/office/drawing/2014/main" id="{00000000-0008-0000-0E00-000008030000}"/>
            </a:ext>
          </a:extLst>
        </xdr:cNvPr>
        <xdr:cNvSpPr txBox="1"/>
      </xdr:nvSpPr>
      <xdr:spPr>
        <a:xfrm>
          <a:off x="12246619"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77" name="n_3mainValue【公民館】&#10;有形固定資産減価償却率">
          <a:extLst>
            <a:ext uri="{FF2B5EF4-FFF2-40B4-BE49-F238E27FC236}">
              <a16:creationId xmlns:a16="http://schemas.microsoft.com/office/drawing/2014/main" id="{00000000-0008-0000-0E00-000009030000}"/>
            </a:ext>
          </a:extLst>
        </xdr:cNvPr>
        <xdr:cNvSpPr txBox="1"/>
      </xdr:nvSpPr>
      <xdr:spPr>
        <a:xfrm>
          <a:off x="1150049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78" name="n_4mainValue【公民館】&#10;有形固定資産減価償却率">
          <a:extLst>
            <a:ext uri="{FF2B5EF4-FFF2-40B4-BE49-F238E27FC236}">
              <a16:creationId xmlns:a16="http://schemas.microsoft.com/office/drawing/2014/main" id="{00000000-0008-0000-0E00-00000A030000}"/>
            </a:ext>
          </a:extLst>
        </xdr:cNvPr>
        <xdr:cNvSpPr txBox="1"/>
      </xdr:nvSpPr>
      <xdr:spPr>
        <a:xfrm>
          <a:off x="1072579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公民館】&#10;一人当たり面積グラフ枠">
          <a:extLst>
            <a:ext uri="{FF2B5EF4-FFF2-40B4-BE49-F238E27FC236}">
              <a16:creationId xmlns:a16="http://schemas.microsoft.com/office/drawing/2014/main" id="{00000000-0008-0000-0E00-000023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flipV="1">
          <a:off x="188461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05" name="【公民館】&#10;一人当たり面積最小値テキスト">
          <a:extLst>
            <a:ext uri="{FF2B5EF4-FFF2-40B4-BE49-F238E27FC236}">
              <a16:creationId xmlns:a16="http://schemas.microsoft.com/office/drawing/2014/main" id="{00000000-0008-0000-0E00-000025030000}"/>
            </a:ext>
          </a:extLst>
        </xdr:cNvPr>
        <xdr:cNvSpPr txBox="1"/>
      </xdr:nvSpPr>
      <xdr:spPr>
        <a:xfrm>
          <a:off x="188849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786475" y="187136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07" name="【公民館】&#10;一人当たり面積最大値テキスト">
          <a:extLst>
            <a:ext uri="{FF2B5EF4-FFF2-40B4-BE49-F238E27FC236}">
              <a16:creationId xmlns:a16="http://schemas.microsoft.com/office/drawing/2014/main" id="{00000000-0008-0000-0E00-000027030000}"/>
            </a:ext>
          </a:extLst>
        </xdr:cNvPr>
        <xdr:cNvSpPr txBox="1"/>
      </xdr:nvSpPr>
      <xdr:spPr>
        <a:xfrm>
          <a:off x="188849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786475" y="171254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09" name="【公民館】&#10;一人当たり面積平均値テキスト">
          <a:extLst>
            <a:ext uri="{FF2B5EF4-FFF2-40B4-BE49-F238E27FC236}">
              <a16:creationId xmlns:a16="http://schemas.microsoft.com/office/drawing/2014/main" id="{00000000-0008-0000-0E00-000029030000}"/>
            </a:ext>
          </a:extLst>
        </xdr:cNvPr>
        <xdr:cNvSpPr txBox="1"/>
      </xdr:nvSpPr>
      <xdr:spPr>
        <a:xfrm>
          <a:off x="188849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187960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18100675" y="184418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7325975"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657985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5833725" y="184429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187960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53176</xdr:rowOff>
    </xdr:from>
    <xdr:ext cx="469744" cy="259045"/>
    <xdr:sp macro="" textlink="">
      <xdr:nvSpPr>
        <xdr:cNvPr id="821" name="【公民館】&#10;一人当たり面積該当値テキスト">
          <a:extLst>
            <a:ext uri="{FF2B5EF4-FFF2-40B4-BE49-F238E27FC236}">
              <a16:creationId xmlns:a16="http://schemas.microsoft.com/office/drawing/2014/main" id="{00000000-0008-0000-0E00-000035030000}"/>
            </a:ext>
          </a:extLst>
        </xdr:cNvPr>
        <xdr:cNvSpPr txBox="1"/>
      </xdr:nvSpPr>
      <xdr:spPr>
        <a:xfrm>
          <a:off x="18884900" y="182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18100675" y="183819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87630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18132425" y="18426249"/>
          <a:ext cx="71437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17325975"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50074</xdr:rowOff>
    </xdr:from>
    <xdr:to>
      <xdr:col>111</xdr:col>
      <xdr:colOff>177800</xdr:colOff>
      <xdr:row>107</xdr:row>
      <xdr:rowOff>87630</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17376775" y="18223774"/>
          <a:ext cx="75565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37919</xdr:rowOff>
    </xdr:from>
    <xdr:to>
      <xdr:col>102</xdr:col>
      <xdr:colOff>165100</xdr:colOff>
      <xdr:row>107</xdr:row>
      <xdr:rowOff>139519</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657985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50074</xdr:rowOff>
    </xdr:from>
    <xdr:to>
      <xdr:col>107</xdr:col>
      <xdr:colOff>50800</xdr:colOff>
      <xdr:row>107</xdr:row>
      <xdr:rowOff>88719</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flipV="1">
          <a:off x="16630650" y="18223774"/>
          <a:ext cx="746125" cy="2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28" name="n_1aveValue【公民館】&#10;一人当たり面積">
          <a:extLst>
            <a:ext uri="{FF2B5EF4-FFF2-40B4-BE49-F238E27FC236}">
              <a16:creationId xmlns:a16="http://schemas.microsoft.com/office/drawing/2014/main" id="{00000000-0008-0000-0E00-00003C030000}"/>
            </a:ext>
          </a:extLst>
        </xdr:cNvPr>
        <xdr:cNvSpPr txBox="1"/>
      </xdr:nvSpPr>
      <xdr:spPr>
        <a:xfrm>
          <a:off x="1793247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29" name="n_2aveValue【公民館】&#10;一人当たり面積">
          <a:extLst>
            <a:ext uri="{FF2B5EF4-FFF2-40B4-BE49-F238E27FC236}">
              <a16:creationId xmlns:a16="http://schemas.microsoft.com/office/drawing/2014/main" id="{00000000-0008-0000-0E00-00003D030000}"/>
            </a:ext>
          </a:extLst>
        </xdr:cNvPr>
        <xdr:cNvSpPr txBox="1"/>
      </xdr:nvSpPr>
      <xdr:spPr>
        <a:xfrm>
          <a:off x="1717047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30" name="n_3aveValue【公民館】&#10;一人当たり面積">
          <a:extLst>
            <a:ext uri="{FF2B5EF4-FFF2-40B4-BE49-F238E27FC236}">
              <a16:creationId xmlns:a16="http://schemas.microsoft.com/office/drawing/2014/main" id="{00000000-0008-0000-0E00-00003E030000}"/>
            </a:ext>
          </a:extLst>
        </xdr:cNvPr>
        <xdr:cNvSpPr txBox="1"/>
      </xdr:nvSpPr>
      <xdr:spPr>
        <a:xfrm>
          <a:off x="16424352"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31" name="n_4aveValue【公民館】&#10;一人当たり面積">
          <a:extLst>
            <a:ext uri="{FF2B5EF4-FFF2-40B4-BE49-F238E27FC236}">
              <a16:creationId xmlns:a16="http://schemas.microsoft.com/office/drawing/2014/main" id="{00000000-0008-0000-0E00-00003F030000}"/>
            </a:ext>
          </a:extLst>
        </xdr:cNvPr>
        <xdr:cNvSpPr txBox="1"/>
      </xdr:nvSpPr>
      <xdr:spPr>
        <a:xfrm>
          <a:off x="156782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154957</xdr:rowOff>
    </xdr:from>
    <xdr:ext cx="469744" cy="259045"/>
    <xdr:sp macro="" textlink="">
      <xdr:nvSpPr>
        <xdr:cNvPr id="832" name="n_1mainValue【公民館】&#10;一人当たり面積">
          <a:extLst>
            <a:ext uri="{FF2B5EF4-FFF2-40B4-BE49-F238E27FC236}">
              <a16:creationId xmlns:a16="http://schemas.microsoft.com/office/drawing/2014/main" id="{00000000-0008-0000-0E00-000040030000}"/>
            </a:ext>
          </a:extLst>
        </xdr:cNvPr>
        <xdr:cNvSpPr txBox="1"/>
      </xdr:nvSpPr>
      <xdr:spPr>
        <a:xfrm>
          <a:off x="1793247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833" name="n_2mainValue【公民館】&#10;一人当たり面積">
          <a:extLst>
            <a:ext uri="{FF2B5EF4-FFF2-40B4-BE49-F238E27FC236}">
              <a16:creationId xmlns:a16="http://schemas.microsoft.com/office/drawing/2014/main" id="{00000000-0008-0000-0E00-000041030000}"/>
            </a:ext>
          </a:extLst>
        </xdr:cNvPr>
        <xdr:cNvSpPr txBox="1"/>
      </xdr:nvSpPr>
      <xdr:spPr>
        <a:xfrm>
          <a:off x="1717047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156046</xdr:rowOff>
    </xdr:from>
    <xdr:ext cx="469744" cy="259045"/>
    <xdr:sp macro="" textlink="">
      <xdr:nvSpPr>
        <xdr:cNvPr id="834" name="n_3mainValue【公民館】&#10;一人当たり面積">
          <a:extLst>
            <a:ext uri="{FF2B5EF4-FFF2-40B4-BE49-F238E27FC236}">
              <a16:creationId xmlns:a16="http://schemas.microsoft.com/office/drawing/2014/main" id="{00000000-0008-0000-0E00-000042030000}"/>
            </a:ext>
          </a:extLst>
        </xdr:cNvPr>
        <xdr:cNvSpPr txBox="1"/>
      </xdr:nvSpPr>
      <xdr:spPr>
        <a:xfrm>
          <a:off x="16424352" y="181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施設状況から見ると、類似団体と比較し一部施設において、減価償却が進んで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ないように見えるが、公民館等は施設数が多く、同時期に建設しているため、近い将来まとまった財政資金が必要となる。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年に策定した基本計画を基に改修や統廃合を進めたことにより、有形固定資産減価償却率の良化に繋がった。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人当たりの面積および平成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人当たりの面積において、土地面積が誤って計上されており、過大な数値となっている。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28,744
28,322
292.02
24,479,975
23,745,849
669,227
11,455,148
29,959,767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662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659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39490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39878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39878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3889375" y="56932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39878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8989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203575" y="63167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428875"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68275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36625" y="62874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20501</xdr:rowOff>
    </xdr:from>
    <xdr:to>
      <xdr:col>24</xdr:col>
      <xdr:colOff>114300</xdr:colOff>
      <xdr:row>41</xdr:row>
      <xdr:rowOff>122101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8989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170378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3987800"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159294</xdr:rowOff>
    </xdr:from>
    <xdr:to>
      <xdr:col>20</xdr:col>
      <xdr:colOff>38100</xdr:colOff>
      <xdr:row>41</xdr:row>
      <xdr:rowOff>89444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203575" y="70172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38644</xdr:rowOff>
    </xdr:from>
    <xdr:to>
      <xdr:col>24</xdr:col>
      <xdr:colOff>63500</xdr:colOff>
      <xdr:row>41</xdr:row>
      <xdr:rowOff>71301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235325" y="7068094"/>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126637</xdr:rowOff>
    </xdr:from>
    <xdr:to>
      <xdr:col>15</xdr:col>
      <xdr:colOff>101600</xdr:colOff>
      <xdr:row>41</xdr:row>
      <xdr:rowOff>56787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428875"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5987</xdr:rowOff>
    </xdr:from>
    <xdr:to>
      <xdr:col>19</xdr:col>
      <xdr:colOff>177800</xdr:colOff>
      <xdr:row>41</xdr:row>
      <xdr:rowOff>38644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479675" y="7035437"/>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93980</xdr:rowOff>
    </xdr:from>
    <xdr:to>
      <xdr:col>10</xdr:col>
      <xdr:colOff>165100</xdr:colOff>
      <xdr:row>41</xdr:row>
      <xdr:rowOff>24130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68275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144780</xdr:rowOff>
    </xdr:from>
    <xdr:to>
      <xdr:col>15</xdr:col>
      <xdr:colOff>50800</xdr:colOff>
      <xdr:row>41</xdr:row>
      <xdr:rowOff>5987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733550" y="7002780"/>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61323</xdr:rowOff>
    </xdr:from>
    <xdr:to>
      <xdr:col>6</xdr:col>
      <xdr:colOff>38100</xdr:colOff>
      <xdr:row>40</xdr:row>
      <xdr:rowOff>162923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936625" y="69193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112123</xdr:rowOff>
    </xdr:from>
    <xdr:to>
      <xdr:col>10</xdr:col>
      <xdr:colOff>114300</xdr:colOff>
      <xdr:row>40</xdr:row>
      <xdr:rowOff>144780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968375" y="6970123"/>
          <a:ext cx="7651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06769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30569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559569"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8134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80571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06769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47914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30569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15257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559569"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154050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8134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8905240"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8943975"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8845550" y="72047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8943975"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8845550" y="58750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8943975"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883650" y="69253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815975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413625" y="69367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638925"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58928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59690</xdr:rowOff>
    </xdr:from>
    <xdr:to>
      <xdr:col>55</xdr:col>
      <xdr:colOff>50800</xdr:colOff>
      <xdr:row>41</xdr:row>
      <xdr:rowOff>161290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883650" y="70891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146067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8943975"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59690</xdr:rowOff>
    </xdr:from>
    <xdr:to>
      <xdr:col>50</xdr:col>
      <xdr:colOff>165100</xdr:colOff>
      <xdr:row>41</xdr:row>
      <xdr:rowOff>161290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15975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110490</xdr:rowOff>
    </xdr:from>
    <xdr:to>
      <xdr:col>55</xdr:col>
      <xdr:colOff>0</xdr:colOff>
      <xdr:row>41</xdr:row>
      <xdr:rowOff>110490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210550" y="713994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86360</xdr:rowOff>
    </xdr:from>
    <xdr:to>
      <xdr:col>46</xdr:col>
      <xdr:colOff>38100</xdr:colOff>
      <xdr:row>42</xdr:row>
      <xdr:rowOff>16510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413625" y="71158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110490</xdr:rowOff>
    </xdr:from>
    <xdr:to>
      <xdr:col>50</xdr:col>
      <xdr:colOff>114300</xdr:colOff>
      <xdr:row>41</xdr:row>
      <xdr:rowOff>137160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445375" y="7139940"/>
          <a:ext cx="7651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63500</xdr:rowOff>
    </xdr:from>
    <xdr:to>
      <xdr:col>41</xdr:col>
      <xdr:colOff>101600</xdr:colOff>
      <xdr:row>41</xdr:row>
      <xdr:rowOff>165100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638925"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114300</xdr:rowOff>
    </xdr:from>
    <xdr:to>
      <xdr:col>45</xdr:col>
      <xdr:colOff>177800</xdr:colOff>
      <xdr:row>41</xdr:row>
      <xdr:rowOff>137160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689725" y="7143750"/>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7991552"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72581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6483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5737302"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152417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7991552"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7637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72581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156227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6483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39490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39878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388937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39878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3889375" y="9692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39878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8989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203575" y="104501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428875"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68275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936625" y="104141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168003</xdr:rowOff>
    </xdr:from>
    <xdr:to>
      <xdr:col>24</xdr:col>
      <xdr:colOff>114300</xdr:colOff>
      <xdr:row>62</xdr:row>
      <xdr:rowOff>98153</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8989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146430</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39878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150041</xdr:rowOff>
    </xdr:from>
    <xdr:to>
      <xdr:col>20</xdr:col>
      <xdr:colOff>38100</xdr:colOff>
      <xdr:row>62</xdr:row>
      <xdr:rowOff>80191</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203575" y="106084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29391</xdr:rowOff>
    </xdr:from>
    <xdr:to>
      <xdr:col>24</xdr:col>
      <xdr:colOff>63500</xdr:colOff>
      <xdr:row>62</xdr:row>
      <xdr:rowOff>47353</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235325" y="10659291"/>
          <a:ext cx="7143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127181</xdr:rowOff>
    </xdr:from>
    <xdr:to>
      <xdr:col>15</xdr:col>
      <xdr:colOff>101600</xdr:colOff>
      <xdr:row>62</xdr:row>
      <xdr:rowOff>57331</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428875"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xdr:rowOff>
    </xdr:from>
    <xdr:to>
      <xdr:col>19</xdr:col>
      <xdr:colOff>177800</xdr:colOff>
      <xdr:row>62</xdr:row>
      <xdr:rowOff>29391</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479675" y="10636431"/>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119017</xdr:rowOff>
    </xdr:from>
    <xdr:to>
      <xdr:col>10</xdr:col>
      <xdr:colOff>165100</xdr:colOff>
      <xdr:row>62</xdr:row>
      <xdr:rowOff>49167</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68275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169817</xdr:rowOff>
    </xdr:from>
    <xdr:to>
      <xdr:col>15</xdr:col>
      <xdr:colOff>50800</xdr:colOff>
      <xdr:row>62</xdr:row>
      <xdr:rowOff>6531</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733550" y="10628267"/>
          <a:ext cx="746125"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94524</xdr:rowOff>
    </xdr:from>
    <xdr:to>
      <xdr:col>6</xdr:col>
      <xdr:colOff>38100</xdr:colOff>
      <xdr:row>62</xdr:row>
      <xdr:rowOff>24674</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936625" y="105529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145324</xdr:rowOff>
    </xdr:from>
    <xdr:to>
      <xdr:col>10</xdr:col>
      <xdr:colOff>114300</xdr:colOff>
      <xdr:row>61</xdr:row>
      <xdr:rowOff>169817</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968375" y="10603774"/>
          <a:ext cx="7651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06769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30569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559569"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8134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71318</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06769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48458</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30569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40294</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559569"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15801</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8134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8905240"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8943975"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8845550" y="110486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8943975"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845550" y="97273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8943975"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8883650" y="108431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15975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7413625" y="10866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6638925"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58928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90932</xdr:rowOff>
    </xdr:from>
    <xdr:to>
      <xdr:col>55</xdr:col>
      <xdr:colOff>50800</xdr:colOff>
      <xdr:row>64</xdr:row>
      <xdr:rowOff>21082</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8883650" y="108922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8943975"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93218</xdr:rowOff>
    </xdr:from>
    <xdr:to>
      <xdr:col>50</xdr:col>
      <xdr:colOff>165100</xdr:colOff>
      <xdr:row>64</xdr:row>
      <xdr:rowOff>23368</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15975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141732</xdr:rowOff>
    </xdr:from>
    <xdr:to>
      <xdr:col>55</xdr:col>
      <xdr:colOff>0</xdr:colOff>
      <xdr:row>63</xdr:row>
      <xdr:rowOff>144018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8210550" y="10943082"/>
          <a:ext cx="6953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56642</xdr:rowOff>
    </xdr:from>
    <xdr:to>
      <xdr:col>46</xdr:col>
      <xdr:colOff>38100</xdr:colOff>
      <xdr:row>61</xdr:row>
      <xdr:rowOff>158242</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413625" y="105150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107442</xdr:rowOff>
    </xdr:from>
    <xdr:to>
      <xdr:col>50</xdr:col>
      <xdr:colOff>114300</xdr:colOff>
      <xdr:row>63</xdr:row>
      <xdr:rowOff>144018</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445375" y="10565892"/>
          <a:ext cx="765175"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0" name="n_1aveValue【体育館・プール】&#10;一人当たり面積">
          <a:extLst>
            <a:ext uri="{FF2B5EF4-FFF2-40B4-BE49-F238E27FC236}">
              <a16:creationId xmlns:a16="http://schemas.microsoft.com/office/drawing/2014/main" id="{00000000-0008-0000-0F00-0000FA000000}"/>
            </a:ext>
          </a:extLst>
        </xdr:cNvPr>
        <xdr:cNvSpPr txBox="1"/>
      </xdr:nvSpPr>
      <xdr:spPr>
        <a:xfrm>
          <a:off x="7991552"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1" name="n_2aveValue【体育館・プール】&#10;一人当たり面積">
          <a:extLst>
            <a:ext uri="{FF2B5EF4-FFF2-40B4-BE49-F238E27FC236}">
              <a16:creationId xmlns:a16="http://schemas.microsoft.com/office/drawing/2014/main" id="{00000000-0008-0000-0F00-0000FB000000}"/>
            </a:ext>
          </a:extLst>
        </xdr:cNvPr>
        <xdr:cNvSpPr txBox="1"/>
      </xdr:nvSpPr>
      <xdr:spPr>
        <a:xfrm>
          <a:off x="72581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2" name="n_3aveValue【体育館・プール】&#10;一人当たり面積">
          <a:extLst>
            <a:ext uri="{FF2B5EF4-FFF2-40B4-BE49-F238E27FC236}">
              <a16:creationId xmlns:a16="http://schemas.microsoft.com/office/drawing/2014/main" id="{00000000-0008-0000-0F00-0000FC000000}"/>
            </a:ext>
          </a:extLst>
        </xdr:cNvPr>
        <xdr:cNvSpPr txBox="1"/>
      </xdr:nvSpPr>
      <xdr:spPr>
        <a:xfrm>
          <a:off x="6483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53" name="n_4aveValue【体育館・プール】&#10;一人当たり面積">
          <a:extLst>
            <a:ext uri="{FF2B5EF4-FFF2-40B4-BE49-F238E27FC236}">
              <a16:creationId xmlns:a16="http://schemas.microsoft.com/office/drawing/2014/main" id="{00000000-0008-0000-0F00-0000FD000000}"/>
            </a:ext>
          </a:extLst>
        </xdr:cNvPr>
        <xdr:cNvSpPr txBox="1"/>
      </xdr:nvSpPr>
      <xdr:spPr>
        <a:xfrm>
          <a:off x="5737302"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14495</xdr:rowOff>
    </xdr:from>
    <xdr:ext cx="469744" cy="259045"/>
    <xdr:sp macro="" textlink="">
      <xdr:nvSpPr>
        <xdr:cNvPr id="254" name="n_1mainValue【体育館・プール】&#10;一人当たり面積">
          <a:extLst>
            <a:ext uri="{FF2B5EF4-FFF2-40B4-BE49-F238E27FC236}">
              <a16:creationId xmlns:a16="http://schemas.microsoft.com/office/drawing/2014/main" id="{00000000-0008-0000-0F00-0000FE000000}"/>
            </a:ext>
          </a:extLst>
        </xdr:cNvPr>
        <xdr:cNvSpPr txBox="1"/>
      </xdr:nvSpPr>
      <xdr:spPr>
        <a:xfrm>
          <a:off x="7991552"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3319</xdr:rowOff>
    </xdr:from>
    <xdr:ext cx="469744" cy="259045"/>
    <xdr:sp macro="" textlink="">
      <xdr:nvSpPr>
        <xdr:cNvPr id="255" name="n_2mainValue【体育館・プール】&#10;一人当たり面積">
          <a:extLst>
            <a:ext uri="{FF2B5EF4-FFF2-40B4-BE49-F238E27FC236}">
              <a16:creationId xmlns:a16="http://schemas.microsoft.com/office/drawing/2014/main" id="{00000000-0008-0000-0F00-0000FF000000}"/>
            </a:ext>
          </a:extLst>
        </xdr:cNvPr>
        <xdr:cNvSpPr txBox="1"/>
      </xdr:nvSpPr>
      <xdr:spPr>
        <a:xfrm>
          <a:off x="72581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39490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39878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3889375" y="134389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39878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38989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203575" y="141392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428875"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68275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936625" y="141196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38989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39878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203575" y="140004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60961</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235325" y="14051280"/>
          <a:ext cx="714375"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65677</xdr:rowOff>
    </xdr:from>
    <xdr:to>
      <xdr:col>15</xdr:col>
      <xdr:colOff>101600</xdr:colOff>
      <xdr:row>81</xdr:row>
      <xdr:rowOff>167277</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428875"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116477</xdr:rowOff>
    </xdr:from>
    <xdr:to>
      <xdr:col>19</xdr:col>
      <xdr:colOff>177800</xdr:colOff>
      <xdr:row>81</xdr:row>
      <xdr:rowOff>163830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479675" y="14003927"/>
          <a:ext cx="75565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50981</xdr:rowOff>
    </xdr:from>
    <xdr:to>
      <xdr:col>10</xdr:col>
      <xdr:colOff>165100</xdr:colOff>
      <xdr:row>84</xdr:row>
      <xdr:rowOff>152581</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68275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116477</xdr:rowOff>
    </xdr:from>
    <xdr:to>
      <xdr:col>15</xdr:col>
      <xdr:colOff>50800</xdr:colOff>
      <xdr:row>84</xdr:row>
      <xdr:rowOff>101781</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1733550" y="14003927"/>
          <a:ext cx="746125" cy="4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936625" y="144184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67492</xdr:rowOff>
    </xdr:from>
    <xdr:to>
      <xdr:col>10</xdr:col>
      <xdr:colOff>114300</xdr:colOff>
      <xdr:row>84</xdr:row>
      <xdr:rowOff>101781</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968375" y="14469292"/>
          <a:ext cx="7651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06769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30569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559569"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8134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59707</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06769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12354</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30569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143708</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559569"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8134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F00-000051010000}"/>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144780</xdr:rowOff>
    </xdr:from>
    <xdr:to>
      <xdr:col>54</xdr:col>
      <xdr:colOff>189865</xdr:colOff>
      <xdr:row>86</xdr:row>
      <xdr:rowOff>104775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8905240" y="136893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108602</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F00-000053010000}"/>
            </a:ext>
          </a:extLst>
        </xdr:cNvPr>
        <xdr:cNvSpPr txBox="1"/>
      </xdr:nvSpPr>
      <xdr:spPr>
        <a:xfrm>
          <a:off x="8943975"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104775</xdr:rowOff>
    </xdr:from>
    <xdr:to>
      <xdr:col>55</xdr:col>
      <xdr:colOff>88900</xdr:colOff>
      <xdr:row>86</xdr:row>
      <xdr:rowOff>104775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8845550" y="148494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91457</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F00-000055010000}"/>
            </a:ext>
          </a:extLst>
        </xdr:cNvPr>
        <xdr:cNvSpPr txBox="1"/>
      </xdr:nvSpPr>
      <xdr:spPr>
        <a:xfrm>
          <a:off x="8943975" y="134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144780</xdr:rowOff>
    </xdr:from>
    <xdr:to>
      <xdr:col>55</xdr:col>
      <xdr:colOff>88900</xdr:colOff>
      <xdr:row>79</xdr:row>
      <xdr:rowOff>144780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8845550" y="13689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112413</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F00-000057010000}"/>
            </a:ext>
          </a:extLst>
        </xdr:cNvPr>
        <xdr:cNvSpPr txBox="1"/>
      </xdr:nvSpPr>
      <xdr:spPr>
        <a:xfrm>
          <a:off x="8943975" y="1451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133986</xdr:rowOff>
    </xdr:from>
    <xdr:to>
      <xdr:col>55</xdr:col>
      <xdr:colOff>50800</xdr:colOff>
      <xdr:row>85</xdr:row>
      <xdr:rowOff>64136</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8883650" y="145357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118745</xdr:rowOff>
    </xdr:from>
    <xdr:to>
      <xdr:col>50</xdr:col>
      <xdr:colOff>165100</xdr:colOff>
      <xdr:row>85</xdr:row>
      <xdr:rowOff>48895</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8159750" y="1452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126364</xdr:rowOff>
    </xdr:from>
    <xdr:to>
      <xdr:col>46</xdr:col>
      <xdr:colOff>38100</xdr:colOff>
      <xdr:row>85</xdr:row>
      <xdr:rowOff>56514</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7413625" y="145281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124461</xdr:rowOff>
    </xdr:from>
    <xdr:to>
      <xdr:col>41</xdr:col>
      <xdr:colOff>101600</xdr:colOff>
      <xdr:row>85</xdr:row>
      <xdr:rowOff>54611</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6638925"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130175</xdr:rowOff>
    </xdr:from>
    <xdr:to>
      <xdr:col>36</xdr:col>
      <xdr:colOff>165100</xdr:colOff>
      <xdr:row>85</xdr:row>
      <xdr:rowOff>60325</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5892800" y="1453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160655</xdr:rowOff>
    </xdr:from>
    <xdr:to>
      <xdr:col>55</xdr:col>
      <xdr:colOff>50800</xdr:colOff>
      <xdr:row>84</xdr:row>
      <xdr:rowOff>90805</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8883650" y="143910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12082</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F00-000063010000}"/>
            </a:ext>
          </a:extLst>
        </xdr:cNvPr>
        <xdr:cNvSpPr txBox="1"/>
      </xdr:nvSpPr>
      <xdr:spPr>
        <a:xfrm>
          <a:off x="8943975" y="1424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815975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40005</xdr:rowOff>
    </xdr:from>
    <xdr:to>
      <xdr:col>55</xdr:col>
      <xdr:colOff>0</xdr:colOff>
      <xdr:row>84</xdr:row>
      <xdr:rowOff>49530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8210550" y="14441805"/>
          <a:ext cx="6953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xdr:rowOff>
    </xdr:from>
    <xdr:to>
      <xdr:col>46</xdr:col>
      <xdr:colOff>38100</xdr:colOff>
      <xdr:row>79</xdr:row>
      <xdr:rowOff>106045</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7413625" y="135489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55245</xdr:rowOff>
    </xdr:from>
    <xdr:to>
      <xdr:col>50</xdr:col>
      <xdr:colOff>114300</xdr:colOff>
      <xdr:row>84</xdr:row>
      <xdr:rowOff>49530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445375" y="13599795"/>
          <a:ext cx="765175" cy="8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40022</xdr:rowOff>
    </xdr:from>
    <xdr:ext cx="469744" cy="259045"/>
    <xdr:sp macro="" textlink="">
      <xdr:nvSpPr>
        <xdr:cNvPr id="360" name="n_1aveValue【福祉施設】&#10;一人当たり面積">
          <a:extLst>
            <a:ext uri="{FF2B5EF4-FFF2-40B4-BE49-F238E27FC236}">
              <a16:creationId xmlns:a16="http://schemas.microsoft.com/office/drawing/2014/main" id="{00000000-0008-0000-0F00-000068010000}"/>
            </a:ext>
          </a:extLst>
        </xdr:cNvPr>
        <xdr:cNvSpPr txBox="1"/>
      </xdr:nvSpPr>
      <xdr:spPr>
        <a:xfrm>
          <a:off x="7991552"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47641</xdr:rowOff>
    </xdr:from>
    <xdr:ext cx="469744" cy="259045"/>
    <xdr:sp macro="" textlink="">
      <xdr:nvSpPr>
        <xdr:cNvPr id="361" name="n_2aveValue【福祉施設】&#10;一人当たり面積">
          <a:extLst>
            <a:ext uri="{FF2B5EF4-FFF2-40B4-BE49-F238E27FC236}">
              <a16:creationId xmlns:a16="http://schemas.microsoft.com/office/drawing/2014/main" id="{00000000-0008-0000-0F00-000069010000}"/>
            </a:ext>
          </a:extLst>
        </xdr:cNvPr>
        <xdr:cNvSpPr txBox="1"/>
      </xdr:nvSpPr>
      <xdr:spPr>
        <a:xfrm>
          <a:off x="7258127" y="1462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71138</xdr:rowOff>
    </xdr:from>
    <xdr:ext cx="469744" cy="259045"/>
    <xdr:sp macro="" textlink="">
      <xdr:nvSpPr>
        <xdr:cNvPr id="362" name="n_3aveValue【福祉施設】&#10;一人当たり面積">
          <a:extLst>
            <a:ext uri="{FF2B5EF4-FFF2-40B4-BE49-F238E27FC236}">
              <a16:creationId xmlns:a16="http://schemas.microsoft.com/office/drawing/2014/main" id="{00000000-0008-0000-0F00-00006A010000}"/>
            </a:ext>
          </a:extLst>
        </xdr:cNvPr>
        <xdr:cNvSpPr txBox="1"/>
      </xdr:nvSpPr>
      <xdr:spPr>
        <a:xfrm>
          <a:off x="6483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76852</xdr:rowOff>
    </xdr:from>
    <xdr:ext cx="469744" cy="259045"/>
    <xdr:sp macro="" textlink="">
      <xdr:nvSpPr>
        <xdr:cNvPr id="363" name="n_4aveValue【福祉施設】&#10;一人当たり面積">
          <a:extLst>
            <a:ext uri="{FF2B5EF4-FFF2-40B4-BE49-F238E27FC236}">
              <a16:creationId xmlns:a16="http://schemas.microsoft.com/office/drawing/2014/main" id="{00000000-0008-0000-0F00-00006B010000}"/>
            </a:ext>
          </a:extLst>
        </xdr:cNvPr>
        <xdr:cNvSpPr txBox="1"/>
      </xdr:nvSpPr>
      <xdr:spPr>
        <a:xfrm>
          <a:off x="5737302" y="1430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116857</xdr:rowOff>
    </xdr:from>
    <xdr:ext cx="469744" cy="259045"/>
    <xdr:sp macro="" textlink="">
      <xdr:nvSpPr>
        <xdr:cNvPr id="364" name="n_1mainValue【福祉施設】&#10;一人当たり面積">
          <a:extLst>
            <a:ext uri="{FF2B5EF4-FFF2-40B4-BE49-F238E27FC236}">
              <a16:creationId xmlns:a16="http://schemas.microsoft.com/office/drawing/2014/main" id="{00000000-0008-0000-0F00-00006C010000}"/>
            </a:ext>
          </a:extLst>
        </xdr:cNvPr>
        <xdr:cNvSpPr txBox="1"/>
      </xdr:nvSpPr>
      <xdr:spPr>
        <a:xfrm>
          <a:off x="7991552"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122572</xdr:rowOff>
    </xdr:from>
    <xdr:ext cx="469744" cy="259045"/>
    <xdr:sp macro="" textlink="">
      <xdr:nvSpPr>
        <xdr:cNvPr id="365" name="n_2mainValue【福祉施設】&#10;一人当たり面積">
          <a:extLst>
            <a:ext uri="{FF2B5EF4-FFF2-40B4-BE49-F238E27FC236}">
              <a16:creationId xmlns:a16="http://schemas.microsoft.com/office/drawing/2014/main" id="{00000000-0008-0000-0F00-00006D010000}"/>
            </a:ext>
          </a:extLst>
        </xdr:cNvPr>
        <xdr:cNvSpPr txBox="1"/>
      </xdr:nvSpPr>
      <xdr:spPr>
        <a:xfrm>
          <a:off x="7258127" y="133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00000000-0008-0000-0F00-000086010000}"/>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39490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2" name="【市民会館】&#10;有形固定資産減価償却率最小値テキスト">
          <a:extLst>
            <a:ext uri="{FF2B5EF4-FFF2-40B4-BE49-F238E27FC236}">
              <a16:creationId xmlns:a16="http://schemas.microsoft.com/office/drawing/2014/main" id="{00000000-0008-0000-0F00-000088010000}"/>
            </a:ext>
          </a:extLst>
        </xdr:cNvPr>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94" name="【市民会館】&#10;有形固定資産減価償却率最大値テキスト">
          <a:extLst>
            <a:ext uri="{FF2B5EF4-FFF2-40B4-BE49-F238E27FC236}">
              <a16:creationId xmlns:a16="http://schemas.microsoft.com/office/drawing/2014/main" id="{00000000-0008-0000-0F00-00008A010000}"/>
            </a:ext>
          </a:extLst>
        </xdr:cNvPr>
        <xdr:cNvSpPr txBox="1"/>
      </xdr:nvSpPr>
      <xdr:spPr>
        <a:xfrm>
          <a:off x="39878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3889375" y="171558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00000000-0008-0000-0F00-00008C010000}"/>
            </a:ext>
          </a:extLst>
        </xdr:cNvPr>
        <xdr:cNvSpPr txBox="1"/>
      </xdr:nvSpPr>
      <xdr:spPr>
        <a:xfrm>
          <a:off x="39878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38989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3203575" y="178790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2428875"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68275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01" name="フローチャート: 判断 400">
          <a:extLst>
            <a:ext uri="{FF2B5EF4-FFF2-40B4-BE49-F238E27FC236}">
              <a16:creationId xmlns:a16="http://schemas.microsoft.com/office/drawing/2014/main" id="{00000000-0008-0000-0F00-000091010000}"/>
            </a:ext>
          </a:extLst>
        </xdr:cNvPr>
        <xdr:cNvSpPr/>
      </xdr:nvSpPr>
      <xdr:spPr>
        <a:xfrm>
          <a:off x="936625" y="178366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79284</xdr:rowOff>
    </xdr:from>
    <xdr:to>
      <xdr:col>24</xdr:col>
      <xdr:colOff>114300</xdr:colOff>
      <xdr:row>108</xdr:row>
      <xdr:rowOff>9434</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38989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57711</xdr:rowOff>
    </xdr:from>
    <xdr:ext cx="405111" cy="259045"/>
    <xdr:sp macro="" textlink="">
      <xdr:nvSpPr>
        <xdr:cNvPr id="408" name="【市民会館】&#10;有形固定資産減価償却率該当値テキスト">
          <a:extLst>
            <a:ext uri="{FF2B5EF4-FFF2-40B4-BE49-F238E27FC236}">
              <a16:creationId xmlns:a16="http://schemas.microsoft.com/office/drawing/2014/main" id="{00000000-0008-0000-0F00-000098010000}"/>
            </a:ext>
          </a:extLst>
        </xdr:cNvPr>
        <xdr:cNvSpPr txBox="1"/>
      </xdr:nvSpPr>
      <xdr:spPr>
        <a:xfrm>
          <a:off x="3987800"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56424</xdr:rowOff>
    </xdr:from>
    <xdr:to>
      <xdr:col>20</xdr:col>
      <xdr:colOff>38100</xdr:colOff>
      <xdr:row>107</xdr:row>
      <xdr:rowOff>158024</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3203575" y="184015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107224</xdr:rowOff>
    </xdr:from>
    <xdr:to>
      <xdr:col>24</xdr:col>
      <xdr:colOff>63500</xdr:colOff>
      <xdr:row>107</xdr:row>
      <xdr:rowOff>130084</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3235325" y="18452374"/>
          <a:ext cx="714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33564</xdr:rowOff>
    </xdr:from>
    <xdr:to>
      <xdr:col>15</xdr:col>
      <xdr:colOff>101600</xdr:colOff>
      <xdr:row>107</xdr:row>
      <xdr:rowOff>135164</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2428875"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84364</xdr:rowOff>
    </xdr:from>
    <xdr:to>
      <xdr:col>19</xdr:col>
      <xdr:colOff>177800</xdr:colOff>
      <xdr:row>107</xdr:row>
      <xdr:rowOff>107224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2479675" y="18429514"/>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xdr:rowOff>
    </xdr:from>
    <xdr:to>
      <xdr:col>10</xdr:col>
      <xdr:colOff>165100</xdr:colOff>
      <xdr:row>107</xdr:row>
      <xdr:rowOff>115570</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168275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64770</xdr:rowOff>
    </xdr:from>
    <xdr:to>
      <xdr:col>15</xdr:col>
      <xdr:colOff>50800</xdr:colOff>
      <xdr:row>107</xdr:row>
      <xdr:rowOff>84364</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733550" y="18409920"/>
          <a:ext cx="74612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162561</xdr:rowOff>
    </xdr:from>
    <xdr:to>
      <xdr:col>6</xdr:col>
      <xdr:colOff>38100</xdr:colOff>
      <xdr:row>107</xdr:row>
      <xdr:rowOff>92711</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936625" y="183362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41911</xdr:rowOff>
    </xdr:from>
    <xdr:to>
      <xdr:col>10</xdr:col>
      <xdr:colOff>114300</xdr:colOff>
      <xdr:row>107</xdr:row>
      <xdr:rowOff>64770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968375" y="18387061"/>
          <a:ext cx="7651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17" name="n_1aveValue【市民会館】&#10;有形固定資産減価償却率">
          <a:extLst>
            <a:ext uri="{FF2B5EF4-FFF2-40B4-BE49-F238E27FC236}">
              <a16:creationId xmlns:a16="http://schemas.microsoft.com/office/drawing/2014/main" id="{00000000-0008-0000-0F00-0000A1010000}"/>
            </a:ext>
          </a:extLst>
        </xdr:cNvPr>
        <xdr:cNvSpPr txBox="1"/>
      </xdr:nvSpPr>
      <xdr:spPr>
        <a:xfrm>
          <a:off x="306769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18" name="n_2aveValue【市民会館】&#10;有形固定資産減価償却率">
          <a:extLst>
            <a:ext uri="{FF2B5EF4-FFF2-40B4-BE49-F238E27FC236}">
              <a16:creationId xmlns:a16="http://schemas.microsoft.com/office/drawing/2014/main" id="{00000000-0008-0000-0F00-0000A2010000}"/>
            </a:ext>
          </a:extLst>
        </xdr:cNvPr>
        <xdr:cNvSpPr txBox="1"/>
      </xdr:nvSpPr>
      <xdr:spPr>
        <a:xfrm>
          <a:off x="230569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19" name="n_3aveValue【市民会館】&#10;有形固定資産減価償却率">
          <a:extLst>
            <a:ext uri="{FF2B5EF4-FFF2-40B4-BE49-F238E27FC236}">
              <a16:creationId xmlns:a16="http://schemas.microsoft.com/office/drawing/2014/main" id="{00000000-0008-0000-0F00-0000A3010000}"/>
            </a:ext>
          </a:extLst>
        </xdr:cNvPr>
        <xdr:cNvSpPr txBox="1"/>
      </xdr:nvSpPr>
      <xdr:spPr>
        <a:xfrm>
          <a:off x="1559569"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20" name="n_4aveValue【市民会館】&#10;有形固定資産減価償却率">
          <a:extLst>
            <a:ext uri="{FF2B5EF4-FFF2-40B4-BE49-F238E27FC236}">
              <a16:creationId xmlns:a16="http://schemas.microsoft.com/office/drawing/2014/main" id="{00000000-0008-0000-0F00-0000A4010000}"/>
            </a:ext>
          </a:extLst>
        </xdr:cNvPr>
        <xdr:cNvSpPr txBox="1"/>
      </xdr:nvSpPr>
      <xdr:spPr>
        <a:xfrm>
          <a:off x="8134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149151</xdr:rowOff>
    </xdr:from>
    <xdr:ext cx="405111" cy="259045"/>
    <xdr:sp macro="" textlink="">
      <xdr:nvSpPr>
        <xdr:cNvPr id="421" name="n_1mainValue【市民会館】&#10;有形固定資産減価償却率">
          <a:extLst>
            <a:ext uri="{FF2B5EF4-FFF2-40B4-BE49-F238E27FC236}">
              <a16:creationId xmlns:a16="http://schemas.microsoft.com/office/drawing/2014/main" id="{00000000-0008-0000-0F00-0000A5010000}"/>
            </a:ext>
          </a:extLst>
        </xdr:cNvPr>
        <xdr:cNvSpPr txBox="1"/>
      </xdr:nvSpPr>
      <xdr:spPr>
        <a:xfrm>
          <a:off x="306769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126291</xdr:rowOff>
    </xdr:from>
    <xdr:ext cx="405111" cy="259045"/>
    <xdr:sp macro="" textlink="">
      <xdr:nvSpPr>
        <xdr:cNvPr id="422" name="n_2mainValue【市民会館】&#10;有形固定資産減価償却率">
          <a:extLst>
            <a:ext uri="{FF2B5EF4-FFF2-40B4-BE49-F238E27FC236}">
              <a16:creationId xmlns:a16="http://schemas.microsoft.com/office/drawing/2014/main" id="{00000000-0008-0000-0F00-0000A6010000}"/>
            </a:ext>
          </a:extLst>
        </xdr:cNvPr>
        <xdr:cNvSpPr txBox="1"/>
      </xdr:nvSpPr>
      <xdr:spPr>
        <a:xfrm>
          <a:off x="230569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106697</xdr:rowOff>
    </xdr:from>
    <xdr:ext cx="405111" cy="259045"/>
    <xdr:sp macro="" textlink="">
      <xdr:nvSpPr>
        <xdr:cNvPr id="423" name="n_3mainValue【市民会館】&#10;有形固定資産減価償却率">
          <a:extLst>
            <a:ext uri="{FF2B5EF4-FFF2-40B4-BE49-F238E27FC236}">
              <a16:creationId xmlns:a16="http://schemas.microsoft.com/office/drawing/2014/main" id="{00000000-0008-0000-0F00-0000A7010000}"/>
            </a:ext>
          </a:extLst>
        </xdr:cNvPr>
        <xdr:cNvSpPr txBox="1"/>
      </xdr:nvSpPr>
      <xdr:spPr>
        <a:xfrm>
          <a:off x="1559569"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83838</xdr:rowOff>
    </xdr:from>
    <xdr:ext cx="405111" cy="259045"/>
    <xdr:sp macro="" textlink="">
      <xdr:nvSpPr>
        <xdr:cNvPr id="424" name="n_4mainValue【市民会館】&#10;有形固定資産減価償却率">
          <a:extLst>
            <a:ext uri="{FF2B5EF4-FFF2-40B4-BE49-F238E27FC236}">
              <a16:creationId xmlns:a16="http://schemas.microsoft.com/office/drawing/2014/main" id="{00000000-0008-0000-0F00-0000A8010000}"/>
            </a:ext>
          </a:extLst>
        </xdr:cNvPr>
        <xdr:cNvSpPr txBox="1"/>
      </xdr:nvSpPr>
      <xdr:spPr>
        <a:xfrm>
          <a:off x="8134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a:extLst>
            <a:ext uri="{FF2B5EF4-FFF2-40B4-BE49-F238E27FC236}">
              <a16:creationId xmlns:a16="http://schemas.microsoft.com/office/drawing/2014/main" id="{00000000-0008-0000-0F00-0000BF010000}"/>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8905240"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49" name="【市民会館】&#10;一人当たり面積最小値テキスト">
          <a:extLst>
            <a:ext uri="{FF2B5EF4-FFF2-40B4-BE49-F238E27FC236}">
              <a16:creationId xmlns:a16="http://schemas.microsoft.com/office/drawing/2014/main" id="{00000000-0008-0000-0F00-0000C1010000}"/>
            </a:ext>
          </a:extLst>
        </xdr:cNvPr>
        <xdr:cNvSpPr txBox="1"/>
      </xdr:nvSpPr>
      <xdr:spPr>
        <a:xfrm>
          <a:off x="8943975"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8845550" y="186461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51" name="【市民会館】&#10;一人当たり面積最大値テキスト">
          <a:extLst>
            <a:ext uri="{FF2B5EF4-FFF2-40B4-BE49-F238E27FC236}">
              <a16:creationId xmlns:a16="http://schemas.microsoft.com/office/drawing/2014/main" id="{00000000-0008-0000-0F00-0000C3010000}"/>
            </a:ext>
          </a:extLst>
        </xdr:cNvPr>
        <xdr:cNvSpPr txBox="1"/>
      </xdr:nvSpPr>
      <xdr:spPr>
        <a:xfrm>
          <a:off x="8943975"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8845550" y="171792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53" name="【市民会館】&#10;一人当たり面積平均値テキスト">
          <a:extLst>
            <a:ext uri="{FF2B5EF4-FFF2-40B4-BE49-F238E27FC236}">
              <a16:creationId xmlns:a16="http://schemas.microsoft.com/office/drawing/2014/main" id="{00000000-0008-0000-0F00-0000C5010000}"/>
            </a:ext>
          </a:extLst>
        </xdr:cNvPr>
        <xdr:cNvSpPr txBox="1"/>
      </xdr:nvSpPr>
      <xdr:spPr>
        <a:xfrm>
          <a:off x="8943975"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8883650" y="182429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815975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7413625" y="18275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6638925"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58928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8883650" y="183362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465" name="【市民会館】&#10;一人当たり面積該当値テキスト">
          <a:extLst>
            <a:ext uri="{FF2B5EF4-FFF2-40B4-BE49-F238E27FC236}">
              <a16:creationId xmlns:a16="http://schemas.microsoft.com/office/drawing/2014/main" id="{00000000-0008-0000-0F00-0000D1010000}"/>
            </a:ext>
          </a:extLst>
        </xdr:cNvPr>
        <xdr:cNvSpPr txBox="1"/>
      </xdr:nvSpPr>
      <xdr:spPr>
        <a:xfrm>
          <a:off x="8943975"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168275</xdr:rowOff>
    </xdr:from>
    <xdr:to>
      <xdr:col>50</xdr:col>
      <xdr:colOff>165100</xdr:colOff>
      <xdr:row>107</xdr:row>
      <xdr:rowOff>98425</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815975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47625</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8210550" y="18387061"/>
          <a:ext cx="695325"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135889</xdr:rowOff>
    </xdr:from>
    <xdr:to>
      <xdr:col>46</xdr:col>
      <xdr:colOff>38100</xdr:colOff>
      <xdr:row>108</xdr:row>
      <xdr:rowOff>66039</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7413625" y="184810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47625</xdr:rowOff>
    </xdr:from>
    <xdr:to>
      <xdr:col>50</xdr:col>
      <xdr:colOff>114300</xdr:colOff>
      <xdr:row>108</xdr:row>
      <xdr:rowOff>15239</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7445375" y="18392775"/>
          <a:ext cx="765175"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10161</xdr:rowOff>
    </xdr:from>
    <xdr:to>
      <xdr:col>41</xdr:col>
      <xdr:colOff>101600</xdr:colOff>
      <xdr:row>107</xdr:row>
      <xdr:rowOff>111761</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6638925"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60961</xdr:rowOff>
    </xdr:from>
    <xdr:to>
      <xdr:col>45</xdr:col>
      <xdr:colOff>177800</xdr:colOff>
      <xdr:row>108</xdr:row>
      <xdr:rowOff>15239</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6689725" y="18406111"/>
          <a:ext cx="75565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72" name="n_1aveValue【市民会館】&#10;一人当たり面積">
          <a:extLst>
            <a:ext uri="{FF2B5EF4-FFF2-40B4-BE49-F238E27FC236}">
              <a16:creationId xmlns:a16="http://schemas.microsoft.com/office/drawing/2014/main" id="{00000000-0008-0000-0F00-0000D8010000}"/>
            </a:ext>
          </a:extLst>
        </xdr:cNvPr>
        <xdr:cNvSpPr txBox="1"/>
      </xdr:nvSpPr>
      <xdr:spPr>
        <a:xfrm>
          <a:off x="7991552"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73" name="n_2aveValue【市民会館】&#10;一人当たり面積">
          <a:extLst>
            <a:ext uri="{FF2B5EF4-FFF2-40B4-BE49-F238E27FC236}">
              <a16:creationId xmlns:a16="http://schemas.microsoft.com/office/drawing/2014/main" id="{00000000-0008-0000-0F00-0000D9010000}"/>
            </a:ext>
          </a:extLst>
        </xdr:cNvPr>
        <xdr:cNvSpPr txBox="1"/>
      </xdr:nvSpPr>
      <xdr:spPr>
        <a:xfrm>
          <a:off x="72581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74" name="n_3aveValue【市民会館】&#10;一人当たり面積">
          <a:extLst>
            <a:ext uri="{FF2B5EF4-FFF2-40B4-BE49-F238E27FC236}">
              <a16:creationId xmlns:a16="http://schemas.microsoft.com/office/drawing/2014/main" id="{00000000-0008-0000-0F00-0000DA010000}"/>
            </a:ext>
          </a:extLst>
        </xdr:cNvPr>
        <xdr:cNvSpPr txBox="1"/>
      </xdr:nvSpPr>
      <xdr:spPr>
        <a:xfrm>
          <a:off x="6483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75" name="n_4aveValue【市民会館】&#10;一人当たり面積">
          <a:extLst>
            <a:ext uri="{FF2B5EF4-FFF2-40B4-BE49-F238E27FC236}">
              <a16:creationId xmlns:a16="http://schemas.microsoft.com/office/drawing/2014/main" id="{00000000-0008-0000-0F00-0000DB010000}"/>
            </a:ext>
          </a:extLst>
        </xdr:cNvPr>
        <xdr:cNvSpPr txBox="1"/>
      </xdr:nvSpPr>
      <xdr:spPr>
        <a:xfrm>
          <a:off x="5737302"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89552</xdr:rowOff>
    </xdr:from>
    <xdr:ext cx="469744" cy="259045"/>
    <xdr:sp macro="" textlink="">
      <xdr:nvSpPr>
        <xdr:cNvPr id="476" name="n_1mainValue【市民会館】&#10;一人当たり面積">
          <a:extLst>
            <a:ext uri="{FF2B5EF4-FFF2-40B4-BE49-F238E27FC236}">
              <a16:creationId xmlns:a16="http://schemas.microsoft.com/office/drawing/2014/main" id="{00000000-0008-0000-0F00-0000DC010000}"/>
            </a:ext>
          </a:extLst>
        </xdr:cNvPr>
        <xdr:cNvSpPr txBox="1"/>
      </xdr:nvSpPr>
      <xdr:spPr>
        <a:xfrm>
          <a:off x="7991552"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57166</xdr:rowOff>
    </xdr:from>
    <xdr:ext cx="469744" cy="259045"/>
    <xdr:sp macro="" textlink="">
      <xdr:nvSpPr>
        <xdr:cNvPr id="477" name="n_2mainValue【市民会館】&#10;一人当たり面積">
          <a:extLst>
            <a:ext uri="{FF2B5EF4-FFF2-40B4-BE49-F238E27FC236}">
              <a16:creationId xmlns:a16="http://schemas.microsoft.com/office/drawing/2014/main" id="{00000000-0008-0000-0F00-0000DD010000}"/>
            </a:ext>
          </a:extLst>
        </xdr:cNvPr>
        <xdr:cNvSpPr txBox="1"/>
      </xdr:nvSpPr>
      <xdr:spPr>
        <a:xfrm>
          <a:off x="72581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102888</xdr:rowOff>
    </xdr:from>
    <xdr:ext cx="469744" cy="259045"/>
    <xdr:sp macro="" textlink="">
      <xdr:nvSpPr>
        <xdr:cNvPr id="478" name="n_3mainValue【市民会館】&#10;一人当たり面積">
          <a:extLst>
            <a:ext uri="{FF2B5EF4-FFF2-40B4-BE49-F238E27FC236}">
              <a16:creationId xmlns:a16="http://schemas.microsoft.com/office/drawing/2014/main" id="{00000000-0008-0000-0F00-0000DE010000}"/>
            </a:ext>
          </a:extLst>
        </xdr:cNvPr>
        <xdr:cNvSpPr txBox="1"/>
      </xdr:nvSpPr>
      <xdr:spPr>
        <a:xfrm>
          <a:off x="6483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一般廃棄物処理施設】&#10;有形固定資産減価償却率グラフ枠">
          <a:extLst>
            <a:ext uri="{FF2B5EF4-FFF2-40B4-BE49-F238E27FC236}">
              <a16:creationId xmlns:a16="http://schemas.microsoft.com/office/drawing/2014/main" id="{00000000-0008-0000-0F00-0000F7010000}"/>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3889989"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05" name="【一般廃棄物処理施設】&#10;有形固定資産減価償却率最小値テキスト">
          <a:extLst>
            <a:ext uri="{FF2B5EF4-FFF2-40B4-BE49-F238E27FC236}">
              <a16:creationId xmlns:a16="http://schemas.microsoft.com/office/drawing/2014/main" id="{00000000-0008-0000-0F00-0000F9010000}"/>
            </a:ext>
          </a:extLst>
        </xdr:cNvPr>
        <xdr:cNvSpPr txBox="1"/>
      </xdr:nvSpPr>
      <xdr:spPr>
        <a:xfrm>
          <a:off x="13928725"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3801725" y="72787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07" name="【一般廃棄物処理施設】&#10;有形固定資産減価償却率最大値テキスト">
          <a:extLst>
            <a:ext uri="{FF2B5EF4-FFF2-40B4-BE49-F238E27FC236}">
              <a16:creationId xmlns:a16="http://schemas.microsoft.com/office/drawing/2014/main" id="{00000000-0008-0000-0F00-0000FB010000}"/>
            </a:ext>
          </a:extLst>
        </xdr:cNvPr>
        <xdr:cNvSpPr txBox="1"/>
      </xdr:nvSpPr>
      <xdr:spPr>
        <a:xfrm>
          <a:off x="13928725"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3801725" y="5773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09" name="【一般廃棄物処理施設】&#10;有形固定資産減価償却率平均値テキスト">
          <a:extLst>
            <a:ext uri="{FF2B5EF4-FFF2-40B4-BE49-F238E27FC236}">
              <a16:creationId xmlns:a16="http://schemas.microsoft.com/office/drawing/2014/main" id="{00000000-0008-0000-0F00-0000FD010000}"/>
            </a:ext>
          </a:extLst>
        </xdr:cNvPr>
        <xdr:cNvSpPr txBox="1"/>
      </xdr:nvSpPr>
      <xdr:spPr>
        <a:xfrm>
          <a:off x="13928725"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3839825" y="65649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3115925"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23698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1623675" y="65502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0848975"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3839825" y="6380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521" name="【一般廃棄物処理施設】&#10;有形固定資産減価償却率該当値テキスト">
          <a:extLst>
            <a:ext uri="{FF2B5EF4-FFF2-40B4-BE49-F238E27FC236}">
              <a16:creationId xmlns:a16="http://schemas.microsoft.com/office/drawing/2014/main" id="{00000000-0008-0000-0F00-000009020000}"/>
            </a:ext>
          </a:extLst>
        </xdr:cNvPr>
        <xdr:cNvSpPr txBox="1"/>
      </xdr:nvSpPr>
      <xdr:spPr>
        <a:xfrm>
          <a:off x="13928725"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159294</xdr:rowOff>
    </xdr:from>
    <xdr:to>
      <xdr:col>81</xdr:col>
      <xdr:colOff>101600</xdr:colOff>
      <xdr:row>37</xdr:row>
      <xdr:rowOff>89444</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3115925"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38644</xdr:rowOff>
    </xdr:from>
    <xdr:to>
      <xdr:col>85</xdr:col>
      <xdr:colOff>127000</xdr:colOff>
      <xdr:row>37</xdr:row>
      <xdr:rowOff>87630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3166725" y="6382294"/>
          <a:ext cx="7239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120106</xdr:rowOff>
    </xdr:from>
    <xdr:to>
      <xdr:col>76</xdr:col>
      <xdr:colOff>165100</xdr:colOff>
      <xdr:row>40</xdr:row>
      <xdr:rowOff>50256</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23698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38644</xdr:rowOff>
    </xdr:from>
    <xdr:to>
      <xdr:col>81</xdr:col>
      <xdr:colOff>50800</xdr:colOff>
      <xdr:row>39</xdr:row>
      <xdr:rowOff>170906</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2420600" y="6382294"/>
          <a:ext cx="746125" cy="47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108676</xdr:rowOff>
    </xdr:from>
    <xdr:to>
      <xdr:col>72</xdr:col>
      <xdr:colOff>38100</xdr:colOff>
      <xdr:row>39</xdr:row>
      <xdr:rowOff>38826</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1623675" y="66237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159476</xdr:rowOff>
    </xdr:from>
    <xdr:to>
      <xdr:col>76</xdr:col>
      <xdr:colOff>114300</xdr:colOff>
      <xdr:row>39</xdr:row>
      <xdr:rowOff>170906</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1655425" y="6674576"/>
          <a:ext cx="765175"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20501</xdr:rowOff>
    </xdr:from>
    <xdr:to>
      <xdr:col>67</xdr:col>
      <xdr:colOff>101600</xdr:colOff>
      <xdr:row>39</xdr:row>
      <xdr:rowOff>122101</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0848975"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159476</xdr:rowOff>
    </xdr:from>
    <xdr:to>
      <xdr:col>71</xdr:col>
      <xdr:colOff>177800</xdr:colOff>
      <xdr:row>39</xdr:row>
      <xdr:rowOff>71301</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0899775" y="6674576"/>
          <a:ext cx="75565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30" name="n_1ave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2980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31" name="n_2aveValue【一般廃棄物処理施設】&#10;有形固定資産減価償却率">
          <a:extLst>
            <a:ext uri="{FF2B5EF4-FFF2-40B4-BE49-F238E27FC236}">
              <a16:creationId xmlns:a16="http://schemas.microsoft.com/office/drawing/2014/main" id="{00000000-0008-0000-0F00-000013020000}"/>
            </a:ext>
          </a:extLst>
        </xdr:cNvPr>
        <xdr:cNvSpPr txBox="1"/>
      </xdr:nvSpPr>
      <xdr:spPr>
        <a:xfrm>
          <a:off x="12246619"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32" name="n_3aveValue【一般廃棄物処理施設】&#10;有形固定資産減価償却率">
          <a:extLst>
            <a:ext uri="{FF2B5EF4-FFF2-40B4-BE49-F238E27FC236}">
              <a16:creationId xmlns:a16="http://schemas.microsoft.com/office/drawing/2014/main" id="{00000000-0008-0000-0F00-000014020000}"/>
            </a:ext>
          </a:extLst>
        </xdr:cNvPr>
        <xdr:cNvSpPr txBox="1"/>
      </xdr:nvSpPr>
      <xdr:spPr>
        <a:xfrm>
          <a:off x="1150049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33" name="n_4aveValue【一般廃棄物処理施設】&#10;有形固定資産減価償却率">
          <a:extLst>
            <a:ext uri="{FF2B5EF4-FFF2-40B4-BE49-F238E27FC236}">
              <a16:creationId xmlns:a16="http://schemas.microsoft.com/office/drawing/2014/main" id="{00000000-0008-0000-0F00-000015020000}"/>
            </a:ext>
          </a:extLst>
        </xdr:cNvPr>
        <xdr:cNvSpPr txBox="1"/>
      </xdr:nvSpPr>
      <xdr:spPr>
        <a:xfrm>
          <a:off x="1072579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105971</xdr:rowOff>
    </xdr:from>
    <xdr:ext cx="405111" cy="259045"/>
    <xdr:sp macro="" textlink="">
      <xdr:nvSpPr>
        <xdr:cNvPr id="534" name="n_1mainValue【一般廃棄物処理施設】&#10;有形固定資産減価償却率">
          <a:extLst>
            <a:ext uri="{FF2B5EF4-FFF2-40B4-BE49-F238E27FC236}">
              <a16:creationId xmlns:a16="http://schemas.microsoft.com/office/drawing/2014/main" id="{00000000-0008-0000-0F00-000016020000}"/>
            </a:ext>
          </a:extLst>
        </xdr:cNvPr>
        <xdr:cNvSpPr txBox="1"/>
      </xdr:nvSpPr>
      <xdr:spPr>
        <a:xfrm>
          <a:off x="12980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41383</xdr:rowOff>
    </xdr:from>
    <xdr:ext cx="405111" cy="259045"/>
    <xdr:sp macro="" textlink="">
      <xdr:nvSpPr>
        <xdr:cNvPr id="535" name="n_2main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2246619"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29953</xdr:rowOff>
    </xdr:from>
    <xdr:ext cx="405111" cy="259045"/>
    <xdr:sp macro="" textlink="">
      <xdr:nvSpPr>
        <xdr:cNvPr id="536" name="n_3main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150049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113228</xdr:rowOff>
    </xdr:from>
    <xdr:ext cx="405111" cy="259045"/>
    <xdr:sp macro="" textlink="">
      <xdr:nvSpPr>
        <xdr:cNvPr id="537" name="n_4main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0725794"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8" name="【一般廃棄物処理施設】&#10;一人当たり有形固定資産（償却資産）額グラフ枠">
          <a:extLst>
            <a:ext uri="{FF2B5EF4-FFF2-40B4-BE49-F238E27FC236}">
              <a16:creationId xmlns:a16="http://schemas.microsoft.com/office/drawing/2014/main" id="{00000000-0008-0000-0F00-00002E020000}"/>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flipV="1">
          <a:off x="188461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60" name="【一般廃棄物処理施設】&#10;一人当たり有形固定資産（償却資産）額最小値テキスト">
          <a:extLst>
            <a:ext uri="{FF2B5EF4-FFF2-40B4-BE49-F238E27FC236}">
              <a16:creationId xmlns:a16="http://schemas.microsoft.com/office/drawing/2014/main" id="{00000000-0008-0000-0F00-000030020000}"/>
            </a:ext>
          </a:extLst>
        </xdr:cNvPr>
        <xdr:cNvSpPr txBox="1"/>
      </xdr:nvSpPr>
      <xdr:spPr>
        <a:xfrm>
          <a:off x="188849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786475" y="71624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62" name="【一般廃棄物処理施設】&#10;一人当たり有形固定資産（償却資産）額最大値テキスト">
          <a:extLst>
            <a:ext uri="{FF2B5EF4-FFF2-40B4-BE49-F238E27FC236}">
              <a16:creationId xmlns:a16="http://schemas.microsoft.com/office/drawing/2014/main" id="{00000000-0008-0000-0F00-000032020000}"/>
            </a:ext>
          </a:extLst>
        </xdr:cNvPr>
        <xdr:cNvSpPr txBox="1"/>
      </xdr:nvSpPr>
      <xdr:spPr>
        <a:xfrm>
          <a:off x="188849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786475" y="56693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64" name="【一般廃棄物処理施設】&#10;一人当たり有形固定資産（償却資産）額平均値テキスト">
          <a:extLst>
            <a:ext uri="{FF2B5EF4-FFF2-40B4-BE49-F238E27FC236}">
              <a16:creationId xmlns:a16="http://schemas.microsoft.com/office/drawing/2014/main" id="{00000000-0008-0000-0F00-000034020000}"/>
            </a:ext>
          </a:extLst>
        </xdr:cNvPr>
        <xdr:cNvSpPr txBox="1"/>
      </xdr:nvSpPr>
      <xdr:spPr>
        <a:xfrm>
          <a:off x="188849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87960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8100675" y="65911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17325975"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1657985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5833725" y="58147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149242</xdr:rowOff>
    </xdr:from>
    <xdr:to>
      <xdr:col>116</xdr:col>
      <xdr:colOff>114300</xdr:colOff>
      <xdr:row>41</xdr:row>
      <xdr:rowOff>79392</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18796000" y="700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64169</xdr:rowOff>
    </xdr:from>
    <xdr:ext cx="534377" cy="259045"/>
    <xdr:sp macro="" textlink="">
      <xdr:nvSpPr>
        <xdr:cNvPr id="576" name="【一般廃棄物処理施設】&#10;一人当たり有形固定資産（償却資産）額該当値テキスト">
          <a:extLst>
            <a:ext uri="{FF2B5EF4-FFF2-40B4-BE49-F238E27FC236}">
              <a16:creationId xmlns:a16="http://schemas.microsoft.com/office/drawing/2014/main" id="{00000000-0008-0000-0F00-000040020000}"/>
            </a:ext>
          </a:extLst>
        </xdr:cNvPr>
        <xdr:cNvSpPr txBox="1"/>
      </xdr:nvSpPr>
      <xdr:spPr>
        <a:xfrm>
          <a:off x="18884900" y="692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151454</xdr:rowOff>
    </xdr:from>
    <xdr:to>
      <xdr:col>112</xdr:col>
      <xdr:colOff>38100</xdr:colOff>
      <xdr:row>41</xdr:row>
      <xdr:rowOff>81604</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18100675" y="70094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28592</xdr:rowOff>
    </xdr:from>
    <xdr:to>
      <xdr:col>116</xdr:col>
      <xdr:colOff>63500</xdr:colOff>
      <xdr:row>41</xdr:row>
      <xdr:rowOff>30804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18132425" y="7058042"/>
          <a:ext cx="714375"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53170</xdr:rowOff>
    </xdr:from>
    <xdr:to>
      <xdr:col>107</xdr:col>
      <xdr:colOff>101600</xdr:colOff>
      <xdr:row>39</xdr:row>
      <xdr:rowOff>154770</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17325975" y="67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103970</xdr:rowOff>
    </xdr:from>
    <xdr:to>
      <xdr:col>111</xdr:col>
      <xdr:colOff>177800</xdr:colOff>
      <xdr:row>41</xdr:row>
      <xdr:rowOff>30804</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7376775" y="6790520"/>
          <a:ext cx="755650" cy="26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114659</xdr:rowOff>
    </xdr:from>
    <xdr:to>
      <xdr:col>102</xdr:col>
      <xdr:colOff>165100</xdr:colOff>
      <xdr:row>39</xdr:row>
      <xdr:rowOff>44809</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16579850" y="66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165459</xdr:rowOff>
    </xdr:from>
    <xdr:to>
      <xdr:col>107</xdr:col>
      <xdr:colOff>50800</xdr:colOff>
      <xdr:row>39</xdr:row>
      <xdr:rowOff>103970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630650" y="6680559"/>
          <a:ext cx="746125" cy="10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4465</xdr:rowOff>
    </xdr:from>
    <xdr:to>
      <xdr:col>98</xdr:col>
      <xdr:colOff>38100</xdr:colOff>
      <xdr:row>38</xdr:row>
      <xdr:rowOff>106065</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5833725" y="651956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55265</xdr:rowOff>
    </xdr:from>
    <xdr:to>
      <xdr:col>102</xdr:col>
      <xdr:colOff>114300</xdr:colOff>
      <xdr:row>38</xdr:row>
      <xdr:rowOff>165459</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5865475" y="6570365"/>
          <a:ext cx="765175"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85" name="n_1aveValue【一般廃棄物処理施設】&#10;一人当たり有形固定資産（償却資産）額">
          <a:extLst>
            <a:ext uri="{FF2B5EF4-FFF2-40B4-BE49-F238E27FC236}">
              <a16:creationId xmlns:a16="http://schemas.microsoft.com/office/drawing/2014/main" id="{00000000-0008-0000-0F00-000049020000}"/>
            </a:ext>
          </a:extLst>
        </xdr:cNvPr>
        <xdr:cNvSpPr txBox="1"/>
      </xdr:nvSpPr>
      <xdr:spPr>
        <a:xfrm>
          <a:off x="1786784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86" name="n_2aveValue【一般廃棄物処理施設】&#10;一人当たり有形固定資産（償却資産）額">
          <a:extLst>
            <a:ext uri="{FF2B5EF4-FFF2-40B4-BE49-F238E27FC236}">
              <a16:creationId xmlns:a16="http://schemas.microsoft.com/office/drawing/2014/main" id="{00000000-0008-0000-0F00-00004A020000}"/>
            </a:ext>
          </a:extLst>
        </xdr:cNvPr>
        <xdr:cNvSpPr txBox="1"/>
      </xdr:nvSpPr>
      <xdr:spPr>
        <a:xfrm>
          <a:off x="17134420"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87" name="n_3aveValue【一般廃棄物処理施設】&#10;一人当たり有形固定資産（償却資産）額">
          <a:extLst>
            <a:ext uri="{FF2B5EF4-FFF2-40B4-BE49-F238E27FC236}">
              <a16:creationId xmlns:a16="http://schemas.microsoft.com/office/drawing/2014/main" id="{00000000-0008-0000-0F00-00004B020000}"/>
            </a:ext>
          </a:extLst>
        </xdr:cNvPr>
        <xdr:cNvSpPr txBox="1"/>
      </xdr:nvSpPr>
      <xdr:spPr>
        <a:xfrm>
          <a:off x="16359720"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88" name="n_4aveValue【一般廃棄物処理施設】&#10;一人当たり有形固定資産（償却資産）額">
          <a:extLst>
            <a:ext uri="{FF2B5EF4-FFF2-40B4-BE49-F238E27FC236}">
              <a16:creationId xmlns:a16="http://schemas.microsoft.com/office/drawing/2014/main" id="{00000000-0008-0000-0F00-00004C020000}"/>
            </a:ext>
          </a:extLst>
        </xdr:cNvPr>
        <xdr:cNvSpPr txBox="1"/>
      </xdr:nvSpPr>
      <xdr:spPr>
        <a:xfrm>
          <a:off x="156135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72731</xdr:rowOff>
    </xdr:from>
    <xdr:ext cx="534377" cy="259045"/>
    <xdr:sp macro="" textlink="">
      <xdr:nvSpPr>
        <xdr:cNvPr id="589" name="n_1mainValue【一般廃棄物処理施設】&#10;一人当たり有形固定資産（償却資産）額">
          <a:extLst>
            <a:ext uri="{FF2B5EF4-FFF2-40B4-BE49-F238E27FC236}">
              <a16:creationId xmlns:a16="http://schemas.microsoft.com/office/drawing/2014/main" id="{00000000-0008-0000-0F00-00004D020000}"/>
            </a:ext>
          </a:extLst>
        </xdr:cNvPr>
        <xdr:cNvSpPr txBox="1"/>
      </xdr:nvSpPr>
      <xdr:spPr>
        <a:xfrm>
          <a:off x="17900161" y="71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145897</xdr:rowOff>
    </xdr:from>
    <xdr:ext cx="534377" cy="259045"/>
    <xdr:sp macro="" textlink="">
      <xdr:nvSpPr>
        <xdr:cNvPr id="590" name="n_2mainValue【一般廃棄物処理施設】&#10;一人当たり有形固定資産（償却資産）額">
          <a:extLst>
            <a:ext uri="{FF2B5EF4-FFF2-40B4-BE49-F238E27FC236}">
              <a16:creationId xmlns:a16="http://schemas.microsoft.com/office/drawing/2014/main" id="{00000000-0008-0000-0F00-00004E020000}"/>
            </a:ext>
          </a:extLst>
        </xdr:cNvPr>
        <xdr:cNvSpPr txBox="1"/>
      </xdr:nvSpPr>
      <xdr:spPr>
        <a:xfrm>
          <a:off x="17166736" y="683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35936</xdr:rowOff>
    </xdr:from>
    <xdr:ext cx="599010" cy="259045"/>
    <xdr:sp macro="" textlink="">
      <xdr:nvSpPr>
        <xdr:cNvPr id="591" name="n_3mainValue【一般廃棄物処理施設】&#10;一人当たり有形固定資産（償却資産）額">
          <a:extLst>
            <a:ext uri="{FF2B5EF4-FFF2-40B4-BE49-F238E27FC236}">
              <a16:creationId xmlns:a16="http://schemas.microsoft.com/office/drawing/2014/main" id="{00000000-0008-0000-0F00-00004F020000}"/>
            </a:ext>
          </a:extLst>
        </xdr:cNvPr>
        <xdr:cNvSpPr txBox="1"/>
      </xdr:nvSpPr>
      <xdr:spPr>
        <a:xfrm>
          <a:off x="16359720" y="672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97192</xdr:rowOff>
    </xdr:from>
    <xdr:ext cx="599010" cy="259045"/>
    <xdr:sp macro="" textlink="">
      <xdr:nvSpPr>
        <xdr:cNvPr id="592" name="n_4main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15613595" y="661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01976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030683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保健センター・保健所】&#10;有形固定資産減価償却率グラフ枠">
          <a:extLst>
            <a:ext uri="{FF2B5EF4-FFF2-40B4-BE49-F238E27FC236}">
              <a16:creationId xmlns:a16="http://schemas.microsoft.com/office/drawing/2014/main" id="{00000000-0008-0000-0F00-000069020000}"/>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13889989"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9" name="【保健センター・保健所】&#10;有形固定資産減価償却率最小値テキスト">
          <a:extLst>
            <a:ext uri="{FF2B5EF4-FFF2-40B4-BE49-F238E27FC236}">
              <a16:creationId xmlns:a16="http://schemas.microsoft.com/office/drawing/2014/main" id="{00000000-0008-0000-0F00-00006B020000}"/>
            </a:ext>
          </a:extLst>
        </xdr:cNvPr>
        <xdr:cNvSpPr txBox="1"/>
      </xdr:nvSpPr>
      <xdr:spPr>
        <a:xfrm>
          <a:off x="1392872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380172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21" name="【保健センター・保健所】&#10;有形固定資産減価償却率最大値テキスト">
          <a:extLst>
            <a:ext uri="{FF2B5EF4-FFF2-40B4-BE49-F238E27FC236}">
              <a16:creationId xmlns:a16="http://schemas.microsoft.com/office/drawing/2014/main" id="{00000000-0008-0000-0F00-00006D020000}"/>
            </a:ext>
          </a:extLst>
        </xdr:cNvPr>
        <xdr:cNvSpPr txBox="1"/>
      </xdr:nvSpPr>
      <xdr:spPr>
        <a:xfrm>
          <a:off x="13928725"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3801725" y="96779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23" name="【保健センター・保健所】&#10;有形固定資産減価償却率平均値テキスト">
          <a:extLst>
            <a:ext uri="{FF2B5EF4-FFF2-40B4-BE49-F238E27FC236}">
              <a16:creationId xmlns:a16="http://schemas.microsoft.com/office/drawing/2014/main" id="{00000000-0008-0000-0F00-00006F020000}"/>
            </a:ext>
          </a:extLst>
        </xdr:cNvPr>
        <xdr:cNvSpPr txBox="1"/>
      </xdr:nvSpPr>
      <xdr:spPr>
        <a:xfrm>
          <a:off x="13928725"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3839825" y="102639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3115925"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26" name="フローチャート: 判断 625">
          <a:extLst>
            <a:ext uri="{FF2B5EF4-FFF2-40B4-BE49-F238E27FC236}">
              <a16:creationId xmlns:a16="http://schemas.microsoft.com/office/drawing/2014/main" id="{00000000-0008-0000-0F00-000072020000}"/>
            </a:ext>
          </a:extLst>
        </xdr:cNvPr>
        <xdr:cNvSpPr/>
      </xdr:nvSpPr>
      <xdr:spPr>
        <a:xfrm>
          <a:off x="123698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1623675" y="101839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0848975"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3839825" y="10361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635" name="【保健センター・保健所】&#10;有形固定資産減価償却率該当値テキスト">
          <a:extLst>
            <a:ext uri="{FF2B5EF4-FFF2-40B4-BE49-F238E27FC236}">
              <a16:creationId xmlns:a16="http://schemas.microsoft.com/office/drawing/2014/main" id="{00000000-0008-0000-0F00-00007B020000}"/>
            </a:ext>
          </a:extLst>
        </xdr:cNvPr>
        <xdr:cNvSpPr txBox="1"/>
      </xdr:nvSpPr>
      <xdr:spPr>
        <a:xfrm>
          <a:off x="13928725"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60234</xdr:rowOff>
    </xdr:from>
    <xdr:to>
      <xdr:col>81</xdr:col>
      <xdr:colOff>101600</xdr:colOff>
      <xdr:row>60</xdr:row>
      <xdr:rowOff>161834</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3115925"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111034</xdr:rowOff>
    </xdr:from>
    <xdr:to>
      <xdr:col>85</xdr:col>
      <xdr:colOff>127000</xdr:colOff>
      <xdr:row>60</xdr:row>
      <xdr:rowOff>125730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3166725" y="10398034"/>
          <a:ext cx="7239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37374</xdr:rowOff>
    </xdr:from>
    <xdr:to>
      <xdr:col>76</xdr:col>
      <xdr:colOff>165100</xdr:colOff>
      <xdr:row>60</xdr:row>
      <xdr:rowOff>138974</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23698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88174</xdr:rowOff>
    </xdr:from>
    <xdr:to>
      <xdr:col>81</xdr:col>
      <xdr:colOff>50800</xdr:colOff>
      <xdr:row>60</xdr:row>
      <xdr:rowOff>111034</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20600" y="10375174"/>
          <a:ext cx="7461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12881</xdr:rowOff>
    </xdr:from>
    <xdr:to>
      <xdr:col>72</xdr:col>
      <xdr:colOff>38100</xdr:colOff>
      <xdr:row>60</xdr:row>
      <xdr:rowOff>114481</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1623675" y="102998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63681</xdr:rowOff>
    </xdr:from>
    <xdr:to>
      <xdr:col>76</xdr:col>
      <xdr:colOff>114300</xdr:colOff>
      <xdr:row>60</xdr:row>
      <xdr:rowOff>88174</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1655425" y="10350681"/>
          <a:ext cx="7651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164737</xdr:rowOff>
    </xdr:from>
    <xdr:to>
      <xdr:col>67</xdr:col>
      <xdr:colOff>101600</xdr:colOff>
      <xdr:row>60</xdr:row>
      <xdr:rowOff>94887</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0848975"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44087</xdr:rowOff>
    </xdr:from>
    <xdr:to>
      <xdr:col>71</xdr:col>
      <xdr:colOff>177800</xdr:colOff>
      <xdr:row>60</xdr:row>
      <xdr:rowOff>63681</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0899775" y="10331087"/>
          <a:ext cx="7556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44" name="n_1aveValue【保健センター・保健所】&#10;有形固定資産減価償却率">
          <a:extLst>
            <a:ext uri="{FF2B5EF4-FFF2-40B4-BE49-F238E27FC236}">
              <a16:creationId xmlns:a16="http://schemas.microsoft.com/office/drawing/2014/main" id="{00000000-0008-0000-0F00-000084020000}"/>
            </a:ext>
          </a:extLst>
        </xdr:cNvPr>
        <xdr:cNvSpPr txBox="1"/>
      </xdr:nvSpPr>
      <xdr:spPr>
        <a:xfrm>
          <a:off x="12980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45" name="n_2aveValue【保健センター・保健所】&#10;有形固定資産減価償却率">
          <a:extLst>
            <a:ext uri="{FF2B5EF4-FFF2-40B4-BE49-F238E27FC236}">
              <a16:creationId xmlns:a16="http://schemas.microsoft.com/office/drawing/2014/main" id="{00000000-0008-0000-0F00-000085020000}"/>
            </a:ext>
          </a:extLst>
        </xdr:cNvPr>
        <xdr:cNvSpPr txBox="1"/>
      </xdr:nvSpPr>
      <xdr:spPr>
        <a:xfrm>
          <a:off x="12246619"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46" name="n_3aveValue【保健センター・保健所】&#10;有形固定資産減価償却率">
          <a:extLst>
            <a:ext uri="{FF2B5EF4-FFF2-40B4-BE49-F238E27FC236}">
              <a16:creationId xmlns:a16="http://schemas.microsoft.com/office/drawing/2014/main" id="{00000000-0008-0000-0F00-000086020000}"/>
            </a:ext>
          </a:extLst>
        </xdr:cNvPr>
        <xdr:cNvSpPr txBox="1"/>
      </xdr:nvSpPr>
      <xdr:spPr>
        <a:xfrm>
          <a:off x="1150049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47" name="n_4aveValue【保健センター・保健所】&#10;有形固定資産減価償却率">
          <a:extLst>
            <a:ext uri="{FF2B5EF4-FFF2-40B4-BE49-F238E27FC236}">
              <a16:creationId xmlns:a16="http://schemas.microsoft.com/office/drawing/2014/main" id="{00000000-0008-0000-0F00-000087020000}"/>
            </a:ext>
          </a:extLst>
        </xdr:cNvPr>
        <xdr:cNvSpPr txBox="1"/>
      </xdr:nvSpPr>
      <xdr:spPr>
        <a:xfrm>
          <a:off x="1072579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152961</xdr:rowOff>
    </xdr:from>
    <xdr:ext cx="405111" cy="259045"/>
    <xdr:sp macro="" textlink="">
      <xdr:nvSpPr>
        <xdr:cNvPr id="648" name="n_1mainValue【保健センター・保健所】&#10;有形固定資産減価償却率">
          <a:extLst>
            <a:ext uri="{FF2B5EF4-FFF2-40B4-BE49-F238E27FC236}">
              <a16:creationId xmlns:a16="http://schemas.microsoft.com/office/drawing/2014/main" id="{00000000-0008-0000-0F00-000088020000}"/>
            </a:ext>
          </a:extLst>
        </xdr:cNvPr>
        <xdr:cNvSpPr txBox="1"/>
      </xdr:nvSpPr>
      <xdr:spPr>
        <a:xfrm>
          <a:off x="129800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130101</xdr:rowOff>
    </xdr:from>
    <xdr:ext cx="405111" cy="259045"/>
    <xdr:sp macro="" textlink="">
      <xdr:nvSpPr>
        <xdr:cNvPr id="649" name="n_2main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2246619"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105608</xdr:rowOff>
    </xdr:from>
    <xdr:ext cx="405111" cy="259045"/>
    <xdr:sp macro="" textlink="">
      <xdr:nvSpPr>
        <xdr:cNvPr id="650" name="n_3main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150049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86014</xdr:rowOff>
    </xdr:from>
    <xdr:ext cx="405111" cy="259045"/>
    <xdr:sp macro="" textlink="">
      <xdr:nvSpPr>
        <xdr:cNvPr id="651" name="n_4main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072579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4" name="【保健センター・保健所】&#10;一人当たり面積グラフ枠">
          <a:extLst>
            <a:ext uri="{FF2B5EF4-FFF2-40B4-BE49-F238E27FC236}">
              <a16:creationId xmlns:a16="http://schemas.microsoft.com/office/drawing/2014/main" id="{00000000-0008-0000-0F00-0000A2020000}"/>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flipV="1">
          <a:off x="188461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6" name="【保健センター・保健所】&#10;一人当たり面積最小値テキスト">
          <a:extLst>
            <a:ext uri="{FF2B5EF4-FFF2-40B4-BE49-F238E27FC236}">
              <a16:creationId xmlns:a16="http://schemas.microsoft.com/office/drawing/2014/main" id="{00000000-0008-0000-0F00-0000A4020000}"/>
            </a:ext>
          </a:extLst>
        </xdr:cNvPr>
        <xdr:cNvSpPr txBox="1"/>
      </xdr:nvSpPr>
      <xdr:spPr>
        <a:xfrm>
          <a:off x="188849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786475" y="1103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78" name="【保健センター・保健所】&#10;一人当たり面積最大値テキスト">
          <a:extLst>
            <a:ext uri="{FF2B5EF4-FFF2-40B4-BE49-F238E27FC236}">
              <a16:creationId xmlns:a16="http://schemas.microsoft.com/office/drawing/2014/main" id="{00000000-0008-0000-0F00-0000A6020000}"/>
            </a:ext>
          </a:extLst>
        </xdr:cNvPr>
        <xdr:cNvSpPr txBox="1"/>
      </xdr:nvSpPr>
      <xdr:spPr>
        <a:xfrm>
          <a:off x="188849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786475" y="95288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80" name="【保健センター・保健所】&#10;一人当たり面積平均値テキスト">
          <a:extLst>
            <a:ext uri="{FF2B5EF4-FFF2-40B4-BE49-F238E27FC236}">
              <a16:creationId xmlns:a16="http://schemas.microsoft.com/office/drawing/2014/main" id="{00000000-0008-0000-0F00-0000A8020000}"/>
            </a:ext>
          </a:extLst>
        </xdr:cNvPr>
        <xdr:cNvSpPr txBox="1"/>
      </xdr:nvSpPr>
      <xdr:spPr>
        <a:xfrm>
          <a:off x="188849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187960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18100675" y="107048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7325975"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657985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5833725" y="10731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87960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692" name="【保健センター・保健所】&#10;一人当たり面積該当値テキスト">
          <a:extLst>
            <a:ext uri="{FF2B5EF4-FFF2-40B4-BE49-F238E27FC236}">
              <a16:creationId xmlns:a16="http://schemas.microsoft.com/office/drawing/2014/main" id="{00000000-0008-0000-0F00-0000B4020000}"/>
            </a:ext>
          </a:extLst>
        </xdr:cNvPr>
        <xdr:cNvSpPr txBox="1"/>
      </xdr:nvSpPr>
      <xdr:spPr>
        <a:xfrm>
          <a:off x="188849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59690</xdr:rowOff>
    </xdr:from>
    <xdr:to>
      <xdr:col>112</xdr:col>
      <xdr:colOff>38100</xdr:colOff>
      <xdr:row>61</xdr:row>
      <xdr:rowOff>161290</xdr:rowOff>
    </xdr:to>
    <xdr:sp macro="" textlink="">
      <xdr:nvSpPr>
        <xdr:cNvPr id="693" name="楕円 692">
          <a:extLst>
            <a:ext uri="{FF2B5EF4-FFF2-40B4-BE49-F238E27FC236}">
              <a16:creationId xmlns:a16="http://schemas.microsoft.com/office/drawing/2014/main" id="{00000000-0008-0000-0F00-0000B5020000}"/>
            </a:ext>
          </a:extLst>
        </xdr:cNvPr>
        <xdr:cNvSpPr/>
      </xdr:nvSpPr>
      <xdr:spPr>
        <a:xfrm>
          <a:off x="18100675" y="105181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110490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18132425" y="10561320"/>
          <a:ext cx="714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135890</xdr:rowOff>
    </xdr:from>
    <xdr:to>
      <xdr:col>107</xdr:col>
      <xdr:colOff>101600</xdr:colOff>
      <xdr:row>58</xdr:row>
      <xdr:rowOff>66040</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17325975"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15240</xdr:rowOff>
    </xdr:from>
    <xdr:to>
      <xdr:col>111</xdr:col>
      <xdr:colOff>177800</xdr:colOff>
      <xdr:row>61</xdr:row>
      <xdr:rowOff>110490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7376775" y="9959340"/>
          <a:ext cx="75565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1657985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15240</xdr:rowOff>
    </xdr:from>
    <xdr:to>
      <xdr:col>107</xdr:col>
      <xdr:colOff>50800</xdr:colOff>
      <xdr:row>63</xdr:row>
      <xdr:rowOff>57150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16630650" y="9959340"/>
          <a:ext cx="746125" cy="89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99" name="n_1aveValue【保健センター・保健所】&#10;一人当たり面積">
          <a:extLst>
            <a:ext uri="{FF2B5EF4-FFF2-40B4-BE49-F238E27FC236}">
              <a16:creationId xmlns:a16="http://schemas.microsoft.com/office/drawing/2014/main" id="{00000000-0008-0000-0F00-0000BB020000}"/>
            </a:ext>
          </a:extLst>
        </xdr:cNvPr>
        <xdr:cNvSpPr txBox="1"/>
      </xdr:nvSpPr>
      <xdr:spPr>
        <a:xfrm>
          <a:off x="1793247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00" name="n_2aveValue【保健センター・保健所】&#10;一人当たり面積">
          <a:extLst>
            <a:ext uri="{FF2B5EF4-FFF2-40B4-BE49-F238E27FC236}">
              <a16:creationId xmlns:a16="http://schemas.microsoft.com/office/drawing/2014/main" id="{00000000-0008-0000-0F00-0000BC020000}"/>
            </a:ext>
          </a:extLst>
        </xdr:cNvPr>
        <xdr:cNvSpPr txBox="1"/>
      </xdr:nvSpPr>
      <xdr:spPr>
        <a:xfrm>
          <a:off x="1717047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01" name="n_3aveValue【保健センター・保健所】&#10;一人当たり面積">
          <a:extLst>
            <a:ext uri="{FF2B5EF4-FFF2-40B4-BE49-F238E27FC236}">
              <a16:creationId xmlns:a16="http://schemas.microsoft.com/office/drawing/2014/main" id="{00000000-0008-0000-0F00-0000BD020000}"/>
            </a:ext>
          </a:extLst>
        </xdr:cNvPr>
        <xdr:cNvSpPr txBox="1"/>
      </xdr:nvSpPr>
      <xdr:spPr>
        <a:xfrm>
          <a:off x="16424352"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02" name="n_4aveValue【保健センター・保健所】&#10;一人当たり面積">
          <a:extLst>
            <a:ext uri="{FF2B5EF4-FFF2-40B4-BE49-F238E27FC236}">
              <a16:creationId xmlns:a16="http://schemas.microsoft.com/office/drawing/2014/main" id="{00000000-0008-0000-0F00-0000BE020000}"/>
            </a:ext>
          </a:extLst>
        </xdr:cNvPr>
        <xdr:cNvSpPr txBox="1"/>
      </xdr:nvSpPr>
      <xdr:spPr>
        <a:xfrm>
          <a:off x="156782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6367</xdr:rowOff>
    </xdr:from>
    <xdr:ext cx="469744" cy="259045"/>
    <xdr:sp macro="" textlink="">
      <xdr:nvSpPr>
        <xdr:cNvPr id="703" name="n_1mainValue【保健センター・保健所】&#10;一人当たり面積">
          <a:extLst>
            <a:ext uri="{FF2B5EF4-FFF2-40B4-BE49-F238E27FC236}">
              <a16:creationId xmlns:a16="http://schemas.microsoft.com/office/drawing/2014/main" id="{00000000-0008-0000-0F00-0000BF020000}"/>
            </a:ext>
          </a:extLst>
        </xdr:cNvPr>
        <xdr:cNvSpPr txBox="1"/>
      </xdr:nvSpPr>
      <xdr:spPr>
        <a:xfrm>
          <a:off x="1793247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82567</xdr:rowOff>
    </xdr:from>
    <xdr:ext cx="469744" cy="259045"/>
    <xdr:sp macro="" textlink="">
      <xdr:nvSpPr>
        <xdr:cNvPr id="704" name="n_2mainValue【保健センター・保健所】&#10;一人当たり面積">
          <a:extLst>
            <a:ext uri="{FF2B5EF4-FFF2-40B4-BE49-F238E27FC236}">
              <a16:creationId xmlns:a16="http://schemas.microsoft.com/office/drawing/2014/main" id="{00000000-0008-0000-0F00-0000C0020000}"/>
            </a:ext>
          </a:extLst>
        </xdr:cNvPr>
        <xdr:cNvSpPr txBox="1"/>
      </xdr:nvSpPr>
      <xdr:spPr>
        <a:xfrm>
          <a:off x="17170477" y="968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05" name="n_3mainValue【保健センター・保健所】&#10;一人当たり面積">
          <a:extLst>
            <a:ext uri="{FF2B5EF4-FFF2-40B4-BE49-F238E27FC236}">
              <a16:creationId xmlns:a16="http://schemas.microsoft.com/office/drawing/2014/main" id="{00000000-0008-0000-0F00-0000C1020000}"/>
            </a:ext>
          </a:extLst>
        </xdr:cNvPr>
        <xdr:cNvSpPr txBox="1"/>
      </xdr:nvSpPr>
      <xdr:spPr>
        <a:xfrm>
          <a:off x="16424352"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0306836"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消防施設】&#10;有形固定資産減価償却率グラフ枠">
          <a:extLst>
            <a:ext uri="{FF2B5EF4-FFF2-40B4-BE49-F238E27FC236}">
              <a16:creationId xmlns:a16="http://schemas.microsoft.com/office/drawing/2014/main" id="{00000000-0008-0000-0F00-0000D8020000}"/>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13889989"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0" name="【消防施設】&#10;有形固定資産減価償却率最小値テキスト">
          <a:extLst>
            <a:ext uri="{FF2B5EF4-FFF2-40B4-BE49-F238E27FC236}">
              <a16:creationId xmlns:a16="http://schemas.microsoft.com/office/drawing/2014/main" id="{00000000-0008-0000-0F00-0000DA020000}"/>
            </a:ext>
          </a:extLst>
        </xdr:cNvPr>
        <xdr:cNvSpPr txBox="1"/>
      </xdr:nvSpPr>
      <xdr:spPr>
        <a:xfrm>
          <a:off x="13928725"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380172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2" name="【消防施設】&#10;有形固定資産減価償却率最大値テキスト">
          <a:extLst>
            <a:ext uri="{FF2B5EF4-FFF2-40B4-BE49-F238E27FC236}">
              <a16:creationId xmlns:a16="http://schemas.microsoft.com/office/drawing/2014/main" id="{00000000-0008-0000-0F00-0000DC020000}"/>
            </a:ext>
          </a:extLst>
        </xdr:cNvPr>
        <xdr:cNvSpPr txBox="1"/>
      </xdr:nvSpPr>
      <xdr:spPr>
        <a:xfrm>
          <a:off x="13928725"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34" name="【消防施設】&#10;有形固定資産減価償却率平均値テキスト">
          <a:extLst>
            <a:ext uri="{FF2B5EF4-FFF2-40B4-BE49-F238E27FC236}">
              <a16:creationId xmlns:a16="http://schemas.microsoft.com/office/drawing/2014/main" id="{00000000-0008-0000-0F00-0000DE020000}"/>
            </a:ext>
          </a:extLst>
        </xdr:cNvPr>
        <xdr:cNvSpPr txBox="1"/>
      </xdr:nvSpPr>
      <xdr:spPr>
        <a:xfrm>
          <a:off x="13928725"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3839825" y="14057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3115925"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23698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1623675" y="140830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10848975"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105411</xdr:rowOff>
    </xdr:from>
    <xdr:to>
      <xdr:col>85</xdr:col>
      <xdr:colOff>177800</xdr:colOff>
      <xdr:row>84</xdr:row>
      <xdr:rowOff>35561</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3839825" y="143357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83838</xdr:rowOff>
    </xdr:from>
    <xdr:ext cx="405111" cy="259045"/>
    <xdr:sp macro="" textlink="">
      <xdr:nvSpPr>
        <xdr:cNvPr id="746" name="【消防施設】&#10;有形固定資産減価償却率該当値テキスト">
          <a:extLst>
            <a:ext uri="{FF2B5EF4-FFF2-40B4-BE49-F238E27FC236}">
              <a16:creationId xmlns:a16="http://schemas.microsoft.com/office/drawing/2014/main" id="{00000000-0008-0000-0F00-0000EA020000}"/>
            </a:ext>
          </a:extLst>
        </xdr:cNvPr>
        <xdr:cNvSpPr txBox="1"/>
      </xdr:nvSpPr>
      <xdr:spPr>
        <a:xfrm>
          <a:off x="13928725"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76200</xdr:rowOff>
    </xdr:from>
    <xdr:to>
      <xdr:col>81</xdr:col>
      <xdr:colOff>101600</xdr:colOff>
      <xdr:row>84</xdr:row>
      <xdr:rowOff>6350</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3115925"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127000</xdr:rowOff>
    </xdr:from>
    <xdr:to>
      <xdr:col>85</xdr:col>
      <xdr:colOff>127000</xdr:colOff>
      <xdr:row>83</xdr:row>
      <xdr:rowOff>156211</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3166725" y="14357350"/>
          <a:ext cx="7239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53339</xdr:rowOff>
    </xdr:from>
    <xdr:to>
      <xdr:col>76</xdr:col>
      <xdr:colOff>165100</xdr:colOff>
      <xdr:row>83</xdr:row>
      <xdr:rowOff>154939</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2369800" y="142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104139</xdr:rowOff>
    </xdr:from>
    <xdr:to>
      <xdr:col>81</xdr:col>
      <xdr:colOff>50800</xdr:colOff>
      <xdr:row>83</xdr:row>
      <xdr:rowOff>127000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20600" y="14334489"/>
          <a:ext cx="74612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24130</xdr:rowOff>
    </xdr:from>
    <xdr:to>
      <xdr:col>72</xdr:col>
      <xdr:colOff>38100</xdr:colOff>
      <xdr:row>83</xdr:row>
      <xdr:rowOff>125730</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11623675" y="142544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74930</xdr:rowOff>
    </xdr:from>
    <xdr:to>
      <xdr:col>76</xdr:col>
      <xdr:colOff>114300</xdr:colOff>
      <xdr:row>83</xdr:row>
      <xdr:rowOff>104139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1655425" y="14305280"/>
          <a:ext cx="765175"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5080</xdr:rowOff>
    </xdr:from>
    <xdr:to>
      <xdr:col>67</xdr:col>
      <xdr:colOff>101600</xdr:colOff>
      <xdr:row>83</xdr:row>
      <xdr:rowOff>106680</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0848975"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55880</xdr:rowOff>
    </xdr:from>
    <xdr:to>
      <xdr:col>71</xdr:col>
      <xdr:colOff>177800</xdr:colOff>
      <xdr:row>83</xdr:row>
      <xdr:rowOff>74930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0899775" y="14286230"/>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55" name="n_1aveValue【消防施設】&#10;有形固定資産減価償却率">
          <a:extLst>
            <a:ext uri="{FF2B5EF4-FFF2-40B4-BE49-F238E27FC236}">
              <a16:creationId xmlns:a16="http://schemas.microsoft.com/office/drawing/2014/main" id="{00000000-0008-0000-0F00-0000F3020000}"/>
            </a:ext>
          </a:extLst>
        </xdr:cNvPr>
        <xdr:cNvSpPr txBox="1"/>
      </xdr:nvSpPr>
      <xdr:spPr>
        <a:xfrm>
          <a:off x="12980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56" name="n_2aveValue【消防施設】&#10;有形固定資産減価償却率">
          <a:extLst>
            <a:ext uri="{FF2B5EF4-FFF2-40B4-BE49-F238E27FC236}">
              <a16:creationId xmlns:a16="http://schemas.microsoft.com/office/drawing/2014/main" id="{00000000-0008-0000-0F00-0000F4020000}"/>
            </a:ext>
          </a:extLst>
        </xdr:cNvPr>
        <xdr:cNvSpPr txBox="1"/>
      </xdr:nvSpPr>
      <xdr:spPr>
        <a:xfrm>
          <a:off x="12246619"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57" name="n_3aveValue【消防施設】&#10;有形固定資産減価償却率">
          <a:extLst>
            <a:ext uri="{FF2B5EF4-FFF2-40B4-BE49-F238E27FC236}">
              <a16:creationId xmlns:a16="http://schemas.microsoft.com/office/drawing/2014/main" id="{00000000-0008-0000-0F00-0000F5020000}"/>
            </a:ext>
          </a:extLst>
        </xdr:cNvPr>
        <xdr:cNvSpPr txBox="1"/>
      </xdr:nvSpPr>
      <xdr:spPr>
        <a:xfrm>
          <a:off x="1150049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58" name="n_4aveValue【消防施設】&#10;有形固定資産減価償却率">
          <a:extLst>
            <a:ext uri="{FF2B5EF4-FFF2-40B4-BE49-F238E27FC236}">
              <a16:creationId xmlns:a16="http://schemas.microsoft.com/office/drawing/2014/main" id="{00000000-0008-0000-0F00-0000F6020000}"/>
            </a:ext>
          </a:extLst>
        </xdr:cNvPr>
        <xdr:cNvSpPr txBox="1"/>
      </xdr:nvSpPr>
      <xdr:spPr>
        <a:xfrm>
          <a:off x="1072579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168927</xdr:rowOff>
    </xdr:from>
    <xdr:ext cx="405111" cy="259045"/>
    <xdr:sp macro="" textlink="">
      <xdr:nvSpPr>
        <xdr:cNvPr id="759" name="n_1mainValue【消防施設】&#10;有形固定資産減価償却率">
          <a:extLst>
            <a:ext uri="{FF2B5EF4-FFF2-40B4-BE49-F238E27FC236}">
              <a16:creationId xmlns:a16="http://schemas.microsoft.com/office/drawing/2014/main" id="{00000000-0008-0000-0F00-0000F7020000}"/>
            </a:ext>
          </a:extLst>
        </xdr:cNvPr>
        <xdr:cNvSpPr txBox="1"/>
      </xdr:nvSpPr>
      <xdr:spPr>
        <a:xfrm>
          <a:off x="12980044" y="1439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146066</xdr:rowOff>
    </xdr:from>
    <xdr:ext cx="405111" cy="259045"/>
    <xdr:sp macro="" textlink="">
      <xdr:nvSpPr>
        <xdr:cNvPr id="760" name="n_2mainValue【消防施設】&#10;有形固定資産減価償却率">
          <a:extLst>
            <a:ext uri="{FF2B5EF4-FFF2-40B4-BE49-F238E27FC236}">
              <a16:creationId xmlns:a16="http://schemas.microsoft.com/office/drawing/2014/main" id="{00000000-0008-0000-0F00-0000F8020000}"/>
            </a:ext>
          </a:extLst>
        </xdr:cNvPr>
        <xdr:cNvSpPr txBox="1"/>
      </xdr:nvSpPr>
      <xdr:spPr>
        <a:xfrm>
          <a:off x="12246619" y="1437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116857</xdr:rowOff>
    </xdr:from>
    <xdr:ext cx="405111" cy="259045"/>
    <xdr:sp macro="" textlink="">
      <xdr:nvSpPr>
        <xdr:cNvPr id="761" name="n_3mainValue【消防施設】&#10;有形固定資産減価償却率">
          <a:extLst>
            <a:ext uri="{FF2B5EF4-FFF2-40B4-BE49-F238E27FC236}">
              <a16:creationId xmlns:a16="http://schemas.microsoft.com/office/drawing/2014/main" id="{00000000-0008-0000-0F00-0000F9020000}"/>
            </a:ext>
          </a:extLst>
        </xdr:cNvPr>
        <xdr:cNvSpPr txBox="1"/>
      </xdr:nvSpPr>
      <xdr:spPr>
        <a:xfrm>
          <a:off x="11500494" y="1434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97807</xdr:rowOff>
    </xdr:from>
    <xdr:ext cx="405111" cy="259045"/>
    <xdr:sp macro="" textlink="">
      <xdr:nvSpPr>
        <xdr:cNvPr id="762" name="n_4mainValue【消防施設】&#10;有形固定資産減価償却率">
          <a:extLst>
            <a:ext uri="{FF2B5EF4-FFF2-40B4-BE49-F238E27FC236}">
              <a16:creationId xmlns:a16="http://schemas.microsoft.com/office/drawing/2014/main" id="{00000000-0008-0000-0F00-0000FA020000}"/>
            </a:ext>
          </a:extLst>
        </xdr:cNvPr>
        <xdr:cNvSpPr txBox="1"/>
      </xdr:nvSpPr>
      <xdr:spPr>
        <a:xfrm>
          <a:off x="10725794" y="1432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50636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50636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50636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50636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50636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a:extLst>
            <a:ext uri="{FF2B5EF4-FFF2-40B4-BE49-F238E27FC236}">
              <a16:creationId xmlns:a16="http://schemas.microsoft.com/office/drawing/2014/main" id="{00000000-0008-0000-0F00-000011030000}"/>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flipV="1">
          <a:off x="188461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87" name="【消防施設】&#10;一人当たり面積最小値テキスト">
          <a:extLst>
            <a:ext uri="{FF2B5EF4-FFF2-40B4-BE49-F238E27FC236}">
              <a16:creationId xmlns:a16="http://schemas.microsoft.com/office/drawing/2014/main" id="{00000000-0008-0000-0F00-000013030000}"/>
            </a:ext>
          </a:extLst>
        </xdr:cNvPr>
        <xdr:cNvSpPr txBox="1"/>
      </xdr:nvSpPr>
      <xdr:spPr>
        <a:xfrm>
          <a:off x="188849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786475" y="1485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89" name="【消防施設】&#10;一人当たり面積最大値テキスト">
          <a:extLst>
            <a:ext uri="{FF2B5EF4-FFF2-40B4-BE49-F238E27FC236}">
              <a16:creationId xmlns:a16="http://schemas.microsoft.com/office/drawing/2014/main" id="{00000000-0008-0000-0F00-000015030000}"/>
            </a:ext>
          </a:extLst>
        </xdr:cNvPr>
        <xdr:cNvSpPr txBox="1"/>
      </xdr:nvSpPr>
      <xdr:spPr>
        <a:xfrm>
          <a:off x="188849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786475" y="134434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91" name="【消防施設】&#10;一人当たり面積平均値テキスト">
          <a:extLst>
            <a:ext uri="{FF2B5EF4-FFF2-40B4-BE49-F238E27FC236}">
              <a16:creationId xmlns:a16="http://schemas.microsoft.com/office/drawing/2014/main" id="{00000000-0008-0000-0F00-000017030000}"/>
            </a:ext>
          </a:extLst>
        </xdr:cNvPr>
        <xdr:cNvSpPr txBox="1"/>
      </xdr:nvSpPr>
      <xdr:spPr>
        <a:xfrm>
          <a:off x="188849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187960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93" name="フローチャート: 判断 792">
          <a:extLst>
            <a:ext uri="{FF2B5EF4-FFF2-40B4-BE49-F238E27FC236}">
              <a16:creationId xmlns:a16="http://schemas.microsoft.com/office/drawing/2014/main" id="{00000000-0008-0000-0F00-000019030000}"/>
            </a:ext>
          </a:extLst>
        </xdr:cNvPr>
        <xdr:cNvSpPr/>
      </xdr:nvSpPr>
      <xdr:spPr>
        <a:xfrm>
          <a:off x="18100675" y="148008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94" name="フローチャート: 判断 793">
          <a:extLst>
            <a:ext uri="{FF2B5EF4-FFF2-40B4-BE49-F238E27FC236}">
              <a16:creationId xmlns:a16="http://schemas.microsoft.com/office/drawing/2014/main" id="{00000000-0008-0000-0F00-00001A030000}"/>
            </a:ext>
          </a:extLst>
        </xdr:cNvPr>
        <xdr:cNvSpPr/>
      </xdr:nvSpPr>
      <xdr:spPr>
        <a:xfrm>
          <a:off x="17325975"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1657985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5833725" y="148076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62833</xdr:rowOff>
    </xdr:from>
    <xdr:to>
      <xdr:col>116</xdr:col>
      <xdr:colOff>114300</xdr:colOff>
      <xdr:row>86</xdr:row>
      <xdr:rowOff>164433</xdr:rowOff>
    </xdr:to>
    <xdr:sp macro="" textlink="">
      <xdr:nvSpPr>
        <xdr:cNvPr id="802" name="楕円 801">
          <a:extLst>
            <a:ext uri="{FF2B5EF4-FFF2-40B4-BE49-F238E27FC236}">
              <a16:creationId xmlns:a16="http://schemas.microsoft.com/office/drawing/2014/main" id="{00000000-0008-0000-0F00-000022030000}"/>
            </a:ext>
          </a:extLst>
        </xdr:cNvPr>
        <xdr:cNvSpPr/>
      </xdr:nvSpPr>
      <xdr:spPr>
        <a:xfrm>
          <a:off x="18796000" y="148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03" name="【消防施設】&#10;一人当たり面積該当値テキスト">
          <a:extLst>
            <a:ext uri="{FF2B5EF4-FFF2-40B4-BE49-F238E27FC236}">
              <a16:creationId xmlns:a16="http://schemas.microsoft.com/office/drawing/2014/main" id="{00000000-0008-0000-0F00-000023030000}"/>
            </a:ext>
          </a:extLst>
        </xdr:cNvPr>
        <xdr:cNvSpPr txBox="1"/>
      </xdr:nvSpPr>
      <xdr:spPr>
        <a:xfrm>
          <a:off x="188849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62857</xdr:rowOff>
    </xdr:from>
    <xdr:to>
      <xdr:col>112</xdr:col>
      <xdr:colOff>38100</xdr:colOff>
      <xdr:row>86</xdr:row>
      <xdr:rowOff>164457</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18100675" y="148075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113633</xdr:rowOff>
    </xdr:from>
    <xdr:to>
      <xdr:col>116</xdr:col>
      <xdr:colOff>63500</xdr:colOff>
      <xdr:row>86</xdr:row>
      <xdr:rowOff>113657</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18132425" y="14858333"/>
          <a:ext cx="714375"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62864</xdr:rowOff>
    </xdr:from>
    <xdr:to>
      <xdr:col>107</xdr:col>
      <xdr:colOff>101600</xdr:colOff>
      <xdr:row>86</xdr:row>
      <xdr:rowOff>164464</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17325975"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113657</xdr:rowOff>
    </xdr:from>
    <xdr:to>
      <xdr:col>111</xdr:col>
      <xdr:colOff>177800</xdr:colOff>
      <xdr:row>86</xdr:row>
      <xdr:rowOff>113664</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17376775" y="14858357"/>
          <a:ext cx="75565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08" name="n_1aveValue【消防施設】&#10;一人当たり面積">
          <a:extLst>
            <a:ext uri="{FF2B5EF4-FFF2-40B4-BE49-F238E27FC236}">
              <a16:creationId xmlns:a16="http://schemas.microsoft.com/office/drawing/2014/main" id="{00000000-0008-0000-0F00-000028030000}"/>
            </a:ext>
          </a:extLst>
        </xdr:cNvPr>
        <xdr:cNvSpPr txBox="1"/>
      </xdr:nvSpPr>
      <xdr:spPr>
        <a:xfrm>
          <a:off x="1793247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09" name="n_2aveValue【消防施設】&#10;一人当たり面積">
          <a:extLst>
            <a:ext uri="{FF2B5EF4-FFF2-40B4-BE49-F238E27FC236}">
              <a16:creationId xmlns:a16="http://schemas.microsoft.com/office/drawing/2014/main" id="{00000000-0008-0000-0F00-000029030000}"/>
            </a:ext>
          </a:extLst>
        </xdr:cNvPr>
        <xdr:cNvSpPr txBox="1"/>
      </xdr:nvSpPr>
      <xdr:spPr>
        <a:xfrm>
          <a:off x="1717047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10" name="n_3aveValue【消防施設】&#10;一人当たり面積">
          <a:extLst>
            <a:ext uri="{FF2B5EF4-FFF2-40B4-BE49-F238E27FC236}">
              <a16:creationId xmlns:a16="http://schemas.microsoft.com/office/drawing/2014/main" id="{00000000-0008-0000-0F00-00002A030000}"/>
            </a:ext>
          </a:extLst>
        </xdr:cNvPr>
        <xdr:cNvSpPr txBox="1"/>
      </xdr:nvSpPr>
      <xdr:spPr>
        <a:xfrm>
          <a:off x="16424352"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11" name="n_4aveValue【消防施設】&#10;一人当たり面積">
          <a:extLst>
            <a:ext uri="{FF2B5EF4-FFF2-40B4-BE49-F238E27FC236}">
              <a16:creationId xmlns:a16="http://schemas.microsoft.com/office/drawing/2014/main" id="{00000000-0008-0000-0F00-00002B030000}"/>
            </a:ext>
          </a:extLst>
        </xdr:cNvPr>
        <xdr:cNvSpPr txBox="1"/>
      </xdr:nvSpPr>
      <xdr:spPr>
        <a:xfrm>
          <a:off x="156782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155584</xdr:rowOff>
    </xdr:from>
    <xdr:ext cx="469744" cy="259045"/>
    <xdr:sp macro="" textlink="">
      <xdr:nvSpPr>
        <xdr:cNvPr id="812" name="n_1mainValue【消防施設】&#10;一人当たり面積">
          <a:extLst>
            <a:ext uri="{FF2B5EF4-FFF2-40B4-BE49-F238E27FC236}">
              <a16:creationId xmlns:a16="http://schemas.microsoft.com/office/drawing/2014/main" id="{00000000-0008-0000-0F00-00002C030000}"/>
            </a:ext>
          </a:extLst>
        </xdr:cNvPr>
        <xdr:cNvSpPr txBox="1"/>
      </xdr:nvSpPr>
      <xdr:spPr>
        <a:xfrm>
          <a:off x="17932477" y="1490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9541</xdr:rowOff>
    </xdr:from>
    <xdr:ext cx="469744" cy="259045"/>
    <xdr:sp macro="" textlink="">
      <xdr:nvSpPr>
        <xdr:cNvPr id="813" name="n_2mainValue【消防施設】&#10;一人当たり面積">
          <a:extLst>
            <a:ext uri="{FF2B5EF4-FFF2-40B4-BE49-F238E27FC236}">
              <a16:creationId xmlns:a16="http://schemas.microsoft.com/office/drawing/2014/main" id="{00000000-0008-0000-0F00-00002D030000}"/>
            </a:ext>
          </a:extLst>
        </xdr:cNvPr>
        <xdr:cNvSpPr txBox="1"/>
      </xdr:nvSpPr>
      <xdr:spPr>
        <a:xfrm>
          <a:off x="1717047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庁舎】&#10;有形固定資産減価償却率グラフ枠">
          <a:extLst>
            <a:ext uri="{FF2B5EF4-FFF2-40B4-BE49-F238E27FC236}">
              <a16:creationId xmlns:a16="http://schemas.microsoft.com/office/drawing/2014/main" id="{00000000-0008-0000-0F00-000046030000}"/>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3889989"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0" name="【庁舎】&#10;有形固定資産減価償却率最小値テキスト">
          <a:extLst>
            <a:ext uri="{FF2B5EF4-FFF2-40B4-BE49-F238E27FC236}">
              <a16:creationId xmlns:a16="http://schemas.microsoft.com/office/drawing/2014/main" id="{00000000-0008-0000-0F00-000048030000}"/>
            </a:ext>
          </a:extLst>
        </xdr:cNvPr>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42" name="【庁舎】&#10;有形固定資産減価償却率最大値テキスト">
          <a:extLst>
            <a:ext uri="{FF2B5EF4-FFF2-40B4-BE49-F238E27FC236}">
              <a16:creationId xmlns:a16="http://schemas.microsoft.com/office/drawing/2014/main" id="{00000000-0008-0000-0F00-00004A030000}"/>
            </a:ext>
          </a:extLst>
        </xdr:cNvPr>
        <xdr:cNvSpPr txBox="1"/>
      </xdr:nvSpPr>
      <xdr:spPr>
        <a:xfrm>
          <a:off x="13928725"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3801725" y="171477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44" name="【庁舎】&#10;有形固定資産減価償却率平均値テキスト">
          <a:extLst>
            <a:ext uri="{FF2B5EF4-FFF2-40B4-BE49-F238E27FC236}">
              <a16:creationId xmlns:a16="http://schemas.microsoft.com/office/drawing/2014/main" id="{00000000-0008-0000-0F00-00004C030000}"/>
            </a:ext>
          </a:extLst>
        </xdr:cNvPr>
        <xdr:cNvSpPr txBox="1"/>
      </xdr:nvSpPr>
      <xdr:spPr>
        <a:xfrm>
          <a:off x="13928725"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45" name="フローチャート: 判断 844">
          <a:extLst>
            <a:ext uri="{FF2B5EF4-FFF2-40B4-BE49-F238E27FC236}">
              <a16:creationId xmlns:a16="http://schemas.microsoft.com/office/drawing/2014/main" id="{00000000-0008-0000-0F00-00004D030000}"/>
            </a:ext>
          </a:extLst>
        </xdr:cNvPr>
        <xdr:cNvSpPr/>
      </xdr:nvSpPr>
      <xdr:spPr>
        <a:xfrm>
          <a:off x="13839825" y="17844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46" name="フローチャート: 判断 845">
          <a:extLst>
            <a:ext uri="{FF2B5EF4-FFF2-40B4-BE49-F238E27FC236}">
              <a16:creationId xmlns:a16="http://schemas.microsoft.com/office/drawing/2014/main" id="{00000000-0008-0000-0F00-00004E030000}"/>
            </a:ext>
          </a:extLst>
        </xdr:cNvPr>
        <xdr:cNvSpPr/>
      </xdr:nvSpPr>
      <xdr:spPr>
        <a:xfrm>
          <a:off x="13115925"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47" name="フローチャート: 判断 846">
          <a:extLst>
            <a:ext uri="{FF2B5EF4-FFF2-40B4-BE49-F238E27FC236}">
              <a16:creationId xmlns:a16="http://schemas.microsoft.com/office/drawing/2014/main" id="{00000000-0008-0000-0F00-00004F030000}"/>
            </a:ext>
          </a:extLst>
        </xdr:cNvPr>
        <xdr:cNvSpPr/>
      </xdr:nvSpPr>
      <xdr:spPr>
        <a:xfrm>
          <a:off x="123698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48" name="フローチャート: 判断 847">
          <a:extLst>
            <a:ext uri="{FF2B5EF4-FFF2-40B4-BE49-F238E27FC236}">
              <a16:creationId xmlns:a16="http://schemas.microsoft.com/office/drawing/2014/main" id="{00000000-0008-0000-0F00-000050030000}"/>
            </a:ext>
          </a:extLst>
        </xdr:cNvPr>
        <xdr:cNvSpPr/>
      </xdr:nvSpPr>
      <xdr:spPr>
        <a:xfrm>
          <a:off x="11623675" y="179215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49" name="フローチャート: 判断 848">
          <a:extLst>
            <a:ext uri="{FF2B5EF4-FFF2-40B4-BE49-F238E27FC236}">
              <a16:creationId xmlns:a16="http://schemas.microsoft.com/office/drawing/2014/main" id="{00000000-0008-0000-0F00-000051030000}"/>
            </a:ext>
          </a:extLst>
        </xdr:cNvPr>
        <xdr:cNvSpPr/>
      </xdr:nvSpPr>
      <xdr:spPr>
        <a:xfrm>
          <a:off x="10848975"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4173</xdr:rowOff>
    </xdr:from>
    <xdr:to>
      <xdr:col>85</xdr:col>
      <xdr:colOff>177800</xdr:colOff>
      <xdr:row>102</xdr:row>
      <xdr:rowOff>105773</xdr:rowOff>
    </xdr:to>
    <xdr:sp macro="" textlink="">
      <xdr:nvSpPr>
        <xdr:cNvPr id="855" name="楕円 854">
          <a:extLst>
            <a:ext uri="{FF2B5EF4-FFF2-40B4-BE49-F238E27FC236}">
              <a16:creationId xmlns:a16="http://schemas.microsoft.com/office/drawing/2014/main" id="{00000000-0008-0000-0F00-000057030000}"/>
            </a:ext>
          </a:extLst>
        </xdr:cNvPr>
        <xdr:cNvSpPr/>
      </xdr:nvSpPr>
      <xdr:spPr>
        <a:xfrm>
          <a:off x="13839825" y="174920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27050</xdr:rowOff>
    </xdr:from>
    <xdr:ext cx="405111" cy="259045"/>
    <xdr:sp macro="" textlink="">
      <xdr:nvSpPr>
        <xdr:cNvPr id="856" name="【庁舎】&#10;有形固定資産減価償却率該当値テキスト">
          <a:extLst>
            <a:ext uri="{FF2B5EF4-FFF2-40B4-BE49-F238E27FC236}">
              <a16:creationId xmlns:a16="http://schemas.microsoft.com/office/drawing/2014/main" id="{00000000-0008-0000-0F00-000058030000}"/>
            </a:ext>
          </a:extLst>
        </xdr:cNvPr>
        <xdr:cNvSpPr txBox="1"/>
      </xdr:nvSpPr>
      <xdr:spPr>
        <a:xfrm>
          <a:off x="13928725" y="1734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138068</xdr:rowOff>
    </xdr:from>
    <xdr:to>
      <xdr:col>81</xdr:col>
      <xdr:colOff>101600</xdr:colOff>
      <xdr:row>108</xdr:row>
      <xdr:rowOff>68218</xdr:rowOff>
    </xdr:to>
    <xdr:sp macro="" textlink="">
      <xdr:nvSpPr>
        <xdr:cNvPr id="857" name="楕円 856">
          <a:extLst>
            <a:ext uri="{FF2B5EF4-FFF2-40B4-BE49-F238E27FC236}">
              <a16:creationId xmlns:a16="http://schemas.microsoft.com/office/drawing/2014/main" id="{00000000-0008-0000-0F00-000059030000}"/>
            </a:ext>
          </a:extLst>
        </xdr:cNvPr>
        <xdr:cNvSpPr/>
      </xdr:nvSpPr>
      <xdr:spPr>
        <a:xfrm>
          <a:off x="13115925"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54973</xdr:rowOff>
    </xdr:from>
    <xdr:to>
      <xdr:col>85</xdr:col>
      <xdr:colOff>127000</xdr:colOff>
      <xdr:row>108</xdr:row>
      <xdr:rowOff>17418</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flipV="1">
          <a:off x="13166725" y="17542873"/>
          <a:ext cx="723900" cy="99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115207</xdr:rowOff>
    </xdr:from>
    <xdr:to>
      <xdr:col>76</xdr:col>
      <xdr:colOff>165100</xdr:colOff>
      <xdr:row>108</xdr:row>
      <xdr:rowOff>45357</xdr:rowOff>
    </xdr:to>
    <xdr:sp macro="" textlink="">
      <xdr:nvSpPr>
        <xdr:cNvPr id="859" name="楕円 858">
          <a:extLst>
            <a:ext uri="{FF2B5EF4-FFF2-40B4-BE49-F238E27FC236}">
              <a16:creationId xmlns:a16="http://schemas.microsoft.com/office/drawing/2014/main" id="{00000000-0008-0000-0F00-00005B030000}"/>
            </a:ext>
          </a:extLst>
        </xdr:cNvPr>
        <xdr:cNvSpPr/>
      </xdr:nvSpPr>
      <xdr:spPr>
        <a:xfrm>
          <a:off x="123698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166007</xdr:rowOff>
    </xdr:from>
    <xdr:to>
      <xdr:col>81</xdr:col>
      <xdr:colOff>50800</xdr:colOff>
      <xdr:row>108</xdr:row>
      <xdr:rowOff>17418</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20600" y="18511157"/>
          <a:ext cx="74612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95613</xdr:rowOff>
    </xdr:from>
    <xdr:to>
      <xdr:col>72</xdr:col>
      <xdr:colOff>38100</xdr:colOff>
      <xdr:row>108</xdr:row>
      <xdr:rowOff>25763</xdr:rowOff>
    </xdr:to>
    <xdr:sp macro="" textlink="">
      <xdr:nvSpPr>
        <xdr:cNvPr id="861" name="楕円 860">
          <a:extLst>
            <a:ext uri="{FF2B5EF4-FFF2-40B4-BE49-F238E27FC236}">
              <a16:creationId xmlns:a16="http://schemas.microsoft.com/office/drawing/2014/main" id="{00000000-0008-0000-0F00-00005D030000}"/>
            </a:ext>
          </a:extLst>
        </xdr:cNvPr>
        <xdr:cNvSpPr/>
      </xdr:nvSpPr>
      <xdr:spPr>
        <a:xfrm>
          <a:off x="11623675" y="184407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146413</xdr:rowOff>
    </xdr:from>
    <xdr:to>
      <xdr:col>76</xdr:col>
      <xdr:colOff>114300</xdr:colOff>
      <xdr:row>107</xdr:row>
      <xdr:rowOff>166007</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1655425" y="18491563"/>
          <a:ext cx="7651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76019</xdr:rowOff>
    </xdr:from>
    <xdr:to>
      <xdr:col>67</xdr:col>
      <xdr:colOff>101600</xdr:colOff>
      <xdr:row>108</xdr:row>
      <xdr:rowOff>6169</xdr:rowOff>
    </xdr:to>
    <xdr:sp macro="" textlink="">
      <xdr:nvSpPr>
        <xdr:cNvPr id="863" name="楕円 862">
          <a:extLst>
            <a:ext uri="{FF2B5EF4-FFF2-40B4-BE49-F238E27FC236}">
              <a16:creationId xmlns:a16="http://schemas.microsoft.com/office/drawing/2014/main" id="{00000000-0008-0000-0F00-00005F030000}"/>
            </a:ext>
          </a:extLst>
        </xdr:cNvPr>
        <xdr:cNvSpPr/>
      </xdr:nvSpPr>
      <xdr:spPr>
        <a:xfrm>
          <a:off x="10848975"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126819</xdr:rowOff>
    </xdr:from>
    <xdr:to>
      <xdr:col>71</xdr:col>
      <xdr:colOff>177800</xdr:colOff>
      <xdr:row>107</xdr:row>
      <xdr:rowOff>146413</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0899775" y="18471969"/>
          <a:ext cx="7556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65" name="n_1aveValue【庁舎】&#10;有形固定資産減価償却率">
          <a:extLst>
            <a:ext uri="{FF2B5EF4-FFF2-40B4-BE49-F238E27FC236}">
              <a16:creationId xmlns:a16="http://schemas.microsoft.com/office/drawing/2014/main" id="{00000000-0008-0000-0F00-000061030000}"/>
            </a:ext>
          </a:extLst>
        </xdr:cNvPr>
        <xdr:cNvSpPr txBox="1"/>
      </xdr:nvSpPr>
      <xdr:spPr>
        <a:xfrm>
          <a:off x="12980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66" name="n_2aveValue【庁舎】&#10;有形固定資産減価償却率">
          <a:extLst>
            <a:ext uri="{FF2B5EF4-FFF2-40B4-BE49-F238E27FC236}">
              <a16:creationId xmlns:a16="http://schemas.microsoft.com/office/drawing/2014/main" id="{00000000-0008-0000-0F00-000062030000}"/>
            </a:ext>
          </a:extLst>
        </xdr:cNvPr>
        <xdr:cNvSpPr txBox="1"/>
      </xdr:nvSpPr>
      <xdr:spPr>
        <a:xfrm>
          <a:off x="12246619"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67" name="n_3aveValue【庁舎】&#10;有形固定資産減価償却率">
          <a:extLst>
            <a:ext uri="{FF2B5EF4-FFF2-40B4-BE49-F238E27FC236}">
              <a16:creationId xmlns:a16="http://schemas.microsoft.com/office/drawing/2014/main" id="{00000000-0008-0000-0F00-000063030000}"/>
            </a:ext>
          </a:extLst>
        </xdr:cNvPr>
        <xdr:cNvSpPr txBox="1"/>
      </xdr:nvSpPr>
      <xdr:spPr>
        <a:xfrm>
          <a:off x="1150049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68" name="n_4aveValue【庁舎】&#10;有形固定資産減価償却率">
          <a:extLst>
            <a:ext uri="{FF2B5EF4-FFF2-40B4-BE49-F238E27FC236}">
              <a16:creationId xmlns:a16="http://schemas.microsoft.com/office/drawing/2014/main" id="{00000000-0008-0000-0F00-000064030000}"/>
            </a:ext>
          </a:extLst>
        </xdr:cNvPr>
        <xdr:cNvSpPr txBox="1"/>
      </xdr:nvSpPr>
      <xdr:spPr>
        <a:xfrm>
          <a:off x="1072579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59345</xdr:rowOff>
    </xdr:from>
    <xdr:ext cx="405111" cy="259045"/>
    <xdr:sp macro="" textlink="">
      <xdr:nvSpPr>
        <xdr:cNvPr id="869" name="n_1mainValue【庁舎】&#10;有形固定資産減価償却率">
          <a:extLst>
            <a:ext uri="{FF2B5EF4-FFF2-40B4-BE49-F238E27FC236}">
              <a16:creationId xmlns:a16="http://schemas.microsoft.com/office/drawing/2014/main" id="{00000000-0008-0000-0F00-000065030000}"/>
            </a:ext>
          </a:extLst>
        </xdr:cNvPr>
        <xdr:cNvSpPr txBox="1"/>
      </xdr:nvSpPr>
      <xdr:spPr>
        <a:xfrm>
          <a:off x="129800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36484</xdr:rowOff>
    </xdr:from>
    <xdr:ext cx="405111" cy="259045"/>
    <xdr:sp macro="" textlink="">
      <xdr:nvSpPr>
        <xdr:cNvPr id="870" name="n_2mainValue【庁舎】&#10;有形固定資産減価償却率">
          <a:extLst>
            <a:ext uri="{FF2B5EF4-FFF2-40B4-BE49-F238E27FC236}">
              <a16:creationId xmlns:a16="http://schemas.microsoft.com/office/drawing/2014/main" id="{00000000-0008-0000-0F00-000066030000}"/>
            </a:ext>
          </a:extLst>
        </xdr:cNvPr>
        <xdr:cNvSpPr txBox="1"/>
      </xdr:nvSpPr>
      <xdr:spPr>
        <a:xfrm>
          <a:off x="12246619"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16890</xdr:rowOff>
    </xdr:from>
    <xdr:ext cx="405111" cy="259045"/>
    <xdr:sp macro="" textlink="">
      <xdr:nvSpPr>
        <xdr:cNvPr id="871" name="n_3mainValue【庁舎】&#10;有形固定資産減価償却率">
          <a:extLst>
            <a:ext uri="{FF2B5EF4-FFF2-40B4-BE49-F238E27FC236}">
              <a16:creationId xmlns:a16="http://schemas.microsoft.com/office/drawing/2014/main" id="{00000000-0008-0000-0F00-000067030000}"/>
            </a:ext>
          </a:extLst>
        </xdr:cNvPr>
        <xdr:cNvSpPr txBox="1"/>
      </xdr:nvSpPr>
      <xdr:spPr>
        <a:xfrm>
          <a:off x="1150049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168746</xdr:rowOff>
    </xdr:from>
    <xdr:ext cx="405111" cy="259045"/>
    <xdr:sp macro="" textlink="">
      <xdr:nvSpPr>
        <xdr:cNvPr id="872" name="n_4mainValue【庁舎】&#10;有形固定資産減価償却率">
          <a:extLst>
            <a:ext uri="{FF2B5EF4-FFF2-40B4-BE49-F238E27FC236}">
              <a16:creationId xmlns:a16="http://schemas.microsoft.com/office/drawing/2014/main" id="{00000000-0008-0000-0F00-000068030000}"/>
            </a:ext>
          </a:extLst>
        </xdr:cNvPr>
        <xdr:cNvSpPr txBox="1"/>
      </xdr:nvSpPr>
      <xdr:spPr>
        <a:xfrm>
          <a:off x="1072579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3" name="正方形/長方形 872">
          <a:extLst>
            <a:ext uri="{FF2B5EF4-FFF2-40B4-BE49-F238E27FC236}">
              <a16:creationId xmlns:a16="http://schemas.microsoft.com/office/drawing/2014/main" id="{00000000-0008-0000-0F00-000069030000}"/>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4" name="正方形/長方形 873">
          <a:extLst>
            <a:ext uri="{FF2B5EF4-FFF2-40B4-BE49-F238E27FC236}">
              <a16:creationId xmlns:a16="http://schemas.microsoft.com/office/drawing/2014/main" id="{00000000-0008-0000-0F00-00006A03000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5" name="正方形/長方形 874">
          <a:extLst>
            <a:ext uri="{FF2B5EF4-FFF2-40B4-BE49-F238E27FC236}">
              <a16:creationId xmlns:a16="http://schemas.microsoft.com/office/drawing/2014/main" id="{00000000-0008-0000-0F00-00006B030000}"/>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6" name="正方形/長方形 875">
          <a:extLst>
            <a:ext uri="{FF2B5EF4-FFF2-40B4-BE49-F238E27FC236}">
              <a16:creationId xmlns:a16="http://schemas.microsoft.com/office/drawing/2014/main" id="{00000000-0008-0000-0F00-00006C030000}"/>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7" name="正方形/長方形 876">
          <a:extLst>
            <a:ext uri="{FF2B5EF4-FFF2-40B4-BE49-F238E27FC236}">
              <a16:creationId xmlns:a16="http://schemas.microsoft.com/office/drawing/2014/main" id="{00000000-0008-0000-0F00-00006D030000}"/>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8" name="正方形/長方形 877">
          <a:extLst>
            <a:ext uri="{FF2B5EF4-FFF2-40B4-BE49-F238E27FC236}">
              <a16:creationId xmlns:a16="http://schemas.microsoft.com/office/drawing/2014/main" id="{00000000-0008-0000-0F00-00006E03000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9" name="正方形/長方形 878">
          <a:extLst>
            <a:ext uri="{FF2B5EF4-FFF2-40B4-BE49-F238E27FC236}">
              <a16:creationId xmlns:a16="http://schemas.microsoft.com/office/drawing/2014/main" id="{00000000-0008-0000-0F00-00006F030000}"/>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0" name="正方形/長方形 879">
          <a:extLst>
            <a:ext uri="{FF2B5EF4-FFF2-40B4-BE49-F238E27FC236}">
              <a16:creationId xmlns:a16="http://schemas.microsoft.com/office/drawing/2014/main" id="{00000000-0008-0000-0F00-000070030000}"/>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4" name="テキスト ボックス 893">
          <a:extLst>
            <a:ext uri="{FF2B5EF4-FFF2-40B4-BE49-F238E27FC236}">
              <a16:creationId xmlns:a16="http://schemas.microsoft.com/office/drawing/2014/main" id="{00000000-0008-0000-0F00-00007E030000}"/>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6" name="テキスト ボックス 895">
          <a:extLst>
            <a:ext uri="{FF2B5EF4-FFF2-40B4-BE49-F238E27FC236}">
              <a16:creationId xmlns:a16="http://schemas.microsoft.com/office/drawing/2014/main" id="{00000000-0008-0000-0F00-00008003000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7" name="【庁舎】&#10;一人当たり面積グラフ枠">
          <a:extLst>
            <a:ext uri="{FF2B5EF4-FFF2-40B4-BE49-F238E27FC236}">
              <a16:creationId xmlns:a16="http://schemas.microsoft.com/office/drawing/2014/main" id="{00000000-0008-0000-0F00-000081030000}"/>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flipV="1">
          <a:off x="188461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99" name="【庁舎】&#10;一人当たり面積最小値テキスト">
          <a:extLst>
            <a:ext uri="{FF2B5EF4-FFF2-40B4-BE49-F238E27FC236}">
              <a16:creationId xmlns:a16="http://schemas.microsoft.com/office/drawing/2014/main" id="{00000000-0008-0000-0F00-000083030000}"/>
            </a:ext>
          </a:extLst>
        </xdr:cNvPr>
        <xdr:cNvSpPr txBox="1"/>
      </xdr:nvSpPr>
      <xdr:spPr>
        <a:xfrm>
          <a:off x="188849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786475" y="185944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01" name="【庁舎】&#10;一人当たり面積最大値テキスト">
          <a:extLst>
            <a:ext uri="{FF2B5EF4-FFF2-40B4-BE49-F238E27FC236}">
              <a16:creationId xmlns:a16="http://schemas.microsoft.com/office/drawing/2014/main" id="{00000000-0008-0000-0F00-000085030000}"/>
            </a:ext>
          </a:extLst>
        </xdr:cNvPr>
        <xdr:cNvSpPr txBox="1"/>
      </xdr:nvSpPr>
      <xdr:spPr>
        <a:xfrm>
          <a:off x="188849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786475" y="170187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903" name="【庁舎】&#10;一人当たり面積平均値テキスト">
          <a:extLst>
            <a:ext uri="{FF2B5EF4-FFF2-40B4-BE49-F238E27FC236}">
              <a16:creationId xmlns:a16="http://schemas.microsoft.com/office/drawing/2014/main" id="{00000000-0008-0000-0F00-000087030000}"/>
            </a:ext>
          </a:extLst>
        </xdr:cNvPr>
        <xdr:cNvSpPr txBox="1"/>
      </xdr:nvSpPr>
      <xdr:spPr>
        <a:xfrm>
          <a:off x="1888490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04" name="フローチャート: 判断 903">
          <a:extLst>
            <a:ext uri="{FF2B5EF4-FFF2-40B4-BE49-F238E27FC236}">
              <a16:creationId xmlns:a16="http://schemas.microsoft.com/office/drawing/2014/main" id="{00000000-0008-0000-0F00-000088030000}"/>
            </a:ext>
          </a:extLst>
        </xdr:cNvPr>
        <xdr:cNvSpPr/>
      </xdr:nvSpPr>
      <xdr:spPr>
        <a:xfrm>
          <a:off x="187960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05" name="フローチャート: 判断 904">
          <a:extLst>
            <a:ext uri="{FF2B5EF4-FFF2-40B4-BE49-F238E27FC236}">
              <a16:creationId xmlns:a16="http://schemas.microsoft.com/office/drawing/2014/main" id="{00000000-0008-0000-0F00-000089030000}"/>
            </a:ext>
          </a:extLst>
        </xdr:cNvPr>
        <xdr:cNvSpPr/>
      </xdr:nvSpPr>
      <xdr:spPr>
        <a:xfrm>
          <a:off x="18100675" y="180635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06" name="フローチャート: 判断 905">
          <a:extLst>
            <a:ext uri="{FF2B5EF4-FFF2-40B4-BE49-F238E27FC236}">
              <a16:creationId xmlns:a16="http://schemas.microsoft.com/office/drawing/2014/main" id="{00000000-0008-0000-0F00-00008A030000}"/>
            </a:ext>
          </a:extLst>
        </xdr:cNvPr>
        <xdr:cNvSpPr/>
      </xdr:nvSpPr>
      <xdr:spPr>
        <a:xfrm>
          <a:off x="17325975"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07" name="フローチャート: 判断 906">
          <a:extLst>
            <a:ext uri="{FF2B5EF4-FFF2-40B4-BE49-F238E27FC236}">
              <a16:creationId xmlns:a16="http://schemas.microsoft.com/office/drawing/2014/main" id="{00000000-0008-0000-0F00-00008B030000}"/>
            </a:ext>
          </a:extLst>
        </xdr:cNvPr>
        <xdr:cNvSpPr/>
      </xdr:nvSpPr>
      <xdr:spPr>
        <a:xfrm>
          <a:off x="1657985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08" name="フローチャート: 判断 907">
          <a:extLst>
            <a:ext uri="{FF2B5EF4-FFF2-40B4-BE49-F238E27FC236}">
              <a16:creationId xmlns:a16="http://schemas.microsoft.com/office/drawing/2014/main" id="{00000000-0008-0000-0F00-00008C030000}"/>
            </a:ext>
          </a:extLst>
        </xdr:cNvPr>
        <xdr:cNvSpPr/>
      </xdr:nvSpPr>
      <xdr:spPr>
        <a:xfrm>
          <a:off x="15833725" y="180929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165826</xdr:rowOff>
    </xdr:from>
    <xdr:to>
      <xdr:col>116</xdr:col>
      <xdr:colOff>114300</xdr:colOff>
      <xdr:row>106</xdr:row>
      <xdr:rowOff>95976</xdr:rowOff>
    </xdr:to>
    <xdr:sp macro="" textlink="">
      <xdr:nvSpPr>
        <xdr:cNvPr id="914" name="楕円 913">
          <a:extLst>
            <a:ext uri="{FF2B5EF4-FFF2-40B4-BE49-F238E27FC236}">
              <a16:creationId xmlns:a16="http://schemas.microsoft.com/office/drawing/2014/main" id="{00000000-0008-0000-0F00-000092030000}"/>
            </a:ext>
          </a:extLst>
        </xdr:cNvPr>
        <xdr:cNvSpPr/>
      </xdr:nvSpPr>
      <xdr:spPr>
        <a:xfrm>
          <a:off x="187960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144253</xdr:rowOff>
    </xdr:from>
    <xdr:ext cx="469744" cy="259045"/>
    <xdr:sp macro="" textlink="">
      <xdr:nvSpPr>
        <xdr:cNvPr id="915" name="【庁舎】&#10;一人当たり面積該当値テキスト">
          <a:extLst>
            <a:ext uri="{FF2B5EF4-FFF2-40B4-BE49-F238E27FC236}">
              <a16:creationId xmlns:a16="http://schemas.microsoft.com/office/drawing/2014/main" id="{00000000-0008-0000-0F00-000093030000}"/>
            </a:ext>
          </a:extLst>
        </xdr:cNvPr>
        <xdr:cNvSpPr txBox="1"/>
      </xdr:nvSpPr>
      <xdr:spPr>
        <a:xfrm>
          <a:off x="18884900" y="181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146231</xdr:rowOff>
    </xdr:from>
    <xdr:to>
      <xdr:col>112</xdr:col>
      <xdr:colOff>38100</xdr:colOff>
      <xdr:row>106</xdr:row>
      <xdr:rowOff>76381</xdr:rowOff>
    </xdr:to>
    <xdr:sp macro="" textlink="">
      <xdr:nvSpPr>
        <xdr:cNvPr id="916" name="楕円 915">
          <a:extLst>
            <a:ext uri="{FF2B5EF4-FFF2-40B4-BE49-F238E27FC236}">
              <a16:creationId xmlns:a16="http://schemas.microsoft.com/office/drawing/2014/main" id="{00000000-0008-0000-0F00-000094030000}"/>
            </a:ext>
          </a:extLst>
        </xdr:cNvPr>
        <xdr:cNvSpPr/>
      </xdr:nvSpPr>
      <xdr:spPr>
        <a:xfrm>
          <a:off x="18100675" y="1814848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25581</xdr:rowOff>
    </xdr:from>
    <xdr:to>
      <xdr:col>116</xdr:col>
      <xdr:colOff>63500</xdr:colOff>
      <xdr:row>106</xdr:row>
      <xdr:rowOff>45176</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132425" y="18199281"/>
          <a:ext cx="714375"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159294</xdr:rowOff>
    </xdr:from>
    <xdr:to>
      <xdr:col>107</xdr:col>
      <xdr:colOff>101600</xdr:colOff>
      <xdr:row>106</xdr:row>
      <xdr:rowOff>89444</xdr:rowOff>
    </xdr:to>
    <xdr:sp macro="" textlink="">
      <xdr:nvSpPr>
        <xdr:cNvPr id="918" name="楕円 917">
          <a:extLst>
            <a:ext uri="{FF2B5EF4-FFF2-40B4-BE49-F238E27FC236}">
              <a16:creationId xmlns:a16="http://schemas.microsoft.com/office/drawing/2014/main" id="{00000000-0008-0000-0F00-000096030000}"/>
            </a:ext>
          </a:extLst>
        </xdr:cNvPr>
        <xdr:cNvSpPr/>
      </xdr:nvSpPr>
      <xdr:spPr>
        <a:xfrm>
          <a:off x="17325975"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25581</xdr:rowOff>
    </xdr:from>
    <xdr:to>
      <xdr:col>111</xdr:col>
      <xdr:colOff>177800</xdr:colOff>
      <xdr:row>106</xdr:row>
      <xdr:rowOff>38644</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flipV="1">
          <a:off x="17376775" y="18199281"/>
          <a:ext cx="7556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920" name="n_1aveValue【庁舎】&#10;一人当たり面積">
          <a:extLst>
            <a:ext uri="{FF2B5EF4-FFF2-40B4-BE49-F238E27FC236}">
              <a16:creationId xmlns:a16="http://schemas.microsoft.com/office/drawing/2014/main" id="{00000000-0008-0000-0F00-000098030000}"/>
            </a:ext>
          </a:extLst>
        </xdr:cNvPr>
        <xdr:cNvSpPr txBox="1"/>
      </xdr:nvSpPr>
      <xdr:spPr>
        <a:xfrm>
          <a:off x="1793247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921" name="n_2aveValue【庁舎】&#10;一人当たり面積">
          <a:extLst>
            <a:ext uri="{FF2B5EF4-FFF2-40B4-BE49-F238E27FC236}">
              <a16:creationId xmlns:a16="http://schemas.microsoft.com/office/drawing/2014/main" id="{00000000-0008-0000-0F00-000099030000}"/>
            </a:ext>
          </a:extLst>
        </xdr:cNvPr>
        <xdr:cNvSpPr txBox="1"/>
      </xdr:nvSpPr>
      <xdr:spPr>
        <a:xfrm>
          <a:off x="1717047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922" name="n_3aveValue【庁舎】&#10;一人当たり面積">
          <a:extLst>
            <a:ext uri="{FF2B5EF4-FFF2-40B4-BE49-F238E27FC236}">
              <a16:creationId xmlns:a16="http://schemas.microsoft.com/office/drawing/2014/main" id="{00000000-0008-0000-0F00-00009A030000}"/>
            </a:ext>
          </a:extLst>
        </xdr:cNvPr>
        <xdr:cNvSpPr txBox="1"/>
      </xdr:nvSpPr>
      <xdr:spPr>
        <a:xfrm>
          <a:off x="16424352"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923" name="n_4aveValue【庁舎】&#10;一人当たり面積">
          <a:extLst>
            <a:ext uri="{FF2B5EF4-FFF2-40B4-BE49-F238E27FC236}">
              <a16:creationId xmlns:a16="http://schemas.microsoft.com/office/drawing/2014/main" id="{00000000-0008-0000-0F00-00009B030000}"/>
            </a:ext>
          </a:extLst>
        </xdr:cNvPr>
        <xdr:cNvSpPr txBox="1"/>
      </xdr:nvSpPr>
      <xdr:spPr>
        <a:xfrm>
          <a:off x="156782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67508</xdr:rowOff>
    </xdr:from>
    <xdr:ext cx="469744" cy="259045"/>
    <xdr:sp macro="" textlink="">
      <xdr:nvSpPr>
        <xdr:cNvPr id="924" name="n_1mainValue【庁舎】&#10;一人当たり面積">
          <a:extLst>
            <a:ext uri="{FF2B5EF4-FFF2-40B4-BE49-F238E27FC236}">
              <a16:creationId xmlns:a16="http://schemas.microsoft.com/office/drawing/2014/main" id="{00000000-0008-0000-0F00-00009C030000}"/>
            </a:ext>
          </a:extLst>
        </xdr:cNvPr>
        <xdr:cNvSpPr txBox="1"/>
      </xdr:nvSpPr>
      <xdr:spPr>
        <a:xfrm>
          <a:off x="17932477" y="1824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80571</xdr:rowOff>
    </xdr:from>
    <xdr:ext cx="469744" cy="259045"/>
    <xdr:sp macro="" textlink="">
      <xdr:nvSpPr>
        <xdr:cNvPr id="925" name="n_2mainValue【庁舎】&#10;一人当たり面積">
          <a:extLst>
            <a:ext uri="{FF2B5EF4-FFF2-40B4-BE49-F238E27FC236}">
              <a16:creationId xmlns:a16="http://schemas.microsoft.com/office/drawing/2014/main" id="{00000000-0008-0000-0F00-00009D030000}"/>
            </a:ext>
          </a:extLst>
        </xdr:cNvPr>
        <xdr:cNvSpPr txBox="1"/>
      </xdr:nvSpPr>
      <xdr:spPr>
        <a:xfrm>
          <a:off x="17170477" y="1825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6" name="正方形/長方形 925">
          <a:extLst>
            <a:ext uri="{FF2B5EF4-FFF2-40B4-BE49-F238E27FC236}">
              <a16:creationId xmlns:a16="http://schemas.microsoft.com/office/drawing/2014/main" id="{00000000-0008-0000-0F00-00009E030000}"/>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7" name="正方形/長方形 926">
          <a:extLst>
            <a:ext uri="{FF2B5EF4-FFF2-40B4-BE49-F238E27FC236}">
              <a16:creationId xmlns:a16="http://schemas.microsoft.com/office/drawing/2014/main" id="{00000000-0008-0000-0F00-00009F030000}"/>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多くの施設の有形固定資産減価償却率が類似団体の平均値を超えており、特に図書館や市民会館の老朽化が進んでいる。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年度に本庁舎が移転し、供用が開始したことにより、有形固定資産減価償却率が良化している。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有形固定資産減価償却率が類似団体の平均値を大きく超えている図書館については、建替や移転等、今後の施設の在り方について検討している。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市民会館については耐震診断を実施し、結果に基づいた施設管理を実施する。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人当たりの面積において、土地面積が誤って計上されており、過大な数値となっている。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28,744
28,322
292.02
24,479,975
23,745,849
669,227
11,455,148
29,959,767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が著しい過疎地域であることに加え、市内に中心となる産業が少ないこと等が要因で財政基盤が弱く、類似団体平均を常に下回っている。今後も人口減少や高齢化が見込まれるため、事業・経費の見直し及び重点化による歳出の削減・抑制、地域産業の振興、また未利用財産の活用、売払い等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170180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228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121920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146050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新庁舎建設事業、認定こども園建設事業等により公債費は増加したものの、交付税の増加や新型コロナウイルス感染症の影響によりイベント等中止した事で行政経費等が縮減し、経常収支比率は前年度比より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した。今後、社会保障関係経費の増加が見込まれるため、各事業費を的確に把握、財政見通しを綿密にし、可能な限り市債新規発行を抑制、行財政改革を継続的に進め計画的な行政経営を行い、より経常経費の削減・抑制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133985</xdr:rowOff>
    </xdr:from>
    <xdr:to>
      <xdr:col>23</xdr:col>
      <xdr:colOff>133350</xdr:colOff>
      <xdr:row>61</xdr:row>
      <xdr:rowOff>139488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20985"/>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139488</xdr:rowOff>
    </xdr:from>
    <xdr:to>
      <xdr:col>19</xdr:col>
      <xdr:colOff>133350</xdr:colOff>
      <xdr:row>62</xdr:row>
      <xdr:rowOff>144992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97938"/>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63</xdr:row>
      <xdr:rowOff>122344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7489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63</xdr:row>
      <xdr:rowOff>122344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5478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83185</xdr:rowOff>
    </xdr:from>
    <xdr:to>
      <xdr:col>23</xdr:col>
      <xdr:colOff>184150</xdr:colOff>
      <xdr:row>61</xdr:row>
      <xdr:rowOff>13335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55262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4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88688</xdr:rowOff>
    </xdr:from>
    <xdr:to>
      <xdr:col>19</xdr:col>
      <xdr:colOff>184150</xdr:colOff>
      <xdr:row>62</xdr:row>
      <xdr:rowOff>18838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3615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3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157921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人件費・物件費等の人口１人当たりの金額が前年度より</a:t>
          </a:r>
          <a:r>
            <a:rPr kumimoji="1" lang="en-US" altLang="ja-JP" sz="1300">
              <a:latin typeface="ＭＳ Ｐゴシック" panose="020B0600070205080204" pitchFamily="50" charset="-128"/>
              <a:ea typeface="ＭＳ Ｐゴシック" panose="020B0600070205080204" pitchFamily="50" charset="-128"/>
            </a:rPr>
            <a:t>21,576</a:t>
          </a:r>
          <a:r>
            <a:rPr kumimoji="1" lang="ja-JP" altLang="en-US" sz="1300">
              <a:latin typeface="ＭＳ Ｐゴシック" panose="020B0600070205080204" pitchFamily="50" charset="-128"/>
              <a:ea typeface="ＭＳ Ｐゴシック" panose="020B0600070205080204" pitchFamily="50" charset="-128"/>
            </a:rPr>
            <a:t>円増加した。主な要因として新型コロナウイルスワクチン接種事業等の感染症の対応経費増加に伴うものである。今後も引き続き事務事業の見直し、指定管理者制度等による民間活力の導入、人員配置及び事務事業の効率化を図り、計画的な施設管理を進め、コスト低減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127248</xdr:rowOff>
    </xdr:from>
    <xdr:to>
      <xdr:col>23</xdr:col>
      <xdr:colOff>133350</xdr:colOff>
      <xdr:row>82</xdr:row>
      <xdr:rowOff>170633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86148"/>
          <a:ext cx="8382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100250</xdr:rowOff>
    </xdr:from>
    <xdr:to>
      <xdr:col>19</xdr:col>
      <xdr:colOff>133350</xdr:colOff>
      <xdr:row>82</xdr:row>
      <xdr:rowOff>127248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59150"/>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78708</xdr:rowOff>
    </xdr:from>
    <xdr:to>
      <xdr:col>15</xdr:col>
      <xdr:colOff>82550</xdr:colOff>
      <xdr:row>82</xdr:row>
      <xdr:rowOff>100250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137608"/>
          <a:ext cx="889000" cy="2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78708</xdr:rowOff>
    </xdr:from>
    <xdr:to>
      <xdr:col>11</xdr:col>
      <xdr:colOff>31750</xdr:colOff>
      <xdr:row>82</xdr:row>
      <xdr:rowOff>78992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137608"/>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119833</xdr:rowOff>
    </xdr:from>
    <xdr:to>
      <xdr:col>23</xdr:col>
      <xdr:colOff>184150</xdr:colOff>
      <xdr:row>83</xdr:row>
      <xdr:rowOff>49983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1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91910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15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76448</xdr:rowOff>
    </xdr:from>
    <xdr:to>
      <xdr:col>19</xdr:col>
      <xdr:colOff>184150</xdr:colOff>
      <xdr:row>83</xdr:row>
      <xdr:rowOff>6598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13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16775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904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49450</xdr:rowOff>
    </xdr:from>
    <xdr:to>
      <xdr:col>15</xdr:col>
      <xdr:colOff>133350</xdr:colOff>
      <xdr:row>82</xdr:row>
      <xdr:rowOff>151050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161227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27908</xdr:rowOff>
    </xdr:from>
    <xdr:to>
      <xdr:col>11</xdr:col>
      <xdr:colOff>82550</xdr:colOff>
      <xdr:row>82</xdr:row>
      <xdr:rowOff>129508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8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139685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5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28192</xdr:rowOff>
    </xdr:from>
    <xdr:to>
      <xdr:col>7</xdr:col>
      <xdr:colOff>31750</xdr:colOff>
      <xdr:row>82</xdr:row>
      <xdr:rowOff>129792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8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139969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5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合併以降継続して、類似団体平均を下回る水準で推移している。志望者減等の問題解決のため、社会人採用枠等も行い、引き続き給与水準の適正化に努める。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138995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71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138995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48435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125589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484350"/>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125589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5647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人当たりの職員数は、前年度と比較して</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人増加している。職員数は市村合併により増加したが、職員定数の削減や常備消防の広域化等により職員数は減少した。しかし近年は人口減少により類似団体平均を上回っている。人口に比して面積が大きく、そのほとんどが過疎地域であることなどから、一定の行政サービス維持のため合理化が難しい部門もあるが、行政サービスを維持しつつ、ＩＣＴの活用等による事務事業の効率化や管理施設の見直し・削減等により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163044</xdr:rowOff>
    </xdr:from>
    <xdr:to>
      <xdr:col>81</xdr:col>
      <xdr:colOff>44450</xdr:colOff>
      <xdr:row>62</xdr:row>
      <xdr:rowOff>21469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621494"/>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163044</xdr:rowOff>
    </xdr:from>
    <xdr:to>
      <xdr:col>77</xdr:col>
      <xdr:colOff>44450</xdr:colOff>
      <xdr:row>61</xdr:row>
      <xdr:rowOff>166491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6214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142361</xdr:rowOff>
    </xdr:from>
    <xdr:to>
      <xdr:col>72</xdr:col>
      <xdr:colOff>203200</xdr:colOff>
      <xdr:row>61</xdr:row>
      <xdr:rowOff>166491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6008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113635</xdr:rowOff>
    </xdr:from>
    <xdr:to>
      <xdr:col>68</xdr:col>
      <xdr:colOff>152400</xdr:colOff>
      <xdr:row>61</xdr:row>
      <xdr:rowOff>142361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57208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142119</xdr:rowOff>
    </xdr:from>
    <xdr:to>
      <xdr:col>81</xdr:col>
      <xdr:colOff>95250</xdr:colOff>
      <xdr:row>62</xdr:row>
      <xdr:rowOff>72269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114196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7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112244</xdr:rowOff>
    </xdr:from>
    <xdr:to>
      <xdr:col>77</xdr:col>
      <xdr:colOff>95250</xdr:colOff>
      <xdr:row>62</xdr:row>
      <xdr:rowOff>42394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27171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57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115691</xdr:rowOff>
    </xdr:from>
    <xdr:to>
      <xdr:col>73</xdr:col>
      <xdr:colOff>44450</xdr:colOff>
      <xdr:row>62</xdr:row>
      <xdr:rowOff>45841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91561</xdr:rowOff>
    </xdr:from>
    <xdr:to>
      <xdr:col>68</xdr:col>
      <xdr:colOff>203200</xdr:colOff>
      <xdr:row>62</xdr:row>
      <xdr:rowOff>21711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6488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63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62835</xdr:rowOff>
    </xdr:from>
    <xdr:to>
      <xdr:col>64</xdr:col>
      <xdr:colOff>152400</xdr:colOff>
      <xdr:row>61</xdr:row>
      <xdr:rowOff>164435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149212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したが、病院建設事業債償還負担金や広域塵芥処理施設整備事業及び養護老人ホーム花咲寮整備事業に伴う事業債償還の負担が大きいことなどから、類似団体に比べ依然として高い水準にある。数値の改善に向けて新規事業等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抑制</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、計画的な行財政運営、有利な財源の活用等により実質的な公債費の削減・抑制を図る。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106468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97837"/>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106468</xdr:rowOff>
    </xdr:from>
    <xdr:to>
      <xdr:col>77</xdr:col>
      <xdr:colOff>44450</xdr:colOff>
      <xdr:row>37</xdr:row>
      <xdr:rowOff>138642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5011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138642</xdr:rowOff>
    </xdr:from>
    <xdr:to>
      <xdr:col>72</xdr:col>
      <xdr:colOff>203200</xdr:colOff>
      <xdr:row>37</xdr:row>
      <xdr:rowOff>144674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4822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124566</xdr:rowOff>
    </xdr:from>
    <xdr:to>
      <xdr:col>68</xdr:col>
      <xdr:colOff>152400</xdr:colOff>
      <xdr:row>37</xdr:row>
      <xdr:rowOff>144674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6821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3387</xdr:rowOff>
    </xdr:from>
    <xdr:to>
      <xdr:col>81</xdr:col>
      <xdr:colOff>95250</xdr:colOff>
      <xdr:row>37</xdr:row>
      <xdr:rowOff>104987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146914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55668</xdr:rowOff>
    </xdr:from>
    <xdr:to>
      <xdr:col>77</xdr:col>
      <xdr:colOff>95250</xdr:colOff>
      <xdr:row>37</xdr:row>
      <xdr:rowOff>157268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142046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87842</xdr:rowOff>
    </xdr:from>
    <xdr:to>
      <xdr:col>73</xdr:col>
      <xdr:colOff>44450</xdr:colOff>
      <xdr:row>38</xdr:row>
      <xdr:rowOff>17991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2769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93874</xdr:rowOff>
    </xdr:from>
    <xdr:to>
      <xdr:col>68</xdr:col>
      <xdr:colOff>203200</xdr:colOff>
      <xdr:row>38</xdr:row>
      <xdr:rowOff>24024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8801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73766</xdr:rowOff>
    </xdr:from>
    <xdr:to>
      <xdr:col>64</xdr:col>
      <xdr:colOff>152400</xdr:colOff>
      <xdr:row>38</xdr:row>
      <xdr:rowOff>3916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160143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。主な要因としては退職手当債等の繰上償還や財政調整基金及び減債基金等への基金への積立を行うことで充当可能基金が増加したことによるものである。しかし、類似団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平均に比べ依然として高い数値になっている。今後においても交付税算入率の高い起債の活用を図りながら、事業等の厳しい選択と集中、計画的かつ効率的な行財政運営等により、更なる負債の削減・抑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62484</xdr:rowOff>
    </xdr:from>
    <xdr:to>
      <xdr:col>81</xdr:col>
      <xdr:colOff>44450</xdr:colOff>
      <xdr:row>17</xdr:row>
      <xdr:rowOff>119913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977134"/>
          <a:ext cx="838200" cy="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119913</xdr:rowOff>
    </xdr:from>
    <xdr:to>
      <xdr:col>77</xdr:col>
      <xdr:colOff>44450</xdr:colOff>
      <xdr:row>17</xdr:row>
      <xdr:rowOff>131013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3034563"/>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130531</xdr:rowOff>
    </xdr:from>
    <xdr:to>
      <xdr:col>72</xdr:col>
      <xdr:colOff>203200</xdr:colOff>
      <xdr:row>17</xdr:row>
      <xdr:rowOff>131013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3045181"/>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113640</xdr:rowOff>
    </xdr:from>
    <xdr:to>
      <xdr:col>68</xdr:col>
      <xdr:colOff>152400</xdr:colOff>
      <xdr:row>17</xdr:row>
      <xdr:rowOff>130531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302829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11684</xdr:rowOff>
    </xdr:from>
    <xdr:to>
      <xdr:col>81</xdr:col>
      <xdr:colOff>95250</xdr:colOff>
      <xdr:row>17</xdr:row>
      <xdr:rowOff>113284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155211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89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69113</xdr:rowOff>
    </xdr:from>
    <xdr:to>
      <xdr:col>77</xdr:col>
      <xdr:colOff>95250</xdr:colOff>
      <xdr:row>17</xdr:row>
      <xdr:rowOff>170713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9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155490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07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80213</xdr:rowOff>
    </xdr:from>
    <xdr:to>
      <xdr:col>73</xdr:col>
      <xdr:colOff>44450</xdr:colOff>
      <xdr:row>18</xdr:row>
      <xdr:rowOff>10363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166590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8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79731</xdr:rowOff>
    </xdr:from>
    <xdr:to>
      <xdr:col>68</xdr:col>
      <xdr:colOff>203200</xdr:colOff>
      <xdr:row>18</xdr:row>
      <xdr:rowOff>9881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166108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0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62840</xdr:rowOff>
    </xdr:from>
    <xdr:to>
      <xdr:col>64</xdr:col>
      <xdr:colOff>152400</xdr:colOff>
      <xdr:row>17</xdr:row>
      <xdr:rowOff>164440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149217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28,744
28,322
292.02
24,479,975
23,745,849
669,227
11,455,148
29,959,767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人件費については、定年退職者退職金の増により前年度に比べ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％増加し、類似団体平均同程度となった。平成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年合併以降、早期退職制度の活用や新規採用抑制など職員数の削減を図ったことによる成果である。この現状を維持するため、今後も定員管理の計画等に基づく職員数や給与水準の適正化に努める。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20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35</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78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8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物件費については、学校適正化（小学校４校減）に伴い、小学校用消耗品費等の減になったことで前年から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％減少。類似団体平均並みであった。ＩＣＴの活用等による事務事業の効率化及び各種経費の内容改善・見直し、施設管理方法の統廃合等を進め、経費の削減・抑制に努める。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18</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09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63500</xdr:rowOff>
    </xdr:from>
    <xdr:to>
      <xdr:col>78</xdr:col>
      <xdr:colOff>69850</xdr:colOff>
      <xdr:row>19</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496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19</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972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82550</xdr:rowOff>
    </xdr:from>
    <xdr:to>
      <xdr:col>69</xdr:col>
      <xdr:colOff>92075</xdr:colOff>
      <xdr:row>19</xdr:row>
      <xdr:rowOff>44450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97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xdr:rowOff>
    </xdr:from>
    <xdr:to>
      <xdr:col>78</xdr:col>
      <xdr:colOff>120650</xdr:colOff>
      <xdr:row>18</xdr:row>
      <xdr:rowOff>114300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99077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31750</xdr:rowOff>
    </xdr:from>
    <xdr:to>
      <xdr:col>69</xdr:col>
      <xdr:colOff>142875</xdr:colOff>
      <xdr:row>17</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165100</xdr:rowOff>
    </xdr:from>
    <xdr:to>
      <xdr:col>65</xdr:col>
      <xdr:colOff>53975</xdr:colOff>
      <xdr:row>19</xdr:row>
      <xdr:rowOff>95250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80027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扶助費に係る経常経費が類似団体平均を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その要因としては生活保護費の減少である。しかしながら、障害福祉サービスの利用増の社会情勢等を鑑みると今後も増加すると予測され、疾病予防対策や生活困窮者自立支援等を促進し、扶助費増加の抑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99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504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企業会計及び特別会計への繰出金については整備事業の縮小及び維持管理経費の削減を徹底し、繰出基準の見直しを行った結果、類似団体を下回って推移している。今後も計画的かつ効率的な事業実施及び経費の削減・抑制、自主財源の確保を徹底し、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133531</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248140"/>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133531</xdr:rowOff>
    </xdr:from>
    <xdr:to>
      <xdr:col>78</xdr:col>
      <xdr:colOff>69850</xdr:colOff>
      <xdr:row>54</xdr:row>
      <xdr:rowOff>166188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91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166188</xdr:rowOff>
    </xdr:from>
    <xdr:to>
      <xdr:col>73</xdr:col>
      <xdr:colOff>180975</xdr:colOff>
      <xdr:row>57</xdr:row>
      <xdr:rowOff>102507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24488"/>
          <a:ext cx="889000" cy="45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57</xdr:row>
      <xdr:rowOff>102507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3799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110490</xdr:rowOff>
    </xdr:from>
    <xdr:to>
      <xdr:col>82</xdr:col>
      <xdr:colOff>158750</xdr:colOff>
      <xdr:row>54</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19067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82731</xdr:rowOff>
    </xdr:from>
    <xdr:to>
      <xdr:col>78</xdr:col>
      <xdr:colOff>120650</xdr:colOff>
      <xdr:row>55</xdr:row>
      <xdr:rowOff>12881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23058</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0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115388</xdr:rowOff>
    </xdr:from>
    <xdr:to>
      <xdr:col>74</xdr:col>
      <xdr:colOff>31750</xdr:colOff>
      <xdr:row>55</xdr:row>
      <xdr:rowOff>45538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55715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4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広域消防広域組合負担金の積算根拠の変更により前年度より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かし、今後も、南和広域医療企業団の病院、やまと広域衛生事務組合の広域塵芥処理施設等へ補助費が多額のため負担金に大きな変動は見込めないが、補助金をはじめ補助費等の効率的かつ適切な運用と執行によりいっそ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22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174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145288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類似団体平均に比べ高い数値で推移。今後、経常一般財源の減少が予想されるなか、新庁舎整備、認定こども園整備等の大規模建設事業の償還が開始に伴い、今後も高い数値で推移することが予想される。そのため、普通建設事業の縮小により市債新規発行の抑制等の公債費縮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76</xdr:row>
      <xdr:rowOff>168148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98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983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14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77</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91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89425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32275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48277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公債費以外の経費の経常収支比率は、類似団体平均を下回っており、前年度より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公営企業会計や特別会計への繰出金の減少が要因となった。また、広域消防組合、南和広域医療組合、広域塵芥処理施設等への負担金の影響が大きいため、今後も引き続き各経費において更なる改善・改革を進め、財政の健全化を図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78</xdr:row>
      <xdr:rowOff>49276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2120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79</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22376"/>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915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79</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144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107966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119635</xdr:rowOff>
    </xdr:from>
    <xdr:to>
      <xdr:col>69</xdr:col>
      <xdr:colOff>142875</xdr:colOff>
      <xdr:row>80</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34562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130827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84709</xdr:rowOff>
    </xdr:from>
    <xdr:to>
      <xdr:col>29</xdr:col>
      <xdr:colOff>127000</xdr:colOff>
      <xdr:row>14</xdr:row>
      <xdr:rowOff>135026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32634"/>
          <a:ext cx="647700" cy="50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84709</xdr:rowOff>
    </xdr:from>
    <xdr:to>
      <xdr:col>26</xdr:col>
      <xdr:colOff>50800</xdr:colOff>
      <xdr:row>15</xdr:row>
      <xdr:rowOff>42659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32634"/>
          <a:ext cx="698500" cy="129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42659</xdr:rowOff>
    </xdr:from>
    <xdr:to>
      <xdr:col>22</xdr:col>
      <xdr:colOff>114300</xdr:colOff>
      <xdr:row>15</xdr:row>
      <xdr:rowOff>58064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62034"/>
          <a:ext cx="698500" cy="1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58064</xdr:rowOff>
    </xdr:from>
    <xdr:to>
      <xdr:col>18</xdr:col>
      <xdr:colOff>177800</xdr:colOff>
      <xdr:row>15</xdr:row>
      <xdr:rowOff>108369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77439"/>
          <a:ext cx="698500" cy="50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84226</xdr:rowOff>
    </xdr:from>
    <xdr:to>
      <xdr:col>29</xdr:col>
      <xdr:colOff>177800</xdr:colOff>
      <xdr:row>15</xdr:row>
      <xdr:rowOff>14376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32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100753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33909</xdr:rowOff>
    </xdr:from>
    <xdr:to>
      <xdr:col>26</xdr:col>
      <xdr:colOff>101600</xdr:colOff>
      <xdr:row>14</xdr:row>
      <xdr:rowOff>135509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81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145686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50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163309</xdr:rowOff>
    </xdr:from>
    <xdr:to>
      <xdr:col>22</xdr:col>
      <xdr:colOff>165100</xdr:colOff>
      <xdr:row>15</xdr:row>
      <xdr:rowOff>93459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1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103636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8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7264</xdr:rowOff>
    </xdr:from>
    <xdr:to>
      <xdr:col>19</xdr:col>
      <xdr:colOff>38100</xdr:colOff>
      <xdr:row>15</xdr:row>
      <xdr:rowOff>108864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2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119041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9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57569</xdr:rowOff>
    </xdr:from>
    <xdr:to>
      <xdr:col>15</xdr:col>
      <xdr:colOff>101600</xdr:colOff>
      <xdr:row>15</xdr:row>
      <xdr:rowOff>159169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169346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309933</xdr:rowOff>
    </xdr:from>
    <xdr:to>
      <xdr:col>29</xdr:col>
      <xdr:colOff>127000</xdr:colOff>
      <xdr:row>37</xdr:row>
      <xdr:rowOff>337517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34633"/>
          <a:ext cx="6477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289938</xdr:rowOff>
    </xdr:from>
    <xdr:to>
      <xdr:col>26</xdr:col>
      <xdr:colOff>50800</xdr:colOff>
      <xdr:row>37</xdr:row>
      <xdr:rowOff>309933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14638"/>
          <a:ext cx="698500" cy="1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272226</xdr:rowOff>
    </xdr:from>
    <xdr:to>
      <xdr:col>22</xdr:col>
      <xdr:colOff>114300</xdr:colOff>
      <xdr:row>37</xdr:row>
      <xdr:rowOff>289938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96926"/>
          <a:ext cx="698500" cy="1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272226</xdr:rowOff>
    </xdr:from>
    <xdr:to>
      <xdr:col>18</xdr:col>
      <xdr:colOff>177800</xdr:colOff>
      <xdr:row>37</xdr:row>
      <xdr:rowOff>272809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96926"/>
          <a:ext cx="698500" cy="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286717</xdr:rowOff>
    </xdr:from>
    <xdr:to>
      <xdr:col>29</xdr:col>
      <xdr:colOff>177800</xdr:colOff>
      <xdr:row>38</xdr:row>
      <xdr:rowOff>45417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258794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259133</xdr:rowOff>
    </xdr:from>
    <xdr:to>
      <xdr:col>26</xdr:col>
      <xdr:colOff>101600</xdr:colOff>
      <xdr:row>38</xdr:row>
      <xdr:rowOff>17833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83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28010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239138</xdr:rowOff>
    </xdr:from>
    <xdr:to>
      <xdr:col>22</xdr:col>
      <xdr:colOff>165100</xdr:colOff>
      <xdr:row>37</xdr:row>
      <xdr:rowOff>340738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63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221426</xdr:rowOff>
    </xdr:from>
    <xdr:to>
      <xdr:col>19</xdr:col>
      <xdr:colOff>38100</xdr:colOff>
      <xdr:row>37</xdr:row>
      <xdr:rowOff>323026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4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161753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222009</xdr:rowOff>
    </xdr:from>
    <xdr:to>
      <xdr:col>15</xdr:col>
      <xdr:colOff>101600</xdr:colOff>
      <xdr:row>37</xdr:row>
      <xdr:rowOff>323609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4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162336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28,744
28,322
292.02
24,479,975
23,745,849
669,227
11,455,148
29,959,767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164198</xdr:rowOff>
    </xdr:from>
    <xdr:to>
      <xdr:col>24</xdr:col>
      <xdr:colOff>63500</xdr:colOff>
      <xdr:row>35</xdr:row>
      <xdr:rowOff>86627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3498"/>
          <a:ext cx="838200" cy="9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86627</xdr:rowOff>
    </xdr:from>
    <xdr:to>
      <xdr:col>19</xdr:col>
      <xdr:colOff>177800</xdr:colOff>
      <xdr:row>37</xdr:row>
      <xdr:rowOff>44552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87377"/>
          <a:ext cx="889000" cy="30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166192</xdr:rowOff>
    </xdr:from>
    <xdr:to>
      <xdr:col>15</xdr:col>
      <xdr:colOff>50800</xdr:colOff>
      <xdr:row>37</xdr:row>
      <xdr:rowOff>44552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8392"/>
          <a:ext cx="889000" cy="4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166192</xdr:rowOff>
    </xdr:from>
    <xdr:to>
      <xdr:col>10</xdr:col>
      <xdr:colOff>114300</xdr:colOff>
      <xdr:row>37</xdr:row>
      <xdr:rowOff>31483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8392"/>
          <a:ext cx="8890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113398</xdr:rowOff>
    </xdr:from>
    <xdr:to>
      <xdr:col>24</xdr:col>
      <xdr:colOff>114300</xdr:colOff>
      <xdr:row>35</xdr:row>
      <xdr:rowOff>43548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136275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35827</xdr:rowOff>
    </xdr:from>
    <xdr:to>
      <xdr:col>20</xdr:col>
      <xdr:colOff>38100</xdr:colOff>
      <xdr:row>35</xdr:row>
      <xdr:rowOff>137427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153954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1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165202</xdr:rowOff>
    </xdr:from>
    <xdr:to>
      <xdr:col>15</xdr:col>
      <xdr:colOff>101600</xdr:colOff>
      <xdr:row>37</xdr:row>
      <xdr:rowOff>95352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86479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115392</xdr:rowOff>
    </xdr:from>
    <xdr:to>
      <xdr:col>10</xdr:col>
      <xdr:colOff>165100</xdr:colOff>
      <xdr:row>37</xdr:row>
      <xdr:rowOff>45542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62069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152133</xdr:rowOff>
    </xdr:from>
    <xdr:to>
      <xdr:col>6</xdr:col>
      <xdr:colOff>38100</xdr:colOff>
      <xdr:row>37</xdr:row>
      <xdr:rowOff>82283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73410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86155</xdr:rowOff>
    </xdr:from>
    <xdr:to>
      <xdr:col>24</xdr:col>
      <xdr:colOff>63500</xdr:colOff>
      <xdr:row>57</xdr:row>
      <xdr:rowOff>134840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58805"/>
          <a:ext cx="838200" cy="4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107065</xdr:rowOff>
    </xdr:from>
    <xdr:to>
      <xdr:col>19</xdr:col>
      <xdr:colOff>177800</xdr:colOff>
      <xdr:row>57</xdr:row>
      <xdr:rowOff>134840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79715"/>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107065</xdr:rowOff>
    </xdr:from>
    <xdr:to>
      <xdr:col>15</xdr:col>
      <xdr:colOff>50800</xdr:colOff>
      <xdr:row>57</xdr:row>
      <xdr:rowOff>130995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79715"/>
          <a:ext cx="889000" cy="2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124802</xdr:rowOff>
    </xdr:from>
    <xdr:to>
      <xdr:col>10</xdr:col>
      <xdr:colOff>114300</xdr:colOff>
      <xdr:row>57</xdr:row>
      <xdr:rowOff>130995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97452"/>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35355</xdr:rowOff>
    </xdr:from>
    <xdr:to>
      <xdr:col>24</xdr:col>
      <xdr:colOff>114300</xdr:colOff>
      <xdr:row>57</xdr:row>
      <xdr:rowOff>136955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166182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84040</xdr:rowOff>
    </xdr:from>
    <xdr:to>
      <xdr:col>20</xdr:col>
      <xdr:colOff>38100</xdr:colOff>
      <xdr:row>58</xdr:row>
      <xdr:rowOff>14190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5317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56265</xdr:rowOff>
    </xdr:from>
    <xdr:to>
      <xdr:col>15</xdr:col>
      <xdr:colOff>101600</xdr:colOff>
      <xdr:row>57</xdr:row>
      <xdr:rowOff>157865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2942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0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80195</xdr:rowOff>
    </xdr:from>
    <xdr:to>
      <xdr:col>10</xdr:col>
      <xdr:colOff>165100</xdr:colOff>
      <xdr:row>58</xdr:row>
      <xdr:rowOff>10345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74002</xdr:rowOff>
    </xdr:from>
    <xdr:to>
      <xdr:col>6</xdr:col>
      <xdr:colOff>38100</xdr:colOff>
      <xdr:row>58</xdr:row>
      <xdr:rowOff>4152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20679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62906</xdr:rowOff>
    </xdr:from>
    <xdr:to>
      <xdr:col>24</xdr:col>
      <xdr:colOff>63500</xdr:colOff>
      <xdr:row>79</xdr:row>
      <xdr:rowOff>74974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607456"/>
          <a:ext cx="838200" cy="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62906</xdr:rowOff>
    </xdr:from>
    <xdr:to>
      <xdr:col>19</xdr:col>
      <xdr:colOff>177800</xdr:colOff>
      <xdr:row>79</xdr:row>
      <xdr:rowOff>72394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607456"/>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62841</xdr:rowOff>
    </xdr:from>
    <xdr:to>
      <xdr:col>15</xdr:col>
      <xdr:colOff>50800</xdr:colOff>
      <xdr:row>79</xdr:row>
      <xdr:rowOff>72394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607391"/>
          <a:ext cx="889000" cy="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62841</xdr:rowOff>
    </xdr:from>
    <xdr:to>
      <xdr:col>10</xdr:col>
      <xdr:colOff>114300</xdr:colOff>
      <xdr:row>79</xdr:row>
      <xdr:rowOff>64131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607391"/>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24174</xdr:rowOff>
    </xdr:from>
    <xdr:to>
      <xdr:col>24</xdr:col>
      <xdr:colOff>114300</xdr:colOff>
      <xdr:row>79</xdr:row>
      <xdr:rowOff>125774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110551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8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12106</xdr:rowOff>
    </xdr:from>
    <xdr:to>
      <xdr:col>20</xdr:col>
      <xdr:colOff>38100</xdr:colOff>
      <xdr:row>79</xdr:row>
      <xdr:rowOff>113706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104833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21594</xdr:rowOff>
    </xdr:from>
    <xdr:to>
      <xdr:col>15</xdr:col>
      <xdr:colOff>101600</xdr:colOff>
      <xdr:row>79</xdr:row>
      <xdr:rowOff>123194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114321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12041</xdr:rowOff>
    </xdr:from>
    <xdr:to>
      <xdr:col>10</xdr:col>
      <xdr:colOff>165100</xdr:colOff>
      <xdr:row>79</xdr:row>
      <xdr:rowOff>113641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104768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4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13331</xdr:rowOff>
    </xdr:from>
    <xdr:to>
      <xdr:col>6</xdr:col>
      <xdr:colOff>38100</xdr:colOff>
      <xdr:row>79</xdr:row>
      <xdr:rowOff>114931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106058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5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136568</xdr:rowOff>
    </xdr:from>
    <xdr:to>
      <xdr:col>24</xdr:col>
      <xdr:colOff>63500</xdr:colOff>
      <xdr:row>97</xdr:row>
      <xdr:rowOff>74946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95768"/>
          <a:ext cx="838200" cy="10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48557</xdr:rowOff>
    </xdr:from>
    <xdr:to>
      <xdr:col>19</xdr:col>
      <xdr:colOff>177800</xdr:colOff>
      <xdr:row>97</xdr:row>
      <xdr:rowOff>74946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79207"/>
          <a:ext cx="8890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48557</xdr:rowOff>
    </xdr:from>
    <xdr:to>
      <xdr:col>15</xdr:col>
      <xdr:colOff>50800</xdr:colOff>
      <xdr:row>97</xdr:row>
      <xdr:rowOff>92007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79207"/>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68438</xdr:rowOff>
    </xdr:from>
    <xdr:to>
      <xdr:col>10</xdr:col>
      <xdr:colOff>114300</xdr:colOff>
      <xdr:row>97</xdr:row>
      <xdr:rowOff>92007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99088"/>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85768</xdr:rowOff>
    </xdr:from>
    <xdr:to>
      <xdr:col>24</xdr:col>
      <xdr:colOff>114300</xdr:colOff>
      <xdr:row>97</xdr:row>
      <xdr:rowOff>15918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64195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2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24146</xdr:rowOff>
    </xdr:from>
    <xdr:to>
      <xdr:col>20</xdr:col>
      <xdr:colOff>38100</xdr:colOff>
      <xdr:row>97</xdr:row>
      <xdr:rowOff>125746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116873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169207</xdr:rowOff>
    </xdr:from>
    <xdr:to>
      <xdr:col>15</xdr:col>
      <xdr:colOff>101600</xdr:colOff>
      <xdr:row>97</xdr:row>
      <xdr:rowOff>99357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90484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41207</xdr:rowOff>
    </xdr:from>
    <xdr:to>
      <xdr:col>10</xdr:col>
      <xdr:colOff>165100</xdr:colOff>
      <xdr:row>97</xdr:row>
      <xdr:rowOff>142807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133934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6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17638</xdr:rowOff>
    </xdr:from>
    <xdr:to>
      <xdr:col>6</xdr:col>
      <xdr:colOff>38100</xdr:colOff>
      <xdr:row>97</xdr:row>
      <xdr:rowOff>119238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110365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4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97550</xdr:rowOff>
    </xdr:from>
    <xdr:to>
      <xdr:col>55</xdr:col>
      <xdr:colOff>0</xdr:colOff>
      <xdr:row>37</xdr:row>
      <xdr:rowOff>52382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926850"/>
          <a:ext cx="838200" cy="46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97550</xdr:rowOff>
    </xdr:from>
    <xdr:to>
      <xdr:col>50</xdr:col>
      <xdr:colOff>114300</xdr:colOff>
      <xdr:row>36</xdr:row>
      <xdr:rowOff>131901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26850"/>
          <a:ext cx="889000" cy="37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131901</xdr:rowOff>
    </xdr:from>
    <xdr:to>
      <xdr:col>45</xdr:col>
      <xdr:colOff>177800</xdr:colOff>
      <xdr:row>37</xdr:row>
      <xdr:rowOff>73616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04101"/>
          <a:ext cx="889000" cy="11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147636</xdr:rowOff>
    </xdr:from>
    <xdr:to>
      <xdr:col>41</xdr:col>
      <xdr:colOff>50800</xdr:colOff>
      <xdr:row>37</xdr:row>
      <xdr:rowOff>73616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319836"/>
          <a:ext cx="889000" cy="9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xdr:rowOff>
    </xdr:from>
    <xdr:to>
      <xdr:col>55</xdr:col>
      <xdr:colOff>50800</xdr:colOff>
      <xdr:row>37</xdr:row>
      <xdr:rowOff>103182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151459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46750</xdr:rowOff>
    </xdr:from>
    <xdr:to>
      <xdr:col>50</xdr:col>
      <xdr:colOff>165100</xdr:colOff>
      <xdr:row>34</xdr:row>
      <xdr:rowOff>148350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164877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65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81101</xdr:rowOff>
    </xdr:from>
    <xdr:to>
      <xdr:col>46</xdr:col>
      <xdr:colOff>38100</xdr:colOff>
      <xdr:row>37</xdr:row>
      <xdr:rowOff>11251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27778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2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22816</xdr:rowOff>
    </xdr:from>
    <xdr:to>
      <xdr:col>41</xdr:col>
      <xdr:colOff>101600</xdr:colOff>
      <xdr:row>37</xdr:row>
      <xdr:rowOff>124416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140943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4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96836</xdr:rowOff>
    </xdr:from>
    <xdr:to>
      <xdr:col>36</xdr:col>
      <xdr:colOff>165100</xdr:colOff>
      <xdr:row>37</xdr:row>
      <xdr:rowOff>26986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43513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4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110251</xdr:rowOff>
    </xdr:from>
    <xdr:to>
      <xdr:col>55</xdr:col>
      <xdr:colOff>0</xdr:colOff>
      <xdr:row>54</xdr:row>
      <xdr:rowOff>66201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197101"/>
          <a:ext cx="838200" cy="1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66201</xdr:rowOff>
    </xdr:from>
    <xdr:to>
      <xdr:col>50</xdr:col>
      <xdr:colOff>114300</xdr:colOff>
      <xdr:row>54</xdr:row>
      <xdr:rowOff>122002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324501"/>
          <a:ext cx="8890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122002</xdr:rowOff>
    </xdr:from>
    <xdr:to>
      <xdr:col>45</xdr:col>
      <xdr:colOff>177800</xdr:colOff>
      <xdr:row>56</xdr:row>
      <xdr:rowOff>74650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380302"/>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74650</xdr:rowOff>
    </xdr:from>
    <xdr:to>
      <xdr:col>41</xdr:col>
      <xdr:colOff>50800</xdr:colOff>
      <xdr:row>57</xdr:row>
      <xdr:rowOff>26593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675850"/>
          <a:ext cx="889000" cy="1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59451</xdr:rowOff>
    </xdr:from>
    <xdr:to>
      <xdr:col>55</xdr:col>
      <xdr:colOff>50800</xdr:colOff>
      <xdr:row>53</xdr:row>
      <xdr:rowOff>161051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14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82328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99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15401</xdr:rowOff>
    </xdr:from>
    <xdr:to>
      <xdr:col>50</xdr:col>
      <xdr:colOff>165100</xdr:colOff>
      <xdr:row>54</xdr:row>
      <xdr:rowOff>117001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2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133528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04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71202</xdr:rowOff>
    </xdr:from>
    <xdr:to>
      <xdr:col>46</xdr:col>
      <xdr:colOff>38100</xdr:colOff>
      <xdr:row>55</xdr:row>
      <xdr:rowOff>1352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17879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10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23850</xdr:rowOff>
    </xdr:from>
    <xdr:to>
      <xdr:col>41</xdr:col>
      <xdr:colOff>101600</xdr:colOff>
      <xdr:row>56</xdr:row>
      <xdr:rowOff>125450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141977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40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147243</xdr:rowOff>
    </xdr:from>
    <xdr:to>
      <xdr:col>36</xdr:col>
      <xdr:colOff>165100</xdr:colOff>
      <xdr:row>57</xdr:row>
      <xdr:rowOff>77393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68520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115057</xdr:rowOff>
    </xdr:from>
    <xdr:to>
      <xdr:col>55</xdr:col>
      <xdr:colOff>0</xdr:colOff>
      <xdr:row>74</xdr:row>
      <xdr:rowOff>169281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2802357"/>
          <a:ext cx="8382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149999</xdr:rowOff>
    </xdr:from>
    <xdr:to>
      <xdr:col>50</xdr:col>
      <xdr:colOff>114300</xdr:colOff>
      <xdr:row>74</xdr:row>
      <xdr:rowOff>169281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2837299"/>
          <a:ext cx="889000" cy="1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149999</xdr:rowOff>
    </xdr:from>
    <xdr:to>
      <xdr:col>45</xdr:col>
      <xdr:colOff>177800</xdr:colOff>
      <xdr:row>76</xdr:row>
      <xdr:rowOff>147765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2837299"/>
          <a:ext cx="889000" cy="34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147765</xdr:rowOff>
    </xdr:from>
    <xdr:to>
      <xdr:col>41</xdr:col>
      <xdr:colOff>50800</xdr:colOff>
      <xdr:row>77</xdr:row>
      <xdr:rowOff>73611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177965"/>
          <a:ext cx="889000" cy="9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64257</xdr:rowOff>
    </xdr:from>
    <xdr:to>
      <xdr:col>55</xdr:col>
      <xdr:colOff>50800</xdr:colOff>
      <xdr:row>74</xdr:row>
      <xdr:rowOff>165857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27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87134</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60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118481</xdr:rowOff>
    </xdr:from>
    <xdr:to>
      <xdr:col>50</xdr:col>
      <xdr:colOff>165100</xdr:colOff>
      <xdr:row>75</xdr:row>
      <xdr:rowOff>48631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28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65158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58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99199</xdr:rowOff>
    </xdr:from>
    <xdr:to>
      <xdr:col>46</xdr:col>
      <xdr:colOff>38100</xdr:colOff>
      <xdr:row>75</xdr:row>
      <xdr:rowOff>29349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27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45876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5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96965</xdr:rowOff>
    </xdr:from>
    <xdr:to>
      <xdr:col>41</xdr:col>
      <xdr:colOff>101600</xdr:colOff>
      <xdr:row>77</xdr:row>
      <xdr:rowOff>27115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43641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22811</xdr:rowOff>
    </xdr:from>
    <xdr:to>
      <xdr:col>36</xdr:col>
      <xdr:colOff>165100</xdr:colOff>
      <xdr:row>77</xdr:row>
      <xdr:rowOff>124411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115538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1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99078</xdr:rowOff>
    </xdr:from>
    <xdr:to>
      <xdr:col>55</xdr:col>
      <xdr:colOff>0</xdr:colOff>
      <xdr:row>97</xdr:row>
      <xdr:rowOff>6660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58278"/>
          <a:ext cx="838200" cy="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6660</xdr:rowOff>
    </xdr:from>
    <xdr:to>
      <xdr:col>50</xdr:col>
      <xdr:colOff>114300</xdr:colOff>
      <xdr:row>97</xdr:row>
      <xdr:rowOff>91923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37310"/>
          <a:ext cx="889000" cy="8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91923</xdr:rowOff>
    </xdr:from>
    <xdr:to>
      <xdr:col>45</xdr:col>
      <xdr:colOff>177800</xdr:colOff>
      <xdr:row>97</xdr:row>
      <xdr:rowOff>110320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22573"/>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110320</xdr:rowOff>
    </xdr:from>
    <xdr:to>
      <xdr:col>41</xdr:col>
      <xdr:colOff>50800</xdr:colOff>
      <xdr:row>98</xdr:row>
      <xdr:rowOff>20394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40970"/>
          <a:ext cx="889000" cy="8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48278</xdr:rowOff>
    </xdr:from>
    <xdr:to>
      <xdr:col>55</xdr:col>
      <xdr:colOff>50800</xdr:colOff>
      <xdr:row>96</xdr:row>
      <xdr:rowOff>149878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71155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5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127310</xdr:rowOff>
    </xdr:from>
    <xdr:to>
      <xdr:col>50</xdr:col>
      <xdr:colOff>165100</xdr:colOff>
      <xdr:row>97</xdr:row>
      <xdr:rowOff>57460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73987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41123</xdr:rowOff>
    </xdr:from>
    <xdr:to>
      <xdr:col>46</xdr:col>
      <xdr:colOff>38100</xdr:colOff>
      <xdr:row>97</xdr:row>
      <xdr:rowOff>142723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7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133850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59520</xdr:rowOff>
    </xdr:from>
    <xdr:to>
      <xdr:col>41</xdr:col>
      <xdr:colOff>101600</xdr:colOff>
      <xdr:row>97</xdr:row>
      <xdr:rowOff>161120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152247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141044</xdr:rowOff>
    </xdr:from>
    <xdr:to>
      <xdr:col>36</xdr:col>
      <xdr:colOff>165100</xdr:colOff>
      <xdr:row>98</xdr:row>
      <xdr:rowOff>71194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7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62321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6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165572</xdr:rowOff>
    </xdr:from>
    <xdr:to>
      <xdr:col>85</xdr:col>
      <xdr:colOff>127000</xdr:colOff>
      <xdr:row>38</xdr:row>
      <xdr:rowOff>17011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09222"/>
          <a:ext cx="838200" cy="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85350</xdr:rowOff>
    </xdr:from>
    <xdr:to>
      <xdr:col>81</xdr:col>
      <xdr:colOff>50800</xdr:colOff>
      <xdr:row>37</xdr:row>
      <xdr:rowOff>165572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29000"/>
          <a:ext cx="889000" cy="8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85350</xdr:rowOff>
    </xdr:from>
    <xdr:to>
      <xdr:col>76</xdr:col>
      <xdr:colOff>114300</xdr:colOff>
      <xdr:row>37</xdr:row>
      <xdr:rowOff>89214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429000"/>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89214</xdr:rowOff>
    </xdr:from>
    <xdr:to>
      <xdr:col>71</xdr:col>
      <xdr:colOff>177800</xdr:colOff>
      <xdr:row>37</xdr:row>
      <xdr:rowOff>140734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32864"/>
          <a:ext cx="889000" cy="5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137660</xdr:rowOff>
    </xdr:from>
    <xdr:to>
      <xdr:col>85</xdr:col>
      <xdr:colOff>177800</xdr:colOff>
      <xdr:row>38</xdr:row>
      <xdr:rowOff>67810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114772</xdr:rowOff>
    </xdr:from>
    <xdr:to>
      <xdr:col>81</xdr:col>
      <xdr:colOff>101600</xdr:colOff>
      <xdr:row>38</xdr:row>
      <xdr:rowOff>44921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84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36049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5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34550</xdr:rowOff>
    </xdr:from>
    <xdr:to>
      <xdr:col>76</xdr:col>
      <xdr:colOff>165100</xdr:colOff>
      <xdr:row>37</xdr:row>
      <xdr:rowOff>136150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152677</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5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38414</xdr:rowOff>
    </xdr:from>
    <xdr:to>
      <xdr:col>72</xdr:col>
      <xdr:colOff>38100</xdr:colOff>
      <xdr:row>37</xdr:row>
      <xdr:rowOff>140014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3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156541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1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89934</xdr:rowOff>
    </xdr:from>
    <xdr:to>
      <xdr:col>67</xdr:col>
      <xdr:colOff>101600</xdr:colOff>
      <xdr:row>38</xdr:row>
      <xdr:rowOff>20084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36611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0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47320</xdr:rowOff>
    </xdr:from>
    <xdr:to>
      <xdr:col>85</xdr:col>
      <xdr:colOff>127000</xdr:colOff>
      <xdr:row>77</xdr:row>
      <xdr:rowOff>104054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48970"/>
          <a:ext cx="838200" cy="5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104054</xdr:rowOff>
    </xdr:from>
    <xdr:to>
      <xdr:col>81</xdr:col>
      <xdr:colOff>50800</xdr:colOff>
      <xdr:row>77</xdr:row>
      <xdr:rowOff>114378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05704"/>
          <a:ext cx="8890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108068</xdr:rowOff>
    </xdr:from>
    <xdr:to>
      <xdr:col>76</xdr:col>
      <xdr:colOff>114300</xdr:colOff>
      <xdr:row>77</xdr:row>
      <xdr:rowOff>114378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30971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108068</xdr:rowOff>
    </xdr:from>
    <xdr:to>
      <xdr:col>71</xdr:col>
      <xdr:colOff>177800</xdr:colOff>
      <xdr:row>77</xdr:row>
      <xdr:rowOff>132513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09718"/>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167970</xdr:rowOff>
    </xdr:from>
    <xdr:to>
      <xdr:col>85</xdr:col>
      <xdr:colOff>177800</xdr:colOff>
      <xdr:row>77</xdr:row>
      <xdr:rowOff>98120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19397</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53254</xdr:rowOff>
    </xdr:from>
    <xdr:to>
      <xdr:col>81</xdr:col>
      <xdr:colOff>101600</xdr:colOff>
      <xdr:row>77</xdr:row>
      <xdr:rowOff>154854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171381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63578</xdr:rowOff>
    </xdr:from>
    <xdr:to>
      <xdr:col>76</xdr:col>
      <xdr:colOff>165100</xdr:colOff>
      <xdr:row>77</xdr:row>
      <xdr:rowOff>165178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10255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4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57268</xdr:rowOff>
    </xdr:from>
    <xdr:to>
      <xdr:col>72</xdr:col>
      <xdr:colOff>38100</xdr:colOff>
      <xdr:row>77</xdr:row>
      <xdr:rowOff>158868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3945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3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81713</xdr:rowOff>
    </xdr:from>
    <xdr:to>
      <xdr:col>67</xdr:col>
      <xdr:colOff>101600</xdr:colOff>
      <xdr:row>78</xdr:row>
      <xdr:rowOff>11863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28390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70242</xdr:rowOff>
    </xdr:from>
    <xdr:to>
      <xdr:col>85</xdr:col>
      <xdr:colOff>127000</xdr:colOff>
      <xdr:row>98</xdr:row>
      <xdr:rowOff>125645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72342"/>
          <a:ext cx="838200" cy="5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125645</xdr:rowOff>
    </xdr:from>
    <xdr:to>
      <xdr:col>81</xdr:col>
      <xdr:colOff>50800</xdr:colOff>
      <xdr:row>98</xdr:row>
      <xdr:rowOff>132989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27745"/>
          <a:ext cx="889000" cy="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62150</xdr:rowOff>
    </xdr:from>
    <xdr:to>
      <xdr:col>76</xdr:col>
      <xdr:colOff>114300</xdr:colOff>
      <xdr:row>98</xdr:row>
      <xdr:rowOff>132989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64250"/>
          <a:ext cx="889000" cy="7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62150</xdr:rowOff>
    </xdr:from>
    <xdr:to>
      <xdr:col>71</xdr:col>
      <xdr:colOff>177800</xdr:colOff>
      <xdr:row>98</xdr:row>
      <xdr:rowOff>119115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64250"/>
          <a:ext cx="889000" cy="5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19442</xdr:rowOff>
    </xdr:from>
    <xdr:to>
      <xdr:col>85</xdr:col>
      <xdr:colOff>177800</xdr:colOff>
      <xdr:row>98</xdr:row>
      <xdr:rowOff>121042</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74845</xdr:rowOff>
    </xdr:from>
    <xdr:to>
      <xdr:col>81</xdr:col>
      <xdr:colOff>101600</xdr:colOff>
      <xdr:row>99</xdr:row>
      <xdr:rowOff>4995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167572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6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82189</xdr:rowOff>
    </xdr:from>
    <xdr:to>
      <xdr:col>76</xdr:col>
      <xdr:colOff>165100</xdr:colOff>
      <xdr:row>99</xdr:row>
      <xdr:rowOff>12339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3466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11350</xdr:rowOff>
    </xdr:from>
    <xdr:to>
      <xdr:col>72</xdr:col>
      <xdr:colOff>38100</xdr:colOff>
      <xdr:row>98</xdr:row>
      <xdr:rowOff>112950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129477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68315</xdr:rowOff>
    </xdr:from>
    <xdr:to>
      <xdr:col>67</xdr:col>
      <xdr:colOff>101600</xdr:colOff>
      <xdr:row>98</xdr:row>
      <xdr:rowOff>169915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161042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6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132461</xdr:rowOff>
    </xdr:from>
    <xdr:to>
      <xdr:col>116</xdr:col>
      <xdr:colOff>63500</xdr:colOff>
      <xdr:row>37</xdr:row>
      <xdr:rowOff>165874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133211"/>
          <a:ext cx="838200" cy="37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165874</xdr:rowOff>
    </xdr:from>
    <xdr:to>
      <xdr:col>111</xdr:col>
      <xdr:colOff>177800</xdr:colOff>
      <xdr:row>38</xdr:row>
      <xdr:rowOff>40374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509524"/>
          <a:ext cx="889000" cy="4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1892</xdr:rowOff>
    </xdr:from>
    <xdr:to>
      <xdr:col>107</xdr:col>
      <xdr:colOff>50800</xdr:colOff>
      <xdr:row>38</xdr:row>
      <xdr:rowOff>40374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516992"/>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1892</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16992"/>
          <a:ext cx="889000" cy="2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81661</xdr:rowOff>
    </xdr:from>
    <xdr:to>
      <xdr:col>116</xdr:col>
      <xdr:colOff>114300</xdr:colOff>
      <xdr:row>36</xdr:row>
      <xdr:rowOff>11811</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104538</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9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115075</xdr:rowOff>
    </xdr:from>
    <xdr:to>
      <xdr:col>112</xdr:col>
      <xdr:colOff>38100</xdr:colOff>
      <xdr:row>38</xdr:row>
      <xdr:rowOff>45225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61752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3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161024</xdr:rowOff>
    </xdr:from>
    <xdr:to>
      <xdr:col>107</xdr:col>
      <xdr:colOff>101600</xdr:colOff>
      <xdr:row>38</xdr:row>
      <xdr:rowOff>91174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107700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7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122542</xdr:rowOff>
    </xdr:from>
    <xdr:to>
      <xdr:col>102</xdr:col>
      <xdr:colOff>165100</xdr:colOff>
      <xdr:row>38</xdr:row>
      <xdr:rowOff>52692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69219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4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43097</xdr:rowOff>
    </xdr:from>
    <xdr:to>
      <xdr:col>116</xdr:col>
      <xdr:colOff>63500</xdr:colOff>
      <xdr:row>59</xdr:row>
      <xdr:rowOff>43669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5864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43269</xdr:rowOff>
    </xdr:from>
    <xdr:to>
      <xdr:col>111</xdr:col>
      <xdr:colOff>177800</xdr:colOff>
      <xdr:row>59</xdr:row>
      <xdr:rowOff>43669</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5881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43269</xdr:rowOff>
    </xdr:from>
    <xdr:to>
      <xdr:col>107</xdr:col>
      <xdr:colOff>50800</xdr:colOff>
      <xdr:row>59</xdr:row>
      <xdr:rowOff>43345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588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43345</xdr:rowOff>
    </xdr:from>
    <xdr:to>
      <xdr:col>102</xdr:col>
      <xdr:colOff>114300</xdr:colOff>
      <xdr:row>59</xdr:row>
      <xdr:rowOff>43383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588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163747</xdr:rowOff>
    </xdr:from>
    <xdr:to>
      <xdr:col>116</xdr:col>
      <xdr:colOff>114300</xdr:colOff>
      <xdr:row>59</xdr:row>
      <xdr:rowOff>93897</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78674</xdr:rowOff>
    </xdr:from>
    <xdr:ext cx="313932"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27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164319</xdr:rowOff>
    </xdr:from>
    <xdr:to>
      <xdr:col>112</xdr:col>
      <xdr:colOff>38100</xdr:colOff>
      <xdr:row>59</xdr:row>
      <xdr:rowOff>94469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85596</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66333" y="10201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163919</xdr:rowOff>
    </xdr:from>
    <xdr:to>
      <xdr:col>107</xdr:col>
      <xdr:colOff>101600</xdr:colOff>
      <xdr:row>59</xdr:row>
      <xdr:rowOff>94069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85196</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77333" y="10200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163995</xdr:rowOff>
    </xdr:from>
    <xdr:to>
      <xdr:col>102</xdr:col>
      <xdr:colOff>165100</xdr:colOff>
      <xdr:row>59</xdr:row>
      <xdr:rowOff>94145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85272</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88333" y="10200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82762</xdr:rowOff>
    </xdr:from>
    <xdr:to>
      <xdr:col>116</xdr:col>
      <xdr:colOff>63500</xdr:colOff>
      <xdr:row>76</xdr:row>
      <xdr:rowOff>102242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12962"/>
          <a:ext cx="838200" cy="1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102242</xdr:rowOff>
    </xdr:from>
    <xdr:to>
      <xdr:col>111</xdr:col>
      <xdr:colOff>177800</xdr:colOff>
      <xdr:row>76</xdr:row>
      <xdr:rowOff>131927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132442"/>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75757</xdr:rowOff>
    </xdr:from>
    <xdr:to>
      <xdr:col>107</xdr:col>
      <xdr:colOff>50800</xdr:colOff>
      <xdr:row>76</xdr:row>
      <xdr:rowOff>131927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763057"/>
          <a:ext cx="889000" cy="39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73194</xdr:rowOff>
    </xdr:from>
    <xdr:to>
      <xdr:col>102</xdr:col>
      <xdr:colOff>114300</xdr:colOff>
      <xdr:row>74</xdr:row>
      <xdr:rowOff>75757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2760494"/>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31962</xdr:rowOff>
    </xdr:from>
    <xdr:to>
      <xdr:col>116</xdr:col>
      <xdr:colOff>114300</xdr:colOff>
      <xdr:row>76</xdr:row>
      <xdr:rowOff>133562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10389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51442</xdr:rowOff>
    </xdr:from>
    <xdr:to>
      <xdr:col>112</xdr:col>
      <xdr:colOff>38100</xdr:colOff>
      <xdr:row>76</xdr:row>
      <xdr:rowOff>153042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144169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81127</xdr:rowOff>
    </xdr:from>
    <xdr:to>
      <xdr:col>107</xdr:col>
      <xdr:colOff>101600</xdr:colOff>
      <xdr:row>77</xdr:row>
      <xdr:rowOff>11277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2404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24957</xdr:rowOff>
    </xdr:from>
    <xdr:to>
      <xdr:col>102</xdr:col>
      <xdr:colOff>165100</xdr:colOff>
      <xdr:row>74</xdr:row>
      <xdr:rowOff>126557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143084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22394</xdr:rowOff>
    </xdr:from>
    <xdr:to>
      <xdr:col>98</xdr:col>
      <xdr:colOff>38100</xdr:colOff>
      <xdr:row>74</xdr:row>
      <xdr:rowOff>123994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140521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住民一人当たりのコストとしては、特に、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扶助費、普通建設事業</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費、公債費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が昨年度より増加しており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等については減少している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。主な要因は次によるものである。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　退職金による増加　　　　                                                                    （物件費）　新庁舎移転事業による増加　　　　　　     　（扶助費）  障害福祉経費の増加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  新庁舎整備事業、認定こども園整備事業による増加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　繰上償還による増加　　　　　　　　　　　　　　（投資及び出資金）  下水道事業会計への繰出科目の整理（補助費➡出資金）</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下水道事業会計への繰出科目の整理（補助費➡出資金）、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特別定額給付金等新型コロナウイ</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ルス</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感染症地方創生交付金を充当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た市独自事業終了による減少　　</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28,744
28,322
292.02
24,479,975
23,745,849
669,227
11,455,148
29,959,767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107696</xdr:rowOff>
    </xdr:from>
    <xdr:to>
      <xdr:col>24</xdr:col>
      <xdr:colOff>63500</xdr:colOff>
      <xdr:row>36</xdr:row>
      <xdr:rowOff>25781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8446"/>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54928</xdr:rowOff>
    </xdr:from>
    <xdr:to>
      <xdr:col>19</xdr:col>
      <xdr:colOff>177800</xdr:colOff>
      <xdr:row>36</xdr:row>
      <xdr:rowOff>25781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55678"/>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54928</xdr:rowOff>
    </xdr:from>
    <xdr:to>
      <xdr:col>15</xdr:col>
      <xdr:colOff>50800</xdr:colOff>
      <xdr:row>35</xdr:row>
      <xdr:rowOff>105029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55678"/>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105029</xdr:rowOff>
    </xdr:from>
    <xdr:to>
      <xdr:col>10</xdr:col>
      <xdr:colOff>114300</xdr:colOff>
      <xdr:row>35</xdr:row>
      <xdr:rowOff>156273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5779"/>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56896</xdr:rowOff>
    </xdr:from>
    <xdr:to>
      <xdr:col>24</xdr:col>
      <xdr:colOff>114300</xdr:colOff>
      <xdr:row>35</xdr:row>
      <xdr:rowOff>158496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79773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146431</xdr:rowOff>
    </xdr:from>
    <xdr:to>
      <xdr:col>20</xdr:col>
      <xdr:colOff>38100</xdr:colOff>
      <xdr:row>36</xdr:row>
      <xdr:rowOff>76581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67708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4128</xdr:rowOff>
    </xdr:from>
    <xdr:to>
      <xdr:col>15</xdr:col>
      <xdr:colOff>101600</xdr:colOff>
      <xdr:row>35</xdr:row>
      <xdr:rowOff>105728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122255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54229</xdr:rowOff>
    </xdr:from>
    <xdr:to>
      <xdr:col>10</xdr:col>
      <xdr:colOff>165100</xdr:colOff>
      <xdr:row>35</xdr:row>
      <xdr:rowOff>155829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105473</xdr:rowOff>
    </xdr:from>
    <xdr:to>
      <xdr:col>6</xdr:col>
      <xdr:colOff>38100</xdr:colOff>
      <xdr:row>36</xdr:row>
      <xdr:rowOff>35623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26750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70835</xdr:rowOff>
    </xdr:from>
    <xdr:to>
      <xdr:col>24</xdr:col>
      <xdr:colOff>63500</xdr:colOff>
      <xdr:row>57</xdr:row>
      <xdr:rowOff>120716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43485"/>
          <a:ext cx="838200" cy="4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70835</xdr:rowOff>
    </xdr:from>
    <xdr:to>
      <xdr:col>19</xdr:col>
      <xdr:colOff>177800</xdr:colOff>
      <xdr:row>58</xdr:row>
      <xdr:rowOff>114569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43485"/>
          <a:ext cx="889000" cy="2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81615</xdr:rowOff>
    </xdr:from>
    <xdr:to>
      <xdr:col>15</xdr:col>
      <xdr:colOff>50800</xdr:colOff>
      <xdr:row>58</xdr:row>
      <xdr:rowOff>114569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5715"/>
          <a:ext cx="889000" cy="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81615</xdr:rowOff>
    </xdr:from>
    <xdr:to>
      <xdr:col>10</xdr:col>
      <xdr:colOff>114300</xdr:colOff>
      <xdr:row>58</xdr:row>
      <xdr:rowOff>117714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5715"/>
          <a:ext cx="889000" cy="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69916</xdr:rowOff>
    </xdr:from>
    <xdr:to>
      <xdr:col>24</xdr:col>
      <xdr:colOff>114300</xdr:colOff>
      <xdr:row>58</xdr:row>
      <xdr:rowOff>66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92793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9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20035</xdr:rowOff>
    </xdr:from>
    <xdr:to>
      <xdr:col>20</xdr:col>
      <xdr:colOff>38100</xdr:colOff>
      <xdr:row>57</xdr:row>
      <xdr:rowOff>121635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138162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6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63769</xdr:rowOff>
    </xdr:from>
    <xdr:to>
      <xdr:col>15</xdr:col>
      <xdr:colOff>101600</xdr:colOff>
      <xdr:row>58</xdr:row>
      <xdr:rowOff>165369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156496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30815</xdr:rowOff>
    </xdr:from>
    <xdr:to>
      <xdr:col>10</xdr:col>
      <xdr:colOff>165100</xdr:colOff>
      <xdr:row>58</xdr:row>
      <xdr:rowOff>132415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148942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5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66914</xdr:rowOff>
    </xdr:from>
    <xdr:to>
      <xdr:col>6</xdr:col>
      <xdr:colOff>38100</xdr:colOff>
      <xdr:row>58</xdr:row>
      <xdr:rowOff>168514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159641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41731</xdr:rowOff>
    </xdr:from>
    <xdr:to>
      <xdr:col>24</xdr:col>
      <xdr:colOff>63500</xdr:colOff>
      <xdr:row>76</xdr:row>
      <xdr:rowOff>118258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71931"/>
          <a:ext cx="838200" cy="7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134035</xdr:rowOff>
    </xdr:from>
    <xdr:to>
      <xdr:col>19</xdr:col>
      <xdr:colOff>177800</xdr:colOff>
      <xdr:row>76</xdr:row>
      <xdr:rowOff>118258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92785"/>
          <a:ext cx="889000" cy="15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134035</xdr:rowOff>
    </xdr:from>
    <xdr:to>
      <xdr:col>15</xdr:col>
      <xdr:colOff>50800</xdr:colOff>
      <xdr:row>77</xdr:row>
      <xdr:rowOff>1608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92785"/>
          <a:ext cx="889000" cy="2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129701</xdr:rowOff>
    </xdr:from>
    <xdr:to>
      <xdr:col>10</xdr:col>
      <xdr:colOff>114300</xdr:colOff>
      <xdr:row>77</xdr:row>
      <xdr:rowOff>1608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59901"/>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162381</xdr:rowOff>
    </xdr:from>
    <xdr:to>
      <xdr:col>24</xdr:col>
      <xdr:colOff>114300</xdr:colOff>
      <xdr:row>76</xdr:row>
      <xdr:rowOff>92531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140808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67458</xdr:rowOff>
    </xdr:from>
    <xdr:to>
      <xdr:col>20</xdr:col>
      <xdr:colOff>38100</xdr:colOff>
      <xdr:row>76</xdr:row>
      <xdr:rowOff>169058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9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160185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83235</xdr:rowOff>
    </xdr:from>
    <xdr:to>
      <xdr:col>15</xdr:col>
      <xdr:colOff>101600</xdr:colOff>
      <xdr:row>76</xdr:row>
      <xdr:rowOff>13385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29912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1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122258</xdr:rowOff>
    </xdr:from>
    <xdr:to>
      <xdr:col>10</xdr:col>
      <xdr:colOff>165100</xdr:colOff>
      <xdr:row>77</xdr:row>
      <xdr:rowOff>52408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43535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4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78901</xdr:rowOff>
    </xdr:from>
    <xdr:to>
      <xdr:col>6</xdr:col>
      <xdr:colOff>38100</xdr:colOff>
      <xdr:row>77</xdr:row>
      <xdr:rowOff>9051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0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0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59675</xdr:rowOff>
    </xdr:from>
    <xdr:to>
      <xdr:col>24</xdr:col>
      <xdr:colOff>63500</xdr:colOff>
      <xdr:row>96</xdr:row>
      <xdr:rowOff>89134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18875"/>
          <a:ext cx="838200" cy="2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141932</xdr:rowOff>
    </xdr:from>
    <xdr:to>
      <xdr:col>19</xdr:col>
      <xdr:colOff>177800</xdr:colOff>
      <xdr:row>96</xdr:row>
      <xdr:rowOff>89134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29682"/>
          <a:ext cx="889000" cy="11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112793</xdr:rowOff>
    </xdr:from>
    <xdr:to>
      <xdr:col>15</xdr:col>
      <xdr:colOff>50800</xdr:colOff>
      <xdr:row>95</xdr:row>
      <xdr:rowOff>141932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400543"/>
          <a:ext cx="889000" cy="2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96754</xdr:rowOff>
    </xdr:from>
    <xdr:to>
      <xdr:col>10</xdr:col>
      <xdr:colOff>114300</xdr:colOff>
      <xdr:row>95</xdr:row>
      <xdr:rowOff>112793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384504"/>
          <a:ext cx="8890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8875</xdr:rowOff>
    </xdr:from>
    <xdr:to>
      <xdr:col>24</xdr:col>
      <xdr:colOff>114300</xdr:colOff>
      <xdr:row>96</xdr:row>
      <xdr:rowOff>110475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31752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1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38334</xdr:rowOff>
    </xdr:from>
    <xdr:to>
      <xdr:col>20</xdr:col>
      <xdr:colOff>38100</xdr:colOff>
      <xdr:row>96</xdr:row>
      <xdr:rowOff>139934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156461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91132</xdr:rowOff>
    </xdr:from>
    <xdr:to>
      <xdr:col>15</xdr:col>
      <xdr:colOff>101600</xdr:colOff>
      <xdr:row>96</xdr:row>
      <xdr:rowOff>21282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5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61993</xdr:rowOff>
    </xdr:from>
    <xdr:to>
      <xdr:col>10</xdr:col>
      <xdr:colOff>165100</xdr:colOff>
      <xdr:row>95</xdr:row>
      <xdr:rowOff>163593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3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12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45954</xdr:rowOff>
    </xdr:from>
    <xdr:to>
      <xdr:col>6</xdr:col>
      <xdr:colOff>38100</xdr:colOff>
      <xdr:row>95</xdr:row>
      <xdr:rowOff>147554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164081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71806</xdr:rowOff>
    </xdr:from>
    <xdr:to>
      <xdr:col>55</xdr:col>
      <xdr:colOff>0</xdr:colOff>
      <xdr:row>38</xdr:row>
      <xdr:rowOff>73178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8690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73178</xdr:rowOff>
    </xdr:from>
    <xdr:to>
      <xdr:col>50</xdr:col>
      <xdr:colOff>114300</xdr:colOff>
      <xdr:row>38</xdr:row>
      <xdr:rowOff>74778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8827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74778</xdr:rowOff>
    </xdr:from>
    <xdr:to>
      <xdr:col>45</xdr:col>
      <xdr:colOff>177800</xdr:colOff>
      <xdr:row>38</xdr:row>
      <xdr:rowOff>76149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8987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74778</xdr:rowOff>
    </xdr:from>
    <xdr:to>
      <xdr:col>41</xdr:col>
      <xdr:colOff>50800</xdr:colOff>
      <xdr:row>38</xdr:row>
      <xdr:rowOff>76149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8987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21006</xdr:rowOff>
    </xdr:from>
    <xdr:to>
      <xdr:col>55</xdr:col>
      <xdr:colOff>50800</xdr:colOff>
      <xdr:row>38</xdr:row>
      <xdr:rowOff>122606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107383</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22378</xdr:rowOff>
    </xdr:from>
    <xdr:to>
      <xdr:col>50</xdr:col>
      <xdr:colOff>165100</xdr:colOff>
      <xdr:row>38</xdr:row>
      <xdr:rowOff>123978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115105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23978</xdr:rowOff>
    </xdr:from>
    <xdr:to>
      <xdr:col>46</xdr:col>
      <xdr:colOff>38100</xdr:colOff>
      <xdr:row>38</xdr:row>
      <xdr:rowOff>125578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116705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3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25349</xdr:rowOff>
    </xdr:from>
    <xdr:to>
      <xdr:col>41</xdr:col>
      <xdr:colOff>101600</xdr:colOff>
      <xdr:row>38</xdr:row>
      <xdr:rowOff>126949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118076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33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23978</xdr:rowOff>
    </xdr:from>
    <xdr:to>
      <xdr:col>36</xdr:col>
      <xdr:colOff>165100</xdr:colOff>
      <xdr:row>38</xdr:row>
      <xdr:rowOff>125578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116705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3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165214</xdr:rowOff>
    </xdr:from>
    <xdr:to>
      <xdr:col>55</xdr:col>
      <xdr:colOff>0</xdr:colOff>
      <xdr:row>57</xdr:row>
      <xdr:rowOff>686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766414"/>
          <a:ext cx="8382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140195</xdr:rowOff>
    </xdr:from>
    <xdr:to>
      <xdr:col>50</xdr:col>
      <xdr:colOff>114300</xdr:colOff>
      <xdr:row>57</xdr:row>
      <xdr:rowOff>686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741395"/>
          <a:ext cx="889000" cy="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140195</xdr:rowOff>
    </xdr:from>
    <xdr:to>
      <xdr:col>45</xdr:col>
      <xdr:colOff>177800</xdr:colOff>
      <xdr:row>56</xdr:row>
      <xdr:rowOff>169228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741395"/>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169228</xdr:rowOff>
    </xdr:from>
    <xdr:to>
      <xdr:col>41</xdr:col>
      <xdr:colOff>50800</xdr:colOff>
      <xdr:row>56</xdr:row>
      <xdr:rowOff>169443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70428"/>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114414</xdr:rowOff>
    </xdr:from>
    <xdr:to>
      <xdr:col>55</xdr:col>
      <xdr:colOff>50800</xdr:colOff>
      <xdr:row>57</xdr:row>
      <xdr:rowOff>44564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92841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121336</xdr:rowOff>
    </xdr:from>
    <xdr:to>
      <xdr:col>50</xdr:col>
      <xdr:colOff>165100</xdr:colOff>
      <xdr:row>57</xdr:row>
      <xdr:rowOff>51486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7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42613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89395</xdr:rowOff>
    </xdr:from>
    <xdr:to>
      <xdr:col>46</xdr:col>
      <xdr:colOff>38100</xdr:colOff>
      <xdr:row>57</xdr:row>
      <xdr:rowOff>19545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10672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118428</xdr:rowOff>
    </xdr:from>
    <xdr:to>
      <xdr:col>41</xdr:col>
      <xdr:colOff>101600</xdr:colOff>
      <xdr:row>57</xdr:row>
      <xdr:rowOff>48578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7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39705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81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118643</xdr:rowOff>
    </xdr:from>
    <xdr:to>
      <xdr:col>36</xdr:col>
      <xdr:colOff>165100</xdr:colOff>
      <xdr:row>57</xdr:row>
      <xdr:rowOff>48793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39920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78042</xdr:rowOff>
    </xdr:from>
    <xdr:to>
      <xdr:col>55</xdr:col>
      <xdr:colOff>0</xdr:colOff>
      <xdr:row>78</xdr:row>
      <xdr:rowOff>91260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51142"/>
          <a:ext cx="8382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78042</xdr:rowOff>
    </xdr:from>
    <xdr:to>
      <xdr:col>50</xdr:col>
      <xdr:colOff>114300</xdr:colOff>
      <xdr:row>78</xdr:row>
      <xdr:rowOff>93038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51142"/>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93038</xdr:rowOff>
    </xdr:from>
    <xdr:to>
      <xdr:col>45</xdr:col>
      <xdr:colOff>177800</xdr:colOff>
      <xdr:row>78</xdr:row>
      <xdr:rowOff>103394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66138"/>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103394</xdr:rowOff>
    </xdr:from>
    <xdr:to>
      <xdr:col>41</xdr:col>
      <xdr:colOff>50800</xdr:colOff>
      <xdr:row>78</xdr:row>
      <xdr:rowOff>105332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76494"/>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40460</xdr:rowOff>
    </xdr:from>
    <xdr:to>
      <xdr:col>55</xdr:col>
      <xdr:colOff>50800</xdr:colOff>
      <xdr:row>78</xdr:row>
      <xdr:rowOff>142060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126837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27242</xdr:rowOff>
    </xdr:from>
    <xdr:to>
      <xdr:col>50</xdr:col>
      <xdr:colOff>165100</xdr:colOff>
      <xdr:row>78</xdr:row>
      <xdr:rowOff>128842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119969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9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42238</xdr:rowOff>
    </xdr:from>
    <xdr:to>
      <xdr:col>46</xdr:col>
      <xdr:colOff>38100</xdr:colOff>
      <xdr:row>78</xdr:row>
      <xdr:rowOff>143838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1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134965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0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52594</xdr:rowOff>
    </xdr:from>
    <xdr:to>
      <xdr:col>41</xdr:col>
      <xdr:colOff>101600</xdr:colOff>
      <xdr:row>78</xdr:row>
      <xdr:rowOff>154194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145321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54532</xdr:rowOff>
    </xdr:from>
    <xdr:to>
      <xdr:col>36</xdr:col>
      <xdr:colOff>165100</xdr:colOff>
      <xdr:row>78</xdr:row>
      <xdr:rowOff>156132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147259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50719</xdr:rowOff>
    </xdr:from>
    <xdr:to>
      <xdr:col>55</xdr:col>
      <xdr:colOff>0</xdr:colOff>
      <xdr:row>97</xdr:row>
      <xdr:rowOff>56133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81369"/>
          <a:ext cx="8382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122482</xdr:rowOff>
    </xdr:from>
    <xdr:to>
      <xdr:col>50</xdr:col>
      <xdr:colOff>114300</xdr:colOff>
      <xdr:row>97</xdr:row>
      <xdr:rowOff>50719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581682"/>
          <a:ext cx="889000" cy="9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122482</xdr:rowOff>
    </xdr:from>
    <xdr:to>
      <xdr:col>45</xdr:col>
      <xdr:colOff>177800</xdr:colOff>
      <xdr:row>97</xdr:row>
      <xdr:rowOff>13160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81682"/>
          <a:ext cx="889000" cy="6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13160</xdr:rowOff>
    </xdr:from>
    <xdr:to>
      <xdr:col>41</xdr:col>
      <xdr:colOff>50800</xdr:colOff>
      <xdr:row>97</xdr:row>
      <xdr:rowOff>54528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43810"/>
          <a:ext cx="889000" cy="4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5333</xdr:rowOff>
    </xdr:from>
    <xdr:to>
      <xdr:col>55</xdr:col>
      <xdr:colOff>50800</xdr:colOff>
      <xdr:row>97</xdr:row>
      <xdr:rowOff>106933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3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155210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1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171369</xdr:rowOff>
    </xdr:from>
    <xdr:to>
      <xdr:col>50</xdr:col>
      <xdr:colOff>165100</xdr:colOff>
      <xdr:row>97</xdr:row>
      <xdr:rowOff>101519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92646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71682</xdr:rowOff>
    </xdr:from>
    <xdr:to>
      <xdr:col>46</xdr:col>
      <xdr:colOff>38100</xdr:colOff>
      <xdr:row>97</xdr:row>
      <xdr:rowOff>1832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18359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0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133810</xdr:rowOff>
    </xdr:from>
    <xdr:to>
      <xdr:col>41</xdr:col>
      <xdr:colOff>101600</xdr:colOff>
      <xdr:row>97</xdr:row>
      <xdr:rowOff>63960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80487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3728</xdr:rowOff>
    </xdr:from>
    <xdr:to>
      <xdr:col>36</xdr:col>
      <xdr:colOff>165100</xdr:colOff>
      <xdr:row>97</xdr:row>
      <xdr:rowOff>105328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3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121855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85084</xdr:rowOff>
    </xdr:from>
    <xdr:to>
      <xdr:col>85</xdr:col>
      <xdr:colOff>127000</xdr:colOff>
      <xdr:row>35</xdr:row>
      <xdr:rowOff>142805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914384"/>
          <a:ext cx="838200" cy="2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85084</xdr:rowOff>
    </xdr:from>
    <xdr:to>
      <xdr:col>81</xdr:col>
      <xdr:colOff>50800</xdr:colOff>
      <xdr:row>35</xdr:row>
      <xdr:rowOff>57404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914384"/>
          <a:ext cx="889000" cy="14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25743</xdr:rowOff>
    </xdr:from>
    <xdr:to>
      <xdr:col>76</xdr:col>
      <xdr:colOff>114300</xdr:colOff>
      <xdr:row>35</xdr:row>
      <xdr:rowOff>57404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026493"/>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25743</xdr:rowOff>
    </xdr:from>
    <xdr:to>
      <xdr:col>71</xdr:col>
      <xdr:colOff>177800</xdr:colOff>
      <xdr:row>35</xdr:row>
      <xdr:rowOff>69939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02649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92005</xdr:rowOff>
    </xdr:from>
    <xdr:to>
      <xdr:col>85</xdr:col>
      <xdr:colOff>177800</xdr:colOff>
      <xdr:row>36</xdr:row>
      <xdr:rowOff>22155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114882</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4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34284</xdr:rowOff>
    </xdr:from>
    <xdr:to>
      <xdr:col>81</xdr:col>
      <xdr:colOff>101600</xdr:colOff>
      <xdr:row>34</xdr:row>
      <xdr:rowOff>135884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86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152411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63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6604</xdr:rowOff>
    </xdr:from>
    <xdr:to>
      <xdr:col>76</xdr:col>
      <xdr:colOff>165100</xdr:colOff>
      <xdr:row>35</xdr:row>
      <xdr:rowOff>108204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124731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7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146393</xdr:rowOff>
    </xdr:from>
    <xdr:to>
      <xdr:col>72</xdr:col>
      <xdr:colOff>38100</xdr:colOff>
      <xdr:row>35</xdr:row>
      <xdr:rowOff>76543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9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93070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5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19139</xdr:rowOff>
    </xdr:from>
    <xdr:to>
      <xdr:col>67</xdr:col>
      <xdr:colOff>101600</xdr:colOff>
      <xdr:row>35</xdr:row>
      <xdr:rowOff>120739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0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137266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7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51503</xdr:rowOff>
    </xdr:from>
    <xdr:to>
      <xdr:col>85</xdr:col>
      <xdr:colOff>127000</xdr:colOff>
      <xdr:row>54</xdr:row>
      <xdr:rowOff>110496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138353"/>
          <a:ext cx="838200" cy="23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110496</xdr:rowOff>
    </xdr:from>
    <xdr:to>
      <xdr:col>81</xdr:col>
      <xdr:colOff>50800</xdr:colOff>
      <xdr:row>56</xdr:row>
      <xdr:rowOff>60633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368796"/>
          <a:ext cx="889000" cy="29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60633</xdr:rowOff>
    </xdr:from>
    <xdr:to>
      <xdr:col>76</xdr:col>
      <xdr:colOff>114300</xdr:colOff>
      <xdr:row>57</xdr:row>
      <xdr:rowOff>125855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61833"/>
          <a:ext cx="889000" cy="2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125855</xdr:rowOff>
    </xdr:from>
    <xdr:to>
      <xdr:col>71</xdr:col>
      <xdr:colOff>177800</xdr:colOff>
      <xdr:row>57</xdr:row>
      <xdr:rowOff>126670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98505"/>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703</xdr:rowOff>
    </xdr:from>
    <xdr:to>
      <xdr:col>85</xdr:col>
      <xdr:colOff>177800</xdr:colOff>
      <xdr:row>53</xdr:row>
      <xdr:rowOff>102303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0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23580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9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59696</xdr:rowOff>
    </xdr:from>
    <xdr:to>
      <xdr:col>81</xdr:col>
      <xdr:colOff>101600</xdr:colOff>
      <xdr:row>54</xdr:row>
      <xdr:rowOff>161296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3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6373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09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9833</xdr:rowOff>
    </xdr:from>
    <xdr:to>
      <xdr:col>76</xdr:col>
      <xdr:colOff>165100</xdr:colOff>
      <xdr:row>56</xdr:row>
      <xdr:rowOff>111433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1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102560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0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75055</xdr:rowOff>
    </xdr:from>
    <xdr:to>
      <xdr:col>72</xdr:col>
      <xdr:colOff>38100</xdr:colOff>
      <xdr:row>58</xdr:row>
      <xdr:rowOff>5205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167782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4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75870</xdr:rowOff>
    </xdr:from>
    <xdr:to>
      <xdr:col>67</xdr:col>
      <xdr:colOff>101600</xdr:colOff>
      <xdr:row>58</xdr:row>
      <xdr:rowOff>6020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168597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165571</xdr:rowOff>
    </xdr:from>
    <xdr:to>
      <xdr:col>85</xdr:col>
      <xdr:colOff>127000</xdr:colOff>
      <xdr:row>78</xdr:row>
      <xdr:rowOff>17010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67221"/>
          <a:ext cx="838200" cy="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85350</xdr:rowOff>
    </xdr:from>
    <xdr:to>
      <xdr:col>81</xdr:col>
      <xdr:colOff>50800</xdr:colOff>
      <xdr:row>77</xdr:row>
      <xdr:rowOff>165571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87000"/>
          <a:ext cx="889000" cy="8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85350</xdr:rowOff>
    </xdr:from>
    <xdr:to>
      <xdr:col>76</xdr:col>
      <xdr:colOff>114300</xdr:colOff>
      <xdr:row>77</xdr:row>
      <xdr:rowOff>89213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8700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89213</xdr:rowOff>
    </xdr:from>
    <xdr:to>
      <xdr:col>71</xdr:col>
      <xdr:colOff>177800</xdr:colOff>
      <xdr:row>77</xdr:row>
      <xdr:rowOff>140734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290863"/>
          <a:ext cx="889000" cy="5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137660</xdr:rowOff>
    </xdr:from>
    <xdr:to>
      <xdr:col>85</xdr:col>
      <xdr:colOff>177800</xdr:colOff>
      <xdr:row>78</xdr:row>
      <xdr:rowOff>67810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114771</xdr:rowOff>
    </xdr:from>
    <xdr:to>
      <xdr:col>81</xdr:col>
      <xdr:colOff>101600</xdr:colOff>
      <xdr:row>78</xdr:row>
      <xdr:rowOff>44921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36048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34550</xdr:rowOff>
    </xdr:from>
    <xdr:to>
      <xdr:col>76</xdr:col>
      <xdr:colOff>165100</xdr:colOff>
      <xdr:row>77</xdr:row>
      <xdr:rowOff>136150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152677</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1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38413</xdr:rowOff>
    </xdr:from>
    <xdr:to>
      <xdr:col>72</xdr:col>
      <xdr:colOff>38100</xdr:colOff>
      <xdr:row>77</xdr:row>
      <xdr:rowOff>140013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4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156540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1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89934</xdr:rowOff>
    </xdr:from>
    <xdr:to>
      <xdr:col>67</xdr:col>
      <xdr:colOff>101600</xdr:colOff>
      <xdr:row>78</xdr:row>
      <xdr:rowOff>20084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2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36611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6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47182</xdr:rowOff>
    </xdr:from>
    <xdr:to>
      <xdr:col>85</xdr:col>
      <xdr:colOff>127000</xdr:colOff>
      <xdr:row>97</xdr:row>
      <xdr:rowOff>104054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77832"/>
          <a:ext cx="838200" cy="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104054</xdr:rowOff>
    </xdr:from>
    <xdr:to>
      <xdr:col>81</xdr:col>
      <xdr:colOff>50800</xdr:colOff>
      <xdr:row>97</xdr:row>
      <xdr:rowOff>114378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34704"/>
          <a:ext cx="8890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108068</xdr:rowOff>
    </xdr:from>
    <xdr:to>
      <xdr:col>76</xdr:col>
      <xdr:colOff>114300</xdr:colOff>
      <xdr:row>97</xdr:row>
      <xdr:rowOff>114378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3871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108068</xdr:rowOff>
    </xdr:from>
    <xdr:to>
      <xdr:col>71</xdr:col>
      <xdr:colOff>177800</xdr:colOff>
      <xdr:row>97</xdr:row>
      <xdr:rowOff>132513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38718"/>
          <a:ext cx="889000" cy="2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167832</xdr:rowOff>
    </xdr:from>
    <xdr:to>
      <xdr:col>85</xdr:col>
      <xdr:colOff>177800</xdr:colOff>
      <xdr:row>97</xdr:row>
      <xdr:rowOff>97982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19259</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47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53254</xdr:rowOff>
    </xdr:from>
    <xdr:to>
      <xdr:col>81</xdr:col>
      <xdr:colOff>101600</xdr:colOff>
      <xdr:row>97</xdr:row>
      <xdr:rowOff>154854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171381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4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63578</xdr:rowOff>
    </xdr:from>
    <xdr:to>
      <xdr:col>76</xdr:col>
      <xdr:colOff>165100</xdr:colOff>
      <xdr:row>97</xdr:row>
      <xdr:rowOff>165178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9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10255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46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57268</xdr:rowOff>
    </xdr:from>
    <xdr:to>
      <xdr:col>72</xdr:col>
      <xdr:colOff>38100</xdr:colOff>
      <xdr:row>97</xdr:row>
      <xdr:rowOff>158868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3945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4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81713</xdr:rowOff>
    </xdr:from>
    <xdr:to>
      <xdr:col>67</xdr:col>
      <xdr:colOff>101600</xdr:colOff>
      <xdr:row>98</xdr:row>
      <xdr:rowOff>11863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28390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4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コストとしては、特に、議会費、民生費、教育費、公債費が昨年度より増加、総務費については類似団体を上回っております。また消防費については減少しており、主な要因は次によるものである。</a:t>
          </a: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（議会費）　　人員配置変更による人件費の増加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　　学童保育所整備事業による増加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　　認定こども園（３園）整備事業に伴う増加　　　　　　　　</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　　繰上償還による増加</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　　防災行政無線整備事業終了による減少</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　　新庁舎移転事業による増加</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実質単年度収支は、前年に引き続き普通交付税増等より</a:t>
          </a:r>
          <a:r>
            <a:rPr kumimoji="1" lang="en-US" altLang="ja-JP" sz="1400">
              <a:solidFill>
                <a:sysClr val="windowText" lastClr="000000"/>
              </a:solidFill>
              <a:latin typeface="ＭＳ ゴシック" pitchFamily="49" charset="-128"/>
              <a:ea typeface="ＭＳ ゴシック" pitchFamily="49" charset="-128"/>
            </a:rPr>
            <a:t>5.06</a:t>
          </a:r>
          <a:r>
            <a:rPr kumimoji="1" lang="ja-JP" altLang="en-US" sz="1400">
              <a:solidFill>
                <a:sysClr val="windowText" lastClr="000000"/>
              </a:solidFill>
              <a:latin typeface="ＭＳ ゴシック" pitchFamily="49" charset="-128"/>
              <a:ea typeface="ＭＳ ゴシック" pitchFamily="49" charset="-128"/>
            </a:rPr>
            <a:t>％となった。今後も行政の効率化の一層の推進、未利用財産の活用・売払い等により歳入を確保し財政基盤の強化に努める。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連結実質赤字比率については、全会計において黒字もしくは収支均衡として推移している。しかしながら、水道事業会計（簡易水道事業分）、下水道事業会計等には赤字補填としての繰出を行っており、一般会計負担の軽減・抑制が課題となっている。また、一般会計においては、前年度に引き続き普通交付税の増により大幅な黒字となっている。今後、国勢調査による人口減少の影響を受け普通交付税が減少することや、社会保障関係費等が増加すること、人口減少による市税の減少が見込まれることからも、一般財源の確保がより厳しい状況が想定される。今後も、一般会計及び公営企業会計共に整備事業の抑制・効率化及び維持管理経費の節減を徹底し、自主財源の確保や事務事業の効率化等による収支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v02.in.city.gojo.nara.jp\022&#36001;&#25919;&#20418;\&#9670;020&#24120;&#29992;&#12501;&#12449;&#12452;&#12523;\(95)&#20844;&#20250;&#35336;\&#20196;&#21644;5&#24180;&#24230;\&#12304;R5.10.20&#12294;&#12305;&#20196;&#21644;&#65299;&#24180;&#24230;&#36001;&#25919;&#29366;&#27841;&#36039;&#26009;&#38598;&#12398;&#20316;&#25104;&#12395;&#12388;&#12356;&#12390;&#65288;2&#22238;&#30446;&#12539;&#22320;&#26041;&#20844;&#20250;&#35336;&#38306;&#20418;&#65289;&#12304;&#27491;&#24335;&#20381;&#38972;&#12305;\&#22238;&#31572;\zai03-07gojo.xlsx&#12304;&#32080;&#21512;&#2106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119.6</v>
          </cell>
          <cell r="BX51">
            <v>123.1</v>
          </cell>
          <cell r="CF51">
            <v>123.2</v>
          </cell>
          <cell r="CN51">
            <v>120.9</v>
          </cell>
          <cell r="CV51">
            <v>109</v>
          </cell>
        </row>
        <row r="53">
          <cell r="BP53">
            <v>55.9</v>
          </cell>
          <cell r="BX53">
            <v>57.6</v>
          </cell>
          <cell r="CF53">
            <v>58.6</v>
          </cell>
          <cell r="CN53">
            <v>60.2</v>
          </cell>
          <cell r="CV53">
            <v>59.3</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119.6</v>
          </cell>
          <cell r="BX73">
            <v>123.1</v>
          </cell>
          <cell r="CF73">
            <v>123.2</v>
          </cell>
          <cell r="CN73">
            <v>120.9</v>
          </cell>
          <cell r="CV73">
            <v>109</v>
          </cell>
        </row>
        <row r="75">
          <cell r="BP75">
            <v>14.3</v>
          </cell>
          <cell r="BX75">
            <v>15.3</v>
          </cell>
          <cell r="CF75">
            <v>15</v>
          </cell>
          <cell r="CN75">
            <v>13.4</v>
          </cell>
          <cell r="CV75">
            <v>10.8</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W6" sqref="W6:AB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78</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79</v>
      </c>
      <c r="C2" s="179"/>
      <c r="D2" s="180"/>
    </row>
    <row r="3" spans="1:119" ht="18.75" customHeight="1" thickBot="1" x14ac:dyDescent="0.2">
      <c r="A3" s="178"/>
      <c r="B3" s="625" t="s">
        <v>80</v>
      </c>
      <c r="C3" s="626"/>
      <c r="D3" s="626"/>
      <c r="E3" s="627"/>
      <c r="F3" s="627"/>
      <c r="G3" s="627"/>
      <c r="H3" s="627"/>
      <c r="I3" s="627"/>
      <c r="J3" s="627"/>
      <c r="K3" s="627"/>
      <c r="L3" s="627" t="s">
        <v>81</v>
      </c>
      <c r="M3" s="627"/>
      <c r="N3" s="627"/>
      <c r="O3" s="627"/>
      <c r="P3" s="627"/>
      <c r="Q3" s="627"/>
      <c r="R3" s="630"/>
      <c r="S3" s="630"/>
      <c r="T3" s="630"/>
      <c r="U3" s="630"/>
      <c r="V3" s="631"/>
      <c r="W3" s="521" t="s">
        <v>82</v>
      </c>
      <c r="X3" s="522"/>
      <c r="Y3" s="522"/>
      <c r="Z3" s="522"/>
      <c r="AA3" s="522"/>
      <c r="AB3" s="626"/>
      <c r="AC3" s="630" t="s">
        <v>83</v>
      </c>
      <c r="AD3" s="522"/>
      <c r="AE3" s="522"/>
      <c r="AF3" s="522"/>
      <c r="AG3" s="522"/>
      <c r="AH3" s="522"/>
      <c r="AI3" s="522"/>
      <c r="AJ3" s="522"/>
      <c r="AK3" s="522"/>
      <c r="AL3" s="592"/>
      <c r="AM3" s="521" t="s">
        <v>84</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85</v>
      </c>
      <c r="BO3" s="522"/>
      <c r="BP3" s="522"/>
      <c r="BQ3" s="522"/>
      <c r="BR3" s="522"/>
      <c r="BS3" s="522"/>
      <c r="BT3" s="522"/>
      <c r="BU3" s="592"/>
      <c r="BV3" s="521" t="s">
        <v>86</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87</v>
      </c>
      <c r="CU3" s="522"/>
      <c r="CV3" s="522"/>
      <c r="CW3" s="522"/>
      <c r="CX3" s="522"/>
      <c r="CY3" s="522"/>
      <c r="CZ3" s="522"/>
      <c r="DA3" s="592"/>
      <c r="DB3" s="521" t="s">
        <v>88</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89</v>
      </c>
      <c r="AZ4" s="479"/>
      <c r="BA4" s="479"/>
      <c r="BB4" s="479"/>
      <c r="BC4" s="479"/>
      <c r="BD4" s="479"/>
      <c r="BE4" s="479"/>
      <c r="BF4" s="479"/>
      <c r="BG4" s="479"/>
      <c r="BH4" s="479"/>
      <c r="BI4" s="479"/>
      <c r="BJ4" s="479"/>
      <c r="BK4" s="479"/>
      <c r="BL4" s="479"/>
      <c r="BM4" s="480"/>
      <c r="BN4" s="481">
        <v>24479975</v>
      </c>
      <c r="BO4" s="482"/>
      <c r="BP4" s="482"/>
      <c r="BQ4" s="482"/>
      <c r="BR4" s="482"/>
      <c r="BS4" s="482"/>
      <c r="BT4" s="482"/>
      <c r="BU4" s="483"/>
      <c r="BV4" s="481">
        <v>25191669</v>
      </c>
      <c r="BW4" s="482"/>
      <c r="BX4" s="482"/>
      <c r="BY4" s="482"/>
      <c r="BZ4" s="482"/>
      <c r="CA4" s="482"/>
      <c r="CB4" s="482"/>
      <c r="CC4" s="483"/>
      <c r="CD4" s="618" t="s">
        <v>90</v>
      </c>
      <c r="CE4" s="619"/>
      <c r="CF4" s="619"/>
      <c r="CG4" s="619"/>
      <c r="CH4" s="619"/>
      <c r="CI4" s="619"/>
      <c r="CJ4" s="619"/>
      <c r="CK4" s="619"/>
      <c r="CL4" s="619"/>
      <c r="CM4" s="619"/>
      <c r="CN4" s="619"/>
      <c r="CO4" s="619"/>
      <c r="CP4" s="619"/>
      <c r="CQ4" s="619"/>
      <c r="CR4" s="619"/>
      <c r="CS4" s="620"/>
      <c r="CT4" s="621">
        <v>5.8</v>
      </c>
      <c r="CU4" s="622"/>
      <c r="CV4" s="622"/>
      <c r="CW4" s="622"/>
      <c r="CX4" s="622"/>
      <c r="CY4" s="622"/>
      <c r="CZ4" s="622"/>
      <c r="DA4" s="623"/>
      <c r="DB4" s="621">
        <v>6.9</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91</v>
      </c>
      <c r="AN5" s="409"/>
      <c r="AO5" s="409"/>
      <c r="AP5" s="409"/>
      <c r="AQ5" s="409"/>
      <c r="AR5" s="409"/>
      <c r="AS5" s="409"/>
      <c r="AT5" s="410"/>
      <c r="AU5" s="510" t="s">
        <v>92</v>
      </c>
      <c r="AV5" s="511"/>
      <c r="AW5" s="511"/>
      <c r="AX5" s="511"/>
      <c r="AY5" s="466" t="s">
        <v>93</v>
      </c>
      <c r="AZ5" s="467"/>
      <c r="BA5" s="467"/>
      <c r="BB5" s="467"/>
      <c r="BC5" s="467"/>
      <c r="BD5" s="467"/>
      <c r="BE5" s="467"/>
      <c r="BF5" s="467"/>
      <c r="BG5" s="467"/>
      <c r="BH5" s="467"/>
      <c r="BI5" s="467"/>
      <c r="BJ5" s="467"/>
      <c r="BK5" s="467"/>
      <c r="BL5" s="467"/>
      <c r="BM5" s="468"/>
      <c r="BN5" s="452">
        <v>23745849</v>
      </c>
      <c r="BO5" s="453"/>
      <c r="BP5" s="453"/>
      <c r="BQ5" s="453"/>
      <c r="BR5" s="453"/>
      <c r="BS5" s="453"/>
      <c r="BT5" s="453"/>
      <c r="BU5" s="454"/>
      <c r="BV5" s="452">
        <v>24381820</v>
      </c>
      <c r="BW5" s="453"/>
      <c r="BX5" s="453"/>
      <c r="BY5" s="453"/>
      <c r="BZ5" s="453"/>
      <c r="CA5" s="453"/>
      <c r="CB5" s="453"/>
      <c r="CC5" s="454"/>
      <c r="CD5" s="492" t="s">
        <v>94</v>
      </c>
      <c r="CE5" s="412"/>
      <c r="CF5" s="412"/>
      <c r="CG5" s="412"/>
      <c r="CH5" s="412"/>
      <c r="CI5" s="412"/>
      <c r="CJ5" s="412"/>
      <c r="CK5" s="412"/>
      <c r="CL5" s="412"/>
      <c r="CM5" s="412"/>
      <c r="CN5" s="412"/>
      <c r="CO5" s="412"/>
      <c r="CP5" s="412"/>
      <c r="CQ5" s="412"/>
      <c r="CR5" s="412"/>
      <c r="CS5" s="493"/>
      <c r="CT5" s="449">
        <v>90.7</v>
      </c>
      <c r="CU5" s="450"/>
      <c r="CV5" s="450"/>
      <c r="CW5" s="450"/>
      <c r="CX5" s="450"/>
      <c r="CY5" s="450"/>
      <c r="CZ5" s="450"/>
      <c r="DA5" s="451"/>
      <c r="DB5" s="449">
        <v>95.1</v>
      </c>
      <c r="DC5" s="450"/>
      <c r="DD5" s="450"/>
      <c r="DE5" s="450"/>
      <c r="DF5" s="450"/>
      <c r="DG5" s="450"/>
      <c r="DH5" s="450"/>
      <c r="DI5" s="451"/>
    </row>
    <row r="6" spans="1:119" ht="18.75" customHeight="1" x14ac:dyDescent="0.15">
      <c r="A6" s="178"/>
      <c r="B6" s="598" t="s">
        <v>95</v>
      </c>
      <c r="C6" s="439"/>
      <c r="D6" s="439"/>
      <c r="E6" s="599"/>
      <c r="F6" s="599"/>
      <c r="G6" s="599"/>
      <c r="H6" s="599"/>
      <c r="I6" s="599"/>
      <c r="J6" s="599"/>
      <c r="K6" s="599"/>
      <c r="L6" s="599" t="s">
        <v>96</v>
      </c>
      <c r="M6" s="599"/>
      <c r="N6" s="599"/>
      <c r="O6" s="599"/>
      <c r="P6" s="599"/>
      <c r="Q6" s="599"/>
      <c r="R6" s="437"/>
      <c r="S6" s="437"/>
      <c r="T6" s="437"/>
      <c r="U6" s="437"/>
      <c r="V6" s="605"/>
      <c r="W6" s="542" t="s">
        <v>97</v>
      </c>
      <c r="X6" s="438"/>
      <c r="Y6" s="438"/>
      <c r="Z6" s="438"/>
      <c r="AA6" s="438"/>
      <c r="AB6" s="439"/>
      <c r="AC6" s="610" t="s">
        <v>98</v>
      </c>
      <c r="AD6" s="611"/>
      <c r="AE6" s="611"/>
      <c r="AF6" s="611"/>
      <c r="AG6" s="611"/>
      <c r="AH6" s="611"/>
      <c r="AI6" s="611"/>
      <c r="AJ6" s="611"/>
      <c r="AK6" s="611"/>
      <c r="AL6" s="612"/>
      <c r="AM6" s="509" t="s">
        <v>99</v>
      </c>
      <c r="AN6" s="409"/>
      <c r="AO6" s="409"/>
      <c r="AP6" s="409"/>
      <c r="AQ6" s="409"/>
      <c r="AR6" s="409"/>
      <c r="AS6" s="409"/>
      <c r="AT6" s="410"/>
      <c r="AU6" s="510" t="s">
        <v>92</v>
      </c>
      <c r="AV6" s="511"/>
      <c r="AW6" s="511"/>
      <c r="AX6" s="511"/>
      <c r="AY6" s="466" t="s">
        <v>100</v>
      </c>
      <c r="AZ6" s="467"/>
      <c r="BA6" s="467"/>
      <c r="BB6" s="467"/>
      <c r="BC6" s="467"/>
      <c r="BD6" s="467"/>
      <c r="BE6" s="467"/>
      <c r="BF6" s="467"/>
      <c r="BG6" s="467"/>
      <c r="BH6" s="467"/>
      <c r="BI6" s="467"/>
      <c r="BJ6" s="467"/>
      <c r="BK6" s="467"/>
      <c r="BL6" s="467"/>
      <c r="BM6" s="468"/>
      <c r="BN6" s="452">
        <v>734126</v>
      </c>
      <c r="BO6" s="453"/>
      <c r="BP6" s="453"/>
      <c r="BQ6" s="453"/>
      <c r="BR6" s="453"/>
      <c r="BS6" s="453"/>
      <c r="BT6" s="453"/>
      <c r="BU6" s="454"/>
      <c r="BV6" s="452">
        <v>809849</v>
      </c>
      <c r="BW6" s="453"/>
      <c r="BX6" s="453"/>
      <c r="BY6" s="453"/>
      <c r="BZ6" s="453"/>
      <c r="CA6" s="453"/>
      <c r="CB6" s="453"/>
      <c r="CC6" s="454"/>
      <c r="CD6" s="492" t="s">
        <v>101</v>
      </c>
      <c r="CE6" s="412"/>
      <c r="CF6" s="412"/>
      <c r="CG6" s="412"/>
      <c r="CH6" s="412"/>
      <c r="CI6" s="412"/>
      <c r="CJ6" s="412"/>
      <c r="CK6" s="412"/>
      <c r="CL6" s="412"/>
      <c r="CM6" s="412"/>
      <c r="CN6" s="412"/>
      <c r="CO6" s="412"/>
      <c r="CP6" s="412"/>
      <c r="CQ6" s="412"/>
      <c r="CR6" s="412"/>
      <c r="CS6" s="493"/>
      <c r="CT6" s="595">
        <v>93.6</v>
      </c>
      <c r="CU6" s="596"/>
      <c r="CV6" s="596"/>
      <c r="CW6" s="596"/>
      <c r="CX6" s="596"/>
      <c r="CY6" s="596"/>
      <c r="CZ6" s="596"/>
      <c r="DA6" s="597"/>
      <c r="DB6" s="595">
        <v>98.6</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102</v>
      </c>
      <c r="AN7" s="409"/>
      <c r="AO7" s="409"/>
      <c r="AP7" s="409"/>
      <c r="AQ7" s="409"/>
      <c r="AR7" s="409"/>
      <c r="AS7" s="409"/>
      <c r="AT7" s="410"/>
      <c r="AU7" s="510" t="s">
        <v>103</v>
      </c>
      <c r="AV7" s="511"/>
      <c r="AW7" s="511"/>
      <c r="AX7" s="511"/>
      <c r="AY7" s="466" t="s">
        <v>104</v>
      </c>
      <c r="AZ7" s="467"/>
      <c r="BA7" s="467"/>
      <c r="BB7" s="467"/>
      <c r="BC7" s="467"/>
      <c r="BD7" s="467"/>
      <c r="BE7" s="467"/>
      <c r="BF7" s="467"/>
      <c r="BG7" s="467"/>
      <c r="BH7" s="467"/>
      <c r="BI7" s="467"/>
      <c r="BJ7" s="467"/>
      <c r="BK7" s="467"/>
      <c r="BL7" s="467"/>
      <c r="BM7" s="468"/>
      <c r="BN7" s="452">
        <v>64899</v>
      </c>
      <c r="BO7" s="453"/>
      <c r="BP7" s="453"/>
      <c r="BQ7" s="453"/>
      <c r="BR7" s="453"/>
      <c r="BS7" s="453"/>
      <c r="BT7" s="453"/>
      <c r="BU7" s="454"/>
      <c r="BV7" s="452">
        <v>46791</v>
      </c>
      <c r="BW7" s="453"/>
      <c r="BX7" s="453"/>
      <c r="BY7" s="453"/>
      <c r="BZ7" s="453"/>
      <c r="CA7" s="453"/>
      <c r="CB7" s="453"/>
      <c r="CC7" s="454"/>
      <c r="CD7" s="492" t="s">
        <v>105</v>
      </c>
      <c r="CE7" s="412"/>
      <c r="CF7" s="412"/>
      <c r="CG7" s="412"/>
      <c r="CH7" s="412"/>
      <c r="CI7" s="412"/>
      <c r="CJ7" s="412"/>
      <c r="CK7" s="412"/>
      <c r="CL7" s="412"/>
      <c r="CM7" s="412"/>
      <c r="CN7" s="412"/>
      <c r="CO7" s="412"/>
      <c r="CP7" s="412"/>
      <c r="CQ7" s="412"/>
      <c r="CR7" s="412"/>
      <c r="CS7" s="493"/>
      <c r="CT7" s="452">
        <v>11455148</v>
      </c>
      <c r="CU7" s="453"/>
      <c r="CV7" s="453"/>
      <c r="CW7" s="453"/>
      <c r="CX7" s="453"/>
      <c r="CY7" s="453"/>
      <c r="CZ7" s="453"/>
      <c r="DA7" s="454"/>
      <c r="DB7" s="452">
        <v>11063271</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106</v>
      </c>
      <c r="AN8" s="409"/>
      <c r="AO8" s="409"/>
      <c r="AP8" s="409"/>
      <c r="AQ8" s="409"/>
      <c r="AR8" s="409"/>
      <c r="AS8" s="409"/>
      <c r="AT8" s="410"/>
      <c r="AU8" s="510" t="s">
        <v>107</v>
      </c>
      <c r="AV8" s="511"/>
      <c r="AW8" s="511"/>
      <c r="AX8" s="511"/>
      <c r="AY8" s="466" t="s">
        <v>108</v>
      </c>
      <c r="AZ8" s="467"/>
      <c r="BA8" s="467"/>
      <c r="BB8" s="467"/>
      <c r="BC8" s="467"/>
      <c r="BD8" s="467"/>
      <c r="BE8" s="467"/>
      <c r="BF8" s="467"/>
      <c r="BG8" s="467"/>
      <c r="BH8" s="467"/>
      <c r="BI8" s="467"/>
      <c r="BJ8" s="467"/>
      <c r="BK8" s="467"/>
      <c r="BL8" s="467"/>
      <c r="BM8" s="468"/>
      <c r="BN8" s="452">
        <v>669227</v>
      </c>
      <c r="BO8" s="453"/>
      <c r="BP8" s="453"/>
      <c r="BQ8" s="453"/>
      <c r="BR8" s="453"/>
      <c r="BS8" s="453"/>
      <c r="BT8" s="453"/>
      <c r="BU8" s="454"/>
      <c r="BV8" s="452">
        <v>763058</v>
      </c>
      <c r="BW8" s="453"/>
      <c r="BX8" s="453"/>
      <c r="BY8" s="453"/>
      <c r="BZ8" s="453"/>
      <c r="CA8" s="453"/>
      <c r="CB8" s="453"/>
      <c r="CC8" s="454"/>
      <c r="CD8" s="492" t="s">
        <v>109</v>
      </c>
      <c r="CE8" s="412"/>
      <c r="CF8" s="412"/>
      <c r="CG8" s="412"/>
      <c r="CH8" s="412"/>
      <c r="CI8" s="412"/>
      <c r="CJ8" s="412"/>
      <c r="CK8" s="412"/>
      <c r="CL8" s="412"/>
      <c r="CM8" s="412"/>
      <c r="CN8" s="412"/>
      <c r="CO8" s="412"/>
      <c r="CP8" s="412"/>
      <c r="CQ8" s="412"/>
      <c r="CR8" s="412"/>
      <c r="CS8" s="493"/>
      <c r="CT8" s="555">
        <v>0.34</v>
      </c>
      <c r="CU8" s="556"/>
      <c r="CV8" s="556"/>
      <c r="CW8" s="556"/>
      <c r="CX8" s="556"/>
      <c r="CY8" s="556"/>
      <c r="CZ8" s="556"/>
      <c r="DA8" s="557"/>
      <c r="DB8" s="555">
        <v>0.36</v>
      </c>
      <c r="DC8" s="556"/>
      <c r="DD8" s="556"/>
      <c r="DE8" s="556"/>
      <c r="DF8" s="556"/>
      <c r="DG8" s="556"/>
      <c r="DH8" s="556"/>
      <c r="DI8" s="557"/>
    </row>
    <row r="9" spans="1:119" ht="18.75" customHeight="1" thickBot="1" x14ac:dyDescent="0.2">
      <c r="A9" s="178"/>
      <c r="B9" s="584" t="s">
        <v>110</v>
      </c>
      <c r="C9" s="585"/>
      <c r="D9" s="585"/>
      <c r="E9" s="585"/>
      <c r="F9" s="585"/>
      <c r="G9" s="585"/>
      <c r="H9" s="585"/>
      <c r="I9" s="585"/>
      <c r="J9" s="585"/>
      <c r="K9" s="503"/>
      <c r="L9" s="586" t="s">
        <v>111</v>
      </c>
      <c r="M9" s="587"/>
      <c r="N9" s="587"/>
      <c r="O9" s="587"/>
      <c r="P9" s="587"/>
      <c r="Q9" s="588"/>
      <c r="R9" s="589">
        <v>27927</v>
      </c>
      <c r="S9" s="590"/>
      <c r="T9" s="590"/>
      <c r="U9" s="590"/>
      <c r="V9" s="591"/>
      <c r="W9" s="521" t="s">
        <v>112</v>
      </c>
      <c r="X9" s="522"/>
      <c r="Y9" s="522"/>
      <c r="Z9" s="522"/>
      <c r="AA9" s="522"/>
      <c r="AB9" s="522"/>
      <c r="AC9" s="522"/>
      <c r="AD9" s="522"/>
      <c r="AE9" s="522"/>
      <c r="AF9" s="522"/>
      <c r="AG9" s="522"/>
      <c r="AH9" s="522"/>
      <c r="AI9" s="522"/>
      <c r="AJ9" s="522"/>
      <c r="AK9" s="522"/>
      <c r="AL9" s="592"/>
      <c r="AM9" s="509" t="s">
        <v>113</v>
      </c>
      <c r="AN9" s="409"/>
      <c r="AO9" s="409"/>
      <c r="AP9" s="409"/>
      <c r="AQ9" s="409"/>
      <c r="AR9" s="409"/>
      <c r="AS9" s="409"/>
      <c r="AT9" s="410"/>
      <c r="AU9" s="510" t="s">
        <v>114</v>
      </c>
      <c r="AV9" s="511"/>
      <c r="AW9" s="511"/>
      <c r="AX9" s="511"/>
      <c r="AY9" s="466" t="s">
        <v>115</v>
      </c>
      <c r="AZ9" s="467"/>
      <c r="BA9" s="467"/>
      <c r="BB9" s="467"/>
      <c r="BC9" s="467"/>
      <c r="BD9" s="467"/>
      <c r="BE9" s="467"/>
      <c r="BF9" s="467"/>
      <c r="BG9" s="467"/>
      <c r="BH9" s="467"/>
      <c r="BI9" s="467"/>
      <c r="BJ9" s="467"/>
      <c r="BK9" s="467"/>
      <c r="BL9" s="467"/>
      <c r="BM9" s="468"/>
      <c r="BN9" s="452">
        <v>-93831</v>
      </c>
      <c r="BO9" s="453"/>
      <c r="BP9" s="453"/>
      <c r="BQ9" s="453"/>
      <c r="BR9" s="453"/>
      <c r="BS9" s="453"/>
      <c r="BT9" s="453"/>
      <c r="BU9" s="454"/>
      <c r="BV9" s="452">
        <v>563660</v>
      </c>
      <c r="BW9" s="453"/>
      <c r="BX9" s="453"/>
      <c r="BY9" s="453"/>
      <c r="BZ9" s="453"/>
      <c r="CA9" s="453"/>
      <c r="CB9" s="453"/>
      <c r="CC9" s="454"/>
      <c r="CD9" s="492" t="s">
        <v>116</v>
      </c>
      <c r="CE9" s="412"/>
      <c r="CF9" s="412"/>
      <c r="CG9" s="412"/>
      <c r="CH9" s="412"/>
      <c r="CI9" s="412"/>
      <c r="CJ9" s="412"/>
      <c r="CK9" s="412"/>
      <c r="CL9" s="412"/>
      <c r="CM9" s="412"/>
      <c r="CN9" s="412"/>
      <c r="CO9" s="412"/>
      <c r="CP9" s="412"/>
      <c r="CQ9" s="412"/>
      <c r="CR9" s="412"/>
      <c r="CS9" s="493"/>
      <c r="CT9" s="449">
        <v>23.2</v>
      </c>
      <c r="CU9" s="450"/>
      <c r="CV9" s="450"/>
      <c r="CW9" s="450"/>
      <c r="CX9" s="450"/>
      <c r="CY9" s="450"/>
      <c r="CZ9" s="450"/>
      <c r="DA9" s="451"/>
      <c r="DB9" s="449">
        <v>21.8</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117</v>
      </c>
      <c r="M10" s="409"/>
      <c r="N10" s="409"/>
      <c r="O10" s="409"/>
      <c r="P10" s="409"/>
      <c r="Q10" s="410"/>
      <c r="R10" s="405">
        <v>30997</v>
      </c>
      <c r="S10" s="406"/>
      <c r="T10" s="406"/>
      <c r="U10" s="406"/>
      <c r="V10" s="465"/>
      <c r="W10" s="593"/>
      <c r="X10" s="403"/>
      <c r="Y10" s="403"/>
      <c r="Z10" s="403"/>
      <c r="AA10" s="403"/>
      <c r="AB10" s="403"/>
      <c r="AC10" s="403"/>
      <c r="AD10" s="403"/>
      <c r="AE10" s="403"/>
      <c r="AF10" s="403"/>
      <c r="AG10" s="403"/>
      <c r="AH10" s="403"/>
      <c r="AI10" s="403"/>
      <c r="AJ10" s="403"/>
      <c r="AK10" s="403"/>
      <c r="AL10" s="594"/>
      <c r="AM10" s="509" t="s">
        <v>118</v>
      </c>
      <c r="AN10" s="409"/>
      <c r="AO10" s="409"/>
      <c r="AP10" s="409"/>
      <c r="AQ10" s="409"/>
      <c r="AR10" s="409"/>
      <c r="AS10" s="409"/>
      <c r="AT10" s="410"/>
      <c r="AU10" s="510" t="s">
        <v>107</v>
      </c>
      <c r="AV10" s="511"/>
      <c r="AW10" s="511"/>
      <c r="AX10" s="511"/>
      <c r="AY10" s="466" t="s">
        <v>119</v>
      </c>
      <c r="AZ10" s="467"/>
      <c r="BA10" s="467"/>
      <c r="BB10" s="467"/>
      <c r="BC10" s="467"/>
      <c r="BD10" s="467"/>
      <c r="BE10" s="467"/>
      <c r="BF10" s="467"/>
      <c r="BG10" s="467"/>
      <c r="BH10" s="467"/>
      <c r="BI10" s="467"/>
      <c r="BJ10" s="467"/>
      <c r="BK10" s="467"/>
      <c r="BL10" s="467"/>
      <c r="BM10" s="468"/>
      <c r="BN10" s="452">
        <v>382094</v>
      </c>
      <c r="BO10" s="453"/>
      <c r="BP10" s="453"/>
      <c r="BQ10" s="453"/>
      <c r="BR10" s="453"/>
      <c r="BS10" s="453"/>
      <c r="BT10" s="453"/>
      <c r="BU10" s="454"/>
      <c r="BV10" s="452">
        <v>186</v>
      </c>
      <c r="BW10" s="453"/>
      <c r="BX10" s="453"/>
      <c r="BY10" s="453"/>
      <c r="BZ10" s="453"/>
      <c r="CA10" s="453"/>
      <c r="CB10" s="453"/>
      <c r="CC10" s="454"/>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121</v>
      </c>
      <c r="M11" s="414"/>
      <c r="N11" s="414"/>
      <c r="O11" s="414"/>
      <c r="P11" s="414"/>
      <c r="Q11" s="415"/>
      <c r="R11" s="581" t="s">
        <v>122</v>
      </c>
      <c r="S11" s="582"/>
      <c r="T11" s="582"/>
      <c r="U11" s="582"/>
      <c r="V11" s="583"/>
      <c r="W11" s="593"/>
      <c r="X11" s="403"/>
      <c r="Y11" s="403"/>
      <c r="Z11" s="403"/>
      <c r="AA11" s="403"/>
      <c r="AB11" s="403"/>
      <c r="AC11" s="403"/>
      <c r="AD11" s="403"/>
      <c r="AE11" s="403"/>
      <c r="AF11" s="403"/>
      <c r="AG11" s="403"/>
      <c r="AH11" s="403"/>
      <c r="AI11" s="403"/>
      <c r="AJ11" s="403"/>
      <c r="AK11" s="403"/>
      <c r="AL11" s="594"/>
      <c r="AM11" s="509" t="s">
        <v>123</v>
      </c>
      <c r="AN11" s="409"/>
      <c r="AO11" s="409"/>
      <c r="AP11" s="409"/>
      <c r="AQ11" s="409"/>
      <c r="AR11" s="409"/>
      <c r="AS11" s="409"/>
      <c r="AT11" s="410"/>
      <c r="AU11" s="510" t="s">
        <v>124</v>
      </c>
      <c r="AV11" s="511"/>
      <c r="AW11" s="511"/>
      <c r="AX11" s="511"/>
      <c r="AY11" s="466" t="s">
        <v>125</v>
      </c>
      <c r="AZ11" s="467"/>
      <c r="BA11" s="467"/>
      <c r="BB11" s="467"/>
      <c r="BC11" s="467"/>
      <c r="BD11" s="467"/>
      <c r="BE11" s="467"/>
      <c r="BF11" s="467"/>
      <c r="BG11" s="467"/>
      <c r="BH11" s="467"/>
      <c r="BI11" s="467"/>
      <c r="BJ11" s="467"/>
      <c r="BK11" s="467"/>
      <c r="BL11" s="467"/>
      <c r="BM11" s="468"/>
      <c r="BN11" s="452">
        <v>290983</v>
      </c>
      <c r="BO11" s="453"/>
      <c r="BP11" s="453"/>
      <c r="BQ11" s="453"/>
      <c r="BR11" s="453"/>
      <c r="BS11" s="453"/>
      <c r="BT11" s="453"/>
      <c r="BU11" s="454"/>
      <c r="BV11" s="452">
        <v>0</v>
      </c>
      <c r="BW11" s="453"/>
      <c r="BX11" s="453"/>
      <c r="BY11" s="453"/>
      <c r="BZ11" s="453"/>
      <c r="CA11" s="453"/>
      <c r="CB11" s="453"/>
      <c r="CC11" s="454"/>
      <c r="CD11" s="492" t="s">
        <v>126</v>
      </c>
      <c r="CE11" s="412"/>
      <c r="CF11" s="412"/>
      <c r="CG11" s="412"/>
      <c r="CH11" s="412"/>
      <c r="CI11" s="412"/>
      <c r="CJ11" s="412"/>
      <c r="CK11" s="412"/>
      <c r="CL11" s="412"/>
      <c r="CM11" s="412"/>
      <c r="CN11" s="412"/>
      <c r="CO11" s="412"/>
      <c r="CP11" s="412"/>
      <c r="CQ11" s="412"/>
      <c r="CR11" s="412"/>
      <c r="CS11" s="493"/>
      <c r="CT11" s="555" t="s">
        <v>127</v>
      </c>
      <c r="CU11" s="556"/>
      <c r="CV11" s="556"/>
      <c r="CW11" s="556"/>
      <c r="CX11" s="556"/>
      <c r="CY11" s="556"/>
      <c r="CZ11" s="556"/>
      <c r="DA11" s="557"/>
      <c r="DB11" s="555" t="s">
        <v>128</v>
      </c>
      <c r="DC11" s="556"/>
      <c r="DD11" s="556"/>
      <c r="DE11" s="556"/>
      <c r="DF11" s="556"/>
      <c r="DG11" s="556"/>
      <c r="DH11" s="556"/>
      <c r="DI11" s="557"/>
    </row>
    <row r="12" spans="1:119" ht="18.75" customHeight="1" x14ac:dyDescent="0.15">
      <c r="A12" s="178"/>
      <c r="B12" s="558" t="s">
        <v>129</v>
      </c>
      <c r="C12" s="559"/>
      <c r="D12" s="559"/>
      <c r="E12" s="559"/>
      <c r="F12" s="559"/>
      <c r="G12" s="559"/>
      <c r="H12" s="559"/>
      <c r="I12" s="559"/>
      <c r="J12" s="559"/>
      <c r="K12" s="560"/>
      <c r="L12" s="567" t="s">
        <v>130</v>
      </c>
      <c r="M12" s="568"/>
      <c r="N12" s="568"/>
      <c r="O12" s="568"/>
      <c r="P12" s="568"/>
      <c r="Q12" s="569"/>
      <c r="R12" s="570">
        <v>28744</v>
      </c>
      <c r="S12" s="571"/>
      <c r="T12" s="571"/>
      <c r="U12" s="571"/>
      <c r="V12" s="572"/>
      <c r="W12" s="573" t="s">
        <v>1</v>
      </c>
      <c r="X12" s="511"/>
      <c r="Y12" s="511"/>
      <c r="Z12" s="511"/>
      <c r="AA12" s="511"/>
      <c r="AB12" s="574"/>
      <c r="AC12" s="575" t="s">
        <v>131</v>
      </c>
      <c r="AD12" s="576"/>
      <c r="AE12" s="576"/>
      <c r="AF12" s="576"/>
      <c r="AG12" s="577"/>
      <c r="AH12" s="575" t="s">
        <v>132</v>
      </c>
      <c r="AI12" s="576"/>
      <c r="AJ12" s="576"/>
      <c r="AK12" s="576"/>
      <c r="AL12" s="578"/>
      <c r="AM12" s="509" t="s">
        <v>133</v>
      </c>
      <c r="AN12" s="409"/>
      <c r="AO12" s="409"/>
      <c r="AP12" s="409"/>
      <c r="AQ12" s="409"/>
      <c r="AR12" s="409"/>
      <c r="AS12" s="409"/>
      <c r="AT12" s="410"/>
      <c r="AU12" s="510" t="s">
        <v>134</v>
      </c>
      <c r="AV12" s="511"/>
      <c r="AW12" s="511"/>
      <c r="AX12" s="511"/>
      <c r="AY12" s="466" t="s">
        <v>135</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136</v>
      </c>
      <c r="CE12" s="412"/>
      <c r="CF12" s="412"/>
      <c r="CG12" s="412"/>
      <c r="CH12" s="412"/>
      <c r="CI12" s="412"/>
      <c r="CJ12" s="412"/>
      <c r="CK12" s="412"/>
      <c r="CL12" s="412"/>
      <c r="CM12" s="412"/>
      <c r="CN12" s="412"/>
      <c r="CO12" s="412"/>
      <c r="CP12" s="412"/>
      <c r="CQ12" s="412"/>
      <c r="CR12" s="412"/>
      <c r="CS12" s="493"/>
      <c r="CT12" s="555" t="s">
        <v>137</v>
      </c>
      <c r="CU12" s="556"/>
      <c r="CV12" s="556"/>
      <c r="CW12" s="556"/>
      <c r="CX12" s="556"/>
      <c r="CY12" s="556"/>
      <c r="CZ12" s="556"/>
      <c r="DA12" s="557"/>
      <c r="DB12" s="555" t="s">
        <v>138</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139</v>
      </c>
      <c r="N13" s="537"/>
      <c r="O13" s="537"/>
      <c r="P13" s="537"/>
      <c r="Q13" s="538"/>
      <c r="R13" s="539">
        <v>28322</v>
      </c>
      <c r="S13" s="540"/>
      <c r="T13" s="540"/>
      <c r="U13" s="540"/>
      <c r="V13" s="541"/>
      <c r="W13" s="542" t="s">
        <v>140</v>
      </c>
      <c r="X13" s="438"/>
      <c r="Y13" s="438"/>
      <c r="Z13" s="438"/>
      <c r="AA13" s="438"/>
      <c r="AB13" s="439"/>
      <c r="AC13" s="405">
        <v>1910</v>
      </c>
      <c r="AD13" s="406"/>
      <c r="AE13" s="406"/>
      <c r="AF13" s="406"/>
      <c r="AG13" s="407"/>
      <c r="AH13" s="405">
        <v>2252</v>
      </c>
      <c r="AI13" s="406"/>
      <c r="AJ13" s="406"/>
      <c r="AK13" s="406"/>
      <c r="AL13" s="465"/>
      <c r="AM13" s="509" t="s">
        <v>141</v>
      </c>
      <c r="AN13" s="409"/>
      <c r="AO13" s="409"/>
      <c r="AP13" s="409"/>
      <c r="AQ13" s="409"/>
      <c r="AR13" s="409"/>
      <c r="AS13" s="409"/>
      <c r="AT13" s="410"/>
      <c r="AU13" s="510" t="s">
        <v>142</v>
      </c>
      <c r="AV13" s="511"/>
      <c r="AW13" s="511"/>
      <c r="AX13" s="511"/>
      <c r="AY13" s="466" t="s">
        <v>143</v>
      </c>
      <c r="AZ13" s="467"/>
      <c r="BA13" s="467"/>
      <c r="BB13" s="467"/>
      <c r="BC13" s="467"/>
      <c r="BD13" s="467"/>
      <c r="BE13" s="467"/>
      <c r="BF13" s="467"/>
      <c r="BG13" s="467"/>
      <c r="BH13" s="467"/>
      <c r="BI13" s="467"/>
      <c r="BJ13" s="467"/>
      <c r="BK13" s="467"/>
      <c r="BL13" s="467"/>
      <c r="BM13" s="468"/>
      <c r="BN13" s="452">
        <v>579246</v>
      </c>
      <c r="BO13" s="453"/>
      <c r="BP13" s="453"/>
      <c r="BQ13" s="453"/>
      <c r="BR13" s="453"/>
      <c r="BS13" s="453"/>
      <c r="BT13" s="453"/>
      <c r="BU13" s="454"/>
      <c r="BV13" s="452">
        <v>563846</v>
      </c>
      <c r="BW13" s="453"/>
      <c r="BX13" s="453"/>
      <c r="BY13" s="453"/>
      <c r="BZ13" s="453"/>
      <c r="CA13" s="453"/>
      <c r="CB13" s="453"/>
      <c r="CC13" s="454"/>
      <c r="CD13" s="492" t="s">
        <v>144</v>
      </c>
      <c r="CE13" s="412"/>
      <c r="CF13" s="412"/>
      <c r="CG13" s="412"/>
      <c r="CH13" s="412"/>
      <c r="CI13" s="412"/>
      <c r="CJ13" s="412"/>
      <c r="CK13" s="412"/>
      <c r="CL13" s="412"/>
      <c r="CM13" s="412"/>
      <c r="CN13" s="412"/>
      <c r="CO13" s="412"/>
      <c r="CP13" s="412"/>
      <c r="CQ13" s="412"/>
      <c r="CR13" s="412"/>
      <c r="CS13" s="493"/>
      <c r="CT13" s="449">
        <v>10.8</v>
      </c>
      <c r="CU13" s="450"/>
      <c r="CV13" s="450"/>
      <c r="CW13" s="450"/>
      <c r="CX13" s="450"/>
      <c r="CY13" s="450"/>
      <c r="CZ13" s="450"/>
      <c r="DA13" s="451"/>
      <c r="DB13" s="449">
        <v>13.4</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145</v>
      </c>
      <c r="M14" s="579"/>
      <c r="N14" s="579"/>
      <c r="O14" s="579"/>
      <c r="P14" s="579"/>
      <c r="Q14" s="580"/>
      <c r="R14" s="539">
        <v>29364</v>
      </c>
      <c r="S14" s="540"/>
      <c r="T14" s="540"/>
      <c r="U14" s="540"/>
      <c r="V14" s="541"/>
      <c r="W14" s="543"/>
      <c r="X14" s="441"/>
      <c r="Y14" s="441"/>
      <c r="Z14" s="441"/>
      <c r="AA14" s="441"/>
      <c r="AB14" s="442"/>
      <c r="AC14" s="532">
        <v>15.4</v>
      </c>
      <c r="AD14" s="533"/>
      <c r="AE14" s="533"/>
      <c r="AF14" s="533"/>
      <c r="AG14" s="534"/>
      <c r="AH14" s="532">
        <v>15.7</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146</v>
      </c>
      <c r="CE14" s="490"/>
      <c r="CF14" s="490"/>
      <c r="CG14" s="490"/>
      <c r="CH14" s="490"/>
      <c r="CI14" s="490"/>
      <c r="CJ14" s="490"/>
      <c r="CK14" s="490"/>
      <c r="CL14" s="490"/>
      <c r="CM14" s="490"/>
      <c r="CN14" s="490"/>
      <c r="CO14" s="490"/>
      <c r="CP14" s="490"/>
      <c r="CQ14" s="490"/>
      <c r="CR14" s="490"/>
      <c r="CS14" s="491"/>
      <c r="CT14" s="549">
        <v>109</v>
      </c>
      <c r="CU14" s="550"/>
      <c r="CV14" s="550"/>
      <c r="CW14" s="550"/>
      <c r="CX14" s="550"/>
      <c r="CY14" s="550"/>
      <c r="CZ14" s="550"/>
      <c r="DA14" s="551"/>
      <c r="DB14" s="549">
        <v>120.9</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147</v>
      </c>
      <c r="N15" s="537"/>
      <c r="O15" s="537"/>
      <c r="P15" s="537"/>
      <c r="Q15" s="538"/>
      <c r="R15" s="539">
        <v>28973</v>
      </c>
      <c r="S15" s="540"/>
      <c r="T15" s="540"/>
      <c r="U15" s="540"/>
      <c r="V15" s="541"/>
      <c r="W15" s="542" t="s">
        <v>148</v>
      </c>
      <c r="X15" s="438"/>
      <c r="Y15" s="438"/>
      <c r="Z15" s="438"/>
      <c r="AA15" s="438"/>
      <c r="AB15" s="439"/>
      <c r="AC15" s="405">
        <v>3069</v>
      </c>
      <c r="AD15" s="406"/>
      <c r="AE15" s="406"/>
      <c r="AF15" s="406"/>
      <c r="AG15" s="407"/>
      <c r="AH15" s="405">
        <v>3589</v>
      </c>
      <c r="AI15" s="406"/>
      <c r="AJ15" s="406"/>
      <c r="AK15" s="406"/>
      <c r="AL15" s="465"/>
      <c r="AM15" s="509"/>
      <c r="AN15" s="409"/>
      <c r="AO15" s="409"/>
      <c r="AP15" s="409"/>
      <c r="AQ15" s="409"/>
      <c r="AR15" s="409"/>
      <c r="AS15" s="409"/>
      <c r="AT15" s="410"/>
      <c r="AU15" s="510"/>
      <c r="AV15" s="511"/>
      <c r="AW15" s="511"/>
      <c r="AX15" s="511"/>
      <c r="AY15" s="478" t="s">
        <v>149</v>
      </c>
      <c r="AZ15" s="479"/>
      <c r="BA15" s="479"/>
      <c r="BB15" s="479"/>
      <c r="BC15" s="479"/>
      <c r="BD15" s="479"/>
      <c r="BE15" s="479"/>
      <c r="BF15" s="479"/>
      <c r="BG15" s="479"/>
      <c r="BH15" s="479"/>
      <c r="BI15" s="479"/>
      <c r="BJ15" s="479"/>
      <c r="BK15" s="479"/>
      <c r="BL15" s="479"/>
      <c r="BM15" s="480"/>
      <c r="BN15" s="481">
        <v>3249168</v>
      </c>
      <c r="BO15" s="482"/>
      <c r="BP15" s="482"/>
      <c r="BQ15" s="482"/>
      <c r="BR15" s="482"/>
      <c r="BS15" s="482"/>
      <c r="BT15" s="482"/>
      <c r="BU15" s="483"/>
      <c r="BV15" s="481">
        <v>3400020</v>
      </c>
      <c r="BW15" s="482"/>
      <c r="BX15" s="482"/>
      <c r="BY15" s="482"/>
      <c r="BZ15" s="482"/>
      <c r="CA15" s="482"/>
      <c r="CB15" s="482"/>
      <c r="CC15" s="483"/>
      <c r="CD15" s="552" t="s">
        <v>150</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151</v>
      </c>
      <c r="M16" s="527"/>
      <c r="N16" s="527"/>
      <c r="O16" s="527"/>
      <c r="P16" s="527"/>
      <c r="Q16" s="528"/>
      <c r="R16" s="529" t="s">
        <v>152</v>
      </c>
      <c r="S16" s="530"/>
      <c r="T16" s="530"/>
      <c r="U16" s="530"/>
      <c r="V16" s="531"/>
      <c r="W16" s="543"/>
      <c r="X16" s="441"/>
      <c r="Y16" s="441"/>
      <c r="Z16" s="441"/>
      <c r="AA16" s="441"/>
      <c r="AB16" s="442"/>
      <c r="AC16" s="532">
        <v>24.8</v>
      </c>
      <c r="AD16" s="533"/>
      <c r="AE16" s="533"/>
      <c r="AF16" s="533"/>
      <c r="AG16" s="534"/>
      <c r="AH16" s="532">
        <v>25</v>
      </c>
      <c r="AI16" s="533"/>
      <c r="AJ16" s="533"/>
      <c r="AK16" s="533"/>
      <c r="AL16" s="535"/>
      <c r="AM16" s="509"/>
      <c r="AN16" s="409"/>
      <c r="AO16" s="409"/>
      <c r="AP16" s="409"/>
      <c r="AQ16" s="409"/>
      <c r="AR16" s="409"/>
      <c r="AS16" s="409"/>
      <c r="AT16" s="410"/>
      <c r="AU16" s="510"/>
      <c r="AV16" s="511"/>
      <c r="AW16" s="511"/>
      <c r="AX16" s="511"/>
      <c r="AY16" s="466" t="s">
        <v>153</v>
      </c>
      <c r="AZ16" s="467"/>
      <c r="BA16" s="467"/>
      <c r="BB16" s="467"/>
      <c r="BC16" s="467"/>
      <c r="BD16" s="467"/>
      <c r="BE16" s="467"/>
      <c r="BF16" s="467"/>
      <c r="BG16" s="467"/>
      <c r="BH16" s="467"/>
      <c r="BI16" s="467"/>
      <c r="BJ16" s="467"/>
      <c r="BK16" s="467"/>
      <c r="BL16" s="467"/>
      <c r="BM16" s="468"/>
      <c r="BN16" s="452">
        <v>10140078</v>
      </c>
      <c r="BO16" s="453"/>
      <c r="BP16" s="453"/>
      <c r="BQ16" s="453"/>
      <c r="BR16" s="453"/>
      <c r="BS16" s="453"/>
      <c r="BT16" s="453"/>
      <c r="BU16" s="454"/>
      <c r="BV16" s="452">
        <v>9783110</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154</v>
      </c>
      <c r="N17" s="546"/>
      <c r="O17" s="546"/>
      <c r="P17" s="546"/>
      <c r="Q17" s="547"/>
      <c r="R17" s="529" t="s">
        <v>155</v>
      </c>
      <c r="S17" s="530"/>
      <c r="T17" s="530"/>
      <c r="U17" s="530"/>
      <c r="V17" s="531"/>
      <c r="W17" s="542" t="s">
        <v>156</v>
      </c>
      <c r="X17" s="438"/>
      <c r="Y17" s="438"/>
      <c r="Z17" s="438"/>
      <c r="AA17" s="438"/>
      <c r="AB17" s="439"/>
      <c r="AC17" s="405">
        <v>7420</v>
      </c>
      <c r="AD17" s="406"/>
      <c r="AE17" s="406"/>
      <c r="AF17" s="406"/>
      <c r="AG17" s="407"/>
      <c r="AH17" s="405">
        <v>8538</v>
      </c>
      <c r="AI17" s="406"/>
      <c r="AJ17" s="406"/>
      <c r="AK17" s="406"/>
      <c r="AL17" s="465"/>
      <c r="AM17" s="509"/>
      <c r="AN17" s="409"/>
      <c r="AO17" s="409"/>
      <c r="AP17" s="409"/>
      <c r="AQ17" s="409"/>
      <c r="AR17" s="409"/>
      <c r="AS17" s="409"/>
      <c r="AT17" s="410"/>
      <c r="AU17" s="510"/>
      <c r="AV17" s="511"/>
      <c r="AW17" s="511"/>
      <c r="AX17" s="511"/>
      <c r="AY17" s="466" t="s">
        <v>157</v>
      </c>
      <c r="AZ17" s="467"/>
      <c r="BA17" s="467"/>
      <c r="BB17" s="467"/>
      <c r="BC17" s="467"/>
      <c r="BD17" s="467"/>
      <c r="BE17" s="467"/>
      <c r="BF17" s="467"/>
      <c r="BG17" s="467"/>
      <c r="BH17" s="467"/>
      <c r="BI17" s="467"/>
      <c r="BJ17" s="467"/>
      <c r="BK17" s="467"/>
      <c r="BL17" s="467"/>
      <c r="BM17" s="468"/>
      <c r="BN17" s="452">
        <v>4065525</v>
      </c>
      <c r="BO17" s="453"/>
      <c r="BP17" s="453"/>
      <c r="BQ17" s="453"/>
      <c r="BR17" s="453"/>
      <c r="BS17" s="453"/>
      <c r="BT17" s="453"/>
      <c r="BU17" s="454"/>
      <c r="BV17" s="452">
        <v>4259656</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158</v>
      </c>
      <c r="C18" s="503"/>
      <c r="D18" s="503"/>
      <c r="E18" s="504"/>
      <c r="F18" s="504"/>
      <c r="G18" s="504"/>
      <c r="H18" s="504"/>
      <c r="I18" s="504"/>
      <c r="J18" s="504"/>
      <c r="K18" s="504"/>
      <c r="L18" s="505">
        <v>292.02</v>
      </c>
      <c r="M18" s="505"/>
      <c r="N18" s="505"/>
      <c r="O18" s="505"/>
      <c r="P18" s="505"/>
      <c r="Q18" s="505"/>
      <c r="R18" s="506"/>
      <c r="S18" s="506"/>
      <c r="T18" s="506"/>
      <c r="U18" s="506"/>
      <c r="V18" s="507"/>
      <c r="W18" s="523"/>
      <c r="X18" s="524"/>
      <c r="Y18" s="524"/>
      <c r="Z18" s="524"/>
      <c r="AA18" s="524"/>
      <c r="AB18" s="548"/>
      <c r="AC18" s="422">
        <v>59.8</v>
      </c>
      <c r="AD18" s="423"/>
      <c r="AE18" s="423"/>
      <c r="AF18" s="423"/>
      <c r="AG18" s="508"/>
      <c r="AH18" s="422">
        <v>59.4</v>
      </c>
      <c r="AI18" s="423"/>
      <c r="AJ18" s="423"/>
      <c r="AK18" s="423"/>
      <c r="AL18" s="424"/>
      <c r="AM18" s="509"/>
      <c r="AN18" s="409"/>
      <c r="AO18" s="409"/>
      <c r="AP18" s="409"/>
      <c r="AQ18" s="409"/>
      <c r="AR18" s="409"/>
      <c r="AS18" s="409"/>
      <c r="AT18" s="410"/>
      <c r="AU18" s="510"/>
      <c r="AV18" s="511"/>
      <c r="AW18" s="511"/>
      <c r="AX18" s="511"/>
      <c r="AY18" s="466" t="s">
        <v>159</v>
      </c>
      <c r="AZ18" s="467"/>
      <c r="BA18" s="467"/>
      <c r="BB18" s="467"/>
      <c r="BC18" s="467"/>
      <c r="BD18" s="467"/>
      <c r="BE18" s="467"/>
      <c r="BF18" s="467"/>
      <c r="BG18" s="467"/>
      <c r="BH18" s="467"/>
      <c r="BI18" s="467"/>
      <c r="BJ18" s="467"/>
      <c r="BK18" s="467"/>
      <c r="BL18" s="467"/>
      <c r="BM18" s="468"/>
      <c r="BN18" s="452">
        <v>10586161</v>
      </c>
      <c r="BO18" s="453"/>
      <c r="BP18" s="453"/>
      <c r="BQ18" s="453"/>
      <c r="BR18" s="453"/>
      <c r="BS18" s="453"/>
      <c r="BT18" s="453"/>
      <c r="BU18" s="454"/>
      <c r="BV18" s="452">
        <v>10550905</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160</v>
      </c>
      <c r="C19" s="503"/>
      <c r="D19" s="503"/>
      <c r="E19" s="504"/>
      <c r="F19" s="504"/>
      <c r="G19" s="504"/>
      <c r="H19" s="504"/>
      <c r="I19" s="504"/>
      <c r="J19" s="504"/>
      <c r="K19" s="504"/>
      <c r="L19" s="512">
        <v>96</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161</v>
      </c>
      <c r="AZ19" s="467"/>
      <c r="BA19" s="467"/>
      <c r="BB19" s="467"/>
      <c r="BC19" s="467"/>
      <c r="BD19" s="467"/>
      <c r="BE19" s="467"/>
      <c r="BF19" s="467"/>
      <c r="BG19" s="467"/>
      <c r="BH19" s="467"/>
      <c r="BI19" s="467"/>
      <c r="BJ19" s="467"/>
      <c r="BK19" s="467"/>
      <c r="BL19" s="467"/>
      <c r="BM19" s="468"/>
      <c r="BN19" s="452">
        <v>14704247</v>
      </c>
      <c r="BO19" s="453"/>
      <c r="BP19" s="453"/>
      <c r="BQ19" s="453"/>
      <c r="BR19" s="453"/>
      <c r="BS19" s="453"/>
      <c r="BT19" s="453"/>
      <c r="BU19" s="454"/>
      <c r="BV19" s="452">
        <v>13608206</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162</v>
      </c>
      <c r="C20" s="503"/>
      <c r="D20" s="503"/>
      <c r="E20" s="504"/>
      <c r="F20" s="504"/>
      <c r="G20" s="504"/>
      <c r="H20" s="504"/>
      <c r="I20" s="504"/>
      <c r="J20" s="504"/>
      <c r="K20" s="504"/>
      <c r="L20" s="512">
        <v>10897</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163</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164</v>
      </c>
      <c r="C22" s="429"/>
      <c r="D22" s="430"/>
      <c r="E22" s="437" t="s">
        <v>1</v>
      </c>
      <c r="F22" s="438"/>
      <c r="G22" s="438"/>
      <c r="H22" s="438"/>
      <c r="I22" s="438"/>
      <c r="J22" s="438"/>
      <c r="K22" s="439"/>
      <c r="L22" s="437" t="s">
        <v>165</v>
      </c>
      <c r="M22" s="438"/>
      <c r="N22" s="438"/>
      <c r="O22" s="438"/>
      <c r="P22" s="439"/>
      <c r="Q22" s="443" t="s">
        <v>166</v>
      </c>
      <c r="R22" s="444"/>
      <c r="S22" s="444"/>
      <c r="T22" s="444"/>
      <c r="U22" s="444"/>
      <c r="V22" s="445"/>
      <c r="W22" s="494" t="s">
        <v>167</v>
      </c>
      <c r="X22" s="429"/>
      <c r="Y22" s="430"/>
      <c r="Z22" s="437" t="s">
        <v>1</v>
      </c>
      <c r="AA22" s="438"/>
      <c r="AB22" s="438"/>
      <c r="AC22" s="438"/>
      <c r="AD22" s="438"/>
      <c r="AE22" s="438"/>
      <c r="AF22" s="438"/>
      <c r="AG22" s="439"/>
      <c r="AH22" s="455" t="s">
        <v>168</v>
      </c>
      <c r="AI22" s="438"/>
      <c r="AJ22" s="438"/>
      <c r="AK22" s="438"/>
      <c r="AL22" s="439"/>
      <c r="AM22" s="455" t="s">
        <v>169</v>
      </c>
      <c r="AN22" s="456"/>
      <c r="AO22" s="456"/>
      <c r="AP22" s="456"/>
      <c r="AQ22" s="456"/>
      <c r="AR22" s="457"/>
      <c r="AS22" s="443" t="s">
        <v>166</v>
      </c>
      <c r="AT22" s="444"/>
      <c r="AU22" s="444"/>
      <c r="AV22" s="444"/>
      <c r="AW22" s="444"/>
      <c r="AX22" s="461"/>
      <c r="AY22" s="478" t="s">
        <v>170</v>
      </c>
      <c r="AZ22" s="479"/>
      <c r="BA22" s="479"/>
      <c r="BB22" s="479"/>
      <c r="BC22" s="479"/>
      <c r="BD22" s="479"/>
      <c r="BE22" s="479"/>
      <c r="BF22" s="479"/>
      <c r="BG22" s="479"/>
      <c r="BH22" s="479"/>
      <c r="BI22" s="479"/>
      <c r="BJ22" s="479"/>
      <c r="BK22" s="479"/>
      <c r="BL22" s="479"/>
      <c r="BM22" s="480"/>
      <c r="BN22" s="481">
        <v>29959767</v>
      </c>
      <c r="BO22" s="482"/>
      <c r="BP22" s="482"/>
      <c r="BQ22" s="482"/>
      <c r="BR22" s="482"/>
      <c r="BS22" s="482"/>
      <c r="BT22" s="482"/>
      <c r="BU22" s="483"/>
      <c r="BV22" s="481">
        <v>28759394</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171</v>
      </c>
      <c r="AZ23" s="467"/>
      <c r="BA23" s="467"/>
      <c r="BB23" s="467"/>
      <c r="BC23" s="467"/>
      <c r="BD23" s="467"/>
      <c r="BE23" s="467"/>
      <c r="BF23" s="467"/>
      <c r="BG23" s="467"/>
      <c r="BH23" s="467"/>
      <c r="BI23" s="467"/>
      <c r="BJ23" s="467"/>
      <c r="BK23" s="467"/>
      <c r="BL23" s="467"/>
      <c r="BM23" s="468"/>
      <c r="BN23" s="452">
        <v>27695225</v>
      </c>
      <c r="BO23" s="453"/>
      <c r="BP23" s="453"/>
      <c r="BQ23" s="453"/>
      <c r="BR23" s="453"/>
      <c r="BS23" s="453"/>
      <c r="BT23" s="453"/>
      <c r="BU23" s="454"/>
      <c r="BV23" s="452">
        <v>25506179</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172</v>
      </c>
      <c r="F24" s="409"/>
      <c r="G24" s="409"/>
      <c r="H24" s="409"/>
      <c r="I24" s="409"/>
      <c r="J24" s="409"/>
      <c r="K24" s="410"/>
      <c r="L24" s="405">
        <v>1</v>
      </c>
      <c r="M24" s="406"/>
      <c r="N24" s="406"/>
      <c r="O24" s="406"/>
      <c r="P24" s="407"/>
      <c r="Q24" s="405">
        <v>8110</v>
      </c>
      <c r="R24" s="406"/>
      <c r="S24" s="406"/>
      <c r="T24" s="406"/>
      <c r="U24" s="406"/>
      <c r="V24" s="407"/>
      <c r="W24" s="495"/>
      <c r="X24" s="432"/>
      <c r="Y24" s="433"/>
      <c r="Z24" s="408" t="s">
        <v>173</v>
      </c>
      <c r="AA24" s="409"/>
      <c r="AB24" s="409"/>
      <c r="AC24" s="409"/>
      <c r="AD24" s="409"/>
      <c r="AE24" s="409"/>
      <c r="AF24" s="409"/>
      <c r="AG24" s="410"/>
      <c r="AH24" s="405">
        <v>344</v>
      </c>
      <c r="AI24" s="406"/>
      <c r="AJ24" s="406"/>
      <c r="AK24" s="406"/>
      <c r="AL24" s="407"/>
      <c r="AM24" s="405">
        <v>1037504</v>
      </c>
      <c r="AN24" s="406"/>
      <c r="AO24" s="406"/>
      <c r="AP24" s="406"/>
      <c r="AQ24" s="406"/>
      <c r="AR24" s="407"/>
      <c r="AS24" s="405">
        <v>3016</v>
      </c>
      <c r="AT24" s="406"/>
      <c r="AU24" s="406"/>
      <c r="AV24" s="406"/>
      <c r="AW24" s="406"/>
      <c r="AX24" s="465"/>
      <c r="AY24" s="425" t="s">
        <v>174</v>
      </c>
      <c r="AZ24" s="426"/>
      <c r="BA24" s="426"/>
      <c r="BB24" s="426"/>
      <c r="BC24" s="426"/>
      <c r="BD24" s="426"/>
      <c r="BE24" s="426"/>
      <c r="BF24" s="426"/>
      <c r="BG24" s="426"/>
      <c r="BH24" s="426"/>
      <c r="BI24" s="426"/>
      <c r="BJ24" s="426"/>
      <c r="BK24" s="426"/>
      <c r="BL24" s="426"/>
      <c r="BM24" s="427"/>
      <c r="BN24" s="452">
        <v>23489805</v>
      </c>
      <c r="BO24" s="453"/>
      <c r="BP24" s="453"/>
      <c r="BQ24" s="453"/>
      <c r="BR24" s="453"/>
      <c r="BS24" s="453"/>
      <c r="BT24" s="453"/>
      <c r="BU24" s="454"/>
      <c r="BV24" s="452">
        <v>21952349</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175</v>
      </c>
      <c r="F25" s="409"/>
      <c r="G25" s="409"/>
      <c r="H25" s="409"/>
      <c r="I25" s="409"/>
      <c r="J25" s="409"/>
      <c r="K25" s="410"/>
      <c r="L25" s="405">
        <v>1</v>
      </c>
      <c r="M25" s="406"/>
      <c r="N25" s="406"/>
      <c r="O25" s="406"/>
      <c r="P25" s="407"/>
      <c r="Q25" s="405">
        <v>6840</v>
      </c>
      <c r="R25" s="406"/>
      <c r="S25" s="406"/>
      <c r="T25" s="406"/>
      <c r="U25" s="406"/>
      <c r="V25" s="407"/>
      <c r="W25" s="495"/>
      <c r="X25" s="432"/>
      <c r="Y25" s="433"/>
      <c r="Z25" s="408" t="s">
        <v>176</v>
      </c>
      <c r="AA25" s="409"/>
      <c r="AB25" s="409"/>
      <c r="AC25" s="409"/>
      <c r="AD25" s="409"/>
      <c r="AE25" s="409"/>
      <c r="AF25" s="409"/>
      <c r="AG25" s="410"/>
      <c r="AH25" s="405" t="s">
        <v>127</v>
      </c>
      <c r="AI25" s="406"/>
      <c r="AJ25" s="406"/>
      <c r="AK25" s="406"/>
      <c r="AL25" s="407"/>
      <c r="AM25" s="405" t="s">
        <v>138</v>
      </c>
      <c r="AN25" s="406"/>
      <c r="AO25" s="406"/>
      <c r="AP25" s="406"/>
      <c r="AQ25" s="406"/>
      <c r="AR25" s="407"/>
      <c r="AS25" s="405" t="s">
        <v>177</v>
      </c>
      <c r="AT25" s="406"/>
      <c r="AU25" s="406"/>
      <c r="AV25" s="406"/>
      <c r="AW25" s="406"/>
      <c r="AX25" s="465"/>
      <c r="AY25" s="478" t="s">
        <v>178</v>
      </c>
      <c r="AZ25" s="479"/>
      <c r="BA25" s="479"/>
      <c r="BB25" s="479"/>
      <c r="BC25" s="479"/>
      <c r="BD25" s="479"/>
      <c r="BE25" s="479"/>
      <c r="BF25" s="479"/>
      <c r="BG25" s="479"/>
      <c r="BH25" s="479"/>
      <c r="BI25" s="479"/>
      <c r="BJ25" s="479"/>
      <c r="BK25" s="479"/>
      <c r="BL25" s="479"/>
      <c r="BM25" s="480"/>
      <c r="BN25" s="481">
        <v>700511</v>
      </c>
      <c r="BO25" s="482"/>
      <c r="BP25" s="482"/>
      <c r="BQ25" s="482"/>
      <c r="BR25" s="482"/>
      <c r="BS25" s="482"/>
      <c r="BT25" s="482"/>
      <c r="BU25" s="483"/>
      <c r="BV25" s="481">
        <v>2509257</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179</v>
      </c>
      <c r="F26" s="409"/>
      <c r="G26" s="409"/>
      <c r="H26" s="409"/>
      <c r="I26" s="409"/>
      <c r="J26" s="409"/>
      <c r="K26" s="410"/>
      <c r="L26" s="405">
        <v>1</v>
      </c>
      <c r="M26" s="406"/>
      <c r="N26" s="406"/>
      <c r="O26" s="406"/>
      <c r="P26" s="407"/>
      <c r="Q26" s="405">
        <v>6060</v>
      </c>
      <c r="R26" s="406"/>
      <c r="S26" s="406"/>
      <c r="T26" s="406"/>
      <c r="U26" s="406"/>
      <c r="V26" s="407"/>
      <c r="W26" s="495"/>
      <c r="X26" s="432"/>
      <c r="Y26" s="433"/>
      <c r="Z26" s="408" t="s">
        <v>180</v>
      </c>
      <c r="AA26" s="463"/>
      <c r="AB26" s="463"/>
      <c r="AC26" s="463"/>
      <c r="AD26" s="463"/>
      <c r="AE26" s="463"/>
      <c r="AF26" s="463"/>
      <c r="AG26" s="464"/>
      <c r="AH26" s="405">
        <v>18</v>
      </c>
      <c r="AI26" s="406"/>
      <c r="AJ26" s="406"/>
      <c r="AK26" s="406"/>
      <c r="AL26" s="407"/>
      <c r="AM26" s="405">
        <v>60552</v>
      </c>
      <c r="AN26" s="406"/>
      <c r="AO26" s="406"/>
      <c r="AP26" s="406"/>
      <c r="AQ26" s="406"/>
      <c r="AR26" s="407"/>
      <c r="AS26" s="405">
        <v>3364</v>
      </c>
      <c r="AT26" s="406"/>
      <c r="AU26" s="406"/>
      <c r="AV26" s="406"/>
      <c r="AW26" s="406"/>
      <c r="AX26" s="465"/>
      <c r="AY26" s="492" t="s">
        <v>181</v>
      </c>
      <c r="AZ26" s="412"/>
      <c r="BA26" s="412"/>
      <c r="BB26" s="412"/>
      <c r="BC26" s="412"/>
      <c r="BD26" s="412"/>
      <c r="BE26" s="412"/>
      <c r="BF26" s="412"/>
      <c r="BG26" s="412"/>
      <c r="BH26" s="412"/>
      <c r="BI26" s="412"/>
      <c r="BJ26" s="412"/>
      <c r="BK26" s="412"/>
      <c r="BL26" s="412"/>
      <c r="BM26" s="493"/>
      <c r="BN26" s="452" t="s">
        <v>138</v>
      </c>
      <c r="BO26" s="453"/>
      <c r="BP26" s="453"/>
      <c r="BQ26" s="453"/>
      <c r="BR26" s="453"/>
      <c r="BS26" s="453"/>
      <c r="BT26" s="453"/>
      <c r="BU26" s="454"/>
      <c r="BV26" s="452" t="s">
        <v>138</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182</v>
      </c>
      <c r="F27" s="409"/>
      <c r="G27" s="409"/>
      <c r="H27" s="409"/>
      <c r="I27" s="409"/>
      <c r="J27" s="409"/>
      <c r="K27" s="410"/>
      <c r="L27" s="405">
        <v>1</v>
      </c>
      <c r="M27" s="406"/>
      <c r="N27" s="406"/>
      <c r="O27" s="406"/>
      <c r="P27" s="407"/>
      <c r="Q27" s="405">
        <v>5380</v>
      </c>
      <c r="R27" s="406"/>
      <c r="S27" s="406"/>
      <c r="T27" s="406"/>
      <c r="U27" s="406"/>
      <c r="V27" s="407"/>
      <c r="W27" s="495"/>
      <c r="X27" s="432"/>
      <c r="Y27" s="433"/>
      <c r="Z27" s="408" t="s">
        <v>183</v>
      </c>
      <c r="AA27" s="409"/>
      <c r="AB27" s="409"/>
      <c r="AC27" s="409"/>
      <c r="AD27" s="409"/>
      <c r="AE27" s="409"/>
      <c r="AF27" s="409"/>
      <c r="AG27" s="410"/>
      <c r="AH27" s="405">
        <v>8</v>
      </c>
      <c r="AI27" s="406"/>
      <c r="AJ27" s="406"/>
      <c r="AK27" s="406"/>
      <c r="AL27" s="407"/>
      <c r="AM27" s="405">
        <v>23624</v>
      </c>
      <c r="AN27" s="406"/>
      <c r="AO27" s="406"/>
      <c r="AP27" s="406"/>
      <c r="AQ27" s="406"/>
      <c r="AR27" s="407"/>
      <c r="AS27" s="405">
        <v>2953</v>
      </c>
      <c r="AT27" s="406"/>
      <c r="AU27" s="406"/>
      <c r="AV27" s="406"/>
      <c r="AW27" s="406"/>
      <c r="AX27" s="465"/>
      <c r="AY27" s="489" t="s">
        <v>184</v>
      </c>
      <c r="AZ27" s="490"/>
      <c r="BA27" s="490"/>
      <c r="BB27" s="490"/>
      <c r="BC27" s="490"/>
      <c r="BD27" s="490"/>
      <c r="BE27" s="490"/>
      <c r="BF27" s="490"/>
      <c r="BG27" s="490"/>
      <c r="BH27" s="490"/>
      <c r="BI27" s="490"/>
      <c r="BJ27" s="490"/>
      <c r="BK27" s="490"/>
      <c r="BL27" s="490"/>
      <c r="BM27" s="491"/>
      <c r="BN27" s="486">
        <v>633297</v>
      </c>
      <c r="BO27" s="487"/>
      <c r="BP27" s="487"/>
      <c r="BQ27" s="487"/>
      <c r="BR27" s="487"/>
      <c r="BS27" s="487"/>
      <c r="BT27" s="487"/>
      <c r="BU27" s="488"/>
      <c r="BV27" s="486">
        <v>633297</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185</v>
      </c>
      <c r="F28" s="409"/>
      <c r="G28" s="409"/>
      <c r="H28" s="409"/>
      <c r="I28" s="409"/>
      <c r="J28" s="409"/>
      <c r="K28" s="410"/>
      <c r="L28" s="405">
        <v>1</v>
      </c>
      <c r="M28" s="406"/>
      <c r="N28" s="406"/>
      <c r="O28" s="406"/>
      <c r="P28" s="407"/>
      <c r="Q28" s="405">
        <v>4690</v>
      </c>
      <c r="R28" s="406"/>
      <c r="S28" s="406"/>
      <c r="T28" s="406"/>
      <c r="U28" s="406"/>
      <c r="V28" s="407"/>
      <c r="W28" s="495"/>
      <c r="X28" s="432"/>
      <c r="Y28" s="433"/>
      <c r="Z28" s="408" t="s">
        <v>186</v>
      </c>
      <c r="AA28" s="409"/>
      <c r="AB28" s="409"/>
      <c r="AC28" s="409"/>
      <c r="AD28" s="409"/>
      <c r="AE28" s="409"/>
      <c r="AF28" s="409"/>
      <c r="AG28" s="410"/>
      <c r="AH28" s="405" t="s">
        <v>177</v>
      </c>
      <c r="AI28" s="406"/>
      <c r="AJ28" s="406"/>
      <c r="AK28" s="406"/>
      <c r="AL28" s="407"/>
      <c r="AM28" s="405" t="s">
        <v>138</v>
      </c>
      <c r="AN28" s="406"/>
      <c r="AO28" s="406"/>
      <c r="AP28" s="406"/>
      <c r="AQ28" s="406"/>
      <c r="AR28" s="407"/>
      <c r="AS28" s="405" t="s">
        <v>177</v>
      </c>
      <c r="AT28" s="406"/>
      <c r="AU28" s="406"/>
      <c r="AV28" s="406"/>
      <c r="AW28" s="406"/>
      <c r="AX28" s="465"/>
      <c r="AY28" s="469" t="s">
        <v>187</v>
      </c>
      <c r="AZ28" s="470"/>
      <c r="BA28" s="470"/>
      <c r="BB28" s="471"/>
      <c r="BC28" s="478" t="s">
        <v>47</v>
      </c>
      <c r="BD28" s="479"/>
      <c r="BE28" s="479"/>
      <c r="BF28" s="479"/>
      <c r="BG28" s="479"/>
      <c r="BH28" s="479"/>
      <c r="BI28" s="479"/>
      <c r="BJ28" s="479"/>
      <c r="BK28" s="479"/>
      <c r="BL28" s="479"/>
      <c r="BM28" s="480"/>
      <c r="BN28" s="481">
        <v>1725250</v>
      </c>
      <c r="BO28" s="482"/>
      <c r="BP28" s="482"/>
      <c r="BQ28" s="482"/>
      <c r="BR28" s="482"/>
      <c r="BS28" s="482"/>
      <c r="BT28" s="482"/>
      <c r="BU28" s="483"/>
      <c r="BV28" s="481">
        <v>1343156</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188</v>
      </c>
      <c r="F29" s="409"/>
      <c r="G29" s="409"/>
      <c r="H29" s="409"/>
      <c r="I29" s="409"/>
      <c r="J29" s="409"/>
      <c r="K29" s="410"/>
      <c r="L29" s="405">
        <v>10</v>
      </c>
      <c r="M29" s="406"/>
      <c r="N29" s="406"/>
      <c r="O29" s="406"/>
      <c r="P29" s="407"/>
      <c r="Q29" s="405">
        <v>4180</v>
      </c>
      <c r="R29" s="406"/>
      <c r="S29" s="406"/>
      <c r="T29" s="406"/>
      <c r="U29" s="406"/>
      <c r="V29" s="407"/>
      <c r="W29" s="496"/>
      <c r="X29" s="497"/>
      <c r="Y29" s="498"/>
      <c r="Z29" s="408" t="s">
        <v>189</v>
      </c>
      <c r="AA29" s="409"/>
      <c r="AB29" s="409"/>
      <c r="AC29" s="409"/>
      <c r="AD29" s="409"/>
      <c r="AE29" s="409"/>
      <c r="AF29" s="409"/>
      <c r="AG29" s="410"/>
      <c r="AH29" s="405">
        <v>352</v>
      </c>
      <c r="AI29" s="406"/>
      <c r="AJ29" s="406"/>
      <c r="AK29" s="406"/>
      <c r="AL29" s="407"/>
      <c r="AM29" s="405">
        <v>1061128</v>
      </c>
      <c r="AN29" s="406"/>
      <c r="AO29" s="406"/>
      <c r="AP29" s="406"/>
      <c r="AQ29" s="406"/>
      <c r="AR29" s="407"/>
      <c r="AS29" s="405">
        <v>3015</v>
      </c>
      <c r="AT29" s="406"/>
      <c r="AU29" s="406"/>
      <c r="AV29" s="406"/>
      <c r="AW29" s="406"/>
      <c r="AX29" s="465"/>
      <c r="AY29" s="472"/>
      <c r="AZ29" s="473"/>
      <c r="BA29" s="473"/>
      <c r="BB29" s="474"/>
      <c r="BC29" s="466" t="s">
        <v>190</v>
      </c>
      <c r="BD29" s="467"/>
      <c r="BE29" s="467"/>
      <c r="BF29" s="467"/>
      <c r="BG29" s="467"/>
      <c r="BH29" s="467"/>
      <c r="BI29" s="467"/>
      <c r="BJ29" s="467"/>
      <c r="BK29" s="467"/>
      <c r="BL29" s="467"/>
      <c r="BM29" s="468"/>
      <c r="BN29" s="452">
        <v>684084</v>
      </c>
      <c r="BO29" s="453"/>
      <c r="BP29" s="453"/>
      <c r="BQ29" s="453"/>
      <c r="BR29" s="453"/>
      <c r="BS29" s="453"/>
      <c r="BT29" s="453"/>
      <c r="BU29" s="454"/>
      <c r="BV29" s="452">
        <v>648266</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191</v>
      </c>
      <c r="X30" s="420"/>
      <c r="Y30" s="420"/>
      <c r="Z30" s="420"/>
      <c r="AA30" s="420"/>
      <c r="AB30" s="420"/>
      <c r="AC30" s="420"/>
      <c r="AD30" s="420"/>
      <c r="AE30" s="420"/>
      <c r="AF30" s="420"/>
      <c r="AG30" s="421"/>
      <c r="AH30" s="422">
        <v>96.8</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49</v>
      </c>
      <c r="BD30" s="426"/>
      <c r="BE30" s="426"/>
      <c r="BF30" s="426"/>
      <c r="BG30" s="426"/>
      <c r="BH30" s="426"/>
      <c r="BI30" s="426"/>
      <c r="BJ30" s="426"/>
      <c r="BK30" s="426"/>
      <c r="BL30" s="426"/>
      <c r="BM30" s="427"/>
      <c r="BN30" s="486">
        <v>2677877</v>
      </c>
      <c r="BO30" s="487"/>
      <c r="BP30" s="487"/>
      <c r="BQ30" s="487"/>
      <c r="BR30" s="487"/>
      <c r="BS30" s="487"/>
      <c r="BT30" s="487"/>
      <c r="BU30" s="488"/>
      <c r="BV30" s="486">
        <v>2527319</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192</v>
      </c>
      <c r="D32" s="411"/>
      <c r="E32" s="411"/>
      <c r="F32" s="411"/>
      <c r="G32" s="411"/>
      <c r="H32" s="411"/>
      <c r="I32" s="411"/>
      <c r="J32" s="411"/>
      <c r="K32" s="411"/>
      <c r="L32" s="411"/>
      <c r="M32" s="411"/>
      <c r="N32" s="411"/>
      <c r="O32" s="411"/>
      <c r="P32" s="411"/>
      <c r="Q32" s="411"/>
      <c r="R32" s="411"/>
      <c r="S32" s="411"/>
      <c r="U32" s="412" t="s">
        <v>193</v>
      </c>
      <c r="V32" s="412"/>
      <c r="W32" s="412"/>
      <c r="X32" s="412"/>
      <c r="Y32" s="412"/>
      <c r="Z32" s="412"/>
      <c r="AA32" s="412"/>
      <c r="AB32" s="412"/>
      <c r="AC32" s="412"/>
      <c r="AD32" s="412"/>
      <c r="AE32" s="412"/>
      <c r="AF32" s="412"/>
      <c r="AG32" s="412"/>
      <c r="AH32" s="412"/>
      <c r="AI32" s="412"/>
      <c r="AJ32" s="412"/>
      <c r="AK32" s="412"/>
      <c r="AM32" s="412" t="s">
        <v>194</v>
      </c>
      <c r="AN32" s="412"/>
      <c r="AO32" s="412"/>
      <c r="AP32" s="412"/>
      <c r="AQ32" s="412"/>
      <c r="AR32" s="412"/>
      <c r="AS32" s="412"/>
      <c r="AT32" s="412"/>
      <c r="AU32" s="412"/>
      <c r="AV32" s="412"/>
      <c r="AW32" s="412"/>
      <c r="AX32" s="412"/>
      <c r="AY32" s="412"/>
      <c r="AZ32" s="412"/>
      <c r="BA32" s="412"/>
      <c r="BB32" s="412"/>
      <c r="BC32" s="412"/>
      <c r="BE32" s="412" t="s">
        <v>195</v>
      </c>
      <c r="BF32" s="412"/>
      <c r="BG32" s="412"/>
      <c r="BH32" s="412"/>
      <c r="BI32" s="412"/>
      <c r="BJ32" s="412"/>
      <c r="BK32" s="412"/>
      <c r="BL32" s="412"/>
      <c r="BM32" s="412"/>
      <c r="BN32" s="412"/>
      <c r="BO32" s="412"/>
      <c r="BP32" s="412"/>
      <c r="BQ32" s="412"/>
      <c r="BR32" s="412"/>
      <c r="BS32" s="412"/>
      <c r="BT32" s="412"/>
      <c r="BU32" s="412"/>
      <c r="BW32" s="412" t="s">
        <v>196</v>
      </c>
      <c r="BX32" s="412"/>
      <c r="BY32" s="412"/>
      <c r="BZ32" s="412"/>
      <c r="CA32" s="412"/>
      <c r="CB32" s="412"/>
      <c r="CC32" s="412"/>
      <c r="CD32" s="412"/>
      <c r="CE32" s="412"/>
      <c r="CF32" s="412"/>
      <c r="CG32" s="412"/>
      <c r="CH32" s="412"/>
      <c r="CI32" s="412"/>
      <c r="CJ32" s="412"/>
      <c r="CK32" s="412"/>
      <c r="CL32" s="412"/>
      <c r="CM32" s="412"/>
      <c r="CO32" s="412" t="s">
        <v>197</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198</v>
      </c>
      <c r="D33" s="404"/>
      <c r="E33" s="403" t="s">
        <v>199</v>
      </c>
      <c r="F33" s="403"/>
      <c r="G33" s="403"/>
      <c r="H33" s="403"/>
      <c r="I33" s="403"/>
      <c r="J33" s="403"/>
      <c r="K33" s="403"/>
      <c r="L33" s="403"/>
      <c r="M33" s="403"/>
      <c r="N33" s="403"/>
      <c r="O33" s="403"/>
      <c r="P33" s="403"/>
      <c r="Q33" s="403"/>
      <c r="R33" s="403"/>
      <c r="S33" s="403"/>
      <c r="T33" s="203"/>
      <c r="U33" s="404" t="s">
        <v>200</v>
      </c>
      <c r="V33" s="404"/>
      <c r="W33" s="403" t="s">
        <v>201</v>
      </c>
      <c r="X33" s="403"/>
      <c r="Y33" s="403"/>
      <c r="Z33" s="403"/>
      <c r="AA33" s="403"/>
      <c r="AB33" s="403"/>
      <c r="AC33" s="403"/>
      <c r="AD33" s="403"/>
      <c r="AE33" s="403"/>
      <c r="AF33" s="403"/>
      <c r="AG33" s="403"/>
      <c r="AH33" s="403"/>
      <c r="AI33" s="403"/>
      <c r="AJ33" s="403"/>
      <c r="AK33" s="403"/>
      <c r="AL33" s="203"/>
      <c r="AM33" s="404" t="s">
        <v>202</v>
      </c>
      <c r="AN33" s="404"/>
      <c r="AO33" s="403" t="s">
        <v>199</v>
      </c>
      <c r="AP33" s="403"/>
      <c r="AQ33" s="403"/>
      <c r="AR33" s="403"/>
      <c r="AS33" s="403"/>
      <c r="AT33" s="403"/>
      <c r="AU33" s="403"/>
      <c r="AV33" s="403"/>
      <c r="AW33" s="403"/>
      <c r="AX33" s="403"/>
      <c r="AY33" s="403"/>
      <c r="AZ33" s="403"/>
      <c r="BA33" s="403"/>
      <c r="BB33" s="403"/>
      <c r="BC33" s="403"/>
      <c r="BD33" s="204"/>
      <c r="BE33" s="403" t="s">
        <v>203</v>
      </c>
      <c r="BF33" s="403"/>
      <c r="BG33" s="403" t="s">
        <v>204</v>
      </c>
      <c r="BH33" s="403"/>
      <c r="BI33" s="403"/>
      <c r="BJ33" s="403"/>
      <c r="BK33" s="403"/>
      <c r="BL33" s="403"/>
      <c r="BM33" s="403"/>
      <c r="BN33" s="403"/>
      <c r="BO33" s="403"/>
      <c r="BP33" s="403"/>
      <c r="BQ33" s="403"/>
      <c r="BR33" s="403"/>
      <c r="BS33" s="403"/>
      <c r="BT33" s="403"/>
      <c r="BU33" s="403"/>
      <c r="BV33" s="204"/>
      <c r="BW33" s="404" t="s">
        <v>203</v>
      </c>
      <c r="BX33" s="404"/>
      <c r="BY33" s="403" t="s">
        <v>205</v>
      </c>
      <c r="BZ33" s="403"/>
      <c r="CA33" s="403"/>
      <c r="CB33" s="403"/>
      <c r="CC33" s="403"/>
      <c r="CD33" s="403"/>
      <c r="CE33" s="403"/>
      <c r="CF33" s="403"/>
      <c r="CG33" s="403"/>
      <c r="CH33" s="403"/>
      <c r="CI33" s="403"/>
      <c r="CJ33" s="403"/>
      <c r="CK33" s="403"/>
      <c r="CL33" s="403"/>
      <c r="CM33" s="403"/>
      <c r="CN33" s="203"/>
      <c r="CO33" s="404" t="s">
        <v>198</v>
      </c>
      <c r="CP33" s="404"/>
      <c r="CQ33" s="403" t="s">
        <v>206</v>
      </c>
      <c r="CR33" s="403"/>
      <c r="CS33" s="403"/>
      <c r="CT33" s="403"/>
      <c r="CU33" s="403"/>
      <c r="CV33" s="403"/>
      <c r="CW33" s="403"/>
      <c r="CX33" s="403"/>
      <c r="CY33" s="403"/>
      <c r="CZ33" s="403"/>
      <c r="DA33" s="403"/>
      <c r="DB33" s="403"/>
      <c r="DC33" s="403"/>
      <c r="DD33" s="403"/>
      <c r="DE33" s="403"/>
      <c r="DF33" s="203"/>
      <c r="DG33" s="402" t="s">
        <v>207</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4</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7</v>
      </c>
      <c r="AN34" s="400"/>
      <c r="AO34" s="401" t="str">
        <f>IF('各会計、関係団体の財政状況及び健全化判断比率'!B31="","",'各会計、関係団体の財政状況及び健全化判断比率'!B31)</f>
        <v>水道事業会計</v>
      </c>
      <c r="AP34" s="401"/>
      <c r="AQ34" s="401"/>
      <c r="AR34" s="401"/>
      <c r="AS34" s="401"/>
      <c r="AT34" s="401"/>
      <c r="AU34" s="401"/>
      <c r="AV34" s="401"/>
      <c r="AW34" s="401"/>
      <c r="AX34" s="401"/>
      <c r="AY34" s="401"/>
      <c r="AZ34" s="401"/>
      <c r="BA34" s="401"/>
      <c r="BB34" s="401"/>
      <c r="BC34" s="401"/>
      <c r="BD34" s="178"/>
      <c r="BE34" s="400">
        <f>IF(BG34="","",MAX(C34:D43,U34:V43,AM34:AN43)+1)</f>
        <v>9</v>
      </c>
      <c r="BF34" s="400"/>
      <c r="BG34" s="401" t="str">
        <f>IF('各会計、関係団体の財政状況及び健全化判断比率'!B33="","",'各会計、関係団体の財政状況及び健全化判断比率'!B33)</f>
        <v>農業集落排水事業特別会計</v>
      </c>
      <c r="BH34" s="401"/>
      <c r="BI34" s="401"/>
      <c r="BJ34" s="401"/>
      <c r="BK34" s="401"/>
      <c r="BL34" s="401"/>
      <c r="BM34" s="401"/>
      <c r="BN34" s="401"/>
      <c r="BO34" s="401"/>
      <c r="BP34" s="401"/>
      <c r="BQ34" s="401"/>
      <c r="BR34" s="401"/>
      <c r="BS34" s="401"/>
      <c r="BT34" s="401"/>
      <c r="BU34" s="401"/>
      <c r="BV34" s="178"/>
      <c r="BW34" s="400">
        <f>IF(BY34="","",MAX(C34:D43,U34:V43,AM34:AN43,BE34:BF43)+1)</f>
        <v>10</v>
      </c>
      <c r="BX34" s="400"/>
      <c r="BY34" s="401" t="str">
        <f>IF('各会計、関係団体の財政状況及び健全化判断比率'!B68="","",'各会計、関係団体の財政状況及び健全化判断比率'!B68)</f>
        <v>奈良県市町村総合事務組合</v>
      </c>
      <c r="BZ34" s="401"/>
      <c r="CA34" s="401"/>
      <c r="CB34" s="401"/>
      <c r="CC34" s="401"/>
      <c r="CD34" s="401"/>
      <c r="CE34" s="401"/>
      <c r="CF34" s="401"/>
      <c r="CG34" s="401"/>
      <c r="CH34" s="401"/>
      <c r="CI34" s="401"/>
      <c r="CJ34" s="401"/>
      <c r="CK34" s="401"/>
      <c r="CL34" s="401"/>
      <c r="CM34" s="401"/>
      <c r="CN34" s="178"/>
      <c r="CO34" s="400">
        <f>IF(CQ34="","",MAX(C34:D43,U34:V43,AM34:AN43,BE34:BF43,BW34:BX43)+1)</f>
        <v>17</v>
      </c>
      <c r="CP34" s="400"/>
      <c r="CQ34" s="401" t="str">
        <f>IF('各会計、関係団体の財政状況及び健全化判断比率'!BS7="","",'各会計、関係団体の財政状況及び健全化判断比率'!BS7)</f>
        <v>五條市土地開発公社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大塔診療所特別会計</v>
      </c>
      <c r="F35" s="401"/>
      <c r="G35" s="401"/>
      <c r="H35" s="401"/>
      <c r="I35" s="401"/>
      <c r="J35" s="401"/>
      <c r="K35" s="401"/>
      <c r="L35" s="401"/>
      <c r="M35" s="401"/>
      <c r="N35" s="401"/>
      <c r="O35" s="401"/>
      <c r="P35" s="401"/>
      <c r="Q35" s="401"/>
      <c r="R35" s="401"/>
      <c r="S35" s="401"/>
      <c r="T35" s="178"/>
      <c r="U35" s="400">
        <f>IF(W35="","",U34+1)</f>
        <v>5</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f t="shared" ref="AM35:AM43" si="0">IF(AO35="","",AM34+1)</f>
        <v>8</v>
      </c>
      <c r="AN35" s="400"/>
      <c r="AO35" s="401" t="str">
        <f>IF('各会計、関係団体の財政状況及び健全化判断比率'!B32="","",'各会計、関係団体の財政状況及び健全化判断比率'!B32)</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11</v>
      </c>
      <c r="BX35" s="400"/>
      <c r="BY35" s="401" t="str">
        <f>IF('各会計、関係団体の財政状況及び健全化判断比率'!B69="","",'各会計、関係団体の財政状況及び健全化判断比率'!B69)</f>
        <v>奈良広域水質検査センター組合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f>IF(E36="","",C35+1)</f>
        <v>3</v>
      </c>
      <c r="D36" s="400"/>
      <c r="E36" s="401" t="str">
        <f>IF('各会計、関係団体の財政状況及び健全化判断比率'!B9="","",'各会計、関係団体の財政状況及び健全化判断比率'!B9)</f>
        <v>墓地事業特別会計</v>
      </c>
      <c r="F36" s="401"/>
      <c r="G36" s="401"/>
      <c r="H36" s="401"/>
      <c r="I36" s="401"/>
      <c r="J36" s="401"/>
      <c r="K36" s="401"/>
      <c r="L36" s="401"/>
      <c r="M36" s="401"/>
      <c r="N36" s="401"/>
      <c r="O36" s="401"/>
      <c r="P36" s="401"/>
      <c r="Q36" s="401"/>
      <c r="R36" s="401"/>
      <c r="S36" s="401"/>
      <c r="T36" s="178"/>
      <c r="U36" s="400">
        <f t="shared" ref="U36:U43" si="4">IF(W36="","",U35+1)</f>
        <v>6</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12</v>
      </c>
      <c r="BX36" s="400"/>
      <c r="BY36" s="401" t="str">
        <f>IF('各会計、関係団体の財政状況及び健全化判断比率'!B70="","",'各会計、関係団体の財政状況及び健全化判断比率'!B70)</f>
        <v>奈良県住宅新築資金等貸付金回収管理組合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13</v>
      </c>
      <c r="BX37" s="400"/>
      <c r="BY37" s="401" t="str">
        <f>IF('各会計、関係団体の財政状況及び健全化判断比率'!B71="","",'各会計、関係団体の財政状況及び健全化判断比率'!B71)</f>
        <v>奈良県後期高齢者医療広域連合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14</v>
      </c>
      <c r="BX38" s="400"/>
      <c r="BY38" s="401" t="str">
        <f>IF('各会計、関係団体の財政状況及び健全化判断比率'!B72="","",'各会計、関係団体の財政状況及び健全化判断比率'!B72)</f>
        <v>やまと広域環境衛生事務組合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15</v>
      </c>
      <c r="BX39" s="400"/>
      <c r="BY39" s="401" t="str">
        <f>IF('各会計、関係団体の財政状況及び健全化判断比率'!B73="","",'各会計、関係団体の財政状況及び健全化判断比率'!B73)</f>
        <v>奈良県広域消防組合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16</v>
      </c>
      <c r="BX40" s="400"/>
      <c r="BY40" s="401" t="str">
        <f>IF('各会計、関係団体の財政状況及び健全化判断比率'!B74="","",'各会計、関係団体の財政状況及び健全化判断比率'!B74)</f>
        <v>南和広域医療企業団</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t="str">
        <f t="shared" si="2"/>
        <v/>
      </c>
      <c r="BX41" s="400"/>
      <c r="BY41" s="401" t="str">
        <f>IF('各会計、関係団体の財政状況及び健全化判断比率'!B75="","",'各会計、関係団体の財政状況及び健全化判断比率'!B75)</f>
        <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t="str">
        <f t="shared" si="2"/>
        <v/>
      </c>
      <c r="BX42" s="400"/>
      <c r="BY42" s="401" t="str">
        <f>IF('各会計、関係団体の財政状況及び健全化判断比率'!B76="","",'各会計、関係団体の財政状況及び健全化判断比率'!B76)</f>
        <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97" t="s">
        <v>209</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210</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211</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212</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213</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214</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215</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605</v>
      </c>
    </row>
    <row r="54" spans="5:113" x14ac:dyDescent="0.15"/>
    <row r="55" spans="5:113" x14ac:dyDescent="0.15"/>
    <row r="56" spans="5:113" x14ac:dyDescent="0.15"/>
  </sheetData>
  <sheetProtection algorithmName="SHA-512" hashValue="qA+XOdUq8G4fd3smpg5Bd1P5pwfnTrfYiztu94PdGE+/w8ANf0nd3RcTGYYNTzsP+8NfqJNDQOTBUU+QOcCwDA==" saltValue="1EKv2KSnHYW14S/kU8i2D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83" t="s">
        <v>573</v>
      </c>
      <c r="D34" s="1183"/>
      <c r="E34" s="1184"/>
      <c r="F34" s="32">
        <v>1.1499999999999999</v>
      </c>
      <c r="G34" s="33">
        <v>2.81</v>
      </c>
      <c r="H34" s="33">
        <v>1.86</v>
      </c>
      <c r="I34" s="33">
        <v>6.89</v>
      </c>
      <c r="J34" s="34">
        <v>5.84</v>
      </c>
      <c r="K34" s="22"/>
      <c r="L34" s="22"/>
      <c r="M34" s="22"/>
      <c r="N34" s="22"/>
      <c r="O34" s="22"/>
      <c r="P34" s="22"/>
    </row>
    <row r="35" spans="1:16" ht="39" customHeight="1" x14ac:dyDescent="0.15">
      <c r="A35" s="22"/>
      <c r="B35" s="35"/>
      <c r="C35" s="1177" t="s">
        <v>574</v>
      </c>
      <c r="D35" s="1178"/>
      <c r="E35" s="1179"/>
      <c r="F35" s="36">
        <v>2.92</v>
      </c>
      <c r="G35" s="37">
        <v>2.75</v>
      </c>
      <c r="H35" s="37">
        <v>4.91</v>
      </c>
      <c r="I35" s="37">
        <v>4.99</v>
      </c>
      <c r="J35" s="38">
        <v>4.22</v>
      </c>
      <c r="K35" s="22"/>
      <c r="L35" s="22"/>
      <c r="M35" s="22"/>
      <c r="N35" s="22"/>
      <c r="O35" s="22"/>
      <c r="P35" s="22"/>
    </row>
    <row r="36" spans="1:16" ht="39" customHeight="1" x14ac:dyDescent="0.15">
      <c r="A36" s="22"/>
      <c r="B36" s="35"/>
      <c r="C36" s="1177" t="s">
        <v>575</v>
      </c>
      <c r="D36" s="1178"/>
      <c r="E36" s="1179"/>
      <c r="F36" s="36">
        <v>0.55000000000000004</v>
      </c>
      <c r="G36" s="37">
        <v>0.62</v>
      </c>
      <c r="H36" s="37">
        <v>0.52</v>
      </c>
      <c r="I36" s="37">
        <v>0.19</v>
      </c>
      <c r="J36" s="38">
        <v>0.47</v>
      </c>
      <c r="K36" s="22"/>
      <c r="L36" s="22"/>
      <c r="M36" s="22"/>
      <c r="N36" s="22"/>
      <c r="O36" s="22"/>
      <c r="P36" s="22"/>
    </row>
    <row r="37" spans="1:16" ht="39" customHeight="1" x14ac:dyDescent="0.15">
      <c r="A37" s="22"/>
      <c r="B37" s="35"/>
      <c r="C37" s="1177" t="s">
        <v>576</v>
      </c>
      <c r="D37" s="1178"/>
      <c r="E37" s="1179"/>
      <c r="F37" s="36">
        <v>1.46</v>
      </c>
      <c r="G37" s="37">
        <v>0.04</v>
      </c>
      <c r="H37" s="37">
        <v>0.22</v>
      </c>
      <c r="I37" s="37">
        <v>0.64</v>
      </c>
      <c r="J37" s="38">
        <v>0.1</v>
      </c>
      <c r="K37" s="22"/>
      <c r="L37" s="22"/>
      <c r="M37" s="22"/>
      <c r="N37" s="22"/>
      <c r="O37" s="22"/>
      <c r="P37" s="22"/>
    </row>
    <row r="38" spans="1:16" ht="39" customHeight="1" x14ac:dyDescent="0.15">
      <c r="A38" s="22"/>
      <c r="B38" s="35"/>
      <c r="C38" s="1177" t="s">
        <v>577</v>
      </c>
      <c r="D38" s="1178"/>
      <c r="E38" s="1179"/>
      <c r="F38" s="36" t="s">
        <v>524</v>
      </c>
      <c r="G38" s="37" t="s">
        <v>524</v>
      </c>
      <c r="H38" s="37">
        <v>0.2</v>
      </c>
      <c r="I38" s="37">
        <v>0.13</v>
      </c>
      <c r="J38" s="38">
        <v>0.03</v>
      </c>
      <c r="K38" s="22"/>
      <c r="L38" s="22"/>
      <c r="M38" s="22"/>
      <c r="N38" s="22"/>
      <c r="O38" s="22"/>
      <c r="P38" s="22"/>
    </row>
    <row r="39" spans="1:16" ht="39" customHeight="1" x14ac:dyDescent="0.15">
      <c r="A39" s="22"/>
      <c r="B39" s="35"/>
      <c r="C39" s="1177" t="s">
        <v>578</v>
      </c>
      <c r="D39" s="1178"/>
      <c r="E39" s="1179"/>
      <c r="F39" s="36">
        <v>0</v>
      </c>
      <c r="G39" s="37">
        <v>0</v>
      </c>
      <c r="H39" s="37">
        <v>0</v>
      </c>
      <c r="I39" s="37">
        <v>0</v>
      </c>
      <c r="J39" s="38">
        <v>0</v>
      </c>
      <c r="K39" s="22"/>
      <c r="L39" s="22"/>
      <c r="M39" s="22"/>
      <c r="N39" s="22"/>
      <c r="O39" s="22"/>
      <c r="P39" s="22"/>
    </row>
    <row r="40" spans="1:16" ht="39" customHeight="1" x14ac:dyDescent="0.15">
      <c r="A40" s="22"/>
      <c r="B40" s="35"/>
      <c r="C40" s="1177" t="s">
        <v>579</v>
      </c>
      <c r="D40" s="1178"/>
      <c r="E40" s="1179"/>
      <c r="F40" s="36">
        <v>0</v>
      </c>
      <c r="G40" s="37">
        <v>0</v>
      </c>
      <c r="H40" s="37">
        <v>0</v>
      </c>
      <c r="I40" s="37">
        <v>0</v>
      </c>
      <c r="J40" s="38">
        <v>0</v>
      </c>
      <c r="K40" s="22"/>
      <c r="L40" s="22"/>
      <c r="M40" s="22"/>
      <c r="N40" s="22"/>
      <c r="O40" s="22"/>
      <c r="P40" s="22"/>
    </row>
    <row r="41" spans="1:16" ht="39" customHeight="1" x14ac:dyDescent="0.15">
      <c r="A41" s="22"/>
      <c r="B41" s="35"/>
      <c r="C41" s="1177" t="s">
        <v>580</v>
      </c>
      <c r="D41" s="1178"/>
      <c r="E41" s="1179"/>
      <c r="F41" s="36">
        <v>0</v>
      </c>
      <c r="G41" s="37">
        <v>0</v>
      </c>
      <c r="H41" s="37">
        <v>0</v>
      </c>
      <c r="I41" s="37">
        <v>0</v>
      </c>
      <c r="J41" s="38">
        <v>0</v>
      </c>
      <c r="K41" s="22"/>
      <c r="L41" s="22"/>
      <c r="M41" s="22"/>
      <c r="N41" s="22"/>
      <c r="O41" s="22"/>
      <c r="P41" s="22"/>
    </row>
    <row r="42" spans="1:16" ht="39" customHeight="1" x14ac:dyDescent="0.15">
      <c r="A42" s="22"/>
      <c r="B42" s="39"/>
      <c r="C42" s="1177" t="s">
        <v>581</v>
      </c>
      <c r="D42" s="1178"/>
      <c r="E42" s="1179"/>
      <c r="F42" s="36" t="s">
        <v>524</v>
      </c>
      <c r="G42" s="37" t="s">
        <v>524</v>
      </c>
      <c r="H42" s="37" t="s">
        <v>524</v>
      </c>
      <c r="I42" s="37" t="s">
        <v>524</v>
      </c>
      <c r="J42" s="38" t="s">
        <v>524</v>
      </c>
      <c r="K42" s="22"/>
      <c r="L42" s="22"/>
      <c r="M42" s="22"/>
      <c r="N42" s="22"/>
      <c r="O42" s="22"/>
      <c r="P42" s="22"/>
    </row>
    <row r="43" spans="1:16" ht="39" customHeight="1" thickBot="1" x14ac:dyDescent="0.2">
      <c r="A43" s="22"/>
      <c r="B43" s="40"/>
      <c r="C43" s="1180" t="s">
        <v>582</v>
      </c>
      <c r="D43" s="1181"/>
      <c r="E43" s="1182"/>
      <c r="F43" s="41">
        <v>0</v>
      </c>
      <c r="G43" s="42">
        <v>0.24</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nuxUi8VdISp4RcHJJ21OIjxp6S8qvpZs+5TDNP7AeqPkUtXaNLjis8HyKFMCCSbnoREUBV9x8FdkZtCURE4EA==" saltValue="xhIK6f3xwwicdp3VeJ/v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03" t="s">
        <v>10</v>
      </c>
      <c r="C45" s="1204"/>
      <c r="D45" s="58"/>
      <c r="E45" s="1209" t="s">
        <v>11</v>
      </c>
      <c r="F45" s="1209"/>
      <c r="G45" s="1209"/>
      <c r="H45" s="1209"/>
      <c r="I45" s="1209"/>
      <c r="J45" s="1210"/>
      <c r="K45" s="59">
        <v>2965</v>
      </c>
      <c r="L45" s="60">
        <v>2980</v>
      </c>
      <c r="M45" s="60">
        <v>2878</v>
      </c>
      <c r="N45" s="60">
        <v>2837</v>
      </c>
      <c r="O45" s="61">
        <v>2690</v>
      </c>
      <c r="P45" s="48"/>
      <c r="Q45" s="48"/>
      <c r="R45" s="48"/>
      <c r="S45" s="48"/>
      <c r="T45" s="48"/>
      <c r="U45" s="48"/>
    </row>
    <row r="46" spans="1:21" ht="30.75" customHeight="1" x14ac:dyDescent="0.15">
      <c r="A46" s="48"/>
      <c r="B46" s="1205"/>
      <c r="C46" s="1206"/>
      <c r="D46" s="62"/>
      <c r="E46" s="1187" t="s">
        <v>12</v>
      </c>
      <c r="F46" s="1187"/>
      <c r="G46" s="1187"/>
      <c r="H46" s="1187"/>
      <c r="I46" s="1187"/>
      <c r="J46" s="1188"/>
      <c r="K46" s="63" t="s">
        <v>524</v>
      </c>
      <c r="L46" s="64" t="s">
        <v>524</v>
      </c>
      <c r="M46" s="64" t="s">
        <v>524</v>
      </c>
      <c r="N46" s="64" t="s">
        <v>524</v>
      </c>
      <c r="O46" s="65" t="s">
        <v>524</v>
      </c>
      <c r="P46" s="48"/>
      <c r="Q46" s="48"/>
      <c r="R46" s="48"/>
      <c r="S46" s="48"/>
      <c r="T46" s="48"/>
      <c r="U46" s="48"/>
    </row>
    <row r="47" spans="1:21" ht="30.75" customHeight="1" x14ac:dyDescent="0.15">
      <c r="A47" s="48"/>
      <c r="B47" s="1205"/>
      <c r="C47" s="1206"/>
      <c r="D47" s="62"/>
      <c r="E47" s="1187" t="s">
        <v>13</v>
      </c>
      <c r="F47" s="1187"/>
      <c r="G47" s="1187"/>
      <c r="H47" s="1187"/>
      <c r="I47" s="1187"/>
      <c r="J47" s="1188"/>
      <c r="K47" s="63" t="s">
        <v>524</v>
      </c>
      <c r="L47" s="64" t="s">
        <v>524</v>
      </c>
      <c r="M47" s="64" t="s">
        <v>524</v>
      </c>
      <c r="N47" s="64" t="s">
        <v>524</v>
      </c>
      <c r="O47" s="65" t="s">
        <v>524</v>
      </c>
      <c r="P47" s="48"/>
      <c r="Q47" s="48"/>
      <c r="R47" s="48"/>
      <c r="S47" s="48"/>
      <c r="T47" s="48"/>
      <c r="U47" s="48"/>
    </row>
    <row r="48" spans="1:21" ht="30.75" customHeight="1" x14ac:dyDescent="0.15">
      <c r="A48" s="48"/>
      <c r="B48" s="1205"/>
      <c r="C48" s="1206"/>
      <c r="D48" s="62"/>
      <c r="E48" s="1187" t="s">
        <v>14</v>
      </c>
      <c r="F48" s="1187"/>
      <c r="G48" s="1187"/>
      <c r="H48" s="1187"/>
      <c r="I48" s="1187"/>
      <c r="J48" s="1188"/>
      <c r="K48" s="63">
        <v>876</v>
      </c>
      <c r="L48" s="64">
        <v>905</v>
      </c>
      <c r="M48" s="64">
        <v>745</v>
      </c>
      <c r="N48" s="64">
        <v>682</v>
      </c>
      <c r="O48" s="65">
        <v>644</v>
      </c>
      <c r="P48" s="48"/>
      <c r="Q48" s="48"/>
      <c r="R48" s="48"/>
      <c r="S48" s="48"/>
      <c r="T48" s="48"/>
      <c r="U48" s="48"/>
    </row>
    <row r="49" spans="1:21" ht="30.75" customHeight="1" x14ac:dyDescent="0.15">
      <c r="A49" s="48"/>
      <c r="B49" s="1205"/>
      <c r="C49" s="1206"/>
      <c r="D49" s="62"/>
      <c r="E49" s="1187" t="s">
        <v>15</v>
      </c>
      <c r="F49" s="1187"/>
      <c r="G49" s="1187"/>
      <c r="H49" s="1187"/>
      <c r="I49" s="1187"/>
      <c r="J49" s="1188"/>
      <c r="K49" s="63">
        <v>137</v>
      </c>
      <c r="L49" s="64">
        <v>186</v>
      </c>
      <c r="M49" s="64">
        <v>193</v>
      </c>
      <c r="N49" s="64">
        <v>200</v>
      </c>
      <c r="O49" s="65">
        <v>148</v>
      </c>
      <c r="P49" s="48"/>
      <c r="Q49" s="48"/>
      <c r="R49" s="48"/>
      <c r="S49" s="48"/>
      <c r="T49" s="48"/>
      <c r="U49" s="48"/>
    </row>
    <row r="50" spans="1:21" ht="30.75" customHeight="1" x14ac:dyDescent="0.15">
      <c r="A50" s="48"/>
      <c r="B50" s="1205"/>
      <c r="C50" s="1206"/>
      <c r="D50" s="62"/>
      <c r="E50" s="1187" t="s">
        <v>16</v>
      </c>
      <c r="F50" s="1187"/>
      <c r="G50" s="1187"/>
      <c r="H50" s="1187"/>
      <c r="I50" s="1187"/>
      <c r="J50" s="1188"/>
      <c r="K50" s="63" t="s">
        <v>524</v>
      </c>
      <c r="L50" s="64" t="s">
        <v>524</v>
      </c>
      <c r="M50" s="64" t="s">
        <v>524</v>
      </c>
      <c r="N50" s="64" t="s">
        <v>524</v>
      </c>
      <c r="O50" s="65" t="s">
        <v>524</v>
      </c>
      <c r="P50" s="48"/>
      <c r="Q50" s="48"/>
      <c r="R50" s="48"/>
      <c r="S50" s="48"/>
      <c r="T50" s="48"/>
      <c r="U50" s="48"/>
    </row>
    <row r="51" spans="1:21" ht="30.75" customHeight="1" x14ac:dyDescent="0.15">
      <c r="A51" s="48"/>
      <c r="B51" s="1207"/>
      <c r="C51" s="1208"/>
      <c r="D51" s="66"/>
      <c r="E51" s="1187" t="s">
        <v>17</v>
      </c>
      <c r="F51" s="1187"/>
      <c r="G51" s="1187"/>
      <c r="H51" s="1187"/>
      <c r="I51" s="1187"/>
      <c r="J51" s="1188"/>
      <c r="K51" s="63" t="s">
        <v>524</v>
      </c>
      <c r="L51" s="64">
        <v>0</v>
      </c>
      <c r="M51" s="64">
        <v>0</v>
      </c>
      <c r="N51" s="64">
        <v>0</v>
      </c>
      <c r="O51" s="65">
        <v>0</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2671</v>
      </c>
      <c r="L52" s="64">
        <v>2783</v>
      </c>
      <c r="M52" s="64">
        <v>2695</v>
      </c>
      <c r="N52" s="64">
        <v>2780</v>
      </c>
      <c r="O52" s="65">
        <v>2771</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1307</v>
      </c>
      <c r="L53" s="69">
        <v>1288</v>
      </c>
      <c r="M53" s="69">
        <v>1121</v>
      </c>
      <c r="N53" s="69">
        <v>939</v>
      </c>
      <c r="O53" s="70">
        <v>711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3" t="s">
        <v>24</v>
      </c>
      <c r="C57" s="1194"/>
      <c r="D57" s="1197" t="s">
        <v>25</v>
      </c>
      <c r="E57" s="1198"/>
      <c r="F57" s="1198"/>
      <c r="G57" s="1198"/>
      <c r="H57" s="1198"/>
      <c r="I57" s="1198"/>
      <c r="J57" s="1199"/>
      <c r="K57" s="83"/>
      <c r="L57" s="84"/>
      <c r="M57" s="84"/>
      <c r="N57" s="84"/>
      <c r="O57" s="85"/>
    </row>
    <row r="58" spans="1:21" ht="31.5" customHeight="1" thickBot="1" x14ac:dyDescent="0.2">
      <c r="B58" s="1195"/>
      <c r="C58" s="1196"/>
      <c r="D58" s="1200" t="s">
        <v>26</v>
      </c>
      <c r="E58" s="1201"/>
      <c r="F58" s="1201"/>
      <c r="G58" s="1201"/>
      <c r="H58" s="1201"/>
      <c r="I58" s="1201"/>
      <c r="J58" s="120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SSuDuR/ew1dGdVckCAwoidbf2ZwfP0RJBJLMZV23FR5H3Knm/u3jQUmnhXiftXWYIXfU54xuvev5Oo1RvqiQ==" saltValue="iqqQxMFIu9eWN9ZR48b9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23" t="s">
        <v>29</v>
      </c>
      <c r="C41" s="1224"/>
      <c r="D41" s="102"/>
      <c r="E41" s="1225" t="s">
        <v>30</v>
      </c>
      <c r="F41" s="1225"/>
      <c r="G41" s="1225"/>
      <c r="H41" s="1226"/>
      <c r="I41" s="346">
        <v>26525</v>
      </c>
      <c r="J41" s="347">
        <v>26255</v>
      </c>
      <c r="K41" s="347">
        <v>27713</v>
      </c>
      <c r="L41" s="347">
        <v>28759</v>
      </c>
      <c r="M41" s="348">
        <v>29960</v>
      </c>
    </row>
    <row r="42" spans="2:13" ht="27.75" customHeight="1" x14ac:dyDescent="0.15">
      <c r="B42" s="1213"/>
      <c r="C42" s="1214"/>
      <c r="D42" s="103"/>
      <c r="E42" s="1217" t="s">
        <v>31</v>
      </c>
      <c r="F42" s="1217"/>
      <c r="G42" s="1217"/>
      <c r="H42" s="1218"/>
      <c r="I42" s="349" t="s">
        <v>524</v>
      </c>
      <c r="J42" s="350" t="s">
        <v>524</v>
      </c>
      <c r="K42" s="350" t="s">
        <v>524</v>
      </c>
      <c r="L42" s="350" t="s">
        <v>524</v>
      </c>
      <c r="M42" s="351" t="s">
        <v>524</v>
      </c>
    </row>
    <row r="43" spans="2:13" ht="27.75" customHeight="1" x14ac:dyDescent="0.15">
      <c r="B43" s="1213"/>
      <c r="C43" s="1214"/>
      <c r="D43" s="103"/>
      <c r="E43" s="1217" t="s">
        <v>32</v>
      </c>
      <c r="F43" s="1217"/>
      <c r="G43" s="1217"/>
      <c r="H43" s="1218"/>
      <c r="I43" s="349">
        <v>6473</v>
      </c>
      <c r="J43" s="350">
        <v>6275</v>
      </c>
      <c r="K43" s="350">
        <v>5927</v>
      </c>
      <c r="L43" s="350">
        <v>5349</v>
      </c>
      <c r="M43" s="351">
        <v>4880</v>
      </c>
    </row>
    <row r="44" spans="2:13" ht="27.75" customHeight="1" x14ac:dyDescent="0.15">
      <c r="B44" s="1213"/>
      <c r="C44" s="1214"/>
      <c r="D44" s="103"/>
      <c r="E44" s="1217" t="s">
        <v>33</v>
      </c>
      <c r="F44" s="1217"/>
      <c r="G44" s="1217"/>
      <c r="H44" s="1218"/>
      <c r="I44" s="349">
        <v>1973</v>
      </c>
      <c r="J44" s="350">
        <v>1718</v>
      </c>
      <c r="K44" s="350">
        <v>1533</v>
      </c>
      <c r="L44" s="350">
        <v>1343</v>
      </c>
      <c r="M44" s="351">
        <v>1313</v>
      </c>
    </row>
    <row r="45" spans="2:13" ht="27.75" customHeight="1" x14ac:dyDescent="0.15">
      <c r="B45" s="1213"/>
      <c r="C45" s="1214"/>
      <c r="D45" s="103"/>
      <c r="E45" s="1217" t="s">
        <v>34</v>
      </c>
      <c r="F45" s="1217"/>
      <c r="G45" s="1217"/>
      <c r="H45" s="1218"/>
      <c r="I45" s="349">
        <v>2672</v>
      </c>
      <c r="J45" s="350">
        <v>2715</v>
      </c>
      <c r="K45" s="350">
        <v>2343</v>
      </c>
      <c r="L45" s="350">
        <v>2377</v>
      </c>
      <c r="M45" s="351">
        <v>2246</v>
      </c>
    </row>
    <row r="46" spans="2:13" ht="27.75" customHeight="1" x14ac:dyDescent="0.15">
      <c r="B46" s="1213"/>
      <c r="C46" s="1214"/>
      <c r="D46" s="104"/>
      <c r="E46" s="1217" t="s">
        <v>35</v>
      </c>
      <c r="F46" s="1217"/>
      <c r="G46" s="1217"/>
      <c r="H46" s="1218"/>
      <c r="I46" s="349">
        <v>2008</v>
      </c>
      <c r="J46" s="350">
        <v>1840</v>
      </c>
      <c r="K46" s="350">
        <v>1751</v>
      </c>
      <c r="L46" s="350">
        <v>1751</v>
      </c>
      <c r="M46" s="351">
        <v>1887</v>
      </c>
    </row>
    <row r="47" spans="2:13" ht="27.75" customHeight="1" x14ac:dyDescent="0.15">
      <c r="B47" s="1213"/>
      <c r="C47" s="1214"/>
      <c r="D47" s="105"/>
      <c r="E47" s="1227" t="s">
        <v>36</v>
      </c>
      <c r="F47" s="1228"/>
      <c r="G47" s="1228"/>
      <c r="H47" s="1229"/>
      <c r="I47" s="349" t="s">
        <v>524</v>
      </c>
      <c r="J47" s="350" t="s">
        <v>524</v>
      </c>
      <c r="K47" s="350" t="s">
        <v>524</v>
      </c>
      <c r="L47" s="350" t="s">
        <v>524</v>
      </c>
      <c r="M47" s="351" t="s">
        <v>524</v>
      </c>
    </row>
    <row r="48" spans="2:13" ht="27.75" customHeight="1" x14ac:dyDescent="0.15">
      <c r="B48" s="1213"/>
      <c r="C48" s="1214"/>
      <c r="D48" s="103"/>
      <c r="E48" s="1217" t="s">
        <v>37</v>
      </c>
      <c r="F48" s="1217"/>
      <c r="G48" s="1217"/>
      <c r="H48" s="1218"/>
      <c r="I48" s="349" t="s">
        <v>524</v>
      </c>
      <c r="J48" s="350" t="s">
        <v>524</v>
      </c>
      <c r="K48" s="350" t="s">
        <v>524</v>
      </c>
      <c r="L48" s="350" t="s">
        <v>524</v>
      </c>
      <c r="M48" s="351" t="s">
        <v>524</v>
      </c>
    </row>
    <row r="49" spans="2:13" ht="27.75" customHeight="1" x14ac:dyDescent="0.15">
      <c r="B49" s="1215"/>
      <c r="C49" s="1216"/>
      <c r="D49" s="103"/>
      <c r="E49" s="1217" t="s">
        <v>38</v>
      </c>
      <c r="F49" s="1217"/>
      <c r="G49" s="1217"/>
      <c r="H49" s="1218"/>
      <c r="I49" s="349" t="s">
        <v>524</v>
      </c>
      <c r="J49" s="350" t="s">
        <v>524</v>
      </c>
      <c r="K49" s="350" t="s">
        <v>524</v>
      </c>
      <c r="L49" s="350" t="s">
        <v>524</v>
      </c>
      <c r="M49" s="351" t="s">
        <v>524</v>
      </c>
    </row>
    <row r="50" spans="2:13" ht="27.75" customHeight="1" x14ac:dyDescent="0.15">
      <c r="B50" s="1211" t="s">
        <v>39</v>
      </c>
      <c r="C50" s="1212"/>
      <c r="D50" s="106"/>
      <c r="E50" s="1217" t="s">
        <v>40</v>
      </c>
      <c r="F50" s="1217"/>
      <c r="G50" s="1217"/>
      <c r="H50" s="1218"/>
      <c r="I50" s="349">
        <v>3960</v>
      </c>
      <c r="J50" s="350">
        <v>3356</v>
      </c>
      <c r="K50" s="350">
        <v>2982</v>
      </c>
      <c r="L50" s="350">
        <v>2780</v>
      </c>
      <c r="M50" s="351">
        <v>3272</v>
      </c>
    </row>
    <row r="51" spans="2:13" ht="27.75" customHeight="1" x14ac:dyDescent="0.15">
      <c r="B51" s="1213"/>
      <c r="C51" s="1214"/>
      <c r="D51" s="103"/>
      <c r="E51" s="1217" t="s">
        <v>41</v>
      </c>
      <c r="F51" s="1217"/>
      <c r="G51" s="1217"/>
      <c r="H51" s="1218"/>
      <c r="I51" s="349">
        <v>2062</v>
      </c>
      <c r="J51" s="350">
        <v>1807</v>
      </c>
      <c r="K51" s="350">
        <v>1698</v>
      </c>
      <c r="L51" s="350">
        <v>1567</v>
      </c>
      <c r="M51" s="351">
        <v>1466</v>
      </c>
    </row>
    <row r="52" spans="2:13" ht="27.75" customHeight="1" x14ac:dyDescent="0.15">
      <c r="B52" s="1215"/>
      <c r="C52" s="1216"/>
      <c r="D52" s="103"/>
      <c r="E52" s="1217" t="s">
        <v>42</v>
      </c>
      <c r="F52" s="1217"/>
      <c r="G52" s="1217"/>
      <c r="H52" s="1218"/>
      <c r="I52" s="349">
        <v>23810</v>
      </c>
      <c r="J52" s="350">
        <v>23539</v>
      </c>
      <c r="K52" s="350">
        <v>24460</v>
      </c>
      <c r="L52" s="350">
        <v>24927</v>
      </c>
      <c r="M52" s="351">
        <v>25864</v>
      </c>
    </row>
    <row r="53" spans="2:13" ht="27.75" customHeight="1" thickBot="1" x14ac:dyDescent="0.2">
      <c r="B53" s="1219" t="s">
        <v>43</v>
      </c>
      <c r="C53" s="1220"/>
      <c r="D53" s="107"/>
      <c r="E53" s="1221" t="s">
        <v>44</v>
      </c>
      <c r="F53" s="1221"/>
      <c r="G53" s="1221"/>
      <c r="H53" s="1222"/>
      <c r="I53" s="352">
        <v>9818</v>
      </c>
      <c r="J53" s="353">
        <v>10101</v>
      </c>
      <c r="K53" s="353">
        <v>10126</v>
      </c>
      <c r="L53" s="353">
        <v>10305</v>
      </c>
      <c r="M53" s="354">
        <v>9685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q1Hw3MQkwXwXcGcsO9Bzt4ypVUg6lcfAK//wW2Q6bynqy3u/GXbi4gFjIfcsywiW5Pd2HrtQwOt68/N5KAvBwA==" saltValue="Adal+s8Csx4lKDfljsD1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0" zoomScaleNormal="9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38" t="s">
        <v>47</v>
      </c>
      <c r="D55" s="1238"/>
      <c r="E55" s="1239"/>
      <c r="F55" s="119">
        <v>1343</v>
      </c>
      <c r="G55" s="119">
        <v>1343</v>
      </c>
      <c r="H55" s="120">
        <v>1725</v>
      </c>
    </row>
    <row r="56" spans="2:8" ht="52.5" customHeight="1" x14ac:dyDescent="0.15">
      <c r="B56" s="121"/>
      <c r="C56" s="1240" t="s">
        <v>48</v>
      </c>
      <c r="D56" s="1240"/>
      <c r="E56" s="1241"/>
      <c r="F56" s="122">
        <v>802</v>
      </c>
      <c r="G56" s="122">
        <v>648</v>
      </c>
      <c r="H56" s="123">
        <v>684</v>
      </c>
    </row>
    <row r="57" spans="2:8" ht="53.25" customHeight="1" x14ac:dyDescent="0.15">
      <c r="B57" s="121"/>
      <c r="C57" s="1242" t="s">
        <v>49</v>
      </c>
      <c r="D57" s="1242"/>
      <c r="E57" s="1243"/>
      <c r="F57" s="124">
        <v>2501</v>
      </c>
      <c r="G57" s="124">
        <v>2527</v>
      </c>
      <c r="H57" s="125">
        <v>2678</v>
      </c>
    </row>
    <row r="58" spans="2:8" ht="45.75" customHeight="1" x14ac:dyDescent="0.15">
      <c r="B58" s="126"/>
      <c r="C58" s="1230" t="s">
        <v>589</v>
      </c>
      <c r="D58" s="1231"/>
      <c r="E58" s="1232"/>
      <c r="F58" s="127">
        <v>1740</v>
      </c>
      <c r="G58" s="127">
        <v>1740</v>
      </c>
      <c r="H58" s="128">
        <v>1740</v>
      </c>
    </row>
    <row r="59" spans="2:8" ht="45.75" customHeight="1" x14ac:dyDescent="0.15">
      <c r="B59" s="126"/>
      <c r="C59" s="1230" t="s">
        <v>590</v>
      </c>
      <c r="D59" s="1231"/>
      <c r="E59" s="1232"/>
      <c r="F59" s="127">
        <v>392</v>
      </c>
      <c r="G59" s="127">
        <v>402</v>
      </c>
      <c r="H59" s="128">
        <v>402</v>
      </c>
    </row>
    <row r="60" spans="2:8" ht="45.75" customHeight="1" x14ac:dyDescent="0.15">
      <c r="B60" s="126"/>
      <c r="C60" s="1230" t="s">
        <v>591</v>
      </c>
      <c r="D60" s="1231"/>
      <c r="E60" s="1232"/>
      <c r="F60" s="127">
        <v>212</v>
      </c>
      <c r="G60" s="127">
        <v>185</v>
      </c>
      <c r="H60" s="128">
        <v>268</v>
      </c>
    </row>
    <row r="61" spans="2:8" ht="45.75" customHeight="1" x14ac:dyDescent="0.15">
      <c r="B61" s="126"/>
      <c r="C61" s="1230" t="s">
        <v>592</v>
      </c>
      <c r="D61" s="1231"/>
      <c r="E61" s="1232"/>
      <c r="F61" s="127">
        <v>76</v>
      </c>
      <c r="G61" s="127">
        <v>82</v>
      </c>
      <c r="H61" s="128">
        <v>133</v>
      </c>
    </row>
    <row r="62" spans="2:8" ht="45.75" customHeight="1" thickBot="1" x14ac:dyDescent="0.2">
      <c r="B62" s="129"/>
      <c r="C62" s="1233" t="s">
        <v>593</v>
      </c>
      <c r="D62" s="1234"/>
      <c r="E62" s="1235"/>
      <c r="F62" s="130">
        <v>13</v>
      </c>
      <c r="G62" s="130">
        <v>53</v>
      </c>
      <c r="H62" s="131">
        <v>68</v>
      </c>
    </row>
    <row r="63" spans="2:8" ht="52.5" customHeight="1" thickBot="1" x14ac:dyDescent="0.2">
      <c r="B63" s="132"/>
      <c r="C63" s="1236" t="s">
        <v>50</v>
      </c>
      <c r="D63" s="1236"/>
      <c r="E63" s="1237"/>
      <c r="F63" s="133">
        <v>4646</v>
      </c>
      <c r="G63" s="133">
        <v>4519</v>
      </c>
      <c r="H63" s="134">
        <v>5087</v>
      </c>
    </row>
    <row r="64" spans="2:8" x14ac:dyDescent="0.15"/>
  </sheetData>
  <sheetProtection algorithmName="SHA-512" hashValue="AkyidCk1gaAmBB8pkR/hKXO57tnAq5TaPmt6trfL7AmFf6YZpj0NAuYo4a74qLZhm/xIAV/alQXkUkDRsjy7yA==" saltValue="hOqBIrSuYpHjMfliuMu1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E85"/>
  <sheetViews>
    <sheetView showGridLines="0" workbookViewId="0"/>
  </sheetViews>
  <sheetFormatPr defaultColWidth="0" defaultRowHeight="13.5" customHeight="1" zeroHeight="1" x14ac:dyDescent="0.15"/>
  <cols>
    <col min="1" max="1" width="6.375" style="363" customWidth="1"/>
    <col min="2" max="107" width="2.37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606</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607</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6" t="s">
        <v>608</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609</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565</v>
      </c>
      <c r="BQ50" s="1249"/>
      <c r="BR50" s="1249"/>
      <c r="BS50" s="1249"/>
      <c r="BT50" s="1249"/>
      <c r="BU50" s="1249"/>
      <c r="BV50" s="1249"/>
      <c r="BW50" s="1249"/>
      <c r="BX50" s="1249" t="s">
        <v>566</v>
      </c>
      <c r="BY50" s="1249"/>
      <c r="BZ50" s="1249"/>
      <c r="CA50" s="1249"/>
      <c r="CB50" s="1249"/>
      <c r="CC50" s="1249"/>
      <c r="CD50" s="1249"/>
      <c r="CE50" s="1249"/>
      <c r="CF50" s="1249" t="s">
        <v>567</v>
      </c>
      <c r="CG50" s="1249"/>
      <c r="CH50" s="1249"/>
      <c r="CI50" s="1249"/>
      <c r="CJ50" s="1249"/>
      <c r="CK50" s="1249"/>
      <c r="CL50" s="1249"/>
      <c r="CM50" s="1249"/>
      <c r="CN50" s="1249" t="s">
        <v>568</v>
      </c>
      <c r="CO50" s="1249"/>
      <c r="CP50" s="1249"/>
      <c r="CQ50" s="1249"/>
      <c r="CR50" s="1249"/>
      <c r="CS50" s="1249"/>
      <c r="CT50" s="1249"/>
      <c r="CU50" s="1249"/>
      <c r="CV50" s="1249" t="s">
        <v>569</v>
      </c>
      <c r="CW50" s="1249"/>
      <c r="CX50" s="1249"/>
      <c r="CY50" s="1249"/>
      <c r="CZ50" s="1249"/>
      <c r="DA50" s="1249"/>
      <c r="DB50" s="1249"/>
      <c r="DC50" s="1249"/>
    </row>
    <row r="51" spans="1:109" ht="13.5" customHeight="1" x14ac:dyDescent="0.15">
      <c r="B51" s="369"/>
      <c r="G51" s="1252"/>
      <c r="H51" s="1252"/>
      <c r="I51" s="1265"/>
      <c r="J51" s="1265"/>
      <c r="K51" s="1251"/>
      <c r="L51" s="1251"/>
      <c r="M51" s="1251"/>
      <c r="N51" s="1251"/>
      <c r="AM51" s="378"/>
      <c r="AN51" s="1247" t="s">
        <v>610</v>
      </c>
      <c r="AO51" s="1247"/>
      <c r="AP51" s="1247"/>
      <c r="AQ51" s="1247"/>
      <c r="AR51" s="1247"/>
      <c r="AS51" s="1247"/>
      <c r="AT51" s="1247"/>
      <c r="AU51" s="1247"/>
      <c r="AV51" s="1247"/>
      <c r="AW51" s="1247"/>
      <c r="AX51" s="1247"/>
      <c r="AY51" s="1247"/>
      <c r="AZ51" s="1247"/>
      <c r="BA51" s="1247"/>
      <c r="BB51" s="1247" t="s">
        <v>611</v>
      </c>
      <c r="BC51" s="1247"/>
      <c r="BD51" s="1247"/>
      <c r="BE51" s="1247"/>
      <c r="BF51" s="1247"/>
      <c r="BG51" s="1247"/>
      <c r="BH51" s="1247"/>
      <c r="BI51" s="1247"/>
      <c r="BJ51" s="1247"/>
      <c r="BK51" s="1247"/>
      <c r="BL51" s="1247"/>
      <c r="BM51" s="1247"/>
      <c r="BN51" s="1247"/>
      <c r="BO51" s="1247"/>
      <c r="BP51" s="1244">
        <v>119.6</v>
      </c>
      <c r="BQ51" s="1244"/>
      <c r="BR51" s="1244"/>
      <c r="BS51" s="1244"/>
      <c r="BT51" s="1244"/>
      <c r="BU51" s="1244"/>
      <c r="BV51" s="1244"/>
      <c r="BW51" s="1244"/>
      <c r="BX51" s="1244">
        <v>123.1</v>
      </c>
      <c r="BY51" s="1244"/>
      <c r="BZ51" s="1244"/>
      <c r="CA51" s="1244"/>
      <c r="CB51" s="1244"/>
      <c r="CC51" s="1244"/>
      <c r="CD51" s="1244"/>
      <c r="CE51" s="1244"/>
      <c r="CF51" s="1244">
        <v>123.2</v>
      </c>
      <c r="CG51" s="1244"/>
      <c r="CH51" s="1244"/>
      <c r="CI51" s="1244"/>
      <c r="CJ51" s="1244"/>
      <c r="CK51" s="1244"/>
      <c r="CL51" s="1244"/>
      <c r="CM51" s="1244"/>
      <c r="CN51" s="1244">
        <v>120.9</v>
      </c>
      <c r="CO51" s="1244"/>
      <c r="CP51" s="1244"/>
      <c r="CQ51" s="1244"/>
      <c r="CR51" s="1244"/>
      <c r="CS51" s="1244"/>
      <c r="CT51" s="1244"/>
      <c r="CU51" s="1244"/>
      <c r="CV51" s="1244">
        <v>109</v>
      </c>
      <c r="CW51" s="1244"/>
      <c r="CX51" s="1244"/>
      <c r="CY51" s="1244"/>
      <c r="CZ51" s="1244"/>
      <c r="DA51" s="1244"/>
      <c r="DB51" s="1244"/>
      <c r="DC51" s="1244"/>
    </row>
    <row r="52" spans="1:109" x14ac:dyDescent="0.15">
      <c r="B52" s="369"/>
      <c r="G52" s="1252"/>
      <c r="H52" s="1252"/>
      <c r="I52" s="1265"/>
      <c r="J52" s="1265"/>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612</v>
      </c>
      <c r="BC53" s="1247"/>
      <c r="BD53" s="1247"/>
      <c r="BE53" s="1247"/>
      <c r="BF53" s="1247"/>
      <c r="BG53" s="1247"/>
      <c r="BH53" s="1247"/>
      <c r="BI53" s="1247"/>
      <c r="BJ53" s="1247"/>
      <c r="BK53" s="1247"/>
      <c r="BL53" s="1247"/>
      <c r="BM53" s="1247"/>
      <c r="BN53" s="1247"/>
      <c r="BO53" s="1247"/>
      <c r="BP53" s="1244">
        <v>55.9</v>
      </c>
      <c r="BQ53" s="1244"/>
      <c r="BR53" s="1244"/>
      <c r="BS53" s="1244"/>
      <c r="BT53" s="1244"/>
      <c r="BU53" s="1244"/>
      <c r="BV53" s="1244"/>
      <c r="BW53" s="1244"/>
      <c r="BX53" s="1244">
        <v>57.6</v>
      </c>
      <c r="BY53" s="1244"/>
      <c r="BZ53" s="1244"/>
      <c r="CA53" s="1244"/>
      <c r="CB53" s="1244"/>
      <c r="CC53" s="1244"/>
      <c r="CD53" s="1244"/>
      <c r="CE53" s="1244"/>
      <c r="CF53" s="1244">
        <v>58.6</v>
      </c>
      <c r="CG53" s="1244"/>
      <c r="CH53" s="1244"/>
      <c r="CI53" s="1244"/>
      <c r="CJ53" s="1244"/>
      <c r="CK53" s="1244"/>
      <c r="CL53" s="1244"/>
      <c r="CM53" s="1244"/>
      <c r="CN53" s="1244">
        <v>60.2</v>
      </c>
      <c r="CO53" s="1244"/>
      <c r="CP53" s="1244"/>
      <c r="CQ53" s="1244"/>
      <c r="CR53" s="1244"/>
      <c r="CS53" s="1244"/>
      <c r="CT53" s="1244"/>
      <c r="CU53" s="1244"/>
      <c r="CV53" s="1244">
        <v>59.3</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613</v>
      </c>
      <c r="AO55" s="1249"/>
      <c r="AP55" s="1249"/>
      <c r="AQ55" s="1249"/>
      <c r="AR55" s="1249"/>
      <c r="AS55" s="1249"/>
      <c r="AT55" s="1249"/>
      <c r="AU55" s="1249"/>
      <c r="AV55" s="1249"/>
      <c r="AW55" s="1249"/>
      <c r="AX55" s="1249"/>
      <c r="AY55" s="1249"/>
      <c r="AZ55" s="1249"/>
      <c r="BA55" s="1249"/>
      <c r="BB55" s="1247" t="s">
        <v>611</v>
      </c>
      <c r="BC55" s="1247"/>
      <c r="BD55" s="1247"/>
      <c r="BE55" s="1247"/>
      <c r="BF55" s="1247"/>
      <c r="BG55" s="1247"/>
      <c r="BH55" s="1247"/>
      <c r="BI55" s="1247"/>
      <c r="BJ55" s="1247"/>
      <c r="BK55" s="1247"/>
      <c r="BL55" s="1247"/>
      <c r="BM55" s="1247"/>
      <c r="BN55" s="1247"/>
      <c r="BO55" s="1247"/>
      <c r="BP55" s="1244">
        <v>53.4</v>
      </c>
      <c r="BQ55" s="1244"/>
      <c r="BR55" s="1244"/>
      <c r="BS55" s="1244"/>
      <c r="BT55" s="1244"/>
      <c r="BU55" s="1244"/>
      <c r="BV55" s="1244"/>
      <c r="BW55" s="1244"/>
      <c r="BX55" s="1244">
        <v>48</v>
      </c>
      <c r="BY55" s="1244"/>
      <c r="BZ55" s="1244"/>
      <c r="CA55" s="1244"/>
      <c r="CB55" s="1244"/>
      <c r="CC55" s="1244"/>
      <c r="CD55" s="1244"/>
      <c r="CE55" s="1244"/>
      <c r="CF55" s="1244">
        <v>49.1</v>
      </c>
      <c r="CG55" s="1244"/>
      <c r="CH55" s="1244"/>
      <c r="CI55" s="1244"/>
      <c r="CJ55" s="1244"/>
      <c r="CK55" s="1244"/>
      <c r="CL55" s="1244"/>
      <c r="CM55" s="1244"/>
      <c r="CN55" s="1244">
        <v>41.5</v>
      </c>
      <c r="CO55" s="1244"/>
      <c r="CP55" s="1244"/>
      <c r="CQ55" s="1244"/>
      <c r="CR55" s="1244"/>
      <c r="CS55" s="1244"/>
      <c r="CT55" s="1244"/>
      <c r="CU55" s="1244"/>
      <c r="CV55" s="1244">
        <v>25.2</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612</v>
      </c>
      <c r="BC57" s="1247"/>
      <c r="BD57" s="1247"/>
      <c r="BE57" s="1247"/>
      <c r="BF57" s="1247"/>
      <c r="BG57" s="1247"/>
      <c r="BH57" s="1247"/>
      <c r="BI57" s="1247"/>
      <c r="BJ57" s="1247"/>
      <c r="BK57" s="1247"/>
      <c r="BL57" s="1247"/>
      <c r="BM57" s="1247"/>
      <c r="BN57" s="1247"/>
      <c r="BO57" s="1247"/>
      <c r="BP57" s="1244">
        <v>59.6</v>
      </c>
      <c r="BQ57" s="1244"/>
      <c r="BR57" s="1244"/>
      <c r="BS57" s="1244"/>
      <c r="BT57" s="1244"/>
      <c r="BU57" s="1244"/>
      <c r="BV57" s="1244"/>
      <c r="BW57" s="1244"/>
      <c r="BX57" s="1244">
        <v>60.8</v>
      </c>
      <c r="BY57" s="1244"/>
      <c r="BZ57" s="1244"/>
      <c r="CA57" s="1244"/>
      <c r="CB57" s="1244"/>
      <c r="CC57" s="1244"/>
      <c r="CD57" s="1244"/>
      <c r="CE57" s="1244"/>
      <c r="CF57" s="1244">
        <v>61</v>
      </c>
      <c r="CG57" s="1244"/>
      <c r="CH57" s="1244"/>
      <c r="CI57" s="1244"/>
      <c r="CJ57" s="1244"/>
      <c r="CK57" s="1244"/>
      <c r="CL57" s="1244"/>
      <c r="CM57" s="1244"/>
      <c r="CN57" s="1244">
        <v>61.7</v>
      </c>
      <c r="CO57" s="1244"/>
      <c r="CP57" s="1244"/>
      <c r="CQ57" s="1244"/>
      <c r="CR57" s="1244"/>
      <c r="CS57" s="1244"/>
      <c r="CT57" s="1244"/>
      <c r="CU57" s="1244"/>
      <c r="CV57" s="1244">
        <v>62.4</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614</v>
      </c>
    </row>
    <row r="64" spans="1:109" x14ac:dyDescent="0.15">
      <c r="B64" s="369"/>
      <c r="G64" s="376"/>
      <c r="I64" s="389"/>
      <c r="J64" s="389"/>
      <c r="K64" s="389"/>
      <c r="L64" s="389"/>
      <c r="M64" s="389"/>
      <c r="N64" s="390"/>
      <c r="AM64" s="376"/>
      <c r="AN64" s="376" t="s">
        <v>607</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6" t="s">
        <v>615</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609</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565</v>
      </c>
      <c r="BQ72" s="1249"/>
      <c r="BR72" s="1249"/>
      <c r="BS72" s="1249"/>
      <c r="BT72" s="1249"/>
      <c r="BU72" s="1249"/>
      <c r="BV72" s="1249"/>
      <c r="BW72" s="1249"/>
      <c r="BX72" s="1249" t="s">
        <v>566</v>
      </c>
      <c r="BY72" s="1249"/>
      <c r="BZ72" s="1249"/>
      <c r="CA72" s="1249"/>
      <c r="CB72" s="1249"/>
      <c r="CC72" s="1249"/>
      <c r="CD72" s="1249"/>
      <c r="CE72" s="1249"/>
      <c r="CF72" s="1249" t="s">
        <v>567</v>
      </c>
      <c r="CG72" s="1249"/>
      <c r="CH72" s="1249"/>
      <c r="CI72" s="1249"/>
      <c r="CJ72" s="1249"/>
      <c r="CK72" s="1249"/>
      <c r="CL72" s="1249"/>
      <c r="CM72" s="1249"/>
      <c r="CN72" s="1249" t="s">
        <v>568</v>
      </c>
      <c r="CO72" s="1249"/>
      <c r="CP72" s="1249"/>
      <c r="CQ72" s="1249"/>
      <c r="CR72" s="1249"/>
      <c r="CS72" s="1249"/>
      <c r="CT72" s="1249"/>
      <c r="CU72" s="1249"/>
      <c r="CV72" s="1249" t="s">
        <v>569</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610</v>
      </c>
      <c r="AO73" s="1247"/>
      <c r="AP73" s="1247"/>
      <c r="AQ73" s="1247"/>
      <c r="AR73" s="1247"/>
      <c r="AS73" s="1247"/>
      <c r="AT73" s="1247"/>
      <c r="AU73" s="1247"/>
      <c r="AV73" s="1247"/>
      <c r="AW73" s="1247"/>
      <c r="AX73" s="1247"/>
      <c r="AY73" s="1247"/>
      <c r="AZ73" s="1247"/>
      <c r="BA73" s="1247"/>
      <c r="BB73" s="1247" t="s">
        <v>611</v>
      </c>
      <c r="BC73" s="1247"/>
      <c r="BD73" s="1247"/>
      <c r="BE73" s="1247"/>
      <c r="BF73" s="1247"/>
      <c r="BG73" s="1247"/>
      <c r="BH73" s="1247"/>
      <c r="BI73" s="1247"/>
      <c r="BJ73" s="1247"/>
      <c r="BK73" s="1247"/>
      <c r="BL73" s="1247"/>
      <c r="BM73" s="1247"/>
      <c r="BN73" s="1247"/>
      <c r="BO73" s="1247"/>
      <c r="BP73" s="1244">
        <v>119.6</v>
      </c>
      <c r="BQ73" s="1244"/>
      <c r="BR73" s="1244"/>
      <c r="BS73" s="1244"/>
      <c r="BT73" s="1244"/>
      <c r="BU73" s="1244"/>
      <c r="BV73" s="1244"/>
      <c r="BW73" s="1244"/>
      <c r="BX73" s="1244">
        <v>123.1</v>
      </c>
      <c r="BY73" s="1244"/>
      <c r="BZ73" s="1244"/>
      <c r="CA73" s="1244"/>
      <c r="CB73" s="1244"/>
      <c r="CC73" s="1244"/>
      <c r="CD73" s="1244"/>
      <c r="CE73" s="1244"/>
      <c r="CF73" s="1244">
        <v>123.2</v>
      </c>
      <c r="CG73" s="1244"/>
      <c r="CH73" s="1244"/>
      <c r="CI73" s="1244"/>
      <c r="CJ73" s="1244"/>
      <c r="CK73" s="1244"/>
      <c r="CL73" s="1244"/>
      <c r="CM73" s="1244"/>
      <c r="CN73" s="1244">
        <v>120.9</v>
      </c>
      <c r="CO73" s="1244"/>
      <c r="CP73" s="1244"/>
      <c r="CQ73" s="1244"/>
      <c r="CR73" s="1244"/>
      <c r="CS73" s="1244"/>
      <c r="CT73" s="1244"/>
      <c r="CU73" s="1244"/>
      <c r="CV73" s="1244">
        <v>109</v>
      </c>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616</v>
      </c>
      <c r="BC75" s="1247"/>
      <c r="BD75" s="1247"/>
      <c r="BE75" s="1247"/>
      <c r="BF75" s="1247"/>
      <c r="BG75" s="1247"/>
      <c r="BH75" s="1247"/>
      <c r="BI75" s="1247"/>
      <c r="BJ75" s="1247"/>
      <c r="BK75" s="1247"/>
      <c r="BL75" s="1247"/>
      <c r="BM75" s="1247"/>
      <c r="BN75" s="1247"/>
      <c r="BO75" s="1247"/>
      <c r="BP75" s="1244">
        <v>14.3</v>
      </c>
      <c r="BQ75" s="1244"/>
      <c r="BR75" s="1244"/>
      <c r="BS75" s="1244"/>
      <c r="BT75" s="1244"/>
      <c r="BU75" s="1244"/>
      <c r="BV75" s="1244"/>
      <c r="BW75" s="1244"/>
      <c r="BX75" s="1244">
        <v>15.3</v>
      </c>
      <c r="BY75" s="1244"/>
      <c r="BZ75" s="1244"/>
      <c r="CA75" s="1244"/>
      <c r="CB75" s="1244"/>
      <c r="CC75" s="1244"/>
      <c r="CD75" s="1244"/>
      <c r="CE75" s="1244"/>
      <c r="CF75" s="1244">
        <v>15</v>
      </c>
      <c r="CG75" s="1244"/>
      <c r="CH75" s="1244"/>
      <c r="CI75" s="1244"/>
      <c r="CJ75" s="1244"/>
      <c r="CK75" s="1244"/>
      <c r="CL75" s="1244"/>
      <c r="CM75" s="1244"/>
      <c r="CN75" s="1244">
        <v>13.4</v>
      </c>
      <c r="CO75" s="1244"/>
      <c r="CP75" s="1244"/>
      <c r="CQ75" s="1244"/>
      <c r="CR75" s="1244"/>
      <c r="CS75" s="1244"/>
      <c r="CT75" s="1244"/>
      <c r="CU75" s="1244"/>
      <c r="CV75" s="1244">
        <v>10.8</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613</v>
      </c>
      <c r="AO77" s="1249"/>
      <c r="AP77" s="1249"/>
      <c r="AQ77" s="1249"/>
      <c r="AR77" s="1249"/>
      <c r="AS77" s="1249"/>
      <c r="AT77" s="1249"/>
      <c r="AU77" s="1249"/>
      <c r="AV77" s="1249"/>
      <c r="AW77" s="1249"/>
      <c r="AX77" s="1249"/>
      <c r="AY77" s="1249"/>
      <c r="AZ77" s="1249"/>
      <c r="BA77" s="1249"/>
      <c r="BB77" s="1247" t="s">
        <v>611</v>
      </c>
      <c r="BC77" s="1247"/>
      <c r="BD77" s="1247"/>
      <c r="BE77" s="1247"/>
      <c r="BF77" s="1247"/>
      <c r="BG77" s="1247"/>
      <c r="BH77" s="1247"/>
      <c r="BI77" s="1247"/>
      <c r="BJ77" s="1247"/>
      <c r="BK77" s="1247"/>
      <c r="BL77" s="1247"/>
      <c r="BM77" s="1247"/>
      <c r="BN77" s="1247"/>
      <c r="BO77" s="1247"/>
      <c r="BP77" s="1244">
        <v>53.4</v>
      </c>
      <c r="BQ77" s="1244"/>
      <c r="BR77" s="1244"/>
      <c r="BS77" s="1244"/>
      <c r="BT77" s="1244"/>
      <c r="BU77" s="1244"/>
      <c r="BV77" s="1244"/>
      <c r="BW77" s="1244"/>
      <c r="BX77" s="1244">
        <v>48</v>
      </c>
      <c r="BY77" s="1244"/>
      <c r="BZ77" s="1244"/>
      <c r="CA77" s="1244"/>
      <c r="CB77" s="1244"/>
      <c r="CC77" s="1244"/>
      <c r="CD77" s="1244"/>
      <c r="CE77" s="1244"/>
      <c r="CF77" s="1244">
        <v>49.1</v>
      </c>
      <c r="CG77" s="1244"/>
      <c r="CH77" s="1244"/>
      <c r="CI77" s="1244"/>
      <c r="CJ77" s="1244"/>
      <c r="CK77" s="1244"/>
      <c r="CL77" s="1244"/>
      <c r="CM77" s="1244"/>
      <c r="CN77" s="1244">
        <v>41.5</v>
      </c>
      <c r="CO77" s="1244"/>
      <c r="CP77" s="1244"/>
      <c r="CQ77" s="1244"/>
      <c r="CR77" s="1244"/>
      <c r="CS77" s="1244"/>
      <c r="CT77" s="1244"/>
      <c r="CU77" s="1244"/>
      <c r="CV77" s="1244">
        <v>25.2</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616</v>
      </c>
      <c r="BC79" s="1247"/>
      <c r="BD79" s="1247"/>
      <c r="BE79" s="1247"/>
      <c r="BF79" s="1247"/>
      <c r="BG79" s="1247"/>
      <c r="BH79" s="1247"/>
      <c r="BI79" s="1247"/>
      <c r="BJ79" s="1247"/>
      <c r="BK79" s="1247"/>
      <c r="BL79" s="1247"/>
      <c r="BM79" s="1247"/>
      <c r="BN79" s="1247"/>
      <c r="BO79" s="1247"/>
      <c r="BP79" s="1244">
        <v>9.8000000000000007</v>
      </c>
      <c r="BQ79" s="1244"/>
      <c r="BR79" s="1244"/>
      <c r="BS79" s="1244"/>
      <c r="BT79" s="1244"/>
      <c r="BU79" s="1244"/>
      <c r="BV79" s="1244"/>
      <c r="BW79" s="1244"/>
      <c r="BX79" s="1244">
        <v>9.6</v>
      </c>
      <c r="BY79" s="1244"/>
      <c r="BZ79" s="1244"/>
      <c r="CA79" s="1244"/>
      <c r="CB79" s="1244"/>
      <c r="CC79" s="1244"/>
      <c r="CD79" s="1244"/>
      <c r="CE79" s="1244"/>
      <c r="CF79" s="1244">
        <v>9.5</v>
      </c>
      <c r="CG79" s="1244"/>
      <c r="CH79" s="1244"/>
      <c r="CI79" s="1244"/>
      <c r="CJ79" s="1244"/>
      <c r="CK79" s="1244"/>
      <c r="CL79" s="1244"/>
      <c r="CM79" s="1244"/>
      <c r="CN79" s="1244">
        <v>9.1999999999999993</v>
      </c>
      <c r="CO79" s="1244"/>
      <c r="CP79" s="1244"/>
      <c r="CQ79" s="1244"/>
      <c r="CR79" s="1244"/>
      <c r="CS79" s="1244"/>
      <c r="CT79" s="1244"/>
      <c r="CU79" s="1244"/>
      <c r="CV79" s="1244">
        <v>8.9</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R125"/>
  <sheetViews>
    <sheetView showGridLines="0" workbookViewId="0"/>
  </sheetViews>
  <sheetFormatPr defaultColWidth="0" defaultRowHeight="13.5" customHeight="1" zeroHeight="1" x14ac:dyDescent="0.15"/>
  <cols>
    <col min="1" max="34" width="2.375" style="251" customWidth="1"/>
    <col min="35" max="122" width="2.375" style="250" customWidth="1"/>
    <col min="123" max="16384" width="2.37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R125"/>
  <sheetViews>
    <sheetView showGridLines="0" workbookViewId="0"/>
  </sheetViews>
  <sheetFormatPr defaultColWidth="0" defaultRowHeight="13.5" customHeight="1" zeroHeight="1" x14ac:dyDescent="0.15"/>
  <cols>
    <col min="1" max="34" width="2.375" style="251" customWidth="1"/>
    <col min="35" max="122" width="2.375" style="250" customWidth="1"/>
    <col min="123" max="16384" width="2.37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562</v>
      </c>
      <c r="G2" s="148"/>
      <c r="H2" s="149"/>
    </row>
    <row r="3" spans="1:8" x14ac:dyDescent="0.15">
      <c r="A3" s="145" t="s">
        <v>555</v>
      </c>
      <c r="B3" s="150"/>
      <c r="C3" s="151"/>
      <c r="D3" s="152">
        <v>62239</v>
      </c>
      <c r="E3" s="153"/>
      <c r="F3" s="154">
        <v>88968</v>
      </c>
      <c r="G3" s="155"/>
      <c r="H3" s="156"/>
    </row>
    <row r="4" spans="1:8" x14ac:dyDescent="0.15">
      <c r="A4" s="157"/>
      <c r="B4" s="158"/>
      <c r="C4" s="159"/>
      <c r="D4" s="160">
        <v>47503</v>
      </c>
      <c r="E4" s="161"/>
      <c r="F4" s="162">
        <v>45482</v>
      </c>
      <c r="G4" s="163"/>
      <c r="H4" s="164"/>
    </row>
    <row r="5" spans="1:8" x14ac:dyDescent="0.15">
      <c r="A5" s="145" t="s">
        <v>557</v>
      </c>
      <c r="B5" s="150"/>
      <c r="C5" s="151"/>
      <c r="D5" s="152">
        <v>89228</v>
      </c>
      <c r="E5" s="153"/>
      <c r="F5" s="154">
        <v>85173</v>
      </c>
      <c r="G5" s="155"/>
      <c r="H5" s="156"/>
    </row>
    <row r="6" spans="1:8" x14ac:dyDescent="0.15">
      <c r="A6" s="157"/>
      <c r="B6" s="158"/>
      <c r="C6" s="159"/>
      <c r="D6" s="160">
        <v>67741</v>
      </c>
      <c r="E6" s="161"/>
      <c r="F6" s="162">
        <v>43913</v>
      </c>
      <c r="G6" s="163"/>
      <c r="H6" s="164"/>
    </row>
    <row r="7" spans="1:8" x14ac:dyDescent="0.15">
      <c r="A7" s="145" t="s">
        <v>558</v>
      </c>
      <c r="B7" s="150"/>
      <c r="C7" s="151"/>
      <c r="D7" s="152">
        <v>153871</v>
      </c>
      <c r="E7" s="153"/>
      <c r="F7" s="154">
        <v>94081</v>
      </c>
      <c r="G7" s="155"/>
      <c r="H7" s="156"/>
    </row>
    <row r="8" spans="1:8" x14ac:dyDescent="0.15">
      <c r="A8" s="157"/>
      <c r="B8" s="158"/>
      <c r="C8" s="159"/>
      <c r="D8" s="160">
        <v>123022</v>
      </c>
      <c r="E8" s="161"/>
      <c r="F8" s="162">
        <v>48949</v>
      </c>
      <c r="G8" s="163"/>
      <c r="H8" s="164"/>
    </row>
    <row r="9" spans="1:8" x14ac:dyDescent="0.15">
      <c r="A9" s="145" t="s">
        <v>559</v>
      </c>
      <c r="B9" s="150"/>
      <c r="C9" s="151"/>
      <c r="D9" s="152">
        <v>166076</v>
      </c>
      <c r="E9" s="153"/>
      <c r="F9" s="154">
        <v>92632</v>
      </c>
      <c r="G9" s="155"/>
      <c r="H9" s="156"/>
    </row>
    <row r="10" spans="1:8" x14ac:dyDescent="0.15">
      <c r="A10" s="157"/>
      <c r="B10" s="158"/>
      <c r="C10" s="159"/>
      <c r="D10" s="160">
        <v>144972</v>
      </c>
      <c r="E10" s="161"/>
      <c r="F10" s="162">
        <v>47978</v>
      </c>
      <c r="G10" s="163"/>
      <c r="H10" s="164"/>
    </row>
    <row r="11" spans="1:8" x14ac:dyDescent="0.15">
      <c r="A11" s="145" t="s">
        <v>560</v>
      </c>
      <c r="B11" s="150"/>
      <c r="C11" s="151"/>
      <c r="D11" s="152">
        <v>193941</v>
      </c>
      <c r="E11" s="153"/>
      <c r="F11" s="154">
        <v>96469</v>
      </c>
      <c r="G11" s="155"/>
      <c r="H11" s="156"/>
    </row>
    <row r="12" spans="1:8" x14ac:dyDescent="0.15">
      <c r="A12" s="157"/>
      <c r="B12" s="158"/>
      <c r="C12" s="165"/>
      <c r="D12" s="160">
        <v>175152</v>
      </c>
      <c r="E12" s="161"/>
      <c r="F12" s="162">
        <v>49775</v>
      </c>
      <c r="G12" s="163"/>
      <c r="H12" s="164"/>
    </row>
    <row r="13" spans="1:8" x14ac:dyDescent="0.15">
      <c r="A13" s="145"/>
      <c r="B13" s="150"/>
      <c r="C13" s="166"/>
      <c r="D13" s="167">
        <v>133071</v>
      </c>
      <c r="E13" s="168"/>
      <c r="F13" s="169">
        <v>91465</v>
      </c>
      <c r="G13" s="170"/>
      <c r="H13" s="156"/>
    </row>
    <row r="14" spans="1:8" x14ac:dyDescent="0.15">
      <c r="A14" s="157"/>
      <c r="B14" s="158"/>
      <c r="C14" s="159"/>
      <c r="D14" s="160">
        <v>111678</v>
      </c>
      <c r="E14" s="161"/>
      <c r="F14" s="162">
        <v>47219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1.1499999999999999</v>
      </c>
      <c r="C19" s="171">
        <f>ROUND(VALUE(SUBSTITUTE(実質収支比率等に係る経年分析!G$48,"▲","-")),2)</f>
        <v>2.81</v>
      </c>
      <c r="D19" s="171">
        <f>ROUND(VALUE(SUBSTITUTE(実質収支比率等に係る経年分析!H$48,"▲","-")),2)</f>
        <v>1.87</v>
      </c>
      <c r="E19" s="171">
        <f>ROUND(VALUE(SUBSTITUTE(実質収支比率等に係る経年分析!I$48,"▲","-")),2)</f>
        <v>6.9</v>
      </c>
      <c r="F19" s="171">
        <f>ROUND(VALUE(SUBSTITUTE(実質収支比率等に係る経年分析!J$48,"▲","-")),2)</f>
        <v>5.84</v>
      </c>
    </row>
    <row r="20" spans="1:11" x14ac:dyDescent="0.15">
      <c r="A20" s="171" t="s">
        <v>54</v>
      </c>
      <c r="B20" s="171">
        <f>ROUND(VALUE(SUBSTITUTE(実質収支比率等に係る経年分析!F$47,"▲","-")),2)</f>
        <v>27.61</v>
      </c>
      <c r="C20" s="171">
        <f>ROUND(VALUE(SUBSTITUTE(実質収支比率等に係る経年分析!G$47,"▲","-")),2)</f>
        <v>13.95</v>
      </c>
      <c r="D20" s="171">
        <f>ROUND(VALUE(SUBSTITUTE(実質収支比率等に係る経年分析!H$47,"▲","-")),2)</f>
        <v>12.57</v>
      </c>
      <c r="E20" s="171">
        <f>ROUND(VALUE(SUBSTITUTE(実質収支比率等に係る経年分析!I$47,"▲","-")),2)</f>
        <v>12.14</v>
      </c>
      <c r="F20" s="171">
        <f>ROUND(VALUE(SUBSTITUTE(実質収支比率等に係る経年分析!J$47,"▲","-")),2)</f>
        <v>15.06</v>
      </c>
    </row>
    <row r="21" spans="1:11" x14ac:dyDescent="0.15">
      <c r="A21" s="171" t="s">
        <v>55</v>
      </c>
      <c r="B21" s="171">
        <f>IF(ISNUMBER(VALUE(SUBSTITUTE(実質収支比率等に係る経年分析!F$49,"▲","-"))),ROUND(VALUE(SUBSTITUTE(実質収支比率等に係る経年分析!F$49,"▲","-")),2),NA())</f>
        <v>-2.4500000000000002</v>
      </c>
      <c r="C21" s="171">
        <f>IF(ISNUMBER(VALUE(SUBSTITUTE(実質収支比率等に係る経年分析!G$49,"▲","-"))),ROUND(VALUE(SUBSTITUTE(実質収支比率等に係る経年分析!G$49,"▲","-")),2),NA())</f>
        <v>-11.81</v>
      </c>
      <c r="D21" s="171">
        <f>IF(ISNUMBER(VALUE(SUBSTITUTE(実質収支比率等に係る経年分析!H$49,"▲","-"))),ROUND(VALUE(SUBSTITUTE(実質収支比率等に係る経年分析!H$49,"▲","-")),2),NA())</f>
        <v>-2.42</v>
      </c>
      <c r="E21" s="171">
        <f>IF(ISNUMBER(VALUE(SUBSTITUTE(実質収支比率等に係る経年分析!I$49,"▲","-"))),ROUND(VALUE(SUBSTITUTE(実質収支比率等に係る経年分析!I$49,"▲","-")),2),NA())</f>
        <v>5.0999999999999996</v>
      </c>
      <c r="F21" s="171">
        <f>IF(ISNUMBER(VALUE(SUBSTITUTE(実質収支比率等に係る経年分析!J$49,"▲","-"))),ROUND(VALUE(SUBSTITUTE(実質収支比率等に係る経年分析!J$49,"▲","-")),2),NA())</f>
        <v>5.0599999999999996</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墓地事業特別会計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大塔診療所特別会計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0.55000000000000004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1.1499999999999999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5.84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2671</v>
      </c>
      <c r="E42" s="173"/>
      <c r="F42" s="173"/>
      <c r="G42" s="173">
        <f>'実質公債費比率（分子）の構造'!L$52</f>
        <v>2783</v>
      </c>
      <c r="H42" s="173"/>
      <c r="I42" s="173"/>
      <c r="J42" s="173">
        <f>'実質公債費比率（分子）の構造'!M$52</f>
        <v>2695</v>
      </c>
      <c r="K42" s="173"/>
      <c r="L42" s="173"/>
      <c r="M42" s="173">
        <f>'実質公債費比率（分子）の構造'!N$52</f>
        <v>2780</v>
      </c>
      <c r="N42" s="173"/>
      <c r="O42" s="173"/>
      <c r="P42" s="173">
        <f>'実質公債費比率（分子）の構造'!O$52</f>
        <v>2771</v>
      </c>
    </row>
    <row r="43" spans="1:16" x14ac:dyDescent="0.15">
      <c r="A43" s="173" t="s">
        <v>17</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63</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64</v>
      </c>
      <c r="B45" s="173">
        <f>'実質公債費比率（分子）の構造'!K$49</f>
        <v>137</v>
      </c>
      <c r="C45" s="173"/>
      <c r="D45" s="173"/>
      <c r="E45" s="173">
        <f>'実質公債費比率（分子）の構造'!L$49</f>
        <v>186</v>
      </c>
      <c r="F45" s="173"/>
      <c r="G45" s="173"/>
      <c r="H45" s="173">
        <f>'実質公債費比率（分子）の構造'!M$49</f>
        <v>193</v>
      </c>
      <c r="I45" s="173"/>
      <c r="J45" s="173"/>
      <c r="K45" s="173">
        <f>'実質公債費比率（分子）の構造'!N$49</f>
        <v>200</v>
      </c>
      <c r="L45" s="173"/>
      <c r="M45" s="173"/>
      <c r="N45" s="173">
        <f>'実質公債費比率（分子）の構造'!O$49</f>
        <v>148</v>
      </c>
      <c r="O45" s="173"/>
      <c r="P45" s="173"/>
    </row>
    <row r="46" spans="1:16" x14ac:dyDescent="0.15">
      <c r="A46" s="173" t="s">
        <v>65</v>
      </c>
      <c r="B46" s="173">
        <f>'実質公債費比率（分子）の構造'!K$48</f>
        <v>876</v>
      </c>
      <c r="C46" s="173"/>
      <c r="D46" s="173"/>
      <c r="E46" s="173">
        <f>'実質公債費比率（分子）の構造'!L$48</f>
        <v>905</v>
      </c>
      <c r="F46" s="173"/>
      <c r="G46" s="173"/>
      <c r="H46" s="173">
        <f>'実質公債費比率（分子）の構造'!M$48</f>
        <v>745</v>
      </c>
      <c r="I46" s="173"/>
      <c r="J46" s="173"/>
      <c r="K46" s="173">
        <f>'実質公債費比率（分子）の構造'!N$48</f>
        <v>682</v>
      </c>
      <c r="L46" s="173"/>
      <c r="M46" s="173"/>
      <c r="N46" s="173">
        <f>'実質公債費比率（分子）の構造'!O$48</f>
        <v>644</v>
      </c>
      <c r="O46" s="173"/>
      <c r="P46" s="173"/>
    </row>
    <row r="47" spans="1:16" x14ac:dyDescent="0.15">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2965</v>
      </c>
      <c r="C49" s="173"/>
      <c r="D49" s="173"/>
      <c r="E49" s="173">
        <f>'実質公債費比率（分子）の構造'!L$45</f>
        <v>2980</v>
      </c>
      <c r="F49" s="173"/>
      <c r="G49" s="173"/>
      <c r="H49" s="173">
        <f>'実質公債費比率（分子）の構造'!M$45</f>
        <v>2878</v>
      </c>
      <c r="I49" s="173"/>
      <c r="J49" s="173"/>
      <c r="K49" s="173">
        <f>'実質公債費比率（分子）の構造'!N$45</f>
        <v>2837</v>
      </c>
      <c r="L49" s="173"/>
      <c r="M49" s="173"/>
      <c r="N49" s="173">
        <f>'実質公債費比率（分子）の構造'!O$45</f>
        <v>2690</v>
      </c>
      <c r="O49" s="173"/>
      <c r="P49" s="173"/>
    </row>
    <row r="50" spans="1:16" x14ac:dyDescent="0.15">
      <c r="A50" s="173" t="s">
        <v>69</v>
      </c>
      <c r="B50" s="173" t="e">
        <f>NA()</f>
        <v>#N/A</v>
      </c>
      <c r="C50" s="173">
        <f>IF(ISNUMBER('実質公債費比率（分子）の構造'!K$53),'実質公債費比率（分子）の構造'!K$53,NA())</f>
        <v>1307</v>
      </c>
      <c r="D50" s="173" t="e">
        <f>NA()</f>
        <v>#N/A</v>
      </c>
      <c r="E50" s="173" t="e">
        <f>NA()</f>
        <v>#N/A</v>
      </c>
      <c r="F50" s="173">
        <f>IF(ISNUMBER('実質公債費比率（分子）の構造'!L$53),'実質公債費比率（分子）の構造'!L$53,NA())</f>
        <v>1288</v>
      </c>
      <c r="G50" s="173" t="e">
        <f>NA()</f>
        <v>#N/A</v>
      </c>
      <c r="H50" s="173" t="e">
        <f>NA()</f>
        <v>#N/A</v>
      </c>
      <c r="I50" s="173">
        <f>IF(ISNUMBER('実質公債費比率（分子）の構造'!M$53),'実質公債費比率（分子）の構造'!M$53,NA())</f>
        <v>1121</v>
      </c>
      <c r="J50" s="173" t="e">
        <f>NA()</f>
        <v>#N/A</v>
      </c>
      <c r="K50" s="173" t="e">
        <f>NA()</f>
        <v>#N/A</v>
      </c>
      <c r="L50" s="173">
        <f>IF(ISNUMBER('実質公債費比率（分子）の構造'!N$53),'実質公債費比率（分子）の構造'!N$53,NA())</f>
        <v>939</v>
      </c>
      <c r="M50" s="173" t="e">
        <f>NA()</f>
        <v>#N/A</v>
      </c>
      <c r="N50" s="173" t="e">
        <f>NA()</f>
        <v>#N/A</v>
      </c>
      <c r="O50" s="173">
        <f>IF(ISNUMBER('実質公債費比率（分子）の構造'!O$53),'実質公債費比率（分子）の構造'!O$53,NA())</f>
        <v>711</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23810</v>
      </c>
      <c r="E56" s="172"/>
      <c r="F56" s="172"/>
      <c r="G56" s="172">
        <f>'将来負担比率（分子）の構造'!J$52</f>
        <v>23539</v>
      </c>
      <c r="H56" s="172"/>
      <c r="I56" s="172"/>
      <c r="J56" s="172">
        <f>'将来負担比率（分子）の構造'!K$52</f>
        <v>24460</v>
      </c>
      <c r="K56" s="172"/>
      <c r="L56" s="172"/>
      <c r="M56" s="172">
        <f>'将来負担比率（分子）の構造'!L$52</f>
        <v>24927</v>
      </c>
      <c r="N56" s="172"/>
      <c r="O56" s="172"/>
      <c r="P56" s="172">
        <f>'将来負担比率（分子）の構造'!M$52</f>
        <v>25864</v>
      </c>
    </row>
    <row r="57" spans="1:16" x14ac:dyDescent="0.15">
      <c r="A57" s="172" t="s">
        <v>41</v>
      </c>
      <c r="B57" s="172"/>
      <c r="C57" s="172"/>
      <c r="D57" s="172">
        <f>'将来負担比率（分子）の構造'!I$51</f>
        <v>2062</v>
      </c>
      <c r="E57" s="172"/>
      <c r="F57" s="172"/>
      <c r="G57" s="172">
        <f>'将来負担比率（分子）の構造'!J$51</f>
        <v>1807</v>
      </c>
      <c r="H57" s="172"/>
      <c r="I57" s="172"/>
      <c r="J57" s="172">
        <f>'将来負担比率（分子）の構造'!K$51</f>
        <v>1698</v>
      </c>
      <c r="K57" s="172"/>
      <c r="L57" s="172"/>
      <c r="M57" s="172">
        <f>'将来負担比率（分子）の構造'!L$51</f>
        <v>1567</v>
      </c>
      <c r="N57" s="172"/>
      <c r="O57" s="172"/>
      <c r="P57" s="172">
        <f>'将来負担比率（分子）の構造'!M$51</f>
        <v>1466</v>
      </c>
    </row>
    <row r="58" spans="1:16" x14ac:dyDescent="0.15">
      <c r="A58" s="172" t="s">
        <v>40</v>
      </c>
      <c r="B58" s="172"/>
      <c r="C58" s="172"/>
      <c r="D58" s="172">
        <f>'将来負担比率（分子）の構造'!I$50</f>
        <v>3960</v>
      </c>
      <c r="E58" s="172"/>
      <c r="F58" s="172"/>
      <c r="G58" s="172">
        <f>'将来負担比率（分子）の構造'!J$50</f>
        <v>3356</v>
      </c>
      <c r="H58" s="172"/>
      <c r="I58" s="172"/>
      <c r="J58" s="172">
        <f>'将来負担比率（分子）の構造'!K$50</f>
        <v>2982</v>
      </c>
      <c r="K58" s="172"/>
      <c r="L58" s="172"/>
      <c r="M58" s="172">
        <f>'将来負担比率（分子）の構造'!L$50</f>
        <v>2780</v>
      </c>
      <c r="N58" s="172"/>
      <c r="O58" s="172"/>
      <c r="P58" s="172">
        <f>'将来負担比率（分子）の構造'!M$50</f>
        <v>3272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2008</v>
      </c>
      <c r="C61" s="172"/>
      <c r="D61" s="172"/>
      <c r="E61" s="172">
        <f>'将来負担比率（分子）の構造'!J$46</f>
        <v>1840</v>
      </c>
      <c r="F61" s="172"/>
      <c r="G61" s="172"/>
      <c r="H61" s="172">
        <f>'将来負担比率（分子）の構造'!K$46</f>
        <v>1751</v>
      </c>
      <c r="I61" s="172"/>
      <c r="J61" s="172"/>
      <c r="K61" s="172">
        <f>'将来負担比率（分子）の構造'!L$46</f>
        <v>1751</v>
      </c>
      <c r="L61" s="172"/>
      <c r="M61" s="172"/>
      <c r="N61" s="172">
        <f>'将来負担比率（分子）の構造'!M$46</f>
        <v>1887</v>
      </c>
      <c r="O61" s="172"/>
      <c r="P61" s="172"/>
    </row>
    <row r="62" spans="1:16" x14ac:dyDescent="0.15">
      <c r="A62" s="172" t="s">
        <v>34</v>
      </c>
      <c r="B62" s="172">
        <f>'将来負担比率（分子）の構造'!I$45</f>
        <v>2672</v>
      </c>
      <c r="C62" s="172"/>
      <c r="D62" s="172"/>
      <c r="E62" s="172">
        <f>'将来負担比率（分子）の構造'!J$45</f>
        <v>2715</v>
      </c>
      <c r="F62" s="172"/>
      <c r="G62" s="172"/>
      <c r="H62" s="172">
        <f>'将来負担比率（分子）の構造'!K$45</f>
        <v>2343</v>
      </c>
      <c r="I62" s="172"/>
      <c r="J62" s="172"/>
      <c r="K62" s="172">
        <f>'将来負担比率（分子）の構造'!L$45</f>
        <v>2377</v>
      </c>
      <c r="L62" s="172"/>
      <c r="M62" s="172"/>
      <c r="N62" s="172">
        <f>'将来負担比率（分子）の構造'!M$45</f>
        <v>2246</v>
      </c>
      <c r="O62" s="172"/>
      <c r="P62" s="172"/>
    </row>
    <row r="63" spans="1:16" x14ac:dyDescent="0.15">
      <c r="A63" s="172" t="s">
        <v>33</v>
      </c>
      <c r="B63" s="172">
        <f>'将来負担比率（分子）の構造'!I$44</f>
        <v>1973</v>
      </c>
      <c r="C63" s="172"/>
      <c r="D63" s="172"/>
      <c r="E63" s="172">
        <f>'将来負担比率（分子）の構造'!J$44</f>
        <v>1718</v>
      </c>
      <c r="F63" s="172"/>
      <c r="G63" s="172"/>
      <c r="H63" s="172">
        <f>'将来負担比率（分子）の構造'!K$44</f>
        <v>1533</v>
      </c>
      <c r="I63" s="172"/>
      <c r="J63" s="172"/>
      <c r="K63" s="172">
        <f>'将来負担比率（分子）の構造'!L$44</f>
        <v>1343</v>
      </c>
      <c r="L63" s="172"/>
      <c r="M63" s="172"/>
      <c r="N63" s="172">
        <f>'将来負担比率（分子）の構造'!M$44</f>
        <v>1313</v>
      </c>
      <c r="O63" s="172"/>
      <c r="P63" s="172"/>
    </row>
    <row r="64" spans="1:16" x14ac:dyDescent="0.15">
      <c r="A64" s="172" t="s">
        <v>32</v>
      </c>
      <c r="B64" s="172">
        <f>'将来負担比率（分子）の構造'!I$43</f>
        <v>6473</v>
      </c>
      <c r="C64" s="172"/>
      <c r="D64" s="172"/>
      <c r="E64" s="172">
        <f>'将来負担比率（分子）の構造'!J$43</f>
        <v>6275</v>
      </c>
      <c r="F64" s="172"/>
      <c r="G64" s="172"/>
      <c r="H64" s="172">
        <f>'将来負担比率（分子）の構造'!K$43</f>
        <v>5927</v>
      </c>
      <c r="I64" s="172"/>
      <c r="J64" s="172"/>
      <c r="K64" s="172">
        <f>'将来負担比率（分子）の構造'!L$43</f>
        <v>5349</v>
      </c>
      <c r="L64" s="172"/>
      <c r="M64" s="172"/>
      <c r="N64" s="172">
        <f>'将来負担比率（分子）の構造'!M$43</f>
        <v>4880</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26525</v>
      </c>
      <c r="C66" s="172"/>
      <c r="D66" s="172"/>
      <c r="E66" s="172">
        <f>'将来負担比率（分子）の構造'!J$41</f>
        <v>26255</v>
      </c>
      <c r="F66" s="172"/>
      <c r="G66" s="172"/>
      <c r="H66" s="172">
        <f>'将来負担比率（分子）の構造'!K$41</f>
        <v>27713</v>
      </c>
      <c r="I66" s="172"/>
      <c r="J66" s="172"/>
      <c r="K66" s="172">
        <f>'将来負担比率（分子）の構造'!L$41</f>
        <v>28759</v>
      </c>
      <c r="L66" s="172"/>
      <c r="M66" s="172"/>
      <c r="N66" s="172">
        <f>'将来負担比率（分子）の構造'!M$41</f>
        <v>29960</v>
      </c>
      <c r="O66" s="172"/>
      <c r="P66" s="172"/>
    </row>
    <row r="67" spans="1:16" x14ac:dyDescent="0.15">
      <c r="A67" s="172" t="s">
        <v>73</v>
      </c>
      <c r="B67" s="172" t="e">
        <f>NA()</f>
        <v>#N/A</v>
      </c>
      <c r="C67" s="172">
        <f>IF(ISNUMBER('将来負担比率（分子）の構造'!I$53), IF('将来負担比率（分子）の構造'!I$53 &lt; 0, 0, '将来負担比率（分子）の構造'!I$53), NA())</f>
        <v>9818</v>
      </c>
      <c r="D67" s="172" t="e">
        <f>NA()</f>
        <v>#N/A</v>
      </c>
      <c r="E67" s="172" t="e">
        <f>NA()</f>
        <v>#N/A</v>
      </c>
      <c r="F67" s="172">
        <f>IF(ISNUMBER('将来負担比率（分子）の構造'!J$53), IF('将来負担比率（分子）の構造'!J$53 &lt; 0, 0, '将来負担比率（分子）の構造'!J$53), NA())</f>
        <v>10101</v>
      </c>
      <c r="G67" s="172" t="e">
        <f>NA()</f>
        <v>#N/A</v>
      </c>
      <c r="H67" s="172" t="e">
        <f>NA()</f>
        <v>#N/A</v>
      </c>
      <c r="I67" s="172">
        <f>IF(ISNUMBER('将来負担比率（分子）の構造'!K$53), IF('将来負担比率（分子）の構造'!K$53 &lt; 0, 0, '将来負担比率（分子）の構造'!K$53), NA())</f>
        <v>10126</v>
      </c>
      <c r="J67" s="172" t="e">
        <f>NA()</f>
        <v>#N/A</v>
      </c>
      <c r="K67" s="172" t="e">
        <f>NA()</f>
        <v>#N/A</v>
      </c>
      <c r="L67" s="172">
        <f>IF(ISNUMBER('将来負担比率（分子）の構造'!L$53), IF('将来負担比率（分子）の構造'!L$53 &lt; 0, 0, '将来負担比率（分子）の構造'!L$53), NA())</f>
        <v>10305</v>
      </c>
      <c r="M67" s="172" t="e">
        <f>NA()</f>
        <v>#N/A</v>
      </c>
      <c r="N67" s="172" t="e">
        <f>NA()</f>
        <v>#N/A</v>
      </c>
      <c r="O67" s="172">
        <f>IF(ISNUMBER('将来負担比率（分子）の構造'!M$53), IF('将来負担比率（分子）の構造'!M$53 &lt; 0, 0, '将来負担比率（分子）の構造'!M$53), NA())</f>
        <v>9685</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1343</v>
      </c>
      <c r="C72" s="176">
        <f>基金残高に係る経年分析!G55</f>
        <v>1343</v>
      </c>
      <c r="D72" s="176">
        <f>基金残高に係る経年分析!H55</f>
        <v>1725</v>
      </c>
    </row>
    <row r="73" spans="1:16" x14ac:dyDescent="0.15">
      <c r="A73" s="175" t="s">
        <v>76</v>
      </c>
      <c r="B73" s="176">
        <f>基金残高に係る経年分析!F56</f>
        <v>802</v>
      </c>
      <c r="C73" s="176">
        <f>基金残高に係る経年分析!G56</f>
        <v>648</v>
      </c>
      <c r="D73" s="176">
        <f>基金残高に係る経年分析!H56</f>
        <v>684</v>
      </c>
    </row>
    <row r="74" spans="1:16" x14ac:dyDescent="0.15">
      <c r="A74" s="175" t="s">
        <v>77</v>
      </c>
      <c r="B74" s="176">
        <f>基金残高に係る経年分析!F57</f>
        <v>2501</v>
      </c>
      <c r="C74" s="176">
        <f>基金残高に係る経年分析!G57</f>
        <v>2527</v>
      </c>
      <c r="D74" s="176">
        <f>基金残高に係る経年分析!H57</f>
        <v>2678</v>
      </c>
    </row>
  </sheetData>
  <sheetProtection algorithmName="SHA-512" hashValue="REhk9qkeiICjGBLZx0uTM04KsKaileV0K5E+cYWaCRqxf0p/eBmSlFfTXqMHIyQ1utHWM6+r33Z17oBizUFiqg==" saltValue="lZFRBy9Ntlr7Xj+kkukQ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216</v>
      </c>
      <c r="DI1" s="750"/>
      <c r="DJ1" s="750"/>
      <c r="DK1" s="750"/>
      <c r="DL1" s="750"/>
      <c r="DM1" s="750"/>
      <c r="DN1" s="751"/>
      <c r="DO1" s="211"/>
      <c r="DP1" s="749" t="s">
        <v>217</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220</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221</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222</v>
      </c>
      <c r="S4" s="712"/>
      <c r="T4" s="712"/>
      <c r="U4" s="712"/>
      <c r="V4" s="712"/>
      <c r="W4" s="712"/>
      <c r="X4" s="712"/>
      <c r="Y4" s="713"/>
      <c r="Z4" s="711" t="s">
        <v>223</v>
      </c>
      <c r="AA4" s="712"/>
      <c r="AB4" s="712"/>
      <c r="AC4" s="713"/>
      <c r="AD4" s="711" t="s">
        <v>224</v>
      </c>
      <c r="AE4" s="712"/>
      <c r="AF4" s="712"/>
      <c r="AG4" s="712"/>
      <c r="AH4" s="712"/>
      <c r="AI4" s="712"/>
      <c r="AJ4" s="712"/>
      <c r="AK4" s="713"/>
      <c r="AL4" s="711" t="s">
        <v>223</v>
      </c>
      <c r="AM4" s="712"/>
      <c r="AN4" s="712"/>
      <c r="AO4" s="713"/>
      <c r="AP4" s="752" t="s">
        <v>225</v>
      </c>
      <c r="AQ4" s="752"/>
      <c r="AR4" s="752"/>
      <c r="AS4" s="752"/>
      <c r="AT4" s="752"/>
      <c r="AU4" s="752"/>
      <c r="AV4" s="752"/>
      <c r="AW4" s="752"/>
      <c r="AX4" s="752"/>
      <c r="AY4" s="752"/>
      <c r="AZ4" s="752"/>
      <c r="BA4" s="752"/>
      <c r="BB4" s="752"/>
      <c r="BC4" s="752"/>
      <c r="BD4" s="752"/>
      <c r="BE4" s="752"/>
      <c r="BF4" s="752"/>
      <c r="BG4" s="752" t="s">
        <v>226</v>
      </c>
      <c r="BH4" s="752"/>
      <c r="BI4" s="752"/>
      <c r="BJ4" s="752"/>
      <c r="BK4" s="752"/>
      <c r="BL4" s="752"/>
      <c r="BM4" s="752"/>
      <c r="BN4" s="752"/>
      <c r="BO4" s="752" t="s">
        <v>223</v>
      </c>
      <c r="BP4" s="752"/>
      <c r="BQ4" s="752"/>
      <c r="BR4" s="752"/>
      <c r="BS4" s="752" t="s">
        <v>227</v>
      </c>
      <c r="BT4" s="752"/>
      <c r="BU4" s="752"/>
      <c r="BV4" s="752"/>
      <c r="BW4" s="752"/>
      <c r="BX4" s="752"/>
      <c r="BY4" s="752"/>
      <c r="BZ4" s="752"/>
      <c r="CA4" s="752"/>
      <c r="CB4" s="752"/>
      <c r="CD4" s="711" t="s">
        <v>228</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229</v>
      </c>
      <c r="C5" s="709"/>
      <c r="D5" s="709"/>
      <c r="E5" s="709"/>
      <c r="F5" s="709"/>
      <c r="G5" s="709"/>
      <c r="H5" s="709"/>
      <c r="I5" s="709"/>
      <c r="J5" s="709"/>
      <c r="K5" s="709"/>
      <c r="L5" s="709"/>
      <c r="M5" s="709"/>
      <c r="N5" s="709"/>
      <c r="O5" s="709"/>
      <c r="P5" s="709"/>
      <c r="Q5" s="710"/>
      <c r="R5" s="705">
        <v>3329310</v>
      </c>
      <c r="S5" s="706"/>
      <c r="T5" s="706"/>
      <c r="U5" s="706"/>
      <c r="V5" s="706"/>
      <c r="W5" s="706"/>
      <c r="X5" s="706"/>
      <c r="Y5" s="734"/>
      <c r="Z5" s="747">
        <v>13.6</v>
      </c>
      <c r="AA5" s="747"/>
      <c r="AB5" s="747"/>
      <c r="AC5" s="747"/>
      <c r="AD5" s="748">
        <v>3209651</v>
      </c>
      <c r="AE5" s="748"/>
      <c r="AF5" s="748"/>
      <c r="AG5" s="748"/>
      <c r="AH5" s="748"/>
      <c r="AI5" s="748"/>
      <c r="AJ5" s="748"/>
      <c r="AK5" s="748"/>
      <c r="AL5" s="735">
        <v>28.4</v>
      </c>
      <c r="AM5" s="718"/>
      <c r="AN5" s="718"/>
      <c r="AO5" s="736"/>
      <c r="AP5" s="708" t="s">
        <v>230</v>
      </c>
      <c r="AQ5" s="709"/>
      <c r="AR5" s="709"/>
      <c r="AS5" s="709"/>
      <c r="AT5" s="709"/>
      <c r="AU5" s="709"/>
      <c r="AV5" s="709"/>
      <c r="AW5" s="709"/>
      <c r="AX5" s="709"/>
      <c r="AY5" s="709"/>
      <c r="AZ5" s="709"/>
      <c r="BA5" s="709"/>
      <c r="BB5" s="709"/>
      <c r="BC5" s="709"/>
      <c r="BD5" s="709"/>
      <c r="BE5" s="709"/>
      <c r="BF5" s="710"/>
      <c r="BG5" s="666">
        <v>3209651</v>
      </c>
      <c r="BH5" s="636"/>
      <c r="BI5" s="636"/>
      <c r="BJ5" s="636"/>
      <c r="BK5" s="636"/>
      <c r="BL5" s="636"/>
      <c r="BM5" s="636"/>
      <c r="BN5" s="637"/>
      <c r="BO5" s="684">
        <v>96.4</v>
      </c>
      <c r="BP5" s="684"/>
      <c r="BQ5" s="684"/>
      <c r="BR5" s="684"/>
      <c r="BS5" s="685">
        <v>46993</v>
      </c>
      <c r="BT5" s="685"/>
      <c r="BU5" s="685"/>
      <c r="BV5" s="685"/>
      <c r="BW5" s="685"/>
      <c r="BX5" s="685"/>
      <c r="BY5" s="685"/>
      <c r="BZ5" s="685"/>
      <c r="CA5" s="685"/>
      <c r="CB5" s="723"/>
      <c r="CD5" s="711" t="s">
        <v>225</v>
      </c>
      <c r="CE5" s="712"/>
      <c r="CF5" s="712"/>
      <c r="CG5" s="712"/>
      <c r="CH5" s="712"/>
      <c r="CI5" s="712"/>
      <c r="CJ5" s="712"/>
      <c r="CK5" s="712"/>
      <c r="CL5" s="712"/>
      <c r="CM5" s="712"/>
      <c r="CN5" s="712"/>
      <c r="CO5" s="712"/>
      <c r="CP5" s="712"/>
      <c r="CQ5" s="713"/>
      <c r="CR5" s="711" t="s">
        <v>231</v>
      </c>
      <c r="CS5" s="712"/>
      <c r="CT5" s="712"/>
      <c r="CU5" s="712"/>
      <c r="CV5" s="712"/>
      <c r="CW5" s="712"/>
      <c r="CX5" s="712"/>
      <c r="CY5" s="713"/>
      <c r="CZ5" s="711" t="s">
        <v>223</v>
      </c>
      <c r="DA5" s="712"/>
      <c r="DB5" s="712"/>
      <c r="DC5" s="713"/>
      <c r="DD5" s="711" t="s">
        <v>232</v>
      </c>
      <c r="DE5" s="712"/>
      <c r="DF5" s="712"/>
      <c r="DG5" s="712"/>
      <c r="DH5" s="712"/>
      <c r="DI5" s="712"/>
      <c r="DJ5" s="712"/>
      <c r="DK5" s="712"/>
      <c r="DL5" s="712"/>
      <c r="DM5" s="712"/>
      <c r="DN5" s="712"/>
      <c r="DO5" s="712"/>
      <c r="DP5" s="713"/>
      <c r="DQ5" s="711" t="s">
        <v>233</v>
      </c>
      <c r="DR5" s="712"/>
      <c r="DS5" s="712"/>
      <c r="DT5" s="712"/>
      <c r="DU5" s="712"/>
      <c r="DV5" s="712"/>
      <c r="DW5" s="712"/>
      <c r="DX5" s="712"/>
      <c r="DY5" s="712"/>
      <c r="DZ5" s="712"/>
      <c r="EA5" s="712"/>
      <c r="EB5" s="712"/>
      <c r="EC5" s="713"/>
    </row>
    <row r="6" spans="2:143" ht="11.25" customHeight="1" x14ac:dyDescent="0.15">
      <c r="B6" s="645" t="s">
        <v>234</v>
      </c>
      <c r="C6" s="646"/>
      <c r="D6" s="646"/>
      <c r="E6" s="646"/>
      <c r="F6" s="646"/>
      <c r="G6" s="646"/>
      <c r="H6" s="646"/>
      <c r="I6" s="646"/>
      <c r="J6" s="646"/>
      <c r="K6" s="646"/>
      <c r="L6" s="646"/>
      <c r="M6" s="646"/>
      <c r="N6" s="646"/>
      <c r="O6" s="646"/>
      <c r="P6" s="646"/>
      <c r="Q6" s="647"/>
      <c r="R6" s="666">
        <v>234848</v>
      </c>
      <c r="S6" s="636"/>
      <c r="T6" s="636"/>
      <c r="U6" s="636"/>
      <c r="V6" s="636"/>
      <c r="W6" s="636"/>
      <c r="X6" s="636"/>
      <c r="Y6" s="637"/>
      <c r="Z6" s="684">
        <v>1</v>
      </c>
      <c r="AA6" s="684"/>
      <c r="AB6" s="684"/>
      <c r="AC6" s="684"/>
      <c r="AD6" s="685">
        <v>234848</v>
      </c>
      <c r="AE6" s="685"/>
      <c r="AF6" s="685"/>
      <c r="AG6" s="685"/>
      <c r="AH6" s="685"/>
      <c r="AI6" s="685"/>
      <c r="AJ6" s="685"/>
      <c r="AK6" s="685"/>
      <c r="AL6" s="667">
        <v>2.1</v>
      </c>
      <c r="AM6" s="670"/>
      <c r="AN6" s="670"/>
      <c r="AO6" s="686"/>
      <c r="AP6" s="645" t="s">
        <v>235</v>
      </c>
      <c r="AQ6" s="646"/>
      <c r="AR6" s="646"/>
      <c r="AS6" s="646"/>
      <c r="AT6" s="646"/>
      <c r="AU6" s="646"/>
      <c r="AV6" s="646"/>
      <c r="AW6" s="646"/>
      <c r="AX6" s="646"/>
      <c r="AY6" s="646"/>
      <c r="AZ6" s="646"/>
      <c r="BA6" s="646"/>
      <c r="BB6" s="646"/>
      <c r="BC6" s="646"/>
      <c r="BD6" s="646"/>
      <c r="BE6" s="646"/>
      <c r="BF6" s="647"/>
      <c r="BG6" s="666">
        <v>3209651</v>
      </c>
      <c r="BH6" s="636"/>
      <c r="BI6" s="636"/>
      <c r="BJ6" s="636"/>
      <c r="BK6" s="636"/>
      <c r="BL6" s="636"/>
      <c r="BM6" s="636"/>
      <c r="BN6" s="637"/>
      <c r="BO6" s="684">
        <v>96.4</v>
      </c>
      <c r="BP6" s="684"/>
      <c r="BQ6" s="684"/>
      <c r="BR6" s="684"/>
      <c r="BS6" s="685">
        <v>46993</v>
      </c>
      <c r="BT6" s="685"/>
      <c r="BU6" s="685"/>
      <c r="BV6" s="685"/>
      <c r="BW6" s="685"/>
      <c r="BX6" s="685"/>
      <c r="BY6" s="685"/>
      <c r="BZ6" s="685"/>
      <c r="CA6" s="685"/>
      <c r="CB6" s="723"/>
      <c r="CD6" s="708" t="s">
        <v>236</v>
      </c>
      <c r="CE6" s="709"/>
      <c r="CF6" s="709"/>
      <c r="CG6" s="709"/>
      <c r="CH6" s="709"/>
      <c r="CI6" s="709"/>
      <c r="CJ6" s="709"/>
      <c r="CK6" s="709"/>
      <c r="CL6" s="709"/>
      <c r="CM6" s="709"/>
      <c r="CN6" s="709"/>
      <c r="CO6" s="709"/>
      <c r="CP6" s="709"/>
      <c r="CQ6" s="710"/>
      <c r="CR6" s="666">
        <v>151424</v>
      </c>
      <c r="CS6" s="636"/>
      <c r="CT6" s="636"/>
      <c r="CU6" s="636"/>
      <c r="CV6" s="636"/>
      <c r="CW6" s="636"/>
      <c r="CX6" s="636"/>
      <c r="CY6" s="637"/>
      <c r="CZ6" s="735">
        <v>0.6</v>
      </c>
      <c r="DA6" s="718"/>
      <c r="DB6" s="718"/>
      <c r="DC6" s="737"/>
      <c r="DD6" s="635" t="s">
        <v>127</v>
      </c>
      <c r="DE6" s="636"/>
      <c r="DF6" s="636"/>
      <c r="DG6" s="636"/>
      <c r="DH6" s="636"/>
      <c r="DI6" s="636"/>
      <c r="DJ6" s="636"/>
      <c r="DK6" s="636"/>
      <c r="DL6" s="636"/>
      <c r="DM6" s="636"/>
      <c r="DN6" s="636"/>
      <c r="DO6" s="636"/>
      <c r="DP6" s="637"/>
      <c r="DQ6" s="635">
        <v>150312</v>
      </c>
      <c r="DR6" s="636"/>
      <c r="DS6" s="636"/>
      <c r="DT6" s="636"/>
      <c r="DU6" s="636"/>
      <c r="DV6" s="636"/>
      <c r="DW6" s="636"/>
      <c r="DX6" s="636"/>
      <c r="DY6" s="636"/>
      <c r="DZ6" s="636"/>
      <c r="EA6" s="636"/>
      <c r="EB6" s="636"/>
      <c r="EC6" s="692"/>
    </row>
    <row r="7" spans="2:143" ht="11.25" customHeight="1" x14ac:dyDescent="0.15">
      <c r="B7" s="645" t="s">
        <v>237</v>
      </c>
      <c r="C7" s="646"/>
      <c r="D7" s="646"/>
      <c r="E7" s="646"/>
      <c r="F7" s="646"/>
      <c r="G7" s="646"/>
      <c r="H7" s="646"/>
      <c r="I7" s="646"/>
      <c r="J7" s="646"/>
      <c r="K7" s="646"/>
      <c r="L7" s="646"/>
      <c r="M7" s="646"/>
      <c r="N7" s="646"/>
      <c r="O7" s="646"/>
      <c r="P7" s="646"/>
      <c r="Q7" s="647"/>
      <c r="R7" s="666">
        <v>2606</v>
      </c>
      <c r="S7" s="636"/>
      <c r="T7" s="636"/>
      <c r="U7" s="636"/>
      <c r="V7" s="636"/>
      <c r="W7" s="636"/>
      <c r="X7" s="636"/>
      <c r="Y7" s="637"/>
      <c r="Z7" s="684">
        <v>0</v>
      </c>
      <c r="AA7" s="684"/>
      <c r="AB7" s="684"/>
      <c r="AC7" s="684"/>
      <c r="AD7" s="685">
        <v>2606</v>
      </c>
      <c r="AE7" s="685"/>
      <c r="AF7" s="685"/>
      <c r="AG7" s="685"/>
      <c r="AH7" s="685"/>
      <c r="AI7" s="685"/>
      <c r="AJ7" s="685"/>
      <c r="AK7" s="685"/>
      <c r="AL7" s="667">
        <v>0</v>
      </c>
      <c r="AM7" s="670"/>
      <c r="AN7" s="670"/>
      <c r="AO7" s="686"/>
      <c r="AP7" s="645" t="s">
        <v>238</v>
      </c>
      <c r="AQ7" s="646"/>
      <c r="AR7" s="646"/>
      <c r="AS7" s="646"/>
      <c r="AT7" s="646"/>
      <c r="AU7" s="646"/>
      <c r="AV7" s="646"/>
      <c r="AW7" s="646"/>
      <c r="AX7" s="646"/>
      <c r="AY7" s="646"/>
      <c r="AZ7" s="646"/>
      <c r="BA7" s="646"/>
      <c r="BB7" s="646"/>
      <c r="BC7" s="646"/>
      <c r="BD7" s="646"/>
      <c r="BE7" s="646"/>
      <c r="BF7" s="647"/>
      <c r="BG7" s="666">
        <v>1348829</v>
      </c>
      <c r="BH7" s="636"/>
      <c r="BI7" s="636"/>
      <c r="BJ7" s="636"/>
      <c r="BK7" s="636"/>
      <c r="BL7" s="636"/>
      <c r="BM7" s="636"/>
      <c r="BN7" s="637"/>
      <c r="BO7" s="684">
        <v>40.5</v>
      </c>
      <c r="BP7" s="684"/>
      <c r="BQ7" s="684"/>
      <c r="BR7" s="684"/>
      <c r="BS7" s="685">
        <v>46993</v>
      </c>
      <c r="BT7" s="685"/>
      <c r="BU7" s="685"/>
      <c r="BV7" s="685"/>
      <c r="BW7" s="685"/>
      <c r="BX7" s="685"/>
      <c r="BY7" s="685"/>
      <c r="BZ7" s="685"/>
      <c r="CA7" s="685"/>
      <c r="CB7" s="723"/>
      <c r="CD7" s="645" t="s">
        <v>239</v>
      </c>
      <c r="CE7" s="646"/>
      <c r="CF7" s="646"/>
      <c r="CG7" s="646"/>
      <c r="CH7" s="646"/>
      <c r="CI7" s="646"/>
      <c r="CJ7" s="646"/>
      <c r="CK7" s="646"/>
      <c r="CL7" s="646"/>
      <c r="CM7" s="646"/>
      <c r="CN7" s="646"/>
      <c r="CO7" s="646"/>
      <c r="CP7" s="646"/>
      <c r="CQ7" s="647"/>
      <c r="CR7" s="666">
        <v>6034750</v>
      </c>
      <c r="CS7" s="636"/>
      <c r="CT7" s="636"/>
      <c r="CU7" s="636"/>
      <c r="CV7" s="636"/>
      <c r="CW7" s="636"/>
      <c r="CX7" s="636"/>
      <c r="CY7" s="637"/>
      <c r="CZ7" s="684">
        <v>25.4</v>
      </c>
      <c r="DA7" s="684"/>
      <c r="DB7" s="684"/>
      <c r="DC7" s="684"/>
      <c r="DD7" s="635">
        <v>3203894</v>
      </c>
      <c r="DE7" s="636"/>
      <c r="DF7" s="636"/>
      <c r="DG7" s="636"/>
      <c r="DH7" s="636"/>
      <c r="DI7" s="636"/>
      <c r="DJ7" s="636"/>
      <c r="DK7" s="636"/>
      <c r="DL7" s="636"/>
      <c r="DM7" s="636"/>
      <c r="DN7" s="636"/>
      <c r="DO7" s="636"/>
      <c r="DP7" s="637"/>
      <c r="DQ7" s="635">
        <v>2721964</v>
      </c>
      <c r="DR7" s="636"/>
      <c r="DS7" s="636"/>
      <c r="DT7" s="636"/>
      <c r="DU7" s="636"/>
      <c r="DV7" s="636"/>
      <c r="DW7" s="636"/>
      <c r="DX7" s="636"/>
      <c r="DY7" s="636"/>
      <c r="DZ7" s="636"/>
      <c r="EA7" s="636"/>
      <c r="EB7" s="636"/>
      <c r="EC7" s="692"/>
    </row>
    <row r="8" spans="2:143" ht="11.25" customHeight="1" x14ac:dyDescent="0.15">
      <c r="B8" s="645" t="s">
        <v>240</v>
      </c>
      <c r="C8" s="646"/>
      <c r="D8" s="646"/>
      <c r="E8" s="646"/>
      <c r="F8" s="646"/>
      <c r="G8" s="646"/>
      <c r="H8" s="646"/>
      <c r="I8" s="646"/>
      <c r="J8" s="646"/>
      <c r="K8" s="646"/>
      <c r="L8" s="646"/>
      <c r="M8" s="646"/>
      <c r="N8" s="646"/>
      <c r="O8" s="646"/>
      <c r="P8" s="646"/>
      <c r="Q8" s="647"/>
      <c r="R8" s="666">
        <v>35089</v>
      </c>
      <c r="S8" s="636"/>
      <c r="T8" s="636"/>
      <c r="U8" s="636"/>
      <c r="V8" s="636"/>
      <c r="W8" s="636"/>
      <c r="X8" s="636"/>
      <c r="Y8" s="637"/>
      <c r="Z8" s="684">
        <v>0.1</v>
      </c>
      <c r="AA8" s="684"/>
      <c r="AB8" s="684"/>
      <c r="AC8" s="684"/>
      <c r="AD8" s="685">
        <v>35089</v>
      </c>
      <c r="AE8" s="685"/>
      <c r="AF8" s="685"/>
      <c r="AG8" s="685"/>
      <c r="AH8" s="685"/>
      <c r="AI8" s="685"/>
      <c r="AJ8" s="685"/>
      <c r="AK8" s="685"/>
      <c r="AL8" s="667">
        <v>0.3</v>
      </c>
      <c r="AM8" s="670"/>
      <c r="AN8" s="670"/>
      <c r="AO8" s="686"/>
      <c r="AP8" s="645" t="s">
        <v>241</v>
      </c>
      <c r="AQ8" s="646"/>
      <c r="AR8" s="646"/>
      <c r="AS8" s="646"/>
      <c r="AT8" s="646"/>
      <c r="AU8" s="646"/>
      <c r="AV8" s="646"/>
      <c r="AW8" s="646"/>
      <c r="AX8" s="646"/>
      <c r="AY8" s="646"/>
      <c r="AZ8" s="646"/>
      <c r="BA8" s="646"/>
      <c r="BB8" s="646"/>
      <c r="BC8" s="646"/>
      <c r="BD8" s="646"/>
      <c r="BE8" s="646"/>
      <c r="BF8" s="647"/>
      <c r="BG8" s="666">
        <v>47037</v>
      </c>
      <c r="BH8" s="636"/>
      <c r="BI8" s="636"/>
      <c r="BJ8" s="636"/>
      <c r="BK8" s="636"/>
      <c r="BL8" s="636"/>
      <c r="BM8" s="636"/>
      <c r="BN8" s="637"/>
      <c r="BO8" s="684">
        <v>1.4</v>
      </c>
      <c r="BP8" s="684"/>
      <c r="BQ8" s="684"/>
      <c r="BR8" s="684"/>
      <c r="BS8" s="685" t="s">
        <v>127</v>
      </c>
      <c r="BT8" s="685"/>
      <c r="BU8" s="685"/>
      <c r="BV8" s="685"/>
      <c r="BW8" s="685"/>
      <c r="BX8" s="685"/>
      <c r="BY8" s="685"/>
      <c r="BZ8" s="685"/>
      <c r="CA8" s="685"/>
      <c r="CB8" s="723"/>
      <c r="CD8" s="645" t="s">
        <v>242</v>
      </c>
      <c r="CE8" s="646"/>
      <c r="CF8" s="646"/>
      <c r="CG8" s="646"/>
      <c r="CH8" s="646"/>
      <c r="CI8" s="646"/>
      <c r="CJ8" s="646"/>
      <c r="CK8" s="646"/>
      <c r="CL8" s="646"/>
      <c r="CM8" s="646"/>
      <c r="CN8" s="646"/>
      <c r="CO8" s="646"/>
      <c r="CP8" s="646"/>
      <c r="CQ8" s="647"/>
      <c r="CR8" s="666">
        <v>5646117</v>
      </c>
      <c r="CS8" s="636"/>
      <c r="CT8" s="636"/>
      <c r="CU8" s="636"/>
      <c r="CV8" s="636"/>
      <c r="CW8" s="636"/>
      <c r="CX8" s="636"/>
      <c r="CY8" s="637"/>
      <c r="CZ8" s="684">
        <v>23.8</v>
      </c>
      <c r="DA8" s="684"/>
      <c r="DB8" s="684"/>
      <c r="DC8" s="684"/>
      <c r="DD8" s="635">
        <v>37328</v>
      </c>
      <c r="DE8" s="636"/>
      <c r="DF8" s="636"/>
      <c r="DG8" s="636"/>
      <c r="DH8" s="636"/>
      <c r="DI8" s="636"/>
      <c r="DJ8" s="636"/>
      <c r="DK8" s="636"/>
      <c r="DL8" s="636"/>
      <c r="DM8" s="636"/>
      <c r="DN8" s="636"/>
      <c r="DO8" s="636"/>
      <c r="DP8" s="637"/>
      <c r="DQ8" s="635">
        <v>2824132</v>
      </c>
      <c r="DR8" s="636"/>
      <c r="DS8" s="636"/>
      <c r="DT8" s="636"/>
      <c r="DU8" s="636"/>
      <c r="DV8" s="636"/>
      <c r="DW8" s="636"/>
      <c r="DX8" s="636"/>
      <c r="DY8" s="636"/>
      <c r="DZ8" s="636"/>
      <c r="EA8" s="636"/>
      <c r="EB8" s="636"/>
      <c r="EC8" s="692"/>
    </row>
    <row r="9" spans="2:143" ht="11.25" customHeight="1" x14ac:dyDescent="0.15">
      <c r="B9" s="645" t="s">
        <v>243</v>
      </c>
      <c r="C9" s="646"/>
      <c r="D9" s="646"/>
      <c r="E9" s="646"/>
      <c r="F9" s="646"/>
      <c r="G9" s="646"/>
      <c r="H9" s="646"/>
      <c r="I9" s="646"/>
      <c r="J9" s="646"/>
      <c r="K9" s="646"/>
      <c r="L9" s="646"/>
      <c r="M9" s="646"/>
      <c r="N9" s="646"/>
      <c r="O9" s="646"/>
      <c r="P9" s="646"/>
      <c r="Q9" s="647"/>
      <c r="R9" s="666">
        <v>39923</v>
      </c>
      <c r="S9" s="636"/>
      <c r="T9" s="636"/>
      <c r="U9" s="636"/>
      <c r="V9" s="636"/>
      <c r="W9" s="636"/>
      <c r="X9" s="636"/>
      <c r="Y9" s="637"/>
      <c r="Z9" s="684">
        <v>0.2</v>
      </c>
      <c r="AA9" s="684"/>
      <c r="AB9" s="684"/>
      <c r="AC9" s="684"/>
      <c r="AD9" s="685">
        <v>39923</v>
      </c>
      <c r="AE9" s="685"/>
      <c r="AF9" s="685"/>
      <c r="AG9" s="685"/>
      <c r="AH9" s="685"/>
      <c r="AI9" s="685"/>
      <c r="AJ9" s="685"/>
      <c r="AK9" s="685"/>
      <c r="AL9" s="667">
        <v>0.4</v>
      </c>
      <c r="AM9" s="670"/>
      <c r="AN9" s="670"/>
      <c r="AO9" s="686"/>
      <c r="AP9" s="645" t="s">
        <v>244</v>
      </c>
      <c r="AQ9" s="646"/>
      <c r="AR9" s="646"/>
      <c r="AS9" s="646"/>
      <c r="AT9" s="646"/>
      <c r="AU9" s="646"/>
      <c r="AV9" s="646"/>
      <c r="AW9" s="646"/>
      <c r="AX9" s="646"/>
      <c r="AY9" s="646"/>
      <c r="AZ9" s="646"/>
      <c r="BA9" s="646"/>
      <c r="BB9" s="646"/>
      <c r="BC9" s="646"/>
      <c r="BD9" s="646"/>
      <c r="BE9" s="646"/>
      <c r="BF9" s="647"/>
      <c r="BG9" s="666">
        <v>1066128</v>
      </c>
      <c r="BH9" s="636"/>
      <c r="BI9" s="636"/>
      <c r="BJ9" s="636"/>
      <c r="BK9" s="636"/>
      <c r="BL9" s="636"/>
      <c r="BM9" s="636"/>
      <c r="BN9" s="637"/>
      <c r="BO9" s="684">
        <v>32</v>
      </c>
      <c r="BP9" s="684"/>
      <c r="BQ9" s="684"/>
      <c r="BR9" s="684"/>
      <c r="BS9" s="685" t="s">
        <v>127</v>
      </c>
      <c r="BT9" s="685"/>
      <c r="BU9" s="685"/>
      <c r="BV9" s="685"/>
      <c r="BW9" s="685"/>
      <c r="BX9" s="685"/>
      <c r="BY9" s="685"/>
      <c r="BZ9" s="685"/>
      <c r="CA9" s="685"/>
      <c r="CB9" s="723"/>
      <c r="CD9" s="645" t="s">
        <v>245</v>
      </c>
      <c r="CE9" s="646"/>
      <c r="CF9" s="646"/>
      <c r="CG9" s="646"/>
      <c r="CH9" s="646"/>
      <c r="CI9" s="646"/>
      <c r="CJ9" s="646"/>
      <c r="CK9" s="646"/>
      <c r="CL9" s="646"/>
      <c r="CM9" s="646"/>
      <c r="CN9" s="646"/>
      <c r="CO9" s="646"/>
      <c r="CP9" s="646"/>
      <c r="CQ9" s="647"/>
      <c r="CR9" s="666">
        <v>1882790</v>
      </c>
      <c r="CS9" s="636"/>
      <c r="CT9" s="636"/>
      <c r="CU9" s="636"/>
      <c r="CV9" s="636"/>
      <c r="CW9" s="636"/>
      <c r="CX9" s="636"/>
      <c r="CY9" s="637"/>
      <c r="CZ9" s="684">
        <v>7.9</v>
      </c>
      <c r="DA9" s="684"/>
      <c r="DB9" s="684"/>
      <c r="DC9" s="684"/>
      <c r="DD9" s="635">
        <v>28765</v>
      </c>
      <c r="DE9" s="636"/>
      <c r="DF9" s="636"/>
      <c r="DG9" s="636"/>
      <c r="DH9" s="636"/>
      <c r="DI9" s="636"/>
      <c r="DJ9" s="636"/>
      <c r="DK9" s="636"/>
      <c r="DL9" s="636"/>
      <c r="DM9" s="636"/>
      <c r="DN9" s="636"/>
      <c r="DO9" s="636"/>
      <c r="DP9" s="637"/>
      <c r="DQ9" s="635">
        <v>1354938</v>
      </c>
      <c r="DR9" s="636"/>
      <c r="DS9" s="636"/>
      <c r="DT9" s="636"/>
      <c r="DU9" s="636"/>
      <c r="DV9" s="636"/>
      <c r="DW9" s="636"/>
      <c r="DX9" s="636"/>
      <c r="DY9" s="636"/>
      <c r="DZ9" s="636"/>
      <c r="EA9" s="636"/>
      <c r="EB9" s="636"/>
      <c r="EC9" s="692"/>
    </row>
    <row r="10" spans="2:143" ht="11.25" customHeight="1" x14ac:dyDescent="0.15">
      <c r="B10" s="645" t="s">
        <v>246</v>
      </c>
      <c r="C10" s="646"/>
      <c r="D10" s="646"/>
      <c r="E10" s="646"/>
      <c r="F10" s="646"/>
      <c r="G10" s="646"/>
      <c r="H10" s="646"/>
      <c r="I10" s="646"/>
      <c r="J10" s="646"/>
      <c r="K10" s="646"/>
      <c r="L10" s="646"/>
      <c r="M10" s="646"/>
      <c r="N10" s="646"/>
      <c r="O10" s="646"/>
      <c r="P10" s="646"/>
      <c r="Q10" s="647"/>
      <c r="R10" s="666" t="s">
        <v>127</v>
      </c>
      <c r="S10" s="636"/>
      <c r="T10" s="636"/>
      <c r="U10" s="636"/>
      <c r="V10" s="636"/>
      <c r="W10" s="636"/>
      <c r="X10" s="636"/>
      <c r="Y10" s="637"/>
      <c r="Z10" s="684" t="s">
        <v>127</v>
      </c>
      <c r="AA10" s="684"/>
      <c r="AB10" s="684"/>
      <c r="AC10" s="684"/>
      <c r="AD10" s="685" t="s">
        <v>127</v>
      </c>
      <c r="AE10" s="685"/>
      <c r="AF10" s="685"/>
      <c r="AG10" s="685"/>
      <c r="AH10" s="685"/>
      <c r="AI10" s="685"/>
      <c r="AJ10" s="685"/>
      <c r="AK10" s="685"/>
      <c r="AL10" s="667" t="s">
        <v>127</v>
      </c>
      <c r="AM10" s="670"/>
      <c r="AN10" s="670"/>
      <c r="AO10" s="686"/>
      <c r="AP10" s="645" t="s">
        <v>247</v>
      </c>
      <c r="AQ10" s="646"/>
      <c r="AR10" s="646"/>
      <c r="AS10" s="646"/>
      <c r="AT10" s="646"/>
      <c r="AU10" s="646"/>
      <c r="AV10" s="646"/>
      <c r="AW10" s="646"/>
      <c r="AX10" s="646"/>
      <c r="AY10" s="646"/>
      <c r="AZ10" s="646"/>
      <c r="BA10" s="646"/>
      <c r="BB10" s="646"/>
      <c r="BC10" s="646"/>
      <c r="BD10" s="646"/>
      <c r="BE10" s="646"/>
      <c r="BF10" s="647"/>
      <c r="BG10" s="666">
        <v>70440</v>
      </c>
      <c r="BH10" s="636"/>
      <c r="BI10" s="636"/>
      <c r="BJ10" s="636"/>
      <c r="BK10" s="636"/>
      <c r="BL10" s="636"/>
      <c r="BM10" s="636"/>
      <c r="BN10" s="637"/>
      <c r="BO10" s="684">
        <v>2.1</v>
      </c>
      <c r="BP10" s="684"/>
      <c r="BQ10" s="684"/>
      <c r="BR10" s="684"/>
      <c r="BS10" s="685" t="s">
        <v>127</v>
      </c>
      <c r="BT10" s="685"/>
      <c r="BU10" s="685"/>
      <c r="BV10" s="685"/>
      <c r="BW10" s="685"/>
      <c r="BX10" s="685"/>
      <c r="BY10" s="685"/>
      <c r="BZ10" s="685"/>
      <c r="CA10" s="685"/>
      <c r="CB10" s="723"/>
      <c r="CD10" s="645" t="s">
        <v>248</v>
      </c>
      <c r="CE10" s="646"/>
      <c r="CF10" s="646"/>
      <c r="CG10" s="646"/>
      <c r="CH10" s="646"/>
      <c r="CI10" s="646"/>
      <c r="CJ10" s="646"/>
      <c r="CK10" s="646"/>
      <c r="CL10" s="646"/>
      <c r="CM10" s="646"/>
      <c r="CN10" s="646"/>
      <c r="CO10" s="646"/>
      <c r="CP10" s="646"/>
      <c r="CQ10" s="647"/>
      <c r="CR10" s="666">
        <v>8541</v>
      </c>
      <c r="CS10" s="636"/>
      <c r="CT10" s="636"/>
      <c r="CU10" s="636"/>
      <c r="CV10" s="636"/>
      <c r="CW10" s="636"/>
      <c r="CX10" s="636"/>
      <c r="CY10" s="637"/>
      <c r="CZ10" s="684">
        <v>0</v>
      </c>
      <c r="DA10" s="684"/>
      <c r="DB10" s="684"/>
      <c r="DC10" s="684"/>
      <c r="DD10" s="635" t="s">
        <v>127</v>
      </c>
      <c r="DE10" s="636"/>
      <c r="DF10" s="636"/>
      <c r="DG10" s="636"/>
      <c r="DH10" s="636"/>
      <c r="DI10" s="636"/>
      <c r="DJ10" s="636"/>
      <c r="DK10" s="636"/>
      <c r="DL10" s="636"/>
      <c r="DM10" s="636"/>
      <c r="DN10" s="636"/>
      <c r="DO10" s="636"/>
      <c r="DP10" s="637"/>
      <c r="DQ10" s="635">
        <v>8541</v>
      </c>
      <c r="DR10" s="636"/>
      <c r="DS10" s="636"/>
      <c r="DT10" s="636"/>
      <c r="DU10" s="636"/>
      <c r="DV10" s="636"/>
      <c r="DW10" s="636"/>
      <c r="DX10" s="636"/>
      <c r="DY10" s="636"/>
      <c r="DZ10" s="636"/>
      <c r="EA10" s="636"/>
      <c r="EB10" s="636"/>
      <c r="EC10" s="692"/>
    </row>
    <row r="11" spans="2:143" ht="11.25" customHeight="1" x14ac:dyDescent="0.15">
      <c r="B11" s="645" t="s">
        <v>249</v>
      </c>
      <c r="C11" s="646"/>
      <c r="D11" s="646"/>
      <c r="E11" s="646"/>
      <c r="F11" s="646"/>
      <c r="G11" s="646"/>
      <c r="H11" s="646"/>
      <c r="I11" s="646"/>
      <c r="J11" s="646"/>
      <c r="K11" s="646"/>
      <c r="L11" s="646"/>
      <c r="M11" s="646"/>
      <c r="N11" s="646"/>
      <c r="O11" s="646"/>
      <c r="P11" s="646"/>
      <c r="Q11" s="647"/>
      <c r="R11" s="666">
        <v>659086</v>
      </c>
      <c r="S11" s="636"/>
      <c r="T11" s="636"/>
      <c r="U11" s="636"/>
      <c r="V11" s="636"/>
      <c r="W11" s="636"/>
      <c r="X11" s="636"/>
      <c r="Y11" s="637"/>
      <c r="Z11" s="667">
        <v>2.7</v>
      </c>
      <c r="AA11" s="670"/>
      <c r="AB11" s="670"/>
      <c r="AC11" s="671"/>
      <c r="AD11" s="635">
        <v>659086</v>
      </c>
      <c r="AE11" s="636"/>
      <c r="AF11" s="636"/>
      <c r="AG11" s="636"/>
      <c r="AH11" s="636"/>
      <c r="AI11" s="636"/>
      <c r="AJ11" s="636"/>
      <c r="AK11" s="637"/>
      <c r="AL11" s="667">
        <v>5.8</v>
      </c>
      <c r="AM11" s="670"/>
      <c r="AN11" s="670"/>
      <c r="AO11" s="686"/>
      <c r="AP11" s="645" t="s">
        <v>250</v>
      </c>
      <c r="AQ11" s="646"/>
      <c r="AR11" s="646"/>
      <c r="AS11" s="646"/>
      <c r="AT11" s="646"/>
      <c r="AU11" s="646"/>
      <c r="AV11" s="646"/>
      <c r="AW11" s="646"/>
      <c r="AX11" s="646"/>
      <c r="AY11" s="646"/>
      <c r="AZ11" s="646"/>
      <c r="BA11" s="646"/>
      <c r="BB11" s="646"/>
      <c r="BC11" s="646"/>
      <c r="BD11" s="646"/>
      <c r="BE11" s="646"/>
      <c r="BF11" s="647"/>
      <c r="BG11" s="666">
        <v>165224</v>
      </c>
      <c r="BH11" s="636"/>
      <c r="BI11" s="636"/>
      <c r="BJ11" s="636"/>
      <c r="BK11" s="636"/>
      <c r="BL11" s="636"/>
      <c r="BM11" s="636"/>
      <c r="BN11" s="637"/>
      <c r="BO11" s="684">
        <v>5</v>
      </c>
      <c r="BP11" s="684"/>
      <c r="BQ11" s="684"/>
      <c r="BR11" s="684"/>
      <c r="BS11" s="685">
        <v>46993</v>
      </c>
      <c r="BT11" s="685"/>
      <c r="BU11" s="685"/>
      <c r="BV11" s="685"/>
      <c r="BW11" s="685"/>
      <c r="BX11" s="685"/>
      <c r="BY11" s="685"/>
      <c r="BZ11" s="685"/>
      <c r="CA11" s="685"/>
      <c r="CB11" s="723"/>
      <c r="CD11" s="645" t="s">
        <v>251</v>
      </c>
      <c r="CE11" s="646"/>
      <c r="CF11" s="646"/>
      <c r="CG11" s="646"/>
      <c r="CH11" s="646"/>
      <c r="CI11" s="646"/>
      <c r="CJ11" s="646"/>
      <c r="CK11" s="646"/>
      <c r="CL11" s="646"/>
      <c r="CM11" s="646"/>
      <c r="CN11" s="646"/>
      <c r="CO11" s="646"/>
      <c r="CP11" s="646"/>
      <c r="CQ11" s="647"/>
      <c r="CR11" s="666">
        <v>890792</v>
      </c>
      <c r="CS11" s="636"/>
      <c r="CT11" s="636"/>
      <c r="CU11" s="636"/>
      <c r="CV11" s="636"/>
      <c r="CW11" s="636"/>
      <c r="CX11" s="636"/>
      <c r="CY11" s="637"/>
      <c r="CZ11" s="684">
        <v>3.8</v>
      </c>
      <c r="DA11" s="684"/>
      <c r="DB11" s="684"/>
      <c r="DC11" s="684"/>
      <c r="DD11" s="635">
        <v>115019</v>
      </c>
      <c r="DE11" s="636"/>
      <c r="DF11" s="636"/>
      <c r="DG11" s="636"/>
      <c r="DH11" s="636"/>
      <c r="DI11" s="636"/>
      <c r="DJ11" s="636"/>
      <c r="DK11" s="636"/>
      <c r="DL11" s="636"/>
      <c r="DM11" s="636"/>
      <c r="DN11" s="636"/>
      <c r="DO11" s="636"/>
      <c r="DP11" s="637"/>
      <c r="DQ11" s="635">
        <v>287974</v>
      </c>
      <c r="DR11" s="636"/>
      <c r="DS11" s="636"/>
      <c r="DT11" s="636"/>
      <c r="DU11" s="636"/>
      <c r="DV11" s="636"/>
      <c r="DW11" s="636"/>
      <c r="DX11" s="636"/>
      <c r="DY11" s="636"/>
      <c r="DZ11" s="636"/>
      <c r="EA11" s="636"/>
      <c r="EB11" s="636"/>
      <c r="EC11" s="692"/>
    </row>
    <row r="12" spans="2:143" ht="11.25" customHeight="1" x14ac:dyDescent="0.15">
      <c r="B12" s="645" t="s">
        <v>252</v>
      </c>
      <c r="C12" s="646"/>
      <c r="D12" s="646"/>
      <c r="E12" s="646"/>
      <c r="F12" s="646"/>
      <c r="G12" s="646"/>
      <c r="H12" s="646"/>
      <c r="I12" s="646"/>
      <c r="J12" s="646"/>
      <c r="K12" s="646"/>
      <c r="L12" s="646"/>
      <c r="M12" s="646"/>
      <c r="N12" s="646"/>
      <c r="O12" s="646"/>
      <c r="P12" s="646"/>
      <c r="Q12" s="647"/>
      <c r="R12" s="666">
        <v>42969</v>
      </c>
      <c r="S12" s="636"/>
      <c r="T12" s="636"/>
      <c r="U12" s="636"/>
      <c r="V12" s="636"/>
      <c r="W12" s="636"/>
      <c r="X12" s="636"/>
      <c r="Y12" s="637"/>
      <c r="Z12" s="684">
        <v>0.2</v>
      </c>
      <c r="AA12" s="684"/>
      <c r="AB12" s="684"/>
      <c r="AC12" s="684"/>
      <c r="AD12" s="685">
        <v>42969</v>
      </c>
      <c r="AE12" s="685"/>
      <c r="AF12" s="685"/>
      <c r="AG12" s="685"/>
      <c r="AH12" s="685"/>
      <c r="AI12" s="685"/>
      <c r="AJ12" s="685"/>
      <c r="AK12" s="685"/>
      <c r="AL12" s="667">
        <v>0.4</v>
      </c>
      <c r="AM12" s="670"/>
      <c r="AN12" s="670"/>
      <c r="AO12" s="686"/>
      <c r="AP12" s="645" t="s">
        <v>253</v>
      </c>
      <c r="AQ12" s="646"/>
      <c r="AR12" s="646"/>
      <c r="AS12" s="646"/>
      <c r="AT12" s="646"/>
      <c r="AU12" s="646"/>
      <c r="AV12" s="646"/>
      <c r="AW12" s="646"/>
      <c r="AX12" s="646"/>
      <c r="AY12" s="646"/>
      <c r="AZ12" s="646"/>
      <c r="BA12" s="646"/>
      <c r="BB12" s="646"/>
      <c r="BC12" s="646"/>
      <c r="BD12" s="646"/>
      <c r="BE12" s="646"/>
      <c r="BF12" s="647"/>
      <c r="BG12" s="666">
        <v>1542023</v>
      </c>
      <c r="BH12" s="636"/>
      <c r="BI12" s="636"/>
      <c r="BJ12" s="636"/>
      <c r="BK12" s="636"/>
      <c r="BL12" s="636"/>
      <c r="BM12" s="636"/>
      <c r="BN12" s="637"/>
      <c r="BO12" s="684">
        <v>46.3</v>
      </c>
      <c r="BP12" s="684"/>
      <c r="BQ12" s="684"/>
      <c r="BR12" s="684"/>
      <c r="BS12" s="685" t="s">
        <v>127</v>
      </c>
      <c r="BT12" s="685"/>
      <c r="BU12" s="685"/>
      <c r="BV12" s="685"/>
      <c r="BW12" s="685"/>
      <c r="BX12" s="685"/>
      <c r="BY12" s="685"/>
      <c r="BZ12" s="685"/>
      <c r="CA12" s="685"/>
      <c r="CB12" s="723"/>
      <c r="CD12" s="645" t="s">
        <v>254</v>
      </c>
      <c r="CE12" s="646"/>
      <c r="CF12" s="646"/>
      <c r="CG12" s="646"/>
      <c r="CH12" s="646"/>
      <c r="CI12" s="646"/>
      <c r="CJ12" s="646"/>
      <c r="CK12" s="646"/>
      <c r="CL12" s="646"/>
      <c r="CM12" s="646"/>
      <c r="CN12" s="646"/>
      <c r="CO12" s="646"/>
      <c r="CP12" s="646"/>
      <c r="CQ12" s="647"/>
      <c r="CR12" s="666">
        <v>304557</v>
      </c>
      <c r="CS12" s="636"/>
      <c r="CT12" s="636"/>
      <c r="CU12" s="636"/>
      <c r="CV12" s="636"/>
      <c r="CW12" s="636"/>
      <c r="CX12" s="636"/>
      <c r="CY12" s="637"/>
      <c r="CZ12" s="684">
        <v>1.3</v>
      </c>
      <c r="DA12" s="684"/>
      <c r="DB12" s="684"/>
      <c r="DC12" s="684"/>
      <c r="DD12" s="635">
        <v>3684</v>
      </c>
      <c r="DE12" s="636"/>
      <c r="DF12" s="636"/>
      <c r="DG12" s="636"/>
      <c r="DH12" s="636"/>
      <c r="DI12" s="636"/>
      <c r="DJ12" s="636"/>
      <c r="DK12" s="636"/>
      <c r="DL12" s="636"/>
      <c r="DM12" s="636"/>
      <c r="DN12" s="636"/>
      <c r="DO12" s="636"/>
      <c r="DP12" s="637"/>
      <c r="DQ12" s="635">
        <v>253662</v>
      </c>
      <c r="DR12" s="636"/>
      <c r="DS12" s="636"/>
      <c r="DT12" s="636"/>
      <c r="DU12" s="636"/>
      <c r="DV12" s="636"/>
      <c r="DW12" s="636"/>
      <c r="DX12" s="636"/>
      <c r="DY12" s="636"/>
      <c r="DZ12" s="636"/>
      <c r="EA12" s="636"/>
      <c r="EB12" s="636"/>
      <c r="EC12" s="692"/>
    </row>
    <row r="13" spans="2:143" ht="11.25" customHeight="1" x14ac:dyDescent="0.15">
      <c r="B13" s="645" t="s">
        <v>255</v>
      </c>
      <c r="C13" s="646"/>
      <c r="D13" s="646"/>
      <c r="E13" s="646"/>
      <c r="F13" s="646"/>
      <c r="G13" s="646"/>
      <c r="H13" s="646"/>
      <c r="I13" s="646"/>
      <c r="J13" s="646"/>
      <c r="K13" s="646"/>
      <c r="L13" s="646"/>
      <c r="M13" s="646"/>
      <c r="N13" s="646"/>
      <c r="O13" s="646"/>
      <c r="P13" s="646"/>
      <c r="Q13" s="647"/>
      <c r="R13" s="666" t="s">
        <v>127</v>
      </c>
      <c r="S13" s="636"/>
      <c r="T13" s="636"/>
      <c r="U13" s="636"/>
      <c r="V13" s="636"/>
      <c r="W13" s="636"/>
      <c r="X13" s="636"/>
      <c r="Y13" s="637"/>
      <c r="Z13" s="684" t="s">
        <v>127</v>
      </c>
      <c r="AA13" s="684"/>
      <c r="AB13" s="684"/>
      <c r="AC13" s="684"/>
      <c r="AD13" s="685" t="s">
        <v>127</v>
      </c>
      <c r="AE13" s="685"/>
      <c r="AF13" s="685"/>
      <c r="AG13" s="685"/>
      <c r="AH13" s="685"/>
      <c r="AI13" s="685"/>
      <c r="AJ13" s="685"/>
      <c r="AK13" s="685"/>
      <c r="AL13" s="667" t="s">
        <v>127</v>
      </c>
      <c r="AM13" s="670"/>
      <c r="AN13" s="670"/>
      <c r="AO13" s="686"/>
      <c r="AP13" s="645" t="s">
        <v>256</v>
      </c>
      <c r="AQ13" s="646"/>
      <c r="AR13" s="646"/>
      <c r="AS13" s="646"/>
      <c r="AT13" s="646"/>
      <c r="AU13" s="646"/>
      <c r="AV13" s="646"/>
      <c r="AW13" s="646"/>
      <c r="AX13" s="646"/>
      <c r="AY13" s="646"/>
      <c r="AZ13" s="646"/>
      <c r="BA13" s="646"/>
      <c r="BB13" s="646"/>
      <c r="BC13" s="646"/>
      <c r="BD13" s="646"/>
      <c r="BE13" s="646"/>
      <c r="BF13" s="647"/>
      <c r="BG13" s="666">
        <v>1539218</v>
      </c>
      <c r="BH13" s="636"/>
      <c r="BI13" s="636"/>
      <c r="BJ13" s="636"/>
      <c r="BK13" s="636"/>
      <c r="BL13" s="636"/>
      <c r="BM13" s="636"/>
      <c r="BN13" s="637"/>
      <c r="BO13" s="684">
        <v>46.2</v>
      </c>
      <c r="BP13" s="684"/>
      <c r="BQ13" s="684"/>
      <c r="BR13" s="684"/>
      <c r="BS13" s="685" t="s">
        <v>127</v>
      </c>
      <c r="BT13" s="685"/>
      <c r="BU13" s="685"/>
      <c r="BV13" s="685"/>
      <c r="BW13" s="685"/>
      <c r="BX13" s="685"/>
      <c r="BY13" s="685"/>
      <c r="BZ13" s="685"/>
      <c r="CA13" s="685"/>
      <c r="CB13" s="723"/>
      <c r="CD13" s="645" t="s">
        <v>257</v>
      </c>
      <c r="CE13" s="646"/>
      <c r="CF13" s="646"/>
      <c r="CG13" s="646"/>
      <c r="CH13" s="646"/>
      <c r="CI13" s="646"/>
      <c r="CJ13" s="646"/>
      <c r="CK13" s="646"/>
      <c r="CL13" s="646"/>
      <c r="CM13" s="646"/>
      <c r="CN13" s="646"/>
      <c r="CO13" s="646"/>
      <c r="CP13" s="646"/>
      <c r="CQ13" s="647"/>
      <c r="CR13" s="666">
        <v>1603283</v>
      </c>
      <c r="CS13" s="636"/>
      <c r="CT13" s="636"/>
      <c r="CU13" s="636"/>
      <c r="CV13" s="636"/>
      <c r="CW13" s="636"/>
      <c r="CX13" s="636"/>
      <c r="CY13" s="637"/>
      <c r="CZ13" s="684">
        <v>6.8</v>
      </c>
      <c r="DA13" s="684"/>
      <c r="DB13" s="684"/>
      <c r="DC13" s="684"/>
      <c r="DD13" s="635">
        <v>603891</v>
      </c>
      <c r="DE13" s="636"/>
      <c r="DF13" s="636"/>
      <c r="DG13" s="636"/>
      <c r="DH13" s="636"/>
      <c r="DI13" s="636"/>
      <c r="DJ13" s="636"/>
      <c r="DK13" s="636"/>
      <c r="DL13" s="636"/>
      <c r="DM13" s="636"/>
      <c r="DN13" s="636"/>
      <c r="DO13" s="636"/>
      <c r="DP13" s="637"/>
      <c r="DQ13" s="635">
        <v>960732</v>
      </c>
      <c r="DR13" s="636"/>
      <c r="DS13" s="636"/>
      <c r="DT13" s="636"/>
      <c r="DU13" s="636"/>
      <c r="DV13" s="636"/>
      <c r="DW13" s="636"/>
      <c r="DX13" s="636"/>
      <c r="DY13" s="636"/>
      <c r="DZ13" s="636"/>
      <c r="EA13" s="636"/>
      <c r="EB13" s="636"/>
      <c r="EC13" s="692"/>
    </row>
    <row r="14" spans="2:143" ht="11.25" customHeight="1" x14ac:dyDescent="0.15">
      <c r="B14" s="645" t="s">
        <v>258</v>
      </c>
      <c r="C14" s="646"/>
      <c r="D14" s="646"/>
      <c r="E14" s="646"/>
      <c r="F14" s="646"/>
      <c r="G14" s="646"/>
      <c r="H14" s="646"/>
      <c r="I14" s="646"/>
      <c r="J14" s="646"/>
      <c r="K14" s="646"/>
      <c r="L14" s="646"/>
      <c r="M14" s="646"/>
      <c r="N14" s="646"/>
      <c r="O14" s="646"/>
      <c r="P14" s="646"/>
      <c r="Q14" s="647"/>
      <c r="R14" s="666" t="s">
        <v>127</v>
      </c>
      <c r="S14" s="636"/>
      <c r="T14" s="636"/>
      <c r="U14" s="636"/>
      <c r="V14" s="636"/>
      <c r="W14" s="636"/>
      <c r="X14" s="636"/>
      <c r="Y14" s="637"/>
      <c r="Z14" s="684" t="s">
        <v>127</v>
      </c>
      <c r="AA14" s="684"/>
      <c r="AB14" s="684"/>
      <c r="AC14" s="684"/>
      <c r="AD14" s="685" t="s">
        <v>127</v>
      </c>
      <c r="AE14" s="685"/>
      <c r="AF14" s="685"/>
      <c r="AG14" s="685"/>
      <c r="AH14" s="685"/>
      <c r="AI14" s="685"/>
      <c r="AJ14" s="685"/>
      <c r="AK14" s="685"/>
      <c r="AL14" s="667" t="s">
        <v>127</v>
      </c>
      <c r="AM14" s="670"/>
      <c r="AN14" s="670"/>
      <c r="AO14" s="686"/>
      <c r="AP14" s="645" t="s">
        <v>259</v>
      </c>
      <c r="AQ14" s="646"/>
      <c r="AR14" s="646"/>
      <c r="AS14" s="646"/>
      <c r="AT14" s="646"/>
      <c r="AU14" s="646"/>
      <c r="AV14" s="646"/>
      <c r="AW14" s="646"/>
      <c r="AX14" s="646"/>
      <c r="AY14" s="646"/>
      <c r="AZ14" s="646"/>
      <c r="BA14" s="646"/>
      <c r="BB14" s="646"/>
      <c r="BC14" s="646"/>
      <c r="BD14" s="646"/>
      <c r="BE14" s="646"/>
      <c r="BF14" s="647"/>
      <c r="BG14" s="666">
        <v>132443</v>
      </c>
      <c r="BH14" s="636"/>
      <c r="BI14" s="636"/>
      <c r="BJ14" s="636"/>
      <c r="BK14" s="636"/>
      <c r="BL14" s="636"/>
      <c r="BM14" s="636"/>
      <c r="BN14" s="637"/>
      <c r="BO14" s="684">
        <v>4</v>
      </c>
      <c r="BP14" s="684"/>
      <c r="BQ14" s="684"/>
      <c r="BR14" s="684"/>
      <c r="BS14" s="685" t="s">
        <v>127</v>
      </c>
      <c r="BT14" s="685"/>
      <c r="BU14" s="685"/>
      <c r="BV14" s="685"/>
      <c r="BW14" s="685"/>
      <c r="BX14" s="685"/>
      <c r="BY14" s="685"/>
      <c r="BZ14" s="685"/>
      <c r="CA14" s="685"/>
      <c r="CB14" s="723"/>
      <c r="CD14" s="645" t="s">
        <v>260</v>
      </c>
      <c r="CE14" s="646"/>
      <c r="CF14" s="646"/>
      <c r="CG14" s="646"/>
      <c r="CH14" s="646"/>
      <c r="CI14" s="646"/>
      <c r="CJ14" s="646"/>
      <c r="CK14" s="646"/>
      <c r="CL14" s="646"/>
      <c r="CM14" s="646"/>
      <c r="CN14" s="646"/>
      <c r="CO14" s="646"/>
      <c r="CP14" s="646"/>
      <c r="CQ14" s="647"/>
      <c r="CR14" s="666">
        <v>886382</v>
      </c>
      <c r="CS14" s="636"/>
      <c r="CT14" s="636"/>
      <c r="CU14" s="636"/>
      <c r="CV14" s="636"/>
      <c r="CW14" s="636"/>
      <c r="CX14" s="636"/>
      <c r="CY14" s="637"/>
      <c r="CZ14" s="684">
        <v>3.7</v>
      </c>
      <c r="DA14" s="684"/>
      <c r="DB14" s="684"/>
      <c r="DC14" s="684"/>
      <c r="DD14" s="635">
        <v>81338</v>
      </c>
      <c r="DE14" s="636"/>
      <c r="DF14" s="636"/>
      <c r="DG14" s="636"/>
      <c r="DH14" s="636"/>
      <c r="DI14" s="636"/>
      <c r="DJ14" s="636"/>
      <c r="DK14" s="636"/>
      <c r="DL14" s="636"/>
      <c r="DM14" s="636"/>
      <c r="DN14" s="636"/>
      <c r="DO14" s="636"/>
      <c r="DP14" s="637"/>
      <c r="DQ14" s="635">
        <v>815729</v>
      </c>
      <c r="DR14" s="636"/>
      <c r="DS14" s="636"/>
      <c r="DT14" s="636"/>
      <c r="DU14" s="636"/>
      <c r="DV14" s="636"/>
      <c r="DW14" s="636"/>
      <c r="DX14" s="636"/>
      <c r="DY14" s="636"/>
      <c r="DZ14" s="636"/>
      <c r="EA14" s="636"/>
      <c r="EB14" s="636"/>
      <c r="EC14" s="692"/>
    </row>
    <row r="15" spans="2:143" ht="11.25" customHeight="1" x14ac:dyDescent="0.15">
      <c r="B15" s="645" t="s">
        <v>261</v>
      </c>
      <c r="C15" s="646"/>
      <c r="D15" s="646"/>
      <c r="E15" s="646"/>
      <c r="F15" s="646"/>
      <c r="G15" s="646"/>
      <c r="H15" s="646"/>
      <c r="I15" s="646"/>
      <c r="J15" s="646"/>
      <c r="K15" s="646"/>
      <c r="L15" s="646"/>
      <c r="M15" s="646"/>
      <c r="N15" s="646"/>
      <c r="O15" s="646"/>
      <c r="P15" s="646"/>
      <c r="Q15" s="647"/>
      <c r="R15" s="666" t="s">
        <v>127</v>
      </c>
      <c r="S15" s="636"/>
      <c r="T15" s="636"/>
      <c r="U15" s="636"/>
      <c r="V15" s="636"/>
      <c r="W15" s="636"/>
      <c r="X15" s="636"/>
      <c r="Y15" s="637"/>
      <c r="Z15" s="684" t="s">
        <v>127</v>
      </c>
      <c r="AA15" s="684"/>
      <c r="AB15" s="684"/>
      <c r="AC15" s="684"/>
      <c r="AD15" s="685" t="s">
        <v>127</v>
      </c>
      <c r="AE15" s="685"/>
      <c r="AF15" s="685"/>
      <c r="AG15" s="685"/>
      <c r="AH15" s="685"/>
      <c r="AI15" s="685"/>
      <c r="AJ15" s="685"/>
      <c r="AK15" s="685"/>
      <c r="AL15" s="667" t="s">
        <v>127</v>
      </c>
      <c r="AM15" s="670"/>
      <c r="AN15" s="670"/>
      <c r="AO15" s="686"/>
      <c r="AP15" s="645" t="s">
        <v>262</v>
      </c>
      <c r="AQ15" s="646"/>
      <c r="AR15" s="646"/>
      <c r="AS15" s="646"/>
      <c r="AT15" s="646"/>
      <c r="AU15" s="646"/>
      <c r="AV15" s="646"/>
      <c r="AW15" s="646"/>
      <c r="AX15" s="646"/>
      <c r="AY15" s="646"/>
      <c r="AZ15" s="646"/>
      <c r="BA15" s="646"/>
      <c r="BB15" s="646"/>
      <c r="BC15" s="646"/>
      <c r="BD15" s="646"/>
      <c r="BE15" s="646"/>
      <c r="BF15" s="647"/>
      <c r="BG15" s="666">
        <v>186356</v>
      </c>
      <c r="BH15" s="636"/>
      <c r="BI15" s="636"/>
      <c r="BJ15" s="636"/>
      <c r="BK15" s="636"/>
      <c r="BL15" s="636"/>
      <c r="BM15" s="636"/>
      <c r="BN15" s="637"/>
      <c r="BO15" s="684">
        <v>5.6</v>
      </c>
      <c r="BP15" s="684"/>
      <c r="BQ15" s="684"/>
      <c r="BR15" s="684"/>
      <c r="BS15" s="685" t="s">
        <v>127</v>
      </c>
      <c r="BT15" s="685"/>
      <c r="BU15" s="685"/>
      <c r="BV15" s="685"/>
      <c r="BW15" s="685"/>
      <c r="BX15" s="685"/>
      <c r="BY15" s="685"/>
      <c r="BZ15" s="685"/>
      <c r="CA15" s="685"/>
      <c r="CB15" s="723"/>
      <c r="CD15" s="645" t="s">
        <v>263</v>
      </c>
      <c r="CE15" s="646"/>
      <c r="CF15" s="646"/>
      <c r="CG15" s="646"/>
      <c r="CH15" s="646"/>
      <c r="CI15" s="646"/>
      <c r="CJ15" s="646"/>
      <c r="CK15" s="646"/>
      <c r="CL15" s="646"/>
      <c r="CM15" s="646"/>
      <c r="CN15" s="646"/>
      <c r="CO15" s="646"/>
      <c r="CP15" s="646"/>
      <c r="CQ15" s="647"/>
      <c r="CR15" s="666">
        <v>2821876</v>
      </c>
      <c r="CS15" s="636"/>
      <c r="CT15" s="636"/>
      <c r="CU15" s="636"/>
      <c r="CV15" s="636"/>
      <c r="CW15" s="636"/>
      <c r="CX15" s="636"/>
      <c r="CY15" s="637"/>
      <c r="CZ15" s="684">
        <v>11.9</v>
      </c>
      <c r="DA15" s="684"/>
      <c r="DB15" s="684"/>
      <c r="DC15" s="684"/>
      <c r="DD15" s="635">
        <v>1500709</v>
      </c>
      <c r="DE15" s="636"/>
      <c r="DF15" s="636"/>
      <c r="DG15" s="636"/>
      <c r="DH15" s="636"/>
      <c r="DI15" s="636"/>
      <c r="DJ15" s="636"/>
      <c r="DK15" s="636"/>
      <c r="DL15" s="636"/>
      <c r="DM15" s="636"/>
      <c r="DN15" s="636"/>
      <c r="DO15" s="636"/>
      <c r="DP15" s="637"/>
      <c r="DQ15" s="635">
        <v>1166754</v>
      </c>
      <c r="DR15" s="636"/>
      <c r="DS15" s="636"/>
      <c r="DT15" s="636"/>
      <c r="DU15" s="636"/>
      <c r="DV15" s="636"/>
      <c r="DW15" s="636"/>
      <c r="DX15" s="636"/>
      <c r="DY15" s="636"/>
      <c r="DZ15" s="636"/>
      <c r="EA15" s="636"/>
      <c r="EB15" s="636"/>
      <c r="EC15" s="692"/>
    </row>
    <row r="16" spans="2:143" ht="11.25" customHeight="1" x14ac:dyDescent="0.15">
      <c r="B16" s="645" t="s">
        <v>264</v>
      </c>
      <c r="C16" s="646"/>
      <c r="D16" s="646"/>
      <c r="E16" s="646"/>
      <c r="F16" s="646"/>
      <c r="G16" s="646"/>
      <c r="H16" s="646"/>
      <c r="I16" s="646"/>
      <c r="J16" s="646"/>
      <c r="K16" s="646"/>
      <c r="L16" s="646"/>
      <c r="M16" s="646"/>
      <c r="N16" s="646"/>
      <c r="O16" s="646"/>
      <c r="P16" s="646"/>
      <c r="Q16" s="647"/>
      <c r="R16" s="666">
        <v>20273</v>
      </c>
      <c r="S16" s="636"/>
      <c r="T16" s="636"/>
      <c r="U16" s="636"/>
      <c r="V16" s="636"/>
      <c r="W16" s="636"/>
      <c r="X16" s="636"/>
      <c r="Y16" s="637"/>
      <c r="Z16" s="684">
        <v>0.1</v>
      </c>
      <c r="AA16" s="684"/>
      <c r="AB16" s="684"/>
      <c r="AC16" s="684"/>
      <c r="AD16" s="685">
        <v>20273</v>
      </c>
      <c r="AE16" s="685"/>
      <c r="AF16" s="685"/>
      <c r="AG16" s="685"/>
      <c r="AH16" s="685"/>
      <c r="AI16" s="685"/>
      <c r="AJ16" s="685"/>
      <c r="AK16" s="685"/>
      <c r="AL16" s="667">
        <v>0.2</v>
      </c>
      <c r="AM16" s="670"/>
      <c r="AN16" s="670"/>
      <c r="AO16" s="686"/>
      <c r="AP16" s="645" t="s">
        <v>265</v>
      </c>
      <c r="AQ16" s="646"/>
      <c r="AR16" s="646"/>
      <c r="AS16" s="646"/>
      <c r="AT16" s="646"/>
      <c r="AU16" s="646"/>
      <c r="AV16" s="646"/>
      <c r="AW16" s="646"/>
      <c r="AX16" s="646"/>
      <c r="AY16" s="646"/>
      <c r="AZ16" s="646"/>
      <c r="BA16" s="646"/>
      <c r="BB16" s="646"/>
      <c r="BC16" s="646"/>
      <c r="BD16" s="646"/>
      <c r="BE16" s="646"/>
      <c r="BF16" s="647"/>
      <c r="BG16" s="666" t="s">
        <v>127</v>
      </c>
      <c r="BH16" s="636"/>
      <c r="BI16" s="636"/>
      <c r="BJ16" s="636"/>
      <c r="BK16" s="636"/>
      <c r="BL16" s="636"/>
      <c r="BM16" s="636"/>
      <c r="BN16" s="637"/>
      <c r="BO16" s="684" t="s">
        <v>127</v>
      </c>
      <c r="BP16" s="684"/>
      <c r="BQ16" s="684"/>
      <c r="BR16" s="684"/>
      <c r="BS16" s="685" t="s">
        <v>127</v>
      </c>
      <c r="BT16" s="685"/>
      <c r="BU16" s="685"/>
      <c r="BV16" s="685"/>
      <c r="BW16" s="685"/>
      <c r="BX16" s="685"/>
      <c r="BY16" s="685"/>
      <c r="BZ16" s="685"/>
      <c r="CA16" s="685"/>
      <c r="CB16" s="723"/>
      <c r="CD16" s="645" t="s">
        <v>266</v>
      </c>
      <c r="CE16" s="646"/>
      <c r="CF16" s="646"/>
      <c r="CG16" s="646"/>
      <c r="CH16" s="646"/>
      <c r="CI16" s="646"/>
      <c r="CJ16" s="646"/>
      <c r="CK16" s="646"/>
      <c r="CL16" s="646"/>
      <c r="CM16" s="646"/>
      <c r="CN16" s="646"/>
      <c r="CO16" s="646"/>
      <c r="CP16" s="646"/>
      <c r="CQ16" s="647"/>
      <c r="CR16" s="666">
        <v>42199</v>
      </c>
      <c r="CS16" s="636"/>
      <c r="CT16" s="636"/>
      <c r="CU16" s="636"/>
      <c r="CV16" s="636"/>
      <c r="CW16" s="636"/>
      <c r="CX16" s="636"/>
      <c r="CY16" s="637"/>
      <c r="CZ16" s="684">
        <v>0.2</v>
      </c>
      <c r="DA16" s="684"/>
      <c r="DB16" s="684"/>
      <c r="DC16" s="684"/>
      <c r="DD16" s="635" t="s">
        <v>127</v>
      </c>
      <c r="DE16" s="636"/>
      <c r="DF16" s="636"/>
      <c r="DG16" s="636"/>
      <c r="DH16" s="636"/>
      <c r="DI16" s="636"/>
      <c r="DJ16" s="636"/>
      <c r="DK16" s="636"/>
      <c r="DL16" s="636"/>
      <c r="DM16" s="636"/>
      <c r="DN16" s="636"/>
      <c r="DO16" s="636"/>
      <c r="DP16" s="637"/>
      <c r="DQ16" s="635">
        <v>6636</v>
      </c>
      <c r="DR16" s="636"/>
      <c r="DS16" s="636"/>
      <c r="DT16" s="636"/>
      <c r="DU16" s="636"/>
      <c r="DV16" s="636"/>
      <c r="DW16" s="636"/>
      <c r="DX16" s="636"/>
      <c r="DY16" s="636"/>
      <c r="DZ16" s="636"/>
      <c r="EA16" s="636"/>
      <c r="EB16" s="636"/>
      <c r="EC16" s="692"/>
    </row>
    <row r="17" spans="2:133" ht="11.25" customHeight="1" x14ac:dyDescent="0.15">
      <c r="B17" s="645" t="s">
        <v>267</v>
      </c>
      <c r="C17" s="646"/>
      <c r="D17" s="646"/>
      <c r="E17" s="646"/>
      <c r="F17" s="646"/>
      <c r="G17" s="646"/>
      <c r="H17" s="646"/>
      <c r="I17" s="646"/>
      <c r="J17" s="646"/>
      <c r="K17" s="646"/>
      <c r="L17" s="646"/>
      <c r="M17" s="646"/>
      <c r="N17" s="646"/>
      <c r="O17" s="646"/>
      <c r="P17" s="646"/>
      <c r="Q17" s="647"/>
      <c r="R17" s="666">
        <v>39586</v>
      </c>
      <c r="S17" s="636"/>
      <c r="T17" s="636"/>
      <c r="U17" s="636"/>
      <c r="V17" s="636"/>
      <c r="W17" s="636"/>
      <c r="X17" s="636"/>
      <c r="Y17" s="637"/>
      <c r="Z17" s="684">
        <v>0.2</v>
      </c>
      <c r="AA17" s="684"/>
      <c r="AB17" s="684"/>
      <c r="AC17" s="684"/>
      <c r="AD17" s="685">
        <v>39586</v>
      </c>
      <c r="AE17" s="685"/>
      <c r="AF17" s="685"/>
      <c r="AG17" s="685"/>
      <c r="AH17" s="685"/>
      <c r="AI17" s="685"/>
      <c r="AJ17" s="685"/>
      <c r="AK17" s="685"/>
      <c r="AL17" s="667">
        <v>0.3</v>
      </c>
      <c r="AM17" s="670"/>
      <c r="AN17" s="670"/>
      <c r="AO17" s="686"/>
      <c r="AP17" s="645" t="s">
        <v>268</v>
      </c>
      <c r="AQ17" s="646"/>
      <c r="AR17" s="646"/>
      <c r="AS17" s="646"/>
      <c r="AT17" s="646"/>
      <c r="AU17" s="646"/>
      <c r="AV17" s="646"/>
      <c r="AW17" s="646"/>
      <c r="AX17" s="646"/>
      <c r="AY17" s="646"/>
      <c r="AZ17" s="646"/>
      <c r="BA17" s="646"/>
      <c r="BB17" s="646"/>
      <c r="BC17" s="646"/>
      <c r="BD17" s="646"/>
      <c r="BE17" s="646"/>
      <c r="BF17" s="647"/>
      <c r="BG17" s="666" t="s">
        <v>127</v>
      </c>
      <c r="BH17" s="636"/>
      <c r="BI17" s="636"/>
      <c r="BJ17" s="636"/>
      <c r="BK17" s="636"/>
      <c r="BL17" s="636"/>
      <c r="BM17" s="636"/>
      <c r="BN17" s="637"/>
      <c r="BO17" s="684" t="s">
        <v>127</v>
      </c>
      <c r="BP17" s="684"/>
      <c r="BQ17" s="684"/>
      <c r="BR17" s="684"/>
      <c r="BS17" s="685" t="s">
        <v>127</v>
      </c>
      <c r="BT17" s="685"/>
      <c r="BU17" s="685"/>
      <c r="BV17" s="685"/>
      <c r="BW17" s="685"/>
      <c r="BX17" s="685"/>
      <c r="BY17" s="685"/>
      <c r="BZ17" s="685"/>
      <c r="CA17" s="685"/>
      <c r="CB17" s="723"/>
      <c r="CD17" s="645" t="s">
        <v>269</v>
      </c>
      <c r="CE17" s="646"/>
      <c r="CF17" s="646"/>
      <c r="CG17" s="646"/>
      <c r="CH17" s="646"/>
      <c r="CI17" s="646"/>
      <c r="CJ17" s="646"/>
      <c r="CK17" s="646"/>
      <c r="CL17" s="646"/>
      <c r="CM17" s="646"/>
      <c r="CN17" s="646"/>
      <c r="CO17" s="646"/>
      <c r="CP17" s="646"/>
      <c r="CQ17" s="647"/>
      <c r="CR17" s="666">
        <v>3473138</v>
      </c>
      <c r="CS17" s="636"/>
      <c r="CT17" s="636"/>
      <c r="CU17" s="636"/>
      <c r="CV17" s="636"/>
      <c r="CW17" s="636"/>
      <c r="CX17" s="636"/>
      <c r="CY17" s="637"/>
      <c r="CZ17" s="684">
        <v>14.6</v>
      </c>
      <c r="DA17" s="684"/>
      <c r="DB17" s="684"/>
      <c r="DC17" s="684"/>
      <c r="DD17" s="635" t="s">
        <v>127</v>
      </c>
      <c r="DE17" s="636"/>
      <c r="DF17" s="636"/>
      <c r="DG17" s="636"/>
      <c r="DH17" s="636"/>
      <c r="DI17" s="636"/>
      <c r="DJ17" s="636"/>
      <c r="DK17" s="636"/>
      <c r="DL17" s="636"/>
      <c r="DM17" s="636"/>
      <c r="DN17" s="636"/>
      <c r="DO17" s="636"/>
      <c r="DP17" s="637"/>
      <c r="DQ17" s="635">
        <v>3418747</v>
      </c>
      <c r="DR17" s="636"/>
      <c r="DS17" s="636"/>
      <c r="DT17" s="636"/>
      <c r="DU17" s="636"/>
      <c r="DV17" s="636"/>
      <c r="DW17" s="636"/>
      <c r="DX17" s="636"/>
      <c r="DY17" s="636"/>
      <c r="DZ17" s="636"/>
      <c r="EA17" s="636"/>
      <c r="EB17" s="636"/>
      <c r="EC17" s="692"/>
    </row>
    <row r="18" spans="2:133" ht="11.25" customHeight="1" x14ac:dyDescent="0.15">
      <c r="B18" s="645" t="s">
        <v>270</v>
      </c>
      <c r="C18" s="646"/>
      <c r="D18" s="646"/>
      <c r="E18" s="646"/>
      <c r="F18" s="646"/>
      <c r="G18" s="646"/>
      <c r="H18" s="646"/>
      <c r="I18" s="646"/>
      <c r="J18" s="646"/>
      <c r="K18" s="646"/>
      <c r="L18" s="646"/>
      <c r="M18" s="646"/>
      <c r="N18" s="646"/>
      <c r="O18" s="646"/>
      <c r="P18" s="646"/>
      <c r="Q18" s="647"/>
      <c r="R18" s="666">
        <v>60346</v>
      </c>
      <c r="S18" s="636"/>
      <c r="T18" s="636"/>
      <c r="U18" s="636"/>
      <c r="V18" s="636"/>
      <c r="W18" s="636"/>
      <c r="X18" s="636"/>
      <c r="Y18" s="637"/>
      <c r="Z18" s="684">
        <v>0.2</v>
      </c>
      <c r="AA18" s="684"/>
      <c r="AB18" s="684"/>
      <c r="AC18" s="684"/>
      <c r="AD18" s="685">
        <v>58120</v>
      </c>
      <c r="AE18" s="685"/>
      <c r="AF18" s="685"/>
      <c r="AG18" s="685"/>
      <c r="AH18" s="685"/>
      <c r="AI18" s="685"/>
      <c r="AJ18" s="685"/>
      <c r="AK18" s="685"/>
      <c r="AL18" s="667">
        <v>0.5</v>
      </c>
      <c r="AM18" s="670"/>
      <c r="AN18" s="670"/>
      <c r="AO18" s="686"/>
      <c r="AP18" s="645" t="s">
        <v>271</v>
      </c>
      <c r="AQ18" s="646"/>
      <c r="AR18" s="646"/>
      <c r="AS18" s="646"/>
      <c r="AT18" s="646"/>
      <c r="AU18" s="646"/>
      <c r="AV18" s="646"/>
      <c r="AW18" s="646"/>
      <c r="AX18" s="646"/>
      <c r="AY18" s="646"/>
      <c r="AZ18" s="646"/>
      <c r="BA18" s="646"/>
      <c r="BB18" s="646"/>
      <c r="BC18" s="646"/>
      <c r="BD18" s="646"/>
      <c r="BE18" s="646"/>
      <c r="BF18" s="647"/>
      <c r="BG18" s="666" t="s">
        <v>127</v>
      </c>
      <c r="BH18" s="636"/>
      <c r="BI18" s="636"/>
      <c r="BJ18" s="636"/>
      <c r="BK18" s="636"/>
      <c r="BL18" s="636"/>
      <c r="BM18" s="636"/>
      <c r="BN18" s="637"/>
      <c r="BO18" s="684" t="s">
        <v>127</v>
      </c>
      <c r="BP18" s="684"/>
      <c r="BQ18" s="684"/>
      <c r="BR18" s="684"/>
      <c r="BS18" s="685" t="s">
        <v>127</v>
      </c>
      <c r="BT18" s="685"/>
      <c r="BU18" s="685"/>
      <c r="BV18" s="685"/>
      <c r="BW18" s="685"/>
      <c r="BX18" s="685"/>
      <c r="BY18" s="685"/>
      <c r="BZ18" s="685"/>
      <c r="CA18" s="685"/>
      <c r="CB18" s="723"/>
      <c r="CD18" s="645" t="s">
        <v>272</v>
      </c>
      <c r="CE18" s="646"/>
      <c r="CF18" s="646"/>
      <c r="CG18" s="646"/>
      <c r="CH18" s="646"/>
      <c r="CI18" s="646"/>
      <c r="CJ18" s="646"/>
      <c r="CK18" s="646"/>
      <c r="CL18" s="646"/>
      <c r="CM18" s="646"/>
      <c r="CN18" s="646"/>
      <c r="CO18" s="646"/>
      <c r="CP18" s="646"/>
      <c r="CQ18" s="647"/>
      <c r="CR18" s="666" t="s">
        <v>127</v>
      </c>
      <c r="CS18" s="636"/>
      <c r="CT18" s="636"/>
      <c r="CU18" s="636"/>
      <c r="CV18" s="636"/>
      <c r="CW18" s="636"/>
      <c r="CX18" s="636"/>
      <c r="CY18" s="637"/>
      <c r="CZ18" s="684" t="s">
        <v>127</v>
      </c>
      <c r="DA18" s="684"/>
      <c r="DB18" s="684"/>
      <c r="DC18" s="684"/>
      <c r="DD18" s="635" t="s">
        <v>127</v>
      </c>
      <c r="DE18" s="636"/>
      <c r="DF18" s="636"/>
      <c r="DG18" s="636"/>
      <c r="DH18" s="636"/>
      <c r="DI18" s="636"/>
      <c r="DJ18" s="636"/>
      <c r="DK18" s="636"/>
      <c r="DL18" s="636"/>
      <c r="DM18" s="636"/>
      <c r="DN18" s="636"/>
      <c r="DO18" s="636"/>
      <c r="DP18" s="637"/>
      <c r="DQ18" s="635" t="s">
        <v>127</v>
      </c>
      <c r="DR18" s="636"/>
      <c r="DS18" s="636"/>
      <c r="DT18" s="636"/>
      <c r="DU18" s="636"/>
      <c r="DV18" s="636"/>
      <c r="DW18" s="636"/>
      <c r="DX18" s="636"/>
      <c r="DY18" s="636"/>
      <c r="DZ18" s="636"/>
      <c r="EA18" s="636"/>
      <c r="EB18" s="636"/>
      <c r="EC18" s="692"/>
    </row>
    <row r="19" spans="2:133" ht="11.25" customHeight="1" x14ac:dyDescent="0.15">
      <c r="B19" s="645" t="s">
        <v>273</v>
      </c>
      <c r="C19" s="646"/>
      <c r="D19" s="646"/>
      <c r="E19" s="646"/>
      <c r="F19" s="646"/>
      <c r="G19" s="646"/>
      <c r="H19" s="646"/>
      <c r="I19" s="646"/>
      <c r="J19" s="646"/>
      <c r="K19" s="646"/>
      <c r="L19" s="646"/>
      <c r="M19" s="646"/>
      <c r="N19" s="646"/>
      <c r="O19" s="646"/>
      <c r="P19" s="646"/>
      <c r="Q19" s="647"/>
      <c r="R19" s="666">
        <v>10429</v>
      </c>
      <c r="S19" s="636"/>
      <c r="T19" s="636"/>
      <c r="U19" s="636"/>
      <c r="V19" s="636"/>
      <c r="W19" s="636"/>
      <c r="X19" s="636"/>
      <c r="Y19" s="637"/>
      <c r="Z19" s="684">
        <v>0</v>
      </c>
      <c r="AA19" s="684"/>
      <c r="AB19" s="684"/>
      <c r="AC19" s="684"/>
      <c r="AD19" s="685">
        <v>10429</v>
      </c>
      <c r="AE19" s="685"/>
      <c r="AF19" s="685"/>
      <c r="AG19" s="685"/>
      <c r="AH19" s="685"/>
      <c r="AI19" s="685"/>
      <c r="AJ19" s="685"/>
      <c r="AK19" s="685"/>
      <c r="AL19" s="667">
        <v>0.1</v>
      </c>
      <c r="AM19" s="670"/>
      <c r="AN19" s="670"/>
      <c r="AO19" s="686"/>
      <c r="AP19" s="645" t="s">
        <v>274</v>
      </c>
      <c r="AQ19" s="646"/>
      <c r="AR19" s="646"/>
      <c r="AS19" s="646"/>
      <c r="AT19" s="646"/>
      <c r="AU19" s="646"/>
      <c r="AV19" s="646"/>
      <c r="AW19" s="646"/>
      <c r="AX19" s="646"/>
      <c r="AY19" s="646"/>
      <c r="AZ19" s="646"/>
      <c r="BA19" s="646"/>
      <c r="BB19" s="646"/>
      <c r="BC19" s="646"/>
      <c r="BD19" s="646"/>
      <c r="BE19" s="646"/>
      <c r="BF19" s="647"/>
      <c r="BG19" s="666">
        <v>119659</v>
      </c>
      <c r="BH19" s="636"/>
      <c r="BI19" s="636"/>
      <c r="BJ19" s="636"/>
      <c r="BK19" s="636"/>
      <c r="BL19" s="636"/>
      <c r="BM19" s="636"/>
      <c r="BN19" s="637"/>
      <c r="BO19" s="684">
        <v>3.6</v>
      </c>
      <c r="BP19" s="684"/>
      <c r="BQ19" s="684"/>
      <c r="BR19" s="684"/>
      <c r="BS19" s="685" t="s">
        <v>127</v>
      </c>
      <c r="BT19" s="685"/>
      <c r="BU19" s="685"/>
      <c r="BV19" s="685"/>
      <c r="BW19" s="685"/>
      <c r="BX19" s="685"/>
      <c r="BY19" s="685"/>
      <c r="BZ19" s="685"/>
      <c r="CA19" s="685"/>
      <c r="CB19" s="723"/>
      <c r="CD19" s="645" t="s">
        <v>275</v>
      </c>
      <c r="CE19" s="646"/>
      <c r="CF19" s="646"/>
      <c r="CG19" s="646"/>
      <c r="CH19" s="646"/>
      <c r="CI19" s="646"/>
      <c r="CJ19" s="646"/>
      <c r="CK19" s="646"/>
      <c r="CL19" s="646"/>
      <c r="CM19" s="646"/>
      <c r="CN19" s="646"/>
      <c r="CO19" s="646"/>
      <c r="CP19" s="646"/>
      <c r="CQ19" s="647"/>
      <c r="CR19" s="666" t="s">
        <v>127</v>
      </c>
      <c r="CS19" s="636"/>
      <c r="CT19" s="636"/>
      <c r="CU19" s="636"/>
      <c r="CV19" s="636"/>
      <c r="CW19" s="636"/>
      <c r="CX19" s="636"/>
      <c r="CY19" s="637"/>
      <c r="CZ19" s="684" t="s">
        <v>127</v>
      </c>
      <c r="DA19" s="684"/>
      <c r="DB19" s="684"/>
      <c r="DC19" s="684"/>
      <c r="DD19" s="635" t="s">
        <v>127</v>
      </c>
      <c r="DE19" s="636"/>
      <c r="DF19" s="636"/>
      <c r="DG19" s="636"/>
      <c r="DH19" s="636"/>
      <c r="DI19" s="636"/>
      <c r="DJ19" s="636"/>
      <c r="DK19" s="636"/>
      <c r="DL19" s="636"/>
      <c r="DM19" s="636"/>
      <c r="DN19" s="636"/>
      <c r="DO19" s="636"/>
      <c r="DP19" s="637"/>
      <c r="DQ19" s="635" t="s">
        <v>127</v>
      </c>
      <c r="DR19" s="636"/>
      <c r="DS19" s="636"/>
      <c r="DT19" s="636"/>
      <c r="DU19" s="636"/>
      <c r="DV19" s="636"/>
      <c r="DW19" s="636"/>
      <c r="DX19" s="636"/>
      <c r="DY19" s="636"/>
      <c r="DZ19" s="636"/>
      <c r="EA19" s="636"/>
      <c r="EB19" s="636"/>
      <c r="EC19" s="692"/>
    </row>
    <row r="20" spans="2:133" ht="11.25" customHeight="1" x14ac:dyDescent="0.15">
      <c r="B20" s="645" t="s">
        <v>276</v>
      </c>
      <c r="C20" s="646"/>
      <c r="D20" s="646"/>
      <c r="E20" s="646"/>
      <c r="F20" s="646"/>
      <c r="G20" s="646"/>
      <c r="H20" s="646"/>
      <c r="I20" s="646"/>
      <c r="J20" s="646"/>
      <c r="K20" s="646"/>
      <c r="L20" s="646"/>
      <c r="M20" s="646"/>
      <c r="N20" s="646"/>
      <c r="O20" s="646"/>
      <c r="P20" s="646"/>
      <c r="Q20" s="647"/>
      <c r="R20" s="666">
        <v>6830</v>
      </c>
      <c r="S20" s="636"/>
      <c r="T20" s="636"/>
      <c r="U20" s="636"/>
      <c r="V20" s="636"/>
      <c r="W20" s="636"/>
      <c r="X20" s="636"/>
      <c r="Y20" s="637"/>
      <c r="Z20" s="684">
        <v>0</v>
      </c>
      <c r="AA20" s="684"/>
      <c r="AB20" s="684"/>
      <c r="AC20" s="684"/>
      <c r="AD20" s="685">
        <v>6830</v>
      </c>
      <c r="AE20" s="685"/>
      <c r="AF20" s="685"/>
      <c r="AG20" s="685"/>
      <c r="AH20" s="685"/>
      <c r="AI20" s="685"/>
      <c r="AJ20" s="685"/>
      <c r="AK20" s="685"/>
      <c r="AL20" s="667">
        <v>0.1</v>
      </c>
      <c r="AM20" s="670"/>
      <c r="AN20" s="670"/>
      <c r="AO20" s="686"/>
      <c r="AP20" s="645" t="s">
        <v>277</v>
      </c>
      <c r="AQ20" s="646"/>
      <c r="AR20" s="646"/>
      <c r="AS20" s="646"/>
      <c r="AT20" s="646"/>
      <c r="AU20" s="646"/>
      <c r="AV20" s="646"/>
      <c r="AW20" s="646"/>
      <c r="AX20" s="646"/>
      <c r="AY20" s="646"/>
      <c r="AZ20" s="646"/>
      <c r="BA20" s="646"/>
      <c r="BB20" s="646"/>
      <c r="BC20" s="646"/>
      <c r="BD20" s="646"/>
      <c r="BE20" s="646"/>
      <c r="BF20" s="647"/>
      <c r="BG20" s="666">
        <v>119659</v>
      </c>
      <c r="BH20" s="636"/>
      <c r="BI20" s="636"/>
      <c r="BJ20" s="636"/>
      <c r="BK20" s="636"/>
      <c r="BL20" s="636"/>
      <c r="BM20" s="636"/>
      <c r="BN20" s="637"/>
      <c r="BO20" s="684">
        <v>3.6</v>
      </c>
      <c r="BP20" s="684"/>
      <c r="BQ20" s="684"/>
      <c r="BR20" s="684"/>
      <c r="BS20" s="685" t="s">
        <v>127</v>
      </c>
      <c r="BT20" s="685"/>
      <c r="BU20" s="685"/>
      <c r="BV20" s="685"/>
      <c r="BW20" s="685"/>
      <c r="BX20" s="685"/>
      <c r="BY20" s="685"/>
      <c r="BZ20" s="685"/>
      <c r="CA20" s="685"/>
      <c r="CB20" s="723"/>
      <c r="CD20" s="645" t="s">
        <v>278</v>
      </c>
      <c r="CE20" s="646"/>
      <c r="CF20" s="646"/>
      <c r="CG20" s="646"/>
      <c r="CH20" s="646"/>
      <c r="CI20" s="646"/>
      <c r="CJ20" s="646"/>
      <c r="CK20" s="646"/>
      <c r="CL20" s="646"/>
      <c r="CM20" s="646"/>
      <c r="CN20" s="646"/>
      <c r="CO20" s="646"/>
      <c r="CP20" s="646"/>
      <c r="CQ20" s="647"/>
      <c r="CR20" s="666">
        <v>23745849</v>
      </c>
      <c r="CS20" s="636"/>
      <c r="CT20" s="636"/>
      <c r="CU20" s="636"/>
      <c r="CV20" s="636"/>
      <c r="CW20" s="636"/>
      <c r="CX20" s="636"/>
      <c r="CY20" s="637"/>
      <c r="CZ20" s="684">
        <v>100</v>
      </c>
      <c r="DA20" s="684"/>
      <c r="DB20" s="684"/>
      <c r="DC20" s="684"/>
      <c r="DD20" s="635">
        <v>5574628</v>
      </c>
      <c r="DE20" s="636"/>
      <c r="DF20" s="636"/>
      <c r="DG20" s="636"/>
      <c r="DH20" s="636"/>
      <c r="DI20" s="636"/>
      <c r="DJ20" s="636"/>
      <c r="DK20" s="636"/>
      <c r="DL20" s="636"/>
      <c r="DM20" s="636"/>
      <c r="DN20" s="636"/>
      <c r="DO20" s="636"/>
      <c r="DP20" s="637"/>
      <c r="DQ20" s="635">
        <v>13970121</v>
      </c>
      <c r="DR20" s="636"/>
      <c r="DS20" s="636"/>
      <c r="DT20" s="636"/>
      <c r="DU20" s="636"/>
      <c r="DV20" s="636"/>
      <c r="DW20" s="636"/>
      <c r="DX20" s="636"/>
      <c r="DY20" s="636"/>
      <c r="DZ20" s="636"/>
      <c r="EA20" s="636"/>
      <c r="EB20" s="636"/>
      <c r="EC20" s="692"/>
    </row>
    <row r="21" spans="2:133" ht="11.25" customHeight="1" x14ac:dyDescent="0.15">
      <c r="B21" s="645" t="s">
        <v>279</v>
      </c>
      <c r="C21" s="646"/>
      <c r="D21" s="646"/>
      <c r="E21" s="646"/>
      <c r="F21" s="646"/>
      <c r="G21" s="646"/>
      <c r="H21" s="646"/>
      <c r="I21" s="646"/>
      <c r="J21" s="646"/>
      <c r="K21" s="646"/>
      <c r="L21" s="646"/>
      <c r="M21" s="646"/>
      <c r="N21" s="646"/>
      <c r="O21" s="646"/>
      <c r="P21" s="646"/>
      <c r="Q21" s="647"/>
      <c r="R21" s="666">
        <v>2067</v>
      </c>
      <c r="S21" s="636"/>
      <c r="T21" s="636"/>
      <c r="U21" s="636"/>
      <c r="V21" s="636"/>
      <c r="W21" s="636"/>
      <c r="X21" s="636"/>
      <c r="Y21" s="637"/>
      <c r="Z21" s="684">
        <v>0</v>
      </c>
      <c r="AA21" s="684"/>
      <c r="AB21" s="684"/>
      <c r="AC21" s="684"/>
      <c r="AD21" s="685">
        <v>2067</v>
      </c>
      <c r="AE21" s="685"/>
      <c r="AF21" s="685"/>
      <c r="AG21" s="685"/>
      <c r="AH21" s="685"/>
      <c r="AI21" s="685"/>
      <c r="AJ21" s="685"/>
      <c r="AK21" s="685"/>
      <c r="AL21" s="667">
        <v>0</v>
      </c>
      <c r="AM21" s="670"/>
      <c r="AN21" s="670"/>
      <c r="AO21" s="686"/>
      <c r="AP21" s="645" t="s">
        <v>280</v>
      </c>
      <c r="AQ21" s="731"/>
      <c r="AR21" s="731"/>
      <c r="AS21" s="731"/>
      <c r="AT21" s="731"/>
      <c r="AU21" s="731"/>
      <c r="AV21" s="731"/>
      <c r="AW21" s="731"/>
      <c r="AX21" s="731"/>
      <c r="AY21" s="731"/>
      <c r="AZ21" s="731"/>
      <c r="BA21" s="731"/>
      <c r="BB21" s="731"/>
      <c r="BC21" s="731"/>
      <c r="BD21" s="731"/>
      <c r="BE21" s="731"/>
      <c r="BF21" s="732"/>
      <c r="BG21" s="666" t="s">
        <v>127</v>
      </c>
      <c r="BH21" s="636"/>
      <c r="BI21" s="636"/>
      <c r="BJ21" s="636"/>
      <c r="BK21" s="636"/>
      <c r="BL21" s="636"/>
      <c r="BM21" s="636"/>
      <c r="BN21" s="637"/>
      <c r="BO21" s="684" t="s">
        <v>127</v>
      </c>
      <c r="BP21" s="684"/>
      <c r="BQ21" s="684"/>
      <c r="BR21" s="684"/>
      <c r="BS21" s="685" t="s">
        <v>127</v>
      </c>
      <c r="BT21" s="685"/>
      <c r="BU21" s="685"/>
      <c r="BV21" s="685"/>
      <c r="BW21" s="685"/>
      <c r="BX21" s="685"/>
      <c r="BY21" s="685"/>
      <c r="BZ21" s="685"/>
      <c r="CA21" s="685"/>
      <c r="CB21" s="723"/>
      <c r="CD21" s="648"/>
      <c r="CE21" s="649"/>
      <c r="CF21" s="649"/>
      <c r="CG21" s="649"/>
      <c r="CH21" s="649"/>
      <c r="CI21" s="649"/>
      <c r="CJ21" s="649"/>
      <c r="CK21" s="649"/>
      <c r="CL21" s="649"/>
      <c r="CM21" s="649"/>
      <c r="CN21" s="649"/>
      <c r="CO21" s="649"/>
      <c r="CP21" s="649"/>
      <c r="CQ21" s="650"/>
      <c r="CR21" s="744"/>
      <c r="CS21" s="742"/>
      <c r="CT21" s="742"/>
      <c r="CU21" s="742"/>
      <c r="CV21" s="742"/>
      <c r="CW21" s="742"/>
      <c r="CX21" s="742"/>
      <c r="CY21" s="745"/>
      <c r="CZ21" s="746"/>
      <c r="DA21" s="746"/>
      <c r="DB21" s="746"/>
      <c r="DC21" s="746"/>
      <c r="DD21" s="741"/>
      <c r="DE21" s="742"/>
      <c r="DF21" s="742"/>
      <c r="DG21" s="742"/>
      <c r="DH21" s="742"/>
      <c r="DI21" s="742"/>
      <c r="DJ21" s="742"/>
      <c r="DK21" s="742"/>
      <c r="DL21" s="742"/>
      <c r="DM21" s="742"/>
      <c r="DN21" s="742"/>
      <c r="DO21" s="742"/>
      <c r="DP21" s="745"/>
      <c r="DQ21" s="741"/>
      <c r="DR21" s="742"/>
      <c r="DS21" s="742"/>
      <c r="DT21" s="742"/>
      <c r="DU21" s="742"/>
      <c r="DV21" s="742"/>
      <c r="DW21" s="742"/>
      <c r="DX21" s="742"/>
      <c r="DY21" s="742"/>
      <c r="DZ21" s="742"/>
      <c r="EA21" s="742"/>
      <c r="EB21" s="742"/>
      <c r="EC21" s="743"/>
    </row>
    <row r="22" spans="2:133" ht="11.25" customHeight="1" x14ac:dyDescent="0.15">
      <c r="B22" s="715" t="s">
        <v>281</v>
      </c>
      <c r="C22" s="716"/>
      <c r="D22" s="716"/>
      <c r="E22" s="716"/>
      <c r="F22" s="716"/>
      <c r="G22" s="716"/>
      <c r="H22" s="716"/>
      <c r="I22" s="716"/>
      <c r="J22" s="716"/>
      <c r="K22" s="716"/>
      <c r="L22" s="716"/>
      <c r="M22" s="716"/>
      <c r="N22" s="716"/>
      <c r="O22" s="716"/>
      <c r="P22" s="716"/>
      <c r="Q22" s="717"/>
      <c r="R22" s="666">
        <v>41020</v>
      </c>
      <c r="S22" s="636"/>
      <c r="T22" s="636"/>
      <c r="U22" s="636"/>
      <c r="V22" s="636"/>
      <c r="W22" s="636"/>
      <c r="X22" s="636"/>
      <c r="Y22" s="637"/>
      <c r="Z22" s="684">
        <v>0.2</v>
      </c>
      <c r="AA22" s="684"/>
      <c r="AB22" s="684"/>
      <c r="AC22" s="684"/>
      <c r="AD22" s="685">
        <v>38794</v>
      </c>
      <c r="AE22" s="685"/>
      <c r="AF22" s="685"/>
      <c r="AG22" s="685"/>
      <c r="AH22" s="685"/>
      <c r="AI22" s="685"/>
      <c r="AJ22" s="685"/>
      <c r="AK22" s="685"/>
      <c r="AL22" s="667">
        <v>0.30000001192092896</v>
      </c>
      <c r="AM22" s="670"/>
      <c r="AN22" s="670"/>
      <c r="AO22" s="686"/>
      <c r="AP22" s="645" t="s">
        <v>282</v>
      </c>
      <c r="AQ22" s="731"/>
      <c r="AR22" s="731"/>
      <c r="AS22" s="731"/>
      <c r="AT22" s="731"/>
      <c r="AU22" s="731"/>
      <c r="AV22" s="731"/>
      <c r="AW22" s="731"/>
      <c r="AX22" s="731"/>
      <c r="AY22" s="731"/>
      <c r="AZ22" s="731"/>
      <c r="BA22" s="731"/>
      <c r="BB22" s="731"/>
      <c r="BC22" s="731"/>
      <c r="BD22" s="731"/>
      <c r="BE22" s="731"/>
      <c r="BF22" s="732"/>
      <c r="BG22" s="666" t="s">
        <v>127</v>
      </c>
      <c r="BH22" s="636"/>
      <c r="BI22" s="636"/>
      <c r="BJ22" s="636"/>
      <c r="BK22" s="636"/>
      <c r="BL22" s="636"/>
      <c r="BM22" s="636"/>
      <c r="BN22" s="637"/>
      <c r="BO22" s="684" t="s">
        <v>127</v>
      </c>
      <c r="BP22" s="684"/>
      <c r="BQ22" s="684"/>
      <c r="BR22" s="684"/>
      <c r="BS22" s="685" t="s">
        <v>127</v>
      </c>
      <c r="BT22" s="685"/>
      <c r="BU22" s="685"/>
      <c r="BV22" s="685"/>
      <c r="BW22" s="685"/>
      <c r="BX22" s="685"/>
      <c r="BY22" s="685"/>
      <c r="BZ22" s="685"/>
      <c r="CA22" s="685"/>
      <c r="CB22" s="723"/>
      <c r="CD22" s="711" t="s">
        <v>283</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45" t="s">
        <v>284</v>
      </c>
      <c r="C23" s="646"/>
      <c r="D23" s="646"/>
      <c r="E23" s="646"/>
      <c r="F23" s="646"/>
      <c r="G23" s="646"/>
      <c r="H23" s="646"/>
      <c r="I23" s="646"/>
      <c r="J23" s="646"/>
      <c r="K23" s="646"/>
      <c r="L23" s="646"/>
      <c r="M23" s="646"/>
      <c r="N23" s="646"/>
      <c r="O23" s="646"/>
      <c r="P23" s="646"/>
      <c r="Q23" s="647"/>
      <c r="R23" s="666">
        <v>8165091</v>
      </c>
      <c r="S23" s="636"/>
      <c r="T23" s="636"/>
      <c r="U23" s="636"/>
      <c r="V23" s="636"/>
      <c r="W23" s="636"/>
      <c r="X23" s="636"/>
      <c r="Y23" s="637"/>
      <c r="Z23" s="684">
        <v>33.4</v>
      </c>
      <c r="AA23" s="684"/>
      <c r="AB23" s="684"/>
      <c r="AC23" s="684"/>
      <c r="AD23" s="685">
        <v>6894326</v>
      </c>
      <c r="AE23" s="685"/>
      <c r="AF23" s="685"/>
      <c r="AG23" s="685"/>
      <c r="AH23" s="685"/>
      <c r="AI23" s="685"/>
      <c r="AJ23" s="685"/>
      <c r="AK23" s="685"/>
      <c r="AL23" s="667">
        <v>61</v>
      </c>
      <c r="AM23" s="670"/>
      <c r="AN23" s="670"/>
      <c r="AO23" s="686"/>
      <c r="AP23" s="645" t="s">
        <v>285</v>
      </c>
      <c r="AQ23" s="731"/>
      <c r="AR23" s="731"/>
      <c r="AS23" s="731"/>
      <c r="AT23" s="731"/>
      <c r="AU23" s="731"/>
      <c r="AV23" s="731"/>
      <c r="AW23" s="731"/>
      <c r="AX23" s="731"/>
      <c r="AY23" s="731"/>
      <c r="AZ23" s="731"/>
      <c r="BA23" s="731"/>
      <c r="BB23" s="731"/>
      <c r="BC23" s="731"/>
      <c r="BD23" s="731"/>
      <c r="BE23" s="731"/>
      <c r="BF23" s="732"/>
      <c r="BG23" s="666">
        <v>119659</v>
      </c>
      <c r="BH23" s="636"/>
      <c r="BI23" s="636"/>
      <c r="BJ23" s="636"/>
      <c r="BK23" s="636"/>
      <c r="BL23" s="636"/>
      <c r="BM23" s="636"/>
      <c r="BN23" s="637"/>
      <c r="BO23" s="684">
        <v>3.6</v>
      </c>
      <c r="BP23" s="684"/>
      <c r="BQ23" s="684"/>
      <c r="BR23" s="684"/>
      <c r="BS23" s="685" t="s">
        <v>127</v>
      </c>
      <c r="BT23" s="685"/>
      <c r="BU23" s="685"/>
      <c r="BV23" s="685"/>
      <c r="BW23" s="685"/>
      <c r="BX23" s="685"/>
      <c r="BY23" s="685"/>
      <c r="BZ23" s="685"/>
      <c r="CA23" s="685"/>
      <c r="CB23" s="723"/>
      <c r="CD23" s="711" t="s">
        <v>225</v>
      </c>
      <c r="CE23" s="712"/>
      <c r="CF23" s="712"/>
      <c r="CG23" s="712"/>
      <c r="CH23" s="712"/>
      <c r="CI23" s="712"/>
      <c r="CJ23" s="712"/>
      <c r="CK23" s="712"/>
      <c r="CL23" s="712"/>
      <c r="CM23" s="712"/>
      <c r="CN23" s="712"/>
      <c r="CO23" s="712"/>
      <c r="CP23" s="712"/>
      <c r="CQ23" s="713"/>
      <c r="CR23" s="711" t="s">
        <v>286</v>
      </c>
      <c r="CS23" s="712"/>
      <c r="CT23" s="712"/>
      <c r="CU23" s="712"/>
      <c r="CV23" s="712"/>
      <c r="CW23" s="712"/>
      <c r="CX23" s="712"/>
      <c r="CY23" s="713"/>
      <c r="CZ23" s="711" t="s">
        <v>287</v>
      </c>
      <c r="DA23" s="712"/>
      <c r="DB23" s="712"/>
      <c r="DC23" s="713"/>
      <c r="DD23" s="711" t="s">
        <v>288</v>
      </c>
      <c r="DE23" s="712"/>
      <c r="DF23" s="712"/>
      <c r="DG23" s="712"/>
      <c r="DH23" s="712"/>
      <c r="DI23" s="712"/>
      <c r="DJ23" s="712"/>
      <c r="DK23" s="713"/>
      <c r="DL23" s="738" t="s">
        <v>289</v>
      </c>
      <c r="DM23" s="739"/>
      <c r="DN23" s="739"/>
      <c r="DO23" s="739"/>
      <c r="DP23" s="739"/>
      <c r="DQ23" s="739"/>
      <c r="DR23" s="739"/>
      <c r="DS23" s="739"/>
      <c r="DT23" s="739"/>
      <c r="DU23" s="739"/>
      <c r="DV23" s="740"/>
      <c r="DW23" s="711" t="s">
        <v>290</v>
      </c>
      <c r="DX23" s="712"/>
      <c r="DY23" s="712"/>
      <c r="DZ23" s="712"/>
      <c r="EA23" s="712"/>
      <c r="EB23" s="712"/>
      <c r="EC23" s="713"/>
    </row>
    <row r="24" spans="2:133" ht="11.25" customHeight="1" x14ac:dyDescent="0.15">
      <c r="B24" s="645" t="s">
        <v>291</v>
      </c>
      <c r="C24" s="646"/>
      <c r="D24" s="646"/>
      <c r="E24" s="646"/>
      <c r="F24" s="646"/>
      <c r="G24" s="646"/>
      <c r="H24" s="646"/>
      <c r="I24" s="646"/>
      <c r="J24" s="646"/>
      <c r="K24" s="646"/>
      <c r="L24" s="646"/>
      <c r="M24" s="646"/>
      <c r="N24" s="646"/>
      <c r="O24" s="646"/>
      <c r="P24" s="646"/>
      <c r="Q24" s="647"/>
      <c r="R24" s="666">
        <v>6894326</v>
      </c>
      <c r="S24" s="636"/>
      <c r="T24" s="636"/>
      <c r="U24" s="636"/>
      <c r="V24" s="636"/>
      <c r="W24" s="636"/>
      <c r="X24" s="636"/>
      <c r="Y24" s="637"/>
      <c r="Z24" s="684">
        <v>28.2</v>
      </c>
      <c r="AA24" s="684"/>
      <c r="AB24" s="684"/>
      <c r="AC24" s="684"/>
      <c r="AD24" s="685">
        <v>6894326</v>
      </c>
      <c r="AE24" s="685"/>
      <c r="AF24" s="685"/>
      <c r="AG24" s="685"/>
      <c r="AH24" s="685"/>
      <c r="AI24" s="685"/>
      <c r="AJ24" s="685"/>
      <c r="AK24" s="685"/>
      <c r="AL24" s="667">
        <v>61</v>
      </c>
      <c r="AM24" s="670"/>
      <c r="AN24" s="670"/>
      <c r="AO24" s="686"/>
      <c r="AP24" s="645" t="s">
        <v>292</v>
      </c>
      <c r="AQ24" s="731"/>
      <c r="AR24" s="731"/>
      <c r="AS24" s="731"/>
      <c r="AT24" s="731"/>
      <c r="AU24" s="731"/>
      <c r="AV24" s="731"/>
      <c r="AW24" s="731"/>
      <c r="AX24" s="731"/>
      <c r="AY24" s="731"/>
      <c r="AZ24" s="731"/>
      <c r="BA24" s="731"/>
      <c r="BB24" s="731"/>
      <c r="BC24" s="731"/>
      <c r="BD24" s="731"/>
      <c r="BE24" s="731"/>
      <c r="BF24" s="732"/>
      <c r="BG24" s="666" t="s">
        <v>127</v>
      </c>
      <c r="BH24" s="636"/>
      <c r="BI24" s="636"/>
      <c r="BJ24" s="636"/>
      <c r="BK24" s="636"/>
      <c r="BL24" s="636"/>
      <c r="BM24" s="636"/>
      <c r="BN24" s="637"/>
      <c r="BO24" s="684" t="s">
        <v>127</v>
      </c>
      <c r="BP24" s="684"/>
      <c r="BQ24" s="684"/>
      <c r="BR24" s="684"/>
      <c r="BS24" s="685" t="s">
        <v>127</v>
      </c>
      <c r="BT24" s="685"/>
      <c r="BU24" s="685"/>
      <c r="BV24" s="685"/>
      <c r="BW24" s="685"/>
      <c r="BX24" s="685"/>
      <c r="BY24" s="685"/>
      <c r="BZ24" s="685"/>
      <c r="CA24" s="685"/>
      <c r="CB24" s="723"/>
      <c r="CD24" s="708" t="s">
        <v>293</v>
      </c>
      <c r="CE24" s="709"/>
      <c r="CF24" s="709"/>
      <c r="CG24" s="709"/>
      <c r="CH24" s="709"/>
      <c r="CI24" s="709"/>
      <c r="CJ24" s="709"/>
      <c r="CK24" s="709"/>
      <c r="CL24" s="709"/>
      <c r="CM24" s="709"/>
      <c r="CN24" s="709"/>
      <c r="CO24" s="709"/>
      <c r="CP24" s="709"/>
      <c r="CQ24" s="710"/>
      <c r="CR24" s="705">
        <v>9895712</v>
      </c>
      <c r="CS24" s="706"/>
      <c r="CT24" s="706"/>
      <c r="CU24" s="706"/>
      <c r="CV24" s="706"/>
      <c r="CW24" s="706"/>
      <c r="CX24" s="706"/>
      <c r="CY24" s="734"/>
      <c r="CZ24" s="735">
        <v>41.7</v>
      </c>
      <c r="DA24" s="718"/>
      <c r="DB24" s="718"/>
      <c r="DC24" s="737"/>
      <c r="DD24" s="733">
        <v>7305735</v>
      </c>
      <c r="DE24" s="706"/>
      <c r="DF24" s="706"/>
      <c r="DG24" s="706"/>
      <c r="DH24" s="706"/>
      <c r="DI24" s="706"/>
      <c r="DJ24" s="706"/>
      <c r="DK24" s="734"/>
      <c r="DL24" s="733">
        <v>6666939</v>
      </c>
      <c r="DM24" s="706"/>
      <c r="DN24" s="706"/>
      <c r="DO24" s="706"/>
      <c r="DP24" s="706"/>
      <c r="DQ24" s="706"/>
      <c r="DR24" s="706"/>
      <c r="DS24" s="706"/>
      <c r="DT24" s="706"/>
      <c r="DU24" s="706"/>
      <c r="DV24" s="734"/>
      <c r="DW24" s="735">
        <v>57.1</v>
      </c>
      <c r="DX24" s="718"/>
      <c r="DY24" s="718"/>
      <c r="DZ24" s="718"/>
      <c r="EA24" s="718"/>
      <c r="EB24" s="718"/>
      <c r="EC24" s="736"/>
    </row>
    <row r="25" spans="2:133" ht="11.25" customHeight="1" x14ac:dyDescent="0.15">
      <c r="B25" s="645" t="s">
        <v>294</v>
      </c>
      <c r="C25" s="646"/>
      <c r="D25" s="646"/>
      <c r="E25" s="646"/>
      <c r="F25" s="646"/>
      <c r="G25" s="646"/>
      <c r="H25" s="646"/>
      <c r="I25" s="646"/>
      <c r="J25" s="646"/>
      <c r="K25" s="646"/>
      <c r="L25" s="646"/>
      <c r="M25" s="646"/>
      <c r="N25" s="646"/>
      <c r="O25" s="646"/>
      <c r="P25" s="646"/>
      <c r="Q25" s="647"/>
      <c r="R25" s="666">
        <v>1270765</v>
      </c>
      <c r="S25" s="636"/>
      <c r="T25" s="636"/>
      <c r="U25" s="636"/>
      <c r="V25" s="636"/>
      <c r="W25" s="636"/>
      <c r="X25" s="636"/>
      <c r="Y25" s="637"/>
      <c r="Z25" s="684">
        <v>5.2</v>
      </c>
      <c r="AA25" s="684"/>
      <c r="AB25" s="684"/>
      <c r="AC25" s="684"/>
      <c r="AD25" s="685" t="s">
        <v>127</v>
      </c>
      <c r="AE25" s="685"/>
      <c r="AF25" s="685"/>
      <c r="AG25" s="685"/>
      <c r="AH25" s="685"/>
      <c r="AI25" s="685"/>
      <c r="AJ25" s="685"/>
      <c r="AK25" s="685"/>
      <c r="AL25" s="667" t="s">
        <v>127</v>
      </c>
      <c r="AM25" s="670"/>
      <c r="AN25" s="670"/>
      <c r="AO25" s="686"/>
      <c r="AP25" s="645" t="s">
        <v>295</v>
      </c>
      <c r="AQ25" s="731"/>
      <c r="AR25" s="731"/>
      <c r="AS25" s="731"/>
      <c r="AT25" s="731"/>
      <c r="AU25" s="731"/>
      <c r="AV25" s="731"/>
      <c r="AW25" s="731"/>
      <c r="AX25" s="731"/>
      <c r="AY25" s="731"/>
      <c r="AZ25" s="731"/>
      <c r="BA25" s="731"/>
      <c r="BB25" s="731"/>
      <c r="BC25" s="731"/>
      <c r="BD25" s="731"/>
      <c r="BE25" s="731"/>
      <c r="BF25" s="732"/>
      <c r="BG25" s="666" t="s">
        <v>127</v>
      </c>
      <c r="BH25" s="636"/>
      <c r="BI25" s="636"/>
      <c r="BJ25" s="636"/>
      <c r="BK25" s="636"/>
      <c r="BL25" s="636"/>
      <c r="BM25" s="636"/>
      <c r="BN25" s="637"/>
      <c r="BO25" s="684" t="s">
        <v>127</v>
      </c>
      <c r="BP25" s="684"/>
      <c r="BQ25" s="684"/>
      <c r="BR25" s="684"/>
      <c r="BS25" s="685" t="s">
        <v>127</v>
      </c>
      <c r="BT25" s="685"/>
      <c r="BU25" s="685"/>
      <c r="BV25" s="685"/>
      <c r="BW25" s="685"/>
      <c r="BX25" s="685"/>
      <c r="BY25" s="685"/>
      <c r="BZ25" s="685"/>
      <c r="CA25" s="685"/>
      <c r="CB25" s="723"/>
      <c r="CD25" s="645" t="s">
        <v>296</v>
      </c>
      <c r="CE25" s="646"/>
      <c r="CF25" s="646"/>
      <c r="CG25" s="646"/>
      <c r="CH25" s="646"/>
      <c r="CI25" s="646"/>
      <c r="CJ25" s="646"/>
      <c r="CK25" s="646"/>
      <c r="CL25" s="646"/>
      <c r="CM25" s="646"/>
      <c r="CN25" s="646"/>
      <c r="CO25" s="646"/>
      <c r="CP25" s="646"/>
      <c r="CQ25" s="647"/>
      <c r="CR25" s="666">
        <v>3393825</v>
      </c>
      <c r="CS25" s="664"/>
      <c r="CT25" s="664"/>
      <c r="CU25" s="664"/>
      <c r="CV25" s="664"/>
      <c r="CW25" s="664"/>
      <c r="CX25" s="664"/>
      <c r="CY25" s="665"/>
      <c r="CZ25" s="667">
        <v>14.3</v>
      </c>
      <c r="DA25" s="668"/>
      <c r="DB25" s="668"/>
      <c r="DC25" s="669"/>
      <c r="DD25" s="635">
        <v>3128094</v>
      </c>
      <c r="DE25" s="664"/>
      <c r="DF25" s="664"/>
      <c r="DG25" s="664"/>
      <c r="DH25" s="664"/>
      <c r="DI25" s="664"/>
      <c r="DJ25" s="664"/>
      <c r="DK25" s="665"/>
      <c r="DL25" s="635">
        <v>2803446</v>
      </c>
      <c r="DM25" s="664"/>
      <c r="DN25" s="664"/>
      <c r="DO25" s="664"/>
      <c r="DP25" s="664"/>
      <c r="DQ25" s="664"/>
      <c r="DR25" s="664"/>
      <c r="DS25" s="664"/>
      <c r="DT25" s="664"/>
      <c r="DU25" s="664"/>
      <c r="DV25" s="665"/>
      <c r="DW25" s="667">
        <v>24</v>
      </c>
      <c r="DX25" s="668"/>
      <c r="DY25" s="668"/>
      <c r="DZ25" s="668"/>
      <c r="EA25" s="668"/>
      <c r="EB25" s="668"/>
      <c r="EC25" s="701"/>
    </row>
    <row r="26" spans="2:133" ht="11.25" customHeight="1" x14ac:dyDescent="0.15">
      <c r="B26" s="645" t="s">
        <v>297</v>
      </c>
      <c r="C26" s="646"/>
      <c r="D26" s="646"/>
      <c r="E26" s="646"/>
      <c r="F26" s="646"/>
      <c r="G26" s="646"/>
      <c r="H26" s="646"/>
      <c r="I26" s="646"/>
      <c r="J26" s="646"/>
      <c r="K26" s="646"/>
      <c r="L26" s="646"/>
      <c r="M26" s="646"/>
      <c r="N26" s="646"/>
      <c r="O26" s="646"/>
      <c r="P26" s="646"/>
      <c r="Q26" s="647"/>
      <c r="R26" s="666" t="s">
        <v>127</v>
      </c>
      <c r="S26" s="636"/>
      <c r="T26" s="636"/>
      <c r="U26" s="636"/>
      <c r="V26" s="636"/>
      <c r="W26" s="636"/>
      <c r="X26" s="636"/>
      <c r="Y26" s="637"/>
      <c r="Z26" s="684" t="s">
        <v>127</v>
      </c>
      <c r="AA26" s="684"/>
      <c r="AB26" s="684"/>
      <c r="AC26" s="684"/>
      <c r="AD26" s="685" t="s">
        <v>127</v>
      </c>
      <c r="AE26" s="685"/>
      <c r="AF26" s="685"/>
      <c r="AG26" s="685"/>
      <c r="AH26" s="685"/>
      <c r="AI26" s="685"/>
      <c r="AJ26" s="685"/>
      <c r="AK26" s="685"/>
      <c r="AL26" s="667" t="s">
        <v>127</v>
      </c>
      <c r="AM26" s="670"/>
      <c r="AN26" s="670"/>
      <c r="AO26" s="686"/>
      <c r="AP26" s="645" t="s">
        <v>298</v>
      </c>
      <c r="AQ26" s="731"/>
      <c r="AR26" s="731"/>
      <c r="AS26" s="731"/>
      <c r="AT26" s="731"/>
      <c r="AU26" s="731"/>
      <c r="AV26" s="731"/>
      <c r="AW26" s="731"/>
      <c r="AX26" s="731"/>
      <c r="AY26" s="731"/>
      <c r="AZ26" s="731"/>
      <c r="BA26" s="731"/>
      <c r="BB26" s="731"/>
      <c r="BC26" s="731"/>
      <c r="BD26" s="731"/>
      <c r="BE26" s="731"/>
      <c r="BF26" s="732"/>
      <c r="BG26" s="666" t="s">
        <v>127</v>
      </c>
      <c r="BH26" s="636"/>
      <c r="BI26" s="636"/>
      <c r="BJ26" s="636"/>
      <c r="BK26" s="636"/>
      <c r="BL26" s="636"/>
      <c r="BM26" s="636"/>
      <c r="BN26" s="637"/>
      <c r="BO26" s="684" t="s">
        <v>127</v>
      </c>
      <c r="BP26" s="684"/>
      <c r="BQ26" s="684"/>
      <c r="BR26" s="684"/>
      <c r="BS26" s="685" t="s">
        <v>127</v>
      </c>
      <c r="BT26" s="685"/>
      <c r="BU26" s="685"/>
      <c r="BV26" s="685"/>
      <c r="BW26" s="685"/>
      <c r="BX26" s="685"/>
      <c r="BY26" s="685"/>
      <c r="BZ26" s="685"/>
      <c r="CA26" s="685"/>
      <c r="CB26" s="723"/>
      <c r="CD26" s="645" t="s">
        <v>299</v>
      </c>
      <c r="CE26" s="646"/>
      <c r="CF26" s="646"/>
      <c r="CG26" s="646"/>
      <c r="CH26" s="646"/>
      <c r="CI26" s="646"/>
      <c r="CJ26" s="646"/>
      <c r="CK26" s="646"/>
      <c r="CL26" s="646"/>
      <c r="CM26" s="646"/>
      <c r="CN26" s="646"/>
      <c r="CO26" s="646"/>
      <c r="CP26" s="646"/>
      <c r="CQ26" s="647"/>
      <c r="CR26" s="666">
        <v>1951449</v>
      </c>
      <c r="CS26" s="636"/>
      <c r="CT26" s="636"/>
      <c r="CU26" s="636"/>
      <c r="CV26" s="636"/>
      <c r="CW26" s="636"/>
      <c r="CX26" s="636"/>
      <c r="CY26" s="637"/>
      <c r="CZ26" s="667">
        <v>8.1999999999999993</v>
      </c>
      <c r="DA26" s="668"/>
      <c r="DB26" s="668"/>
      <c r="DC26" s="669"/>
      <c r="DD26" s="635">
        <v>1802104</v>
      </c>
      <c r="DE26" s="636"/>
      <c r="DF26" s="636"/>
      <c r="DG26" s="636"/>
      <c r="DH26" s="636"/>
      <c r="DI26" s="636"/>
      <c r="DJ26" s="636"/>
      <c r="DK26" s="637"/>
      <c r="DL26" s="635" t="s">
        <v>127</v>
      </c>
      <c r="DM26" s="636"/>
      <c r="DN26" s="636"/>
      <c r="DO26" s="636"/>
      <c r="DP26" s="636"/>
      <c r="DQ26" s="636"/>
      <c r="DR26" s="636"/>
      <c r="DS26" s="636"/>
      <c r="DT26" s="636"/>
      <c r="DU26" s="636"/>
      <c r="DV26" s="637"/>
      <c r="DW26" s="667" t="s">
        <v>127</v>
      </c>
      <c r="DX26" s="668"/>
      <c r="DY26" s="668"/>
      <c r="DZ26" s="668"/>
      <c r="EA26" s="668"/>
      <c r="EB26" s="668"/>
      <c r="EC26" s="701"/>
    </row>
    <row r="27" spans="2:133" ht="11.25" customHeight="1" x14ac:dyDescent="0.15">
      <c r="B27" s="645" t="s">
        <v>300</v>
      </c>
      <c r="C27" s="646"/>
      <c r="D27" s="646"/>
      <c r="E27" s="646"/>
      <c r="F27" s="646"/>
      <c r="G27" s="646"/>
      <c r="H27" s="646"/>
      <c r="I27" s="646"/>
      <c r="J27" s="646"/>
      <c r="K27" s="646"/>
      <c r="L27" s="646"/>
      <c r="M27" s="646"/>
      <c r="N27" s="646"/>
      <c r="O27" s="646"/>
      <c r="P27" s="646"/>
      <c r="Q27" s="647"/>
      <c r="R27" s="666">
        <v>12629127</v>
      </c>
      <c r="S27" s="636"/>
      <c r="T27" s="636"/>
      <c r="U27" s="636"/>
      <c r="V27" s="636"/>
      <c r="W27" s="636"/>
      <c r="X27" s="636"/>
      <c r="Y27" s="637"/>
      <c r="Z27" s="684">
        <v>51.6</v>
      </c>
      <c r="AA27" s="684"/>
      <c r="AB27" s="684"/>
      <c r="AC27" s="684"/>
      <c r="AD27" s="685">
        <v>11236477</v>
      </c>
      <c r="AE27" s="685"/>
      <c r="AF27" s="685"/>
      <c r="AG27" s="685"/>
      <c r="AH27" s="685"/>
      <c r="AI27" s="685"/>
      <c r="AJ27" s="685"/>
      <c r="AK27" s="685"/>
      <c r="AL27" s="667">
        <v>99.300003051757813</v>
      </c>
      <c r="AM27" s="670"/>
      <c r="AN27" s="670"/>
      <c r="AO27" s="686"/>
      <c r="AP27" s="645" t="s">
        <v>301</v>
      </c>
      <c r="AQ27" s="646"/>
      <c r="AR27" s="646"/>
      <c r="AS27" s="646"/>
      <c r="AT27" s="646"/>
      <c r="AU27" s="646"/>
      <c r="AV27" s="646"/>
      <c r="AW27" s="646"/>
      <c r="AX27" s="646"/>
      <c r="AY27" s="646"/>
      <c r="AZ27" s="646"/>
      <c r="BA27" s="646"/>
      <c r="BB27" s="646"/>
      <c r="BC27" s="646"/>
      <c r="BD27" s="646"/>
      <c r="BE27" s="646"/>
      <c r="BF27" s="647"/>
      <c r="BG27" s="666">
        <v>3329310</v>
      </c>
      <c r="BH27" s="636"/>
      <c r="BI27" s="636"/>
      <c r="BJ27" s="636"/>
      <c r="BK27" s="636"/>
      <c r="BL27" s="636"/>
      <c r="BM27" s="636"/>
      <c r="BN27" s="637"/>
      <c r="BO27" s="684">
        <v>100</v>
      </c>
      <c r="BP27" s="684"/>
      <c r="BQ27" s="684"/>
      <c r="BR27" s="684"/>
      <c r="BS27" s="685">
        <v>46993</v>
      </c>
      <c r="BT27" s="685"/>
      <c r="BU27" s="685"/>
      <c r="BV27" s="685"/>
      <c r="BW27" s="685"/>
      <c r="BX27" s="685"/>
      <c r="BY27" s="685"/>
      <c r="BZ27" s="685"/>
      <c r="CA27" s="685"/>
      <c r="CB27" s="723"/>
      <c r="CD27" s="645" t="s">
        <v>302</v>
      </c>
      <c r="CE27" s="646"/>
      <c r="CF27" s="646"/>
      <c r="CG27" s="646"/>
      <c r="CH27" s="646"/>
      <c r="CI27" s="646"/>
      <c r="CJ27" s="646"/>
      <c r="CK27" s="646"/>
      <c r="CL27" s="646"/>
      <c r="CM27" s="646"/>
      <c r="CN27" s="646"/>
      <c r="CO27" s="646"/>
      <c r="CP27" s="646"/>
      <c r="CQ27" s="647"/>
      <c r="CR27" s="666">
        <v>3029947</v>
      </c>
      <c r="CS27" s="664"/>
      <c r="CT27" s="664"/>
      <c r="CU27" s="664"/>
      <c r="CV27" s="664"/>
      <c r="CW27" s="664"/>
      <c r="CX27" s="664"/>
      <c r="CY27" s="665"/>
      <c r="CZ27" s="667">
        <v>12.8</v>
      </c>
      <c r="DA27" s="668"/>
      <c r="DB27" s="668"/>
      <c r="DC27" s="669"/>
      <c r="DD27" s="635">
        <v>760092</v>
      </c>
      <c r="DE27" s="664"/>
      <c r="DF27" s="664"/>
      <c r="DG27" s="664"/>
      <c r="DH27" s="664"/>
      <c r="DI27" s="664"/>
      <c r="DJ27" s="664"/>
      <c r="DK27" s="665"/>
      <c r="DL27" s="635">
        <v>736927</v>
      </c>
      <c r="DM27" s="664"/>
      <c r="DN27" s="664"/>
      <c r="DO27" s="664"/>
      <c r="DP27" s="664"/>
      <c r="DQ27" s="664"/>
      <c r="DR27" s="664"/>
      <c r="DS27" s="664"/>
      <c r="DT27" s="664"/>
      <c r="DU27" s="664"/>
      <c r="DV27" s="665"/>
      <c r="DW27" s="667">
        <v>6.3</v>
      </c>
      <c r="DX27" s="668"/>
      <c r="DY27" s="668"/>
      <c r="DZ27" s="668"/>
      <c r="EA27" s="668"/>
      <c r="EB27" s="668"/>
      <c r="EC27" s="701"/>
    </row>
    <row r="28" spans="2:133" ht="11.25" customHeight="1" x14ac:dyDescent="0.15">
      <c r="B28" s="645" t="s">
        <v>303</v>
      </c>
      <c r="C28" s="646"/>
      <c r="D28" s="646"/>
      <c r="E28" s="646"/>
      <c r="F28" s="646"/>
      <c r="G28" s="646"/>
      <c r="H28" s="646"/>
      <c r="I28" s="646"/>
      <c r="J28" s="646"/>
      <c r="K28" s="646"/>
      <c r="L28" s="646"/>
      <c r="M28" s="646"/>
      <c r="N28" s="646"/>
      <c r="O28" s="646"/>
      <c r="P28" s="646"/>
      <c r="Q28" s="647"/>
      <c r="R28" s="666">
        <v>3543</v>
      </c>
      <c r="S28" s="636"/>
      <c r="T28" s="636"/>
      <c r="U28" s="636"/>
      <c r="V28" s="636"/>
      <c r="W28" s="636"/>
      <c r="X28" s="636"/>
      <c r="Y28" s="637"/>
      <c r="Z28" s="684">
        <v>0</v>
      </c>
      <c r="AA28" s="684"/>
      <c r="AB28" s="684"/>
      <c r="AC28" s="684"/>
      <c r="AD28" s="685">
        <v>3543</v>
      </c>
      <c r="AE28" s="685"/>
      <c r="AF28" s="685"/>
      <c r="AG28" s="685"/>
      <c r="AH28" s="685"/>
      <c r="AI28" s="685"/>
      <c r="AJ28" s="685"/>
      <c r="AK28" s="685"/>
      <c r="AL28" s="667">
        <v>0</v>
      </c>
      <c r="AM28" s="670"/>
      <c r="AN28" s="670"/>
      <c r="AO28" s="686"/>
      <c r="AP28" s="645"/>
      <c r="AQ28" s="646"/>
      <c r="AR28" s="646"/>
      <c r="AS28" s="646"/>
      <c r="AT28" s="646"/>
      <c r="AU28" s="646"/>
      <c r="AV28" s="646"/>
      <c r="AW28" s="646"/>
      <c r="AX28" s="646"/>
      <c r="AY28" s="646"/>
      <c r="AZ28" s="646"/>
      <c r="BA28" s="646"/>
      <c r="BB28" s="646"/>
      <c r="BC28" s="646"/>
      <c r="BD28" s="646"/>
      <c r="BE28" s="646"/>
      <c r="BF28" s="647"/>
      <c r="BG28" s="666"/>
      <c r="BH28" s="636"/>
      <c r="BI28" s="636"/>
      <c r="BJ28" s="636"/>
      <c r="BK28" s="636"/>
      <c r="BL28" s="636"/>
      <c r="BM28" s="636"/>
      <c r="BN28" s="637"/>
      <c r="BO28" s="684"/>
      <c r="BP28" s="684"/>
      <c r="BQ28" s="684"/>
      <c r="BR28" s="684"/>
      <c r="BS28" s="635"/>
      <c r="BT28" s="636"/>
      <c r="BU28" s="636"/>
      <c r="BV28" s="636"/>
      <c r="BW28" s="636"/>
      <c r="BX28" s="636"/>
      <c r="BY28" s="636"/>
      <c r="BZ28" s="636"/>
      <c r="CA28" s="636"/>
      <c r="CB28" s="692"/>
      <c r="CD28" s="645" t="s">
        <v>304</v>
      </c>
      <c r="CE28" s="646"/>
      <c r="CF28" s="646"/>
      <c r="CG28" s="646"/>
      <c r="CH28" s="646"/>
      <c r="CI28" s="646"/>
      <c r="CJ28" s="646"/>
      <c r="CK28" s="646"/>
      <c r="CL28" s="646"/>
      <c r="CM28" s="646"/>
      <c r="CN28" s="646"/>
      <c r="CO28" s="646"/>
      <c r="CP28" s="646"/>
      <c r="CQ28" s="647"/>
      <c r="CR28" s="666">
        <v>3471940</v>
      </c>
      <c r="CS28" s="636"/>
      <c r="CT28" s="636"/>
      <c r="CU28" s="636"/>
      <c r="CV28" s="636"/>
      <c r="CW28" s="636"/>
      <c r="CX28" s="636"/>
      <c r="CY28" s="637"/>
      <c r="CZ28" s="667">
        <v>14.6</v>
      </c>
      <c r="DA28" s="668"/>
      <c r="DB28" s="668"/>
      <c r="DC28" s="669"/>
      <c r="DD28" s="635">
        <v>3417549</v>
      </c>
      <c r="DE28" s="636"/>
      <c r="DF28" s="636"/>
      <c r="DG28" s="636"/>
      <c r="DH28" s="636"/>
      <c r="DI28" s="636"/>
      <c r="DJ28" s="636"/>
      <c r="DK28" s="637"/>
      <c r="DL28" s="635">
        <v>3126566</v>
      </c>
      <c r="DM28" s="636"/>
      <c r="DN28" s="636"/>
      <c r="DO28" s="636"/>
      <c r="DP28" s="636"/>
      <c r="DQ28" s="636"/>
      <c r="DR28" s="636"/>
      <c r="DS28" s="636"/>
      <c r="DT28" s="636"/>
      <c r="DU28" s="636"/>
      <c r="DV28" s="637"/>
      <c r="DW28" s="667">
        <v>26.8</v>
      </c>
      <c r="DX28" s="668"/>
      <c r="DY28" s="668"/>
      <c r="DZ28" s="668"/>
      <c r="EA28" s="668"/>
      <c r="EB28" s="668"/>
      <c r="EC28" s="701"/>
    </row>
    <row r="29" spans="2:133" ht="11.25" customHeight="1" x14ac:dyDescent="0.15">
      <c r="B29" s="645" t="s">
        <v>305</v>
      </c>
      <c r="C29" s="646"/>
      <c r="D29" s="646"/>
      <c r="E29" s="646"/>
      <c r="F29" s="646"/>
      <c r="G29" s="646"/>
      <c r="H29" s="646"/>
      <c r="I29" s="646"/>
      <c r="J29" s="646"/>
      <c r="K29" s="646"/>
      <c r="L29" s="646"/>
      <c r="M29" s="646"/>
      <c r="N29" s="646"/>
      <c r="O29" s="646"/>
      <c r="P29" s="646"/>
      <c r="Q29" s="647"/>
      <c r="R29" s="666">
        <v>170617</v>
      </c>
      <c r="S29" s="636"/>
      <c r="T29" s="636"/>
      <c r="U29" s="636"/>
      <c r="V29" s="636"/>
      <c r="W29" s="636"/>
      <c r="X29" s="636"/>
      <c r="Y29" s="637"/>
      <c r="Z29" s="684">
        <v>0.7</v>
      </c>
      <c r="AA29" s="684"/>
      <c r="AB29" s="684"/>
      <c r="AC29" s="684"/>
      <c r="AD29" s="685" t="s">
        <v>127</v>
      </c>
      <c r="AE29" s="685"/>
      <c r="AF29" s="685"/>
      <c r="AG29" s="685"/>
      <c r="AH29" s="685"/>
      <c r="AI29" s="685"/>
      <c r="AJ29" s="685"/>
      <c r="AK29" s="685"/>
      <c r="AL29" s="667" t="s">
        <v>127</v>
      </c>
      <c r="AM29" s="670"/>
      <c r="AN29" s="670"/>
      <c r="AO29" s="686"/>
      <c r="AP29" s="648"/>
      <c r="AQ29" s="649"/>
      <c r="AR29" s="649"/>
      <c r="AS29" s="649"/>
      <c r="AT29" s="649"/>
      <c r="AU29" s="649"/>
      <c r="AV29" s="649"/>
      <c r="AW29" s="649"/>
      <c r="AX29" s="649"/>
      <c r="AY29" s="649"/>
      <c r="AZ29" s="649"/>
      <c r="BA29" s="649"/>
      <c r="BB29" s="649"/>
      <c r="BC29" s="649"/>
      <c r="BD29" s="649"/>
      <c r="BE29" s="649"/>
      <c r="BF29" s="650"/>
      <c r="BG29" s="666"/>
      <c r="BH29" s="636"/>
      <c r="BI29" s="636"/>
      <c r="BJ29" s="636"/>
      <c r="BK29" s="636"/>
      <c r="BL29" s="636"/>
      <c r="BM29" s="636"/>
      <c r="BN29" s="637"/>
      <c r="BO29" s="684"/>
      <c r="BP29" s="684"/>
      <c r="BQ29" s="684"/>
      <c r="BR29" s="684"/>
      <c r="BS29" s="685"/>
      <c r="BT29" s="685"/>
      <c r="BU29" s="685"/>
      <c r="BV29" s="685"/>
      <c r="BW29" s="685"/>
      <c r="BX29" s="685"/>
      <c r="BY29" s="685"/>
      <c r="BZ29" s="685"/>
      <c r="CA29" s="685"/>
      <c r="CB29" s="723"/>
      <c r="CD29" s="678" t="s">
        <v>306</v>
      </c>
      <c r="CE29" s="679"/>
      <c r="CF29" s="645" t="s">
        <v>68</v>
      </c>
      <c r="CG29" s="646"/>
      <c r="CH29" s="646"/>
      <c r="CI29" s="646"/>
      <c r="CJ29" s="646"/>
      <c r="CK29" s="646"/>
      <c r="CL29" s="646"/>
      <c r="CM29" s="646"/>
      <c r="CN29" s="646"/>
      <c r="CO29" s="646"/>
      <c r="CP29" s="646"/>
      <c r="CQ29" s="647"/>
      <c r="CR29" s="666">
        <v>3471910</v>
      </c>
      <c r="CS29" s="664"/>
      <c r="CT29" s="664"/>
      <c r="CU29" s="664"/>
      <c r="CV29" s="664"/>
      <c r="CW29" s="664"/>
      <c r="CX29" s="664"/>
      <c r="CY29" s="665"/>
      <c r="CZ29" s="667">
        <v>14.6</v>
      </c>
      <c r="DA29" s="668"/>
      <c r="DB29" s="668"/>
      <c r="DC29" s="669"/>
      <c r="DD29" s="635">
        <v>3417519</v>
      </c>
      <c r="DE29" s="664"/>
      <c r="DF29" s="664"/>
      <c r="DG29" s="664"/>
      <c r="DH29" s="664"/>
      <c r="DI29" s="664"/>
      <c r="DJ29" s="664"/>
      <c r="DK29" s="665"/>
      <c r="DL29" s="635">
        <v>3126536</v>
      </c>
      <c r="DM29" s="664"/>
      <c r="DN29" s="664"/>
      <c r="DO29" s="664"/>
      <c r="DP29" s="664"/>
      <c r="DQ29" s="664"/>
      <c r="DR29" s="664"/>
      <c r="DS29" s="664"/>
      <c r="DT29" s="664"/>
      <c r="DU29" s="664"/>
      <c r="DV29" s="665"/>
      <c r="DW29" s="667">
        <v>26.8</v>
      </c>
      <c r="DX29" s="668"/>
      <c r="DY29" s="668"/>
      <c r="DZ29" s="668"/>
      <c r="EA29" s="668"/>
      <c r="EB29" s="668"/>
      <c r="EC29" s="701"/>
    </row>
    <row r="30" spans="2:133" ht="11.25" customHeight="1" x14ac:dyDescent="0.15">
      <c r="B30" s="645" t="s">
        <v>307</v>
      </c>
      <c r="C30" s="646"/>
      <c r="D30" s="646"/>
      <c r="E30" s="646"/>
      <c r="F30" s="646"/>
      <c r="G30" s="646"/>
      <c r="H30" s="646"/>
      <c r="I30" s="646"/>
      <c r="J30" s="646"/>
      <c r="K30" s="646"/>
      <c r="L30" s="646"/>
      <c r="M30" s="646"/>
      <c r="N30" s="646"/>
      <c r="O30" s="646"/>
      <c r="P30" s="646"/>
      <c r="Q30" s="647"/>
      <c r="R30" s="666">
        <v>195937</v>
      </c>
      <c r="S30" s="636"/>
      <c r="T30" s="636"/>
      <c r="U30" s="636"/>
      <c r="V30" s="636"/>
      <c r="W30" s="636"/>
      <c r="X30" s="636"/>
      <c r="Y30" s="637"/>
      <c r="Z30" s="684">
        <v>0.8</v>
      </c>
      <c r="AA30" s="684"/>
      <c r="AB30" s="684"/>
      <c r="AC30" s="684"/>
      <c r="AD30" s="685">
        <v>44941</v>
      </c>
      <c r="AE30" s="685"/>
      <c r="AF30" s="685"/>
      <c r="AG30" s="685"/>
      <c r="AH30" s="685"/>
      <c r="AI30" s="685"/>
      <c r="AJ30" s="685"/>
      <c r="AK30" s="685"/>
      <c r="AL30" s="667">
        <v>0.4</v>
      </c>
      <c r="AM30" s="670"/>
      <c r="AN30" s="670"/>
      <c r="AO30" s="686"/>
      <c r="AP30" s="711" t="s">
        <v>225</v>
      </c>
      <c r="AQ30" s="712"/>
      <c r="AR30" s="712"/>
      <c r="AS30" s="712"/>
      <c r="AT30" s="712"/>
      <c r="AU30" s="712"/>
      <c r="AV30" s="712"/>
      <c r="AW30" s="712"/>
      <c r="AX30" s="712"/>
      <c r="AY30" s="712"/>
      <c r="AZ30" s="712"/>
      <c r="BA30" s="712"/>
      <c r="BB30" s="712"/>
      <c r="BC30" s="712"/>
      <c r="BD30" s="712"/>
      <c r="BE30" s="712"/>
      <c r="BF30" s="713"/>
      <c r="BG30" s="711" t="s">
        <v>308</v>
      </c>
      <c r="BH30" s="721"/>
      <c r="BI30" s="721"/>
      <c r="BJ30" s="721"/>
      <c r="BK30" s="721"/>
      <c r="BL30" s="721"/>
      <c r="BM30" s="721"/>
      <c r="BN30" s="721"/>
      <c r="BO30" s="721"/>
      <c r="BP30" s="721"/>
      <c r="BQ30" s="722"/>
      <c r="BR30" s="711" t="s">
        <v>309</v>
      </c>
      <c r="BS30" s="721"/>
      <c r="BT30" s="721"/>
      <c r="BU30" s="721"/>
      <c r="BV30" s="721"/>
      <c r="BW30" s="721"/>
      <c r="BX30" s="721"/>
      <c r="BY30" s="721"/>
      <c r="BZ30" s="721"/>
      <c r="CA30" s="721"/>
      <c r="CB30" s="722"/>
      <c r="CD30" s="680"/>
      <c r="CE30" s="681"/>
      <c r="CF30" s="645" t="s">
        <v>310</v>
      </c>
      <c r="CG30" s="646"/>
      <c r="CH30" s="646"/>
      <c r="CI30" s="646"/>
      <c r="CJ30" s="646"/>
      <c r="CK30" s="646"/>
      <c r="CL30" s="646"/>
      <c r="CM30" s="646"/>
      <c r="CN30" s="646"/>
      <c r="CO30" s="646"/>
      <c r="CP30" s="646"/>
      <c r="CQ30" s="647"/>
      <c r="CR30" s="666">
        <v>3397827</v>
      </c>
      <c r="CS30" s="636"/>
      <c r="CT30" s="636"/>
      <c r="CU30" s="636"/>
      <c r="CV30" s="636"/>
      <c r="CW30" s="636"/>
      <c r="CX30" s="636"/>
      <c r="CY30" s="637"/>
      <c r="CZ30" s="667">
        <v>14.3</v>
      </c>
      <c r="DA30" s="668"/>
      <c r="DB30" s="668"/>
      <c r="DC30" s="669"/>
      <c r="DD30" s="635">
        <v>3348799</v>
      </c>
      <c r="DE30" s="636"/>
      <c r="DF30" s="636"/>
      <c r="DG30" s="636"/>
      <c r="DH30" s="636"/>
      <c r="DI30" s="636"/>
      <c r="DJ30" s="636"/>
      <c r="DK30" s="637"/>
      <c r="DL30" s="635">
        <v>3057816</v>
      </c>
      <c r="DM30" s="636"/>
      <c r="DN30" s="636"/>
      <c r="DO30" s="636"/>
      <c r="DP30" s="636"/>
      <c r="DQ30" s="636"/>
      <c r="DR30" s="636"/>
      <c r="DS30" s="636"/>
      <c r="DT30" s="636"/>
      <c r="DU30" s="636"/>
      <c r="DV30" s="637"/>
      <c r="DW30" s="667">
        <v>26.2</v>
      </c>
      <c r="DX30" s="668"/>
      <c r="DY30" s="668"/>
      <c r="DZ30" s="668"/>
      <c r="EA30" s="668"/>
      <c r="EB30" s="668"/>
      <c r="EC30" s="701"/>
    </row>
    <row r="31" spans="2:133" ht="11.25" customHeight="1" x14ac:dyDescent="0.15">
      <c r="B31" s="645" t="s">
        <v>311</v>
      </c>
      <c r="C31" s="646"/>
      <c r="D31" s="646"/>
      <c r="E31" s="646"/>
      <c r="F31" s="646"/>
      <c r="G31" s="646"/>
      <c r="H31" s="646"/>
      <c r="I31" s="646"/>
      <c r="J31" s="646"/>
      <c r="K31" s="646"/>
      <c r="L31" s="646"/>
      <c r="M31" s="646"/>
      <c r="N31" s="646"/>
      <c r="O31" s="646"/>
      <c r="P31" s="646"/>
      <c r="Q31" s="647"/>
      <c r="R31" s="666">
        <v>99275</v>
      </c>
      <c r="S31" s="636"/>
      <c r="T31" s="636"/>
      <c r="U31" s="636"/>
      <c r="V31" s="636"/>
      <c r="W31" s="636"/>
      <c r="X31" s="636"/>
      <c r="Y31" s="637"/>
      <c r="Z31" s="684">
        <v>0.4</v>
      </c>
      <c r="AA31" s="684"/>
      <c r="AB31" s="684"/>
      <c r="AC31" s="684"/>
      <c r="AD31" s="685">
        <v>2243</v>
      </c>
      <c r="AE31" s="685"/>
      <c r="AF31" s="685"/>
      <c r="AG31" s="685"/>
      <c r="AH31" s="685"/>
      <c r="AI31" s="685"/>
      <c r="AJ31" s="685"/>
      <c r="AK31" s="685"/>
      <c r="AL31" s="667">
        <v>0</v>
      </c>
      <c r="AM31" s="670"/>
      <c r="AN31" s="670"/>
      <c r="AO31" s="686"/>
      <c r="AP31" s="725" t="s">
        <v>312</v>
      </c>
      <c r="AQ31" s="726"/>
      <c r="AR31" s="726"/>
      <c r="AS31" s="726"/>
      <c r="AT31" s="727" t="s">
        <v>313</v>
      </c>
      <c r="AU31" s="355"/>
      <c r="AV31" s="355"/>
      <c r="AW31" s="355"/>
      <c r="AX31" s="708" t="s">
        <v>189</v>
      </c>
      <c r="AY31" s="709"/>
      <c r="AZ31" s="709"/>
      <c r="BA31" s="709"/>
      <c r="BB31" s="709"/>
      <c r="BC31" s="709"/>
      <c r="BD31" s="709"/>
      <c r="BE31" s="709"/>
      <c r="BF31" s="710"/>
      <c r="BG31" s="724">
        <v>99.7</v>
      </c>
      <c r="BH31" s="719"/>
      <c r="BI31" s="719"/>
      <c r="BJ31" s="719"/>
      <c r="BK31" s="719"/>
      <c r="BL31" s="719"/>
      <c r="BM31" s="718">
        <v>99.3</v>
      </c>
      <c r="BN31" s="719"/>
      <c r="BO31" s="719"/>
      <c r="BP31" s="719"/>
      <c r="BQ31" s="720"/>
      <c r="BR31" s="724">
        <v>99.2</v>
      </c>
      <c r="BS31" s="719"/>
      <c r="BT31" s="719"/>
      <c r="BU31" s="719"/>
      <c r="BV31" s="719"/>
      <c r="BW31" s="719"/>
      <c r="BX31" s="718">
        <v>98.6</v>
      </c>
      <c r="BY31" s="719"/>
      <c r="BZ31" s="719"/>
      <c r="CA31" s="719"/>
      <c r="CB31" s="720"/>
      <c r="CD31" s="680"/>
      <c r="CE31" s="681"/>
      <c r="CF31" s="645" t="s">
        <v>314</v>
      </c>
      <c r="CG31" s="646"/>
      <c r="CH31" s="646"/>
      <c r="CI31" s="646"/>
      <c r="CJ31" s="646"/>
      <c r="CK31" s="646"/>
      <c r="CL31" s="646"/>
      <c r="CM31" s="646"/>
      <c r="CN31" s="646"/>
      <c r="CO31" s="646"/>
      <c r="CP31" s="646"/>
      <c r="CQ31" s="647"/>
      <c r="CR31" s="666">
        <v>74083</v>
      </c>
      <c r="CS31" s="664"/>
      <c r="CT31" s="664"/>
      <c r="CU31" s="664"/>
      <c r="CV31" s="664"/>
      <c r="CW31" s="664"/>
      <c r="CX31" s="664"/>
      <c r="CY31" s="665"/>
      <c r="CZ31" s="667">
        <v>0.3</v>
      </c>
      <c r="DA31" s="668"/>
      <c r="DB31" s="668"/>
      <c r="DC31" s="669"/>
      <c r="DD31" s="635">
        <v>68720</v>
      </c>
      <c r="DE31" s="664"/>
      <c r="DF31" s="664"/>
      <c r="DG31" s="664"/>
      <c r="DH31" s="664"/>
      <c r="DI31" s="664"/>
      <c r="DJ31" s="664"/>
      <c r="DK31" s="665"/>
      <c r="DL31" s="635">
        <v>68720</v>
      </c>
      <c r="DM31" s="664"/>
      <c r="DN31" s="664"/>
      <c r="DO31" s="664"/>
      <c r="DP31" s="664"/>
      <c r="DQ31" s="664"/>
      <c r="DR31" s="664"/>
      <c r="DS31" s="664"/>
      <c r="DT31" s="664"/>
      <c r="DU31" s="664"/>
      <c r="DV31" s="665"/>
      <c r="DW31" s="667">
        <v>0.6</v>
      </c>
      <c r="DX31" s="668"/>
      <c r="DY31" s="668"/>
      <c r="DZ31" s="668"/>
      <c r="EA31" s="668"/>
      <c r="EB31" s="668"/>
      <c r="EC31" s="701"/>
    </row>
    <row r="32" spans="2:133" ht="11.25" customHeight="1" x14ac:dyDescent="0.15">
      <c r="B32" s="645" t="s">
        <v>315</v>
      </c>
      <c r="C32" s="646"/>
      <c r="D32" s="646"/>
      <c r="E32" s="646"/>
      <c r="F32" s="646"/>
      <c r="G32" s="646"/>
      <c r="H32" s="646"/>
      <c r="I32" s="646"/>
      <c r="J32" s="646"/>
      <c r="K32" s="646"/>
      <c r="L32" s="646"/>
      <c r="M32" s="646"/>
      <c r="N32" s="646"/>
      <c r="O32" s="646"/>
      <c r="P32" s="646"/>
      <c r="Q32" s="647"/>
      <c r="R32" s="666">
        <v>3083809</v>
      </c>
      <c r="S32" s="636"/>
      <c r="T32" s="636"/>
      <c r="U32" s="636"/>
      <c r="V32" s="636"/>
      <c r="W32" s="636"/>
      <c r="X32" s="636"/>
      <c r="Y32" s="637"/>
      <c r="Z32" s="684">
        <v>12.6</v>
      </c>
      <c r="AA32" s="684"/>
      <c r="AB32" s="684"/>
      <c r="AC32" s="684"/>
      <c r="AD32" s="685" t="s">
        <v>127</v>
      </c>
      <c r="AE32" s="685"/>
      <c r="AF32" s="685"/>
      <c r="AG32" s="685"/>
      <c r="AH32" s="685"/>
      <c r="AI32" s="685"/>
      <c r="AJ32" s="685"/>
      <c r="AK32" s="685"/>
      <c r="AL32" s="667" t="s">
        <v>127</v>
      </c>
      <c r="AM32" s="670"/>
      <c r="AN32" s="670"/>
      <c r="AO32" s="686"/>
      <c r="AP32" s="697"/>
      <c r="AQ32" s="698"/>
      <c r="AR32" s="698"/>
      <c r="AS32" s="698"/>
      <c r="AT32" s="728"/>
      <c r="AU32" s="211" t="s">
        <v>316</v>
      </c>
      <c r="AX32" s="645" t="s">
        <v>317</v>
      </c>
      <c r="AY32" s="646"/>
      <c r="AZ32" s="646"/>
      <c r="BA32" s="646"/>
      <c r="BB32" s="646"/>
      <c r="BC32" s="646"/>
      <c r="BD32" s="646"/>
      <c r="BE32" s="646"/>
      <c r="BF32" s="647"/>
      <c r="BG32" s="730">
        <v>99.7</v>
      </c>
      <c r="BH32" s="664"/>
      <c r="BI32" s="664"/>
      <c r="BJ32" s="664"/>
      <c r="BK32" s="664"/>
      <c r="BL32" s="664"/>
      <c r="BM32" s="670">
        <v>99.3</v>
      </c>
      <c r="BN32" s="664"/>
      <c r="BO32" s="664"/>
      <c r="BP32" s="664"/>
      <c r="BQ32" s="696"/>
      <c r="BR32" s="730">
        <v>99.7</v>
      </c>
      <c r="BS32" s="664"/>
      <c r="BT32" s="664"/>
      <c r="BU32" s="664"/>
      <c r="BV32" s="664"/>
      <c r="BW32" s="664"/>
      <c r="BX32" s="670">
        <v>99.3</v>
      </c>
      <c r="BY32" s="664"/>
      <c r="BZ32" s="664"/>
      <c r="CA32" s="664"/>
      <c r="CB32" s="696"/>
      <c r="CD32" s="682"/>
      <c r="CE32" s="683"/>
      <c r="CF32" s="645" t="s">
        <v>318</v>
      </c>
      <c r="CG32" s="646"/>
      <c r="CH32" s="646"/>
      <c r="CI32" s="646"/>
      <c r="CJ32" s="646"/>
      <c r="CK32" s="646"/>
      <c r="CL32" s="646"/>
      <c r="CM32" s="646"/>
      <c r="CN32" s="646"/>
      <c r="CO32" s="646"/>
      <c r="CP32" s="646"/>
      <c r="CQ32" s="647"/>
      <c r="CR32" s="666">
        <v>30</v>
      </c>
      <c r="CS32" s="636"/>
      <c r="CT32" s="636"/>
      <c r="CU32" s="636"/>
      <c r="CV32" s="636"/>
      <c r="CW32" s="636"/>
      <c r="CX32" s="636"/>
      <c r="CY32" s="637"/>
      <c r="CZ32" s="667">
        <v>0</v>
      </c>
      <c r="DA32" s="668"/>
      <c r="DB32" s="668"/>
      <c r="DC32" s="669"/>
      <c r="DD32" s="635">
        <v>30</v>
      </c>
      <c r="DE32" s="636"/>
      <c r="DF32" s="636"/>
      <c r="DG32" s="636"/>
      <c r="DH32" s="636"/>
      <c r="DI32" s="636"/>
      <c r="DJ32" s="636"/>
      <c r="DK32" s="637"/>
      <c r="DL32" s="635">
        <v>30</v>
      </c>
      <c r="DM32" s="636"/>
      <c r="DN32" s="636"/>
      <c r="DO32" s="636"/>
      <c r="DP32" s="636"/>
      <c r="DQ32" s="636"/>
      <c r="DR32" s="636"/>
      <c r="DS32" s="636"/>
      <c r="DT32" s="636"/>
      <c r="DU32" s="636"/>
      <c r="DV32" s="637"/>
      <c r="DW32" s="667">
        <v>0</v>
      </c>
      <c r="DX32" s="668"/>
      <c r="DY32" s="668"/>
      <c r="DZ32" s="668"/>
      <c r="EA32" s="668"/>
      <c r="EB32" s="668"/>
      <c r="EC32" s="701"/>
    </row>
    <row r="33" spans="2:133" ht="11.25" customHeight="1" x14ac:dyDescent="0.15">
      <c r="B33" s="715" t="s">
        <v>319</v>
      </c>
      <c r="C33" s="716"/>
      <c r="D33" s="716"/>
      <c r="E33" s="716"/>
      <c r="F33" s="716"/>
      <c r="G33" s="716"/>
      <c r="H33" s="716"/>
      <c r="I33" s="716"/>
      <c r="J33" s="716"/>
      <c r="K33" s="716"/>
      <c r="L33" s="716"/>
      <c r="M33" s="716"/>
      <c r="N33" s="716"/>
      <c r="O33" s="716"/>
      <c r="P33" s="716"/>
      <c r="Q33" s="717"/>
      <c r="R33" s="666" t="s">
        <v>127</v>
      </c>
      <c r="S33" s="636"/>
      <c r="T33" s="636"/>
      <c r="U33" s="636"/>
      <c r="V33" s="636"/>
      <c r="W33" s="636"/>
      <c r="X33" s="636"/>
      <c r="Y33" s="637"/>
      <c r="Z33" s="684" t="s">
        <v>127</v>
      </c>
      <c r="AA33" s="684"/>
      <c r="AB33" s="684"/>
      <c r="AC33" s="684"/>
      <c r="AD33" s="685" t="s">
        <v>127</v>
      </c>
      <c r="AE33" s="685"/>
      <c r="AF33" s="685"/>
      <c r="AG33" s="685"/>
      <c r="AH33" s="685"/>
      <c r="AI33" s="685"/>
      <c r="AJ33" s="685"/>
      <c r="AK33" s="685"/>
      <c r="AL33" s="667" t="s">
        <v>127</v>
      </c>
      <c r="AM33" s="670"/>
      <c r="AN33" s="670"/>
      <c r="AO33" s="686"/>
      <c r="AP33" s="699"/>
      <c r="AQ33" s="700"/>
      <c r="AR33" s="700"/>
      <c r="AS33" s="700"/>
      <c r="AT33" s="729"/>
      <c r="AU33" s="356"/>
      <c r="AV33" s="356"/>
      <c r="AW33" s="356"/>
      <c r="AX33" s="648" t="s">
        <v>320</v>
      </c>
      <c r="AY33" s="649"/>
      <c r="AZ33" s="649"/>
      <c r="BA33" s="649"/>
      <c r="BB33" s="649"/>
      <c r="BC33" s="649"/>
      <c r="BD33" s="649"/>
      <c r="BE33" s="649"/>
      <c r="BF33" s="650"/>
      <c r="BG33" s="714">
        <v>99.7</v>
      </c>
      <c r="BH33" s="652"/>
      <c r="BI33" s="652"/>
      <c r="BJ33" s="652"/>
      <c r="BK33" s="652"/>
      <c r="BL33" s="652"/>
      <c r="BM33" s="676">
        <v>99.1</v>
      </c>
      <c r="BN33" s="652"/>
      <c r="BO33" s="652"/>
      <c r="BP33" s="652"/>
      <c r="BQ33" s="687"/>
      <c r="BR33" s="714">
        <v>98.7</v>
      </c>
      <c r="BS33" s="652"/>
      <c r="BT33" s="652"/>
      <c r="BU33" s="652"/>
      <c r="BV33" s="652"/>
      <c r="BW33" s="652"/>
      <c r="BX33" s="676">
        <v>97.9</v>
      </c>
      <c r="BY33" s="652"/>
      <c r="BZ33" s="652"/>
      <c r="CA33" s="652"/>
      <c r="CB33" s="687"/>
      <c r="CD33" s="645" t="s">
        <v>321</v>
      </c>
      <c r="CE33" s="646"/>
      <c r="CF33" s="646"/>
      <c r="CG33" s="646"/>
      <c r="CH33" s="646"/>
      <c r="CI33" s="646"/>
      <c r="CJ33" s="646"/>
      <c r="CK33" s="646"/>
      <c r="CL33" s="646"/>
      <c r="CM33" s="646"/>
      <c r="CN33" s="646"/>
      <c r="CO33" s="646"/>
      <c r="CP33" s="646"/>
      <c r="CQ33" s="647"/>
      <c r="CR33" s="666">
        <v>8233310</v>
      </c>
      <c r="CS33" s="664"/>
      <c r="CT33" s="664"/>
      <c r="CU33" s="664"/>
      <c r="CV33" s="664"/>
      <c r="CW33" s="664"/>
      <c r="CX33" s="664"/>
      <c r="CY33" s="665"/>
      <c r="CZ33" s="667">
        <v>34.700000000000003</v>
      </c>
      <c r="DA33" s="668"/>
      <c r="DB33" s="668"/>
      <c r="DC33" s="669"/>
      <c r="DD33" s="635">
        <v>6302802</v>
      </c>
      <c r="DE33" s="664"/>
      <c r="DF33" s="664"/>
      <c r="DG33" s="664"/>
      <c r="DH33" s="664"/>
      <c r="DI33" s="664"/>
      <c r="DJ33" s="664"/>
      <c r="DK33" s="665"/>
      <c r="DL33" s="635">
        <v>3919222</v>
      </c>
      <c r="DM33" s="664"/>
      <c r="DN33" s="664"/>
      <c r="DO33" s="664"/>
      <c r="DP33" s="664"/>
      <c r="DQ33" s="664"/>
      <c r="DR33" s="664"/>
      <c r="DS33" s="664"/>
      <c r="DT33" s="664"/>
      <c r="DU33" s="664"/>
      <c r="DV33" s="665"/>
      <c r="DW33" s="667">
        <v>33.6</v>
      </c>
      <c r="DX33" s="668"/>
      <c r="DY33" s="668"/>
      <c r="DZ33" s="668"/>
      <c r="EA33" s="668"/>
      <c r="EB33" s="668"/>
      <c r="EC33" s="701"/>
    </row>
    <row r="34" spans="2:133" ht="11.25" customHeight="1" x14ac:dyDescent="0.15">
      <c r="B34" s="645" t="s">
        <v>322</v>
      </c>
      <c r="C34" s="646"/>
      <c r="D34" s="646"/>
      <c r="E34" s="646"/>
      <c r="F34" s="646"/>
      <c r="G34" s="646"/>
      <c r="H34" s="646"/>
      <c r="I34" s="646"/>
      <c r="J34" s="646"/>
      <c r="K34" s="646"/>
      <c r="L34" s="646"/>
      <c r="M34" s="646"/>
      <c r="N34" s="646"/>
      <c r="O34" s="646"/>
      <c r="P34" s="646"/>
      <c r="Q34" s="647"/>
      <c r="R34" s="666">
        <v>2141961</v>
      </c>
      <c r="S34" s="636"/>
      <c r="T34" s="636"/>
      <c r="U34" s="636"/>
      <c r="V34" s="636"/>
      <c r="W34" s="636"/>
      <c r="X34" s="636"/>
      <c r="Y34" s="637"/>
      <c r="Z34" s="684">
        <v>8.6999999999999993</v>
      </c>
      <c r="AA34" s="684"/>
      <c r="AB34" s="684"/>
      <c r="AC34" s="684"/>
      <c r="AD34" s="685" t="s">
        <v>127</v>
      </c>
      <c r="AE34" s="685"/>
      <c r="AF34" s="685"/>
      <c r="AG34" s="685"/>
      <c r="AH34" s="685"/>
      <c r="AI34" s="685"/>
      <c r="AJ34" s="685"/>
      <c r="AK34" s="685"/>
      <c r="AL34" s="667" t="s">
        <v>127</v>
      </c>
      <c r="AM34" s="670"/>
      <c r="AN34" s="670"/>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5" t="s">
        <v>323</v>
      </c>
      <c r="CE34" s="646"/>
      <c r="CF34" s="646"/>
      <c r="CG34" s="646"/>
      <c r="CH34" s="646"/>
      <c r="CI34" s="646"/>
      <c r="CJ34" s="646"/>
      <c r="CK34" s="646"/>
      <c r="CL34" s="646"/>
      <c r="CM34" s="646"/>
      <c r="CN34" s="646"/>
      <c r="CO34" s="646"/>
      <c r="CP34" s="646"/>
      <c r="CQ34" s="647"/>
      <c r="CR34" s="666">
        <v>2829064</v>
      </c>
      <c r="CS34" s="636"/>
      <c r="CT34" s="636"/>
      <c r="CU34" s="636"/>
      <c r="CV34" s="636"/>
      <c r="CW34" s="636"/>
      <c r="CX34" s="636"/>
      <c r="CY34" s="637"/>
      <c r="CZ34" s="667">
        <v>11.9</v>
      </c>
      <c r="DA34" s="668"/>
      <c r="DB34" s="668"/>
      <c r="DC34" s="669"/>
      <c r="DD34" s="635">
        <v>1860429</v>
      </c>
      <c r="DE34" s="636"/>
      <c r="DF34" s="636"/>
      <c r="DG34" s="636"/>
      <c r="DH34" s="636"/>
      <c r="DI34" s="636"/>
      <c r="DJ34" s="636"/>
      <c r="DK34" s="637"/>
      <c r="DL34" s="635">
        <v>1426604</v>
      </c>
      <c r="DM34" s="636"/>
      <c r="DN34" s="636"/>
      <c r="DO34" s="636"/>
      <c r="DP34" s="636"/>
      <c r="DQ34" s="636"/>
      <c r="DR34" s="636"/>
      <c r="DS34" s="636"/>
      <c r="DT34" s="636"/>
      <c r="DU34" s="636"/>
      <c r="DV34" s="637"/>
      <c r="DW34" s="667">
        <v>12.2</v>
      </c>
      <c r="DX34" s="668"/>
      <c r="DY34" s="668"/>
      <c r="DZ34" s="668"/>
      <c r="EA34" s="668"/>
      <c r="EB34" s="668"/>
      <c r="EC34" s="701"/>
    </row>
    <row r="35" spans="2:133" ht="11.25" customHeight="1" x14ac:dyDescent="0.15">
      <c r="B35" s="645" t="s">
        <v>324</v>
      </c>
      <c r="C35" s="646"/>
      <c r="D35" s="646"/>
      <c r="E35" s="646"/>
      <c r="F35" s="646"/>
      <c r="G35" s="646"/>
      <c r="H35" s="646"/>
      <c r="I35" s="646"/>
      <c r="J35" s="646"/>
      <c r="K35" s="646"/>
      <c r="L35" s="646"/>
      <c r="M35" s="646"/>
      <c r="N35" s="646"/>
      <c r="O35" s="646"/>
      <c r="P35" s="646"/>
      <c r="Q35" s="647"/>
      <c r="R35" s="666">
        <v>31009</v>
      </c>
      <c r="S35" s="636"/>
      <c r="T35" s="636"/>
      <c r="U35" s="636"/>
      <c r="V35" s="636"/>
      <c r="W35" s="636"/>
      <c r="X35" s="636"/>
      <c r="Y35" s="637"/>
      <c r="Z35" s="684">
        <v>0.1</v>
      </c>
      <c r="AA35" s="684"/>
      <c r="AB35" s="684"/>
      <c r="AC35" s="684"/>
      <c r="AD35" s="685">
        <v>5795</v>
      </c>
      <c r="AE35" s="685"/>
      <c r="AF35" s="685"/>
      <c r="AG35" s="685"/>
      <c r="AH35" s="685"/>
      <c r="AI35" s="685"/>
      <c r="AJ35" s="685"/>
      <c r="AK35" s="685"/>
      <c r="AL35" s="667">
        <v>0.1</v>
      </c>
      <c r="AM35" s="670"/>
      <c r="AN35" s="670"/>
      <c r="AO35" s="686"/>
      <c r="AP35" s="216"/>
      <c r="AQ35" s="711" t="s">
        <v>325</v>
      </c>
      <c r="AR35" s="712"/>
      <c r="AS35" s="712"/>
      <c r="AT35" s="712"/>
      <c r="AU35" s="712"/>
      <c r="AV35" s="712"/>
      <c r="AW35" s="712"/>
      <c r="AX35" s="712"/>
      <c r="AY35" s="712"/>
      <c r="AZ35" s="712"/>
      <c r="BA35" s="712"/>
      <c r="BB35" s="712"/>
      <c r="BC35" s="712"/>
      <c r="BD35" s="712"/>
      <c r="BE35" s="712"/>
      <c r="BF35" s="713"/>
      <c r="BG35" s="711" t="s">
        <v>326</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45" t="s">
        <v>327</v>
      </c>
      <c r="CE35" s="646"/>
      <c r="CF35" s="646"/>
      <c r="CG35" s="646"/>
      <c r="CH35" s="646"/>
      <c r="CI35" s="646"/>
      <c r="CJ35" s="646"/>
      <c r="CK35" s="646"/>
      <c r="CL35" s="646"/>
      <c r="CM35" s="646"/>
      <c r="CN35" s="646"/>
      <c r="CO35" s="646"/>
      <c r="CP35" s="646"/>
      <c r="CQ35" s="647"/>
      <c r="CR35" s="666">
        <v>42075</v>
      </c>
      <c r="CS35" s="664"/>
      <c r="CT35" s="664"/>
      <c r="CU35" s="664"/>
      <c r="CV35" s="664"/>
      <c r="CW35" s="664"/>
      <c r="CX35" s="664"/>
      <c r="CY35" s="665"/>
      <c r="CZ35" s="667">
        <v>0.2</v>
      </c>
      <c r="DA35" s="668"/>
      <c r="DB35" s="668"/>
      <c r="DC35" s="669"/>
      <c r="DD35" s="635">
        <v>27166</v>
      </c>
      <c r="DE35" s="664"/>
      <c r="DF35" s="664"/>
      <c r="DG35" s="664"/>
      <c r="DH35" s="664"/>
      <c r="DI35" s="664"/>
      <c r="DJ35" s="664"/>
      <c r="DK35" s="665"/>
      <c r="DL35" s="635">
        <v>21258</v>
      </c>
      <c r="DM35" s="664"/>
      <c r="DN35" s="664"/>
      <c r="DO35" s="664"/>
      <c r="DP35" s="664"/>
      <c r="DQ35" s="664"/>
      <c r="DR35" s="664"/>
      <c r="DS35" s="664"/>
      <c r="DT35" s="664"/>
      <c r="DU35" s="664"/>
      <c r="DV35" s="665"/>
      <c r="DW35" s="667">
        <v>0.2</v>
      </c>
      <c r="DX35" s="668"/>
      <c r="DY35" s="668"/>
      <c r="DZ35" s="668"/>
      <c r="EA35" s="668"/>
      <c r="EB35" s="668"/>
      <c r="EC35" s="701"/>
    </row>
    <row r="36" spans="2:133" ht="11.25" customHeight="1" x14ac:dyDescent="0.15">
      <c r="B36" s="645" t="s">
        <v>328</v>
      </c>
      <c r="C36" s="646"/>
      <c r="D36" s="646"/>
      <c r="E36" s="646"/>
      <c r="F36" s="646"/>
      <c r="G36" s="646"/>
      <c r="H36" s="646"/>
      <c r="I36" s="646"/>
      <c r="J36" s="646"/>
      <c r="K36" s="646"/>
      <c r="L36" s="646"/>
      <c r="M36" s="646"/>
      <c r="N36" s="646"/>
      <c r="O36" s="646"/>
      <c r="P36" s="646"/>
      <c r="Q36" s="647"/>
      <c r="R36" s="666">
        <v>141880</v>
      </c>
      <c r="S36" s="636"/>
      <c r="T36" s="636"/>
      <c r="U36" s="636"/>
      <c r="V36" s="636"/>
      <c r="W36" s="636"/>
      <c r="X36" s="636"/>
      <c r="Y36" s="637"/>
      <c r="Z36" s="684">
        <v>0.6</v>
      </c>
      <c r="AA36" s="684"/>
      <c r="AB36" s="684"/>
      <c r="AC36" s="684"/>
      <c r="AD36" s="685" t="s">
        <v>127</v>
      </c>
      <c r="AE36" s="685"/>
      <c r="AF36" s="685"/>
      <c r="AG36" s="685"/>
      <c r="AH36" s="685"/>
      <c r="AI36" s="685"/>
      <c r="AJ36" s="685"/>
      <c r="AK36" s="685"/>
      <c r="AL36" s="667" t="s">
        <v>127</v>
      </c>
      <c r="AM36" s="670"/>
      <c r="AN36" s="670"/>
      <c r="AO36" s="686"/>
      <c r="AP36" s="216"/>
      <c r="AQ36" s="702" t="s">
        <v>329</v>
      </c>
      <c r="AR36" s="703"/>
      <c r="AS36" s="703"/>
      <c r="AT36" s="703"/>
      <c r="AU36" s="703"/>
      <c r="AV36" s="703"/>
      <c r="AW36" s="703"/>
      <c r="AX36" s="703"/>
      <c r="AY36" s="704"/>
      <c r="AZ36" s="705">
        <v>2595787</v>
      </c>
      <c r="BA36" s="706"/>
      <c r="BB36" s="706"/>
      <c r="BC36" s="706"/>
      <c r="BD36" s="706"/>
      <c r="BE36" s="706"/>
      <c r="BF36" s="707"/>
      <c r="BG36" s="708" t="s">
        <v>330</v>
      </c>
      <c r="BH36" s="709"/>
      <c r="BI36" s="709"/>
      <c r="BJ36" s="709"/>
      <c r="BK36" s="709"/>
      <c r="BL36" s="709"/>
      <c r="BM36" s="709"/>
      <c r="BN36" s="709"/>
      <c r="BO36" s="709"/>
      <c r="BP36" s="709"/>
      <c r="BQ36" s="709"/>
      <c r="BR36" s="709"/>
      <c r="BS36" s="709"/>
      <c r="BT36" s="709"/>
      <c r="BU36" s="710"/>
      <c r="BV36" s="705">
        <v>12064</v>
      </c>
      <c r="BW36" s="706"/>
      <c r="BX36" s="706"/>
      <c r="BY36" s="706"/>
      <c r="BZ36" s="706"/>
      <c r="CA36" s="706"/>
      <c r="CB36" s="707"/>
      <c r="CD36" s="645" t="s">
        <v>331</v>
      </c>
      <c r="CE36" s="646"/>
      <c r="CF36" s="646"/>
      <c r="CG36" s="646"/>
      <c r="CH36" s="646"/>
      <c r="CI36" s="646"/>
      <c r="CJ36" s="646"/>
      <c r="CK36" s="646"/>
      <c r="CL36" s="646"/>
      <c r="CM36" s="646"/>
      <c r="CN36" s="646"/>
      <c r="CO36" s="646"/>
      <c r="CP36" s="646"/>
      <c r="CQ36" s="647"/>
      <c r="CR36" s="666">
        <v>2527108</v>
      </c>
      <c r="CS36" s="636"/>
      <c r="CT36" s="636"/>
      <c r="CU36" s="636"/>
      <c r="CV36" s="636"/>
      <c r="CW36" s="636"/>
      <c r="CX36" s="636"/>
      <c r="CY36" s="637"/>
      <c r="CZ36" s="667">
        <v>10.6</v>
      </c>
      <c r="DA36" s="668"/>
      <c r="DB36" s="668"/>
      <c r="DC36" s="669"/>
      <c r="DD36" s="635">
        <v>2047166</v>
      </c>
      <c r="DE36" s="636"/>
      <c r="DF36" s="636"/>
      <c r="DG36" s="636"/>
      <c r="DH36" s="636"/>
      <c r="DI36" s="636"/>
      <c r="DJ36" s="636"/>
      <c r="DK36" s="637"/>
      <c r="DL36" s="635">
        <v>1520808</v>
      </c>
      <c r="DM36" s="636"/>
      <c r="DN36" s="636"/>
      <c r="DO36" s="636"/>
      <c r="DP36" s="636"/>
      <c r="DQ36" s="636"/>
      <c r="DR36" s="636"/>
      <c r="DS36" s="636"/>
      <c r="DT36" s="636"/>
      <c r="DU36" s="636"/>
      <c r="DV36" s="637"/>
      <c r="DW36" s="667">
        <v>13</v>
      </c>
      <c r="DX36" s="668"/>
      <c r="DY36" s="668"/>
      <c r="DZ36" s="668"/>
      <c r="EA36" s="668"/>
      <c r="EB36" s="668"/>
      <c r="EC36" s="701"/>
    </row>
    <row r="37" spans="2:133" ht="11.25" customHeight="1" x14ac:dyDescent="0.15">
      <c r="B37" s="645" t="s">
        <v>332</v>
      </c>
      <c r="C37" s="646"/>
      <c r="D37" s="646"/>
      <c r="E37" s="646"/>
      <c r="F37" s="646"/>
      <c r="G37" s="646"/>
      <c r="H37" s="646"/>
      <c r="I37" s="646"/>
      <c r="J37" s="646"/>
      <c r="K37" s="646"/>
      <c r="L37" s="646"/>
      <c r="M37" s="646"/>
      <c r="N37" s="646"/>
      <c r="O37" s="646"/>
      <c r="P37" s="646"/>
      <c r="Q37" s="647"/>
      <c r="R37" s="666">
        <v>308449</v>
      </c>
      <c r="S37" s="636"/>
      <c r="T37" s="636"/>
      <c r="U37" s="636"/>
      <c r="V37" s="636"/>
      <c r="W37" s="636"/>
      <c r="X37" s="636"/>
      <c r="Y37" s="637"/>
      <c r="Z37" s="684">
        <v>1.3</v>
      </c>
      <c r="AA37" s="684"/>
      <c r="AB37" s="684"/>
      <c r="AC37" s="684"/>
      <c r="AD37" s="685" t="s">
        <v>127</v>
      </c>
      <c r="AE37" s="685"/>
      <c r="AF37" s="685"/>
      <c r="AG37" s="685"/>
      <c r="AH37" s="685"/>
      <c r="AI37" s="685"/>
      <c r="AJ37" s="685"/>
      <c r="AK37" s="685"/>
      <c r="AL37" s="667" t="s">
        <v>127</v>
      </c>
      <c r="AM37" s="670"/>
      <c r="AN37" s="670"/>
      <c r="AO37" s="686"/>
      <c r="AQ37" s="693" t="s">
        <v>333</v>
      </c>
      <c r="AR37" s="694"/>
      <c r="AS37" s="694"/>
      <c r="AT37" s="694"/>
      <c r="AU37" s="694"/>
      <c r="AV37" s="694"/>
      <c r="AW37" s="694"/>
      <c r="AX37" s="694"/>
      <c r="AY37" s="695"/>
      <c r="AZ37" s="666">
        <v>561373</v>
      </c>
      <c r="BA37" s="636"/>
      <c r="BB37" s="636"/>
      <c r="BC37" s="636"/>
      <c r="BD37" s="664"/>
      <c r="BE37" s="664"/>
      <c r="BF37" s="696"/>
      <c r="BG37" s="645" t="s">
        <v>334</v>
      </c>
      <c r="BH37" s="646"/>
      <c r="BI37" s="646"/>
      <c r="BJ37" s="646"/>
      <c r="BK37" s="646"/>
      <c r="BL37" s="646"/>
      <c r="BM37" s="646"/>
      <c r="BN37" s="646"/>
      <c r="BO37" s="646"/>
      <c r="BP37" s="646"/>
      <c r="BQ37" s="646"/>
      <c r="BR37" s="646"/>
      <c r="BS37" s="646"/>
      <c r="BT37" s="646"/>
      <c r="BU37" s="647"/>
      <c r="BV37" s="666">
        <v>12064</v>
      </c>
      <c r="BW37" s="636"/>
      <c r="BX37" s="636"/>
      <c r="BY37" s="636"/>
      <c r="BZ37" s="636"/>
      <c r="CA37" s="636"/>
      <c r="CB37" s="692"/>
      <c r="CD37" s="645" t="s">
        <v>335</v>
      </c>
      <c r="CE37" s="646"/>
      <c r="CF37" s="646"/>
      <c r="CG37" s="646"/>
      <c r="CH37" s="646"/>
      <c r="CI37" s="646"/>
      <c r="CJ37" s="646"/>
      <c r="CK37" s="646"/>
      <c r="CL37" s="646"/>
      <c r="CM37" s="646"/>
      <c r="CN37" s="646"/>
      <c r="CO37" s="646"/>
      <c r="CP37" s="646"/>
      <c r="CQ37" s="647"/>
      <c r="CR37" s="666">
        <v>934456</v>
      </c>
      <c r="CS37" s="664"/>
      <c r="CT37" s="664"/>
      <c r="CU37" s="664"/>
      <c r="CV37" s="664"/>
      <c r="CW37" s="664"/>
      <c r="CX37" s="664"/>
      <c r="CY37" s="665"/>
      <c r="CZ37" s="667">
        <v>3.9</v>
      </c>
      <c r="DA37" s="668"/>
      <c r="DB37" s="668"/>
      <c r="DC37" s="669"/>
      <c r="DD37" s="635">
        <v>934456</v>
      </c>
      <c r="DE37" s="664"/>
      <c r="DF37" s="664"/>
      <c r="DG37" s="664"/>
      <c r="DH37" s="664"/>
      <c r="DI37" s="664"/>
      <c r="DJ37" s="664"/>
      <c r="DK37" s="665"/>
      <c r="DL37" s="635">
        <v>926800</v>
      </c>
      <c r="DM37" s="664"/>
      <c r="DN37" s="664"/>
      <c r="DO37" s="664"/>
      <c r="DP37" s="664"/>
      <c r="DQ37" s="664"/>
      <c r="DR37" s="664"/>
      <c r="DS37" s="664"/>
      <c r="DT37" s="664"/>
      <c r="DU37" s="664"/>
      <c r="DV37" s="665"/>
      <c r="DW37" s="667">
        <v>7.9</v>
      </c>
      <c r="DX37" s="668"/>
      <c r="DY37" s="668"/>
      <c r="DZ37" s="668"/>
      <c r="EA37" s="668"/>
      <c r="EB37" s="668"/>
      <c r="EC37" s="701"/>
    </row>
    <row r="38" spans="2:133" ht="11.25" customHeight="1" x14ac:dyDescent="0.15">
      <c r="B38" s="645" t="s">
        <v>336</v>
      </c>
      <c r="C38" s="646"/>
      <c r="D38" s="646"/>
      <c r="E38" s="646"/>
      <c r="F38" s="646"/>
      <c r="G38" s="646"/>
      <c r="H38" s="646"/>
      <c r="I38" s="646"/>
      <c r="J38" s="646"/>
      <c r="K38" s="646"/>
      <c r="L38" s="646"/>
      <c r="M38" s="646"/>
      <c r="N38" s="646"/>
      <c r="O38" s="646"/>
      <c r="P38" s="646"/>
      <c r="Q38" s="647"/>
      <c r="R38" s="666">
        <v>809849</v>
      </c>
      <c r="S38" s="636"/>
      <c r="T38" s="636"/>
      <c r="U38" s="636"/>
      <c r="V38" s="636"/>
      <c r="W38" s="636"/>
      <c r="X38" s="636"/>
      <c r="Y38" s="637"/>
      <c r="Z38" s="684">
        <v>3.3</v>
      </c>
      <c r="AA38" s="684"/>
      <c r="AB38" s="684"/>
      <c r="AC38" s="684"/>
      <c r="AD38" s="685" t="s">
        <v>127</v>
      </c>
      <c r="AE38" s="685"/>
      <c r="AF38" s="685"/>
      <c r="AG38" s="685"/>
      <c r="AH38" s="685"/>
      <c r="AI38" s="685"/>
      <c r="AJ38" s="685"/>
      <c r="AK38" s="685"/>
      <c r="AL38" s="667" t="s">
        <v>127</v>
      </c>
      <c r="AM38" s="670"/>
      <c r="AN38" s="670"/>
      <c r="AO38" s="686"/>
      <c r="AQ38" s="693" t="s">
        <v>337</v>
      </c>
      <c r="AR38" s="694"/>
      <c r="AS38" s="694"/>
      <c r="AT38" s="694"/>
      <c r="AU38" s="694"/>
      <c r="AV38" s="694"/>
      <c r="AW38" s="694"/>
      <c r="AX38" s="694"/>
      <c r="AY38" s="695"/>
      <c r="AZ38" s="666">
        <v>292704</v>
      </c>
      <c r="BA38" s="636"/>
      <c r="BB38" s="636"/>
      <c r="BC38" s="636"/>
      <c r="BD38" s="664"/>
      <c r="BE38" s="664"/>
      <c r="BF38" s="696"/>
      <c r="BG38" s="645" t="s">
        <v>338</v>
      </c>
      <c r="BH38" s="646"/>
      <c r="BI38" s="646"/>
      <c r="BJ38" s="646"/>
      <c r="BK38" s="646"/>
      <c r="BL38" s="646"/>
      <c r="BM38" s="646"/>
      <c r="BN38" s="646"/>
      <c r="BO38" s="646"/>
      <c r="BP38" s="646"/>
      <c r="BQ38" s="646"/>
      <c r="BR38" s="646"/>
      <c r="BS38" s="646"/>
      <c r="BT38" s="646"/>
      <c r="BU38" s="647"/>
      <c r="BV38" s="666">
        <v>4858</v>
      </c>
      <c r="BW38" s="636"/>
      <c r="BX38" s="636"/>
      <c r="BY38" s="636"/>
      <c r="BZ38" s="636"/>
      <c r="CA38" s="636"/>
      <c r="CB38" s="692"/>
      <c r="CD38" s="645" t="s">
        <v>339</v>
      </c>
      <c r="CE38" s="646"/>
      <c r="CF38" s="646"/>
      <c r="CG38" s="646"/>
      <c r="CH38" s="646"/>
      <c r="CI38" s="646"/>
      <c r="CJ38" s="646"/>
      <c r="CK38" s="646"/>
      <c r="CL38" s="646"/>
      <c r="CM38" s="646"/>
      <c r="CN38" s="646"/>
      <c r="CO38" s="646"/>
      <c r="CP38" s="646"/>
      <c r="CQ38" s="647"/>
      <c r="CR38" s="666">
        <v>1508680</v>
      </c>
      <c r="CS38" s="636"/>
      <c r="CT38" s="636"/>
      <c r="CU38" s="636"/>
      <c r="CV38" s="636"/>
      <c r="CW38" s="636"/>
      <c r="CX38" s="636"/>
      <c r="CY38" s="637"/>
      <c r="CZ38" s="667">
        <v>6.4</v>
      </c>
      <c r="DA38" s="668"/>
      <c r="DB38" s="668"/>
      <c r="DC38" s="669"/>
      <c r="DD38" s="635">
        <v>1178246</v>
      </c>
      <c r="DE38" s="636"/>
      <c r="DF38" s="636"/>
      <c r="DG38" s="636"/>
      <c r="DH38" s="636"/>
      <c r="DI38" s="636"/>
      <c r="DJ38" s="636"/>
      <c r="DK38" s="637"/>
      <c r="DL38" s="635">
        <v>741845</v>
      </c>
      <c r="DM38" s="636"/>
      <c r="DN38" s="636"/>
      <c r="DO38" s="636"/>
      <c r="DP38" s="636"/>
      <c r="DQ38" s="636"/>
      <c r="DR38" s="636"/>
      <c r="DS38" s="636"/>
      <c r="DT38" s="636"/>
      <c r="DU38" s="636"/>
      <c r="DV38" s="637"/>
      <c r="DW38" s="667">
        <v>6.4</v>
      </c>
      <c r="DX38" s="668"/>
      <c r="DY38" s="668"/>
      <c r="DZ38" s="668"/>
      <c r="EA38" s="668"/>
      <c r="EB38" s="668"/>
      <c r="EC38" s="701"/>
    </row>
    <row r="39" spans="2:133" ht="11.25" customHeight="1" x14ac:dyDescent="0.15">
      <c r="B39" s="645" t="s">
        <v>340</v>
      </c>
      <c r="C39" s="646"/>
      <c r="D39" s="646"/>
      <c r="E39" s="646"/>
      <c r="F39" s="646"/>
      <c r="G39" s="646"/>
      <c r="H39" s="646"/>
      <c r="I39" s="646"/>
      <c r="J39" s="646"/>
      <c r="K39" s="646"/>
      <c r="L39" s="646"/>
      <c r="M39" s="646"/>
      <c r="N39" s="646"/>
      <c r="O39" s="646"/>
      <c r="P39" s="646"/>
      <c r="Q39" s="647"/>
      <c r="R39" s="666">
        <v>266319</v>
      </c>
      <c r="S39" s="636"/>
      <c r="T39" s="636"/>
      <c r="U39" s="636"/>
      <c r="V39" s="636"/>
      <c r="W39" s="636"/>
      <c r="X39" s="636"/>
      <c r="Y39" s="637"/>
      <c r="Z39" s="684">
        <v>1.1000000000000001</v>
      </c>
      <c r="AA39" s="684"/>
      <c r="AB39" s="684"/>
      <c r="AC39" s="684"/>
      <c r="AD39" s="685">
        <v>18211</v>
      </c>
      <c r="AE39" s="685"/>
      <c r="AF39" s="685"/>
      <c r="AG39" s="685"/>
      <c r="AH39" s="685"/>
      <c r="AI39" s="685"/>
      <c r="AJ39" s="685"/>
      <c r="AK39" s="685"/>
      <c r="AL39" s="667">
        <v>0.2</v>
      </c>
      <c r="AM39" s="670"/>
      <c r="AN39" s="670"/>
      <c r="AO39" s="686"/>
      <c r="AQ39" s="693" t="s">
        <v>341</v>
      </c>
      <c r="AR39" s="694"/>
      <c r="AS39" s="694"/>
      <c r="AT39" s="694"/>
      <c r="AU39" s="694"/>
      <c r="AV39" s="694"/>
      <c r="AW39" s="694"/>
      <c r="AX39" s="694"/>
      <c r="AY39" s="695"/>
      <c r="AZ39" s="666">
        <v>234630</v>
      </c>
      <c r="BA39" s="636"/>
      <c r="BB39" s="636"/>
      <c r="BC39" s="636"/>
      <c r="BD39" s="664"/>
      <c r="BE39" s="664"/>
      <c r="BF39" s="696"/>
      <c r="BG39" s="645" t="s">
        <v>342</v>
      </c>
      <c r="BH39" s="646"/>
      <c r="BI39" s="646"/>
      <c r="BJ39" s="646"/>
      <c r="BK39" s="646"/>
      <c r="BL39" s="646"/>
      <c r="BM39" s="646"/>
      <c r="BN39" s="646"/>
      <c r="BO39" s="646"/>
      <c r="BP39" s="646"/>
      <c r="BQ39" s="646"/>
      <c r="BR39" s="646"/>
      <c r="BS39" s="646"/>
      <c r="BT39" s="646"/>
      <c r="BU39" s="647"/>
      <c r="BV39" s="666">
        <v>8084</v>
      </c>
      <c r="BW39" s="636"/>
      <c r="BX39" s="636"/>
      <c r="BY39" s="636"/>
      <c r="BZ39" s="636"/>
      <c r="CA39" s="636"/>
      <c r="CB39" s="692"/>
      <c r="CD39" s="645" t="s">
        <v>343</v>
      </c>
      <c r="CE39" s="646"/>
      <c r="CF39" s="646"/>
      <c r="CG39" s="646"/>
      <c r="CH39" s="646"/>
      <c r="CI39" s="646"/>
      <c r="CJ39" s="646"/>
      <c r="CK39" s="646"/>
      <c r="CL39" s="646"/>
      <c r="CM39" s="646"/>
      <c r="CN39" s="646"/>
      <c r="CO39" s="646"/>
      <c r="CP39" s="646"/>
      <c r="CQ39" s="647"/>
      <c r="CR39" s="666">
        <v>873344</v>
      </c>
      <c r="CS39" s="664"/>
      <c r="CT39" s="664"/>
      <c r="CU39" s="664"/>
      <c r="CV39" s="664"/>
      <c r="CW39" s="664"/>
      <c r="CX39" s="664"/>
      <c r="CY39" s="665"/>
      <c r="CZ39" s="667">
        <v>3.7</v>
      </c>
      <c r="DA39" s="668"/>
      <c r="DB39" s="668"/>
      <c r="DC39" s="669"/>
      <c r="DD39" s="635">
        <v>738563</v>
      </c>
      <c r="DE39" s="664"/>
      <c r="DF39" s="664"/>
      <c r="DG39" s="664"/>
      <c r="DH39" s="664"/>
      <c r="DI39" s="664"/>
      <c r="DJ39" s="664"/>
      <c r="DK39" s="665"/>
      <c r="DL39" s="635" t="s">
        <v>127</v>
      </c>
      <c r="DM39" s="664"/>
      <c r="DN39" s="664"/>
      <c r="DO39" s="664"/>
      <c r="DP39" s="664"/>
      <c r="DQ39" s="664"/>
      <c r="DR39" s="664"/>
      <c r="DS39" s="664"/>
      <c r="DT39" s="664"/>
      <c r="DU39" s="664"/>
      <c r="DV39" s="665"/>
      <c r="DW39" s="667" t="s">
        <v>127</v>
      </c>
      <c r="DX39" s="668"/>
      <c r="DY39" s="668"/>
      <c r="DZ39" s="668"/>
      <c r="EA39" s="668"/>
      <c r="EB39" s="668"/>
      <c r="EC39" s="701"/>
    </row>
    <row r="40" spans="2:133" ht="11.25" customHeight="1" x14ac:dyDescent="0.15">
      <c r="B40" s="645" t="s">
        <v>344</v>
      </c>
      <c r="C40" s="646"/>
      <c r="D40" s="646"/>
      <c r="E40" s="646"/>
      <c r="F40" s="646"/>
      <c r="G40" s="646"/>
      <c r="H40" s="646"/>
      <c r="I40" s="646"/>
      <c r="J40" s="646"/>
      <c r="K40" s="646"/>
      <c r="L40" s="646"/>
      <c r="M40" s="646"/>
      <c r="N40" s="646"/>
      <c r="O40" s="646"/>
      <c r="P40" s="646"/>
      <c r="Q40" s="647"/>
      <c r="R40" s="666">
        <v>4598200</v>
      </c>
      <c r="S40" s="636"/>
      <c r="T40" s="636"/>
      <c r="U40" s="636"/>
      <c r="V40" s="636"/>
      <c r="W40" s="636"/>
      <c r="X40" s="636"/>
      <c r="Y40" s="637"/>
      <c r="Z40" s="684">
        <v>18.8</v>
      </c>
      <c r="AA40" s="684"/>
      <c r="AB40" s="684"/>
      <c r="AC40" s="684"/>
      <c r="AD40" s="685" t="s">
        <v>127</v>
      </c>
      <c r="AE40" s="685"/>
      <c r="AF40" s="685"/>
      <c r="AG40" s="685"/>
      <c r="AH40" s="685"/>
      <c r="AI40" s="685"/>
      <c r="AJ40" s="685"/>
      <c r="AK40" s="685"/>
      <c r="AL40" s="667" t="s">
        <v>127</v>
      </c>
      <c r="AM40" s="670"/>
      <c r="AN40" s="670"/>
      <c r="AO40" s="686"/>
      <c r="AQ40" s="693" t="s">
        <v>345</v>
      </c>
      <c r="AR40" s="694"/>
      <c r="AS40" s="694"/>
      <c r="AT40" s="694"/>
      <c r="AU40" s="694"/>
      <c r="AV40" s="694"/>
      <c r="AW40" s="694"/>
      <c r="AX40" s="694"/>
      <c r="AY40" s="695"/>
      <c r="AZ40" s="666" t="s">
        <v>127</v>
      </c>
      <c r="BA40" s="636"/>
      <c r="BB40" s="636"/>
      <c r="BC40" s="636"/>
      <c r="BD40" s="664"/>
      <c r="BE40" s="664"/>
      <c r="BF40" s="696"/>
      <c r="BG40" s="697" t="s">
        <v>346</v>
      </c>
      <c r="BH40" s="698"/>
      <c r="BI40" s="698"/>
      <c r="BJ40" s="698"/>
      <c r="BK40" s="698"/>
      <c r="BL40" s="359"/>
      <c r="BM40" s="646" t="s">
        <v>347</v>
      </c>
      <c r="BN40" s="646"/>
      <c r="BO40" s="646"/>
      <c r="BP40" s="646"/>
      <c r="BQ40" s="646"/>
      <c r="BR40" s="646"/>
      <c r="BS40" s="646"/>
      <c r="BT40" s="646"/>
      <c r="BU40" s="647"/>
      <c r="BV40" s="666">
        <v>102</v>
      </c>
      <c r="BW40" s="636"/>
      <c r="BX40" s="636"/>
      <c r="BY40" s="636"/>
      <c r="BZ40" s="636"/>
      <c r="CA40" s="636"/>
      <c r="CB40" s="692"/>
      <c r="CD40" s="645" t="s">
        <v>348</v>
      </c>
      <c r="CE40" s="646"/>
      <c r="CF40" s="646"/>
      <c r="CG40" s="646"/>
      <c r="CH40" s="646"/>
      <c r="CI40" s="646"/>
      <c r="CJ40" s="646"/>
      <c r="CK40" s="646"/>
      <c r="CL40" s="646"/>
      <c r="CM40" s="646"/>
      <c r="CN40" s="646"/>
      <c r="CO40" s="646"/>
      <c r="CP40" s="646"/>
      <c r="CQ40" s="647"/>
      <c r="CR40" s="666">
        <v>453039</v>
      </c>
      <c r="CS40" s="636"/>
      <c r="CT40" s="636"/>
      <c r="CU40" s="636"/>
      <c r="CV40" s="636"/>
      <c r="CW40" s="636"/>
      <c r="CX40" s="636"/>
      <c r="CY40" s="637"/>
      <c r="CZ40" s="667">
        <v>1.9</v>
      </c>
      <c r="DA40" s="668"/>
      <c r="DB40" s="668"/>
      <c r="DC40" s="669"/>
      <c r="DD40" s="635">
        <v>451232</v>
      </c>
      <c r="DE40" s="636"/>
      <c r="DF40" s="636"/>
      <c r="DG40" s="636"/>
      <c r="DH40" s="636"/>
      <c r="DI40" s="636"/>
      <c r="DJ40" s="636"/>
      <c r="DK40" s="637"/>
      <c r="DL40" s="635">
        <v>208707</v>
      </c>
      <c r="DM40" s="636"/>
      <c r="DN40" s="636"/>
      <c r="DO40" s="636"/>
      <c r="DP40" s="636"/>
      <c r="DQ40" s="636"/>
      <c r="DR40" s="636"/>
      <c r="DS40" s="636"/>
      <c r="DT40" s="636"/>
      <c r="DU40" s="636"/>
      <c r="DV40" s="637"/>
      <c r="DW40" s="667">
        <v>1.8</v>
      </c>
      <c r="DX40" s="668"/>
      <c r="DY40" s="668"/>
      <c r="DZ40" s="668"/>
      <c r="EA40" s="668"/>
      <c r="EB40" s="668"/>
      <c r="EC40" s="701"/>
    </row>
    <row r="41" spans="2:133" ht="11.25" customHeight="1" x14ac:dyDescent="0.15">
      <c r="B41" s="645" t="s">
        <v>349</v>
      </c>
      <c r="C41" s="646"/>
      <c r="D41" s="646"/>
      <c r="E41" s="646"/>
      <c r="F41" s="646"/>
      <c r="G41" s="646"/>
      <c r="H41" s="646"/>
      <c r="I41" s="646"/>
      <c r="J41" s="646"/>
      <c r="K41" s="646"/>
      <c r="L41" s="646"/>
      <c r="M41" s="646"/>
      <c r="N41" s="646"/>
      <c r="O41" s="646"/>
      <c r="P41" s="646"/>
      <c r="Q41" s="647"/>
      <c r="R41" s="666" t="s">
        <v>127</v>
      </c>
      <c r="S41" s="636"/>
      <c r="T41" s="636"/>
      <c r="U41" s="636"/>
      <c r="V41" s="636"/>
      <c r="W41" s="636"/>
      <c r="X41" s="636"/>
      <c r="Y41" s="637"/>
      <c r="Z41" s="684" t="s">
        <v>127</v>
      </c>
      <c r="AA41" s="684"/>
      <c r="AB41" s="684"/>
      <c r="AC41" s="684"/>
      <c r="AD41" s="685" t="s">
        <v>127</v>
      </c>
      <c r="AE41" s="685"/>
      <c r="AF41" s="685"/>
      <c r="AG41" s="685"/>
      <c r="AH41" s="685"/>
      <c r="AI41" s="685"/>
      <c r="AJ41" s="685"/>
      <c r="AK41" s="685"/>
      <c r="AL41" s="667" t="s">
        <v>127</v>
      </c>
      <c r="AM41" s="670"/>
      <c r="AN41" s="670"/>
      <c r="AO41" s="686"/>
      <c r="AQ41" s="693" t="s">
        <v>350</v>
      </c>
      <c r="AR41" s="694"/>
      <c r="AS41" s="694"/>
      <c r="AT41" s="694"/>
      <c r="AU41" s="694"/>
      <c r="AV41" s="694"/>
      <c r="AW41" s="694"/>
      <c r="AX41" s="694"/>
      <c r="AY41" s="695"/>
      <c r="AZ41" s="666">
        <v>252187</v>
      </c>
      <c r="BA41" s="636"/>
      <c r="BB41" s="636"/>
      <c r="BC41" s="636"/>
      <c r="BD41" s="664"/>
      <c r="BE41" s="664"/>
      <c r="BF41" s="696"/>
      <c r="BG41" s="697"/>
      <c r="BH41" s="698"/>
      <c r="BI41" s="698"/>
      <c r="BJ41" s="698"/>
      <c r="BK41" s="698"/>
      <c r="BL41" s="359"/>
      <c r="BM41" s="646" t="s">
        <v>351</v>
      </c>
      <c r="BN41" s="646"/>
      <c r="BO41" s="646"/>
      <c r="BP41" s="646"/>
      <c r="BQ41" s="646"/>
      <c r="BR41" s="646"/>
      <c r="BS41" s="646"/>
      <c r="BT41" s="646"/>
      <c r="BU41" s="647"/>
      <c r="BV41" s="666" t="s">
        <v>127</v>
      </c>
      <c r="BW41" s="636"/>
      <c r="BX41" s="636"/>
      <c r="BY41" s="636"/>
      <c r="BZ41" s="636"/>
      <c r="CA41" s="636"/>
      <c r="CB41" s="692"/>
      <c r="CD41" s="645" t="s">
        <v>352</v>
      </c>
      <c r="CE41" s="646"/>
      <c r="CF41" s="646"/>
      <c r="CG41" s="646"/>
      <c r="CH41" s="646"/>
      <c r="CI41" s="646"/>
      <c r="CJ41" s="646"/>
      <c r="CK41" s="646"/>
      <c r="CL41" s="646"/>
      <c r="CM41" s="646"/>
      <c r="CN41" s="646"/>
      <c r="CO41" s="646"/>
      <c r="CP41" s="646"/>
      <c r="CQ41" s="647"/>
      <c r="CR41" s="666" t="s">
        <v>127</v>
      </c>
      <c r="CS41" s="664"/>
      <c r="CT41" s="664"/>
      <c r="CU41" s="664"/>
      <c r="CV41" s="664"/>
      <c r="CW41" s="664"/>
      <c r="CX41" s="664"/>
      <c r="CY41" s="665"/>
      <c r="CZ41" s="667" t="s">
        <v>127</v>
      </c>
      <c r="DA41" s="668"/>
      <c r="DB41" s="668"/>
      <c r="DC41" s="669"/>
      <c r="DD41" s="635" t="s">
        <v>127</v>
      </c>
      <c r="DE41" s="664"/>
      <c r="DF41" s="664"/>
      <c r="DG41" s="664"/>
      <c r="DH41" s="664"/>
      <c r="DI41" s="664"/>
      <c r="DJ41" s="664"/>
      <c r="DK41" s="665"/>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15">
      <c r="B42" s="645" t="s">
        <v>353</v>
      </c>
      <c r="C42" s="646"/>
      <c r="D42" s="646"/>
      <c r="E42" s="646"/>
      <c r="F42" s="646"/>
      <c r="G42" s="646"/>
      <c r="H42" s="646"/>
      <c r="I42" s="646"/>
      <c r="J42" s="646"/>
      <c r="K42" s="646"/>
      <c r="L42" s="646"/>
      <c r="M42" s="646"/>
      <c r="N42" s="646"/>
      <c r="O42" s="646"/>
      <c r="P42" s="646"/>
      <c r="Q42" s="647"/>
      <c r="R42" s="666" t="s">
        <v>127</v>
      </c>
      <c r="S42" s="636"/>
      <c r="T42" s="636"/>
      <c r="U42" s="636"/>
      <c r="V42" s="636"/>
      <c r="W42" s="636"/>
      <c r="X42" s="636"/>
      <c r="Y42" s="637"/>
      <c r="Z42" s="684" t="s">
        <v>127</v>
      </c>
      <c r="AA42" s="684"/>
      <c r="AB42" s="684"/>
      <c r="AC42" s="684"/>
      <c r="AD42" s="685" t="s">
        <v>127</v>
      </c>
      <c r="AE42" s="685"/>
      <c r="AF42" s="685"/>
      <c r="AG42" s="685"/>
      <c r="AH42" s="685"/>
      <c r="AI42" s="685"/>
      <c r="AJ42" s="685"/>
      <c r="AK42" s="685"/>
      <c r="AL42" s="667" t="s">
        <v>127</v>
      </c>
      <c r="AM42" s="670"/>
      <c r="AN42" s="670"/>
      <c r="AO42" s="686"/>
      <c r="AQ42" s="689" t="s">
        <v>354</v>
      </c>
      <c r="AR42" s="690"/>
      <c r="AS42" s="690"/>
      <c r="AT42" s="690"/>
      <c r="AU42" s="690"/>
      <c r="AV42" s="690"/>
      <c r="AW42" s="690"/>
      <c r="AX42" s="690"/>
      <c r="AY42" s="691"/>
      <c r="AZ42" s="651">
        <v>1254893</v>
      </c>
      <c r="BA42" s="672"/>
      <c r="BB42" s="672"/>
      <c r="BC42" s="672"/>
      <c r="BD42" s="652"/>
      <c r="BE42" s="652"/>
      <c r="BF42" s="687"/>
      <c r="BG42" s="699"/>
      <c r="BH42" s="700"/>
      <c r="BI42" s="700"/>
      <c r="BJ42" s="700"/>
      <c r="BK42" s="700"/>
      <c r="BL42" s="357"/>
      <c r="BM42" s="649" t="s">
        <v>355</v>
      </c>
      <c r="BN42" s="649"/>
      <c r="BO42" s="649"/>
      <c r="BP42" s="649"/>
      <c r="BQ42" s="649"/>
      <c r="BR42" s="649"/>
      <c r="BS42" s="649"/>
      <c r="BT42" s="649"/>
      <c r="BU42" s="650"/>
      <c r="BV42" s="651">
        <v>337</v>
      </c>
      <c r="BW42" s="672"/>
      <c r="BX42" s="672"/>
      <c r="BY42" s="672"/>
      <c r="BZ42" s="672"/>
      <c r="CA42" s="672"/>
      <c r="CB42" s="688"/>
      <c r="CD42" s="645" t="s">
        <v>356</v>
      </c>
      <c r="CE42" s="646"/>
      <c r="CF42" s="646"/>
      <c r="CG42" s="646"/>
      <c r="CH42" s="646"/>
      <c r="CI42" s="646"/>
      <c r="CJ42" s="646"/>
      <c r="CK42" s="646"/>
      <c r="CL42" s="646"/>
      <c r="CM42" s="646"/>
      <c r="CN42" s="646"/>
      <c r="CO42" s="646"/>
      <c r="CP42" s="646"/>
      <c r="CQ42" s="647"/>
      <c r="CR42" s="666">
        <v>5616827</v>
      </c>
      <c r="CS42" s="664"/>
      <c r="CT42" s="664"/>
      <c r="CU42" s="664"/>
      <c r="CV42" s="664"/>
      <c r="CW42" s="664"/>
      <c r="CX42" s="664"/>
      <c r="CY42" s="665"/>
      <c r="CZ42" s="667">
        <v>23.7</v>
      </c>
      <c r="DA42" s="668"/>
      <c r="DB42" s="668"/>
      <c r="DC42" s="669"/>
      <c r="DD42" s="635">
        <v>361584</v>
      </c>
      <c r="DE42" s="664"/>
      <c r="DF42" s="664"/>
      <c r="DG42" s="664"/>
      <c r="DH42" s="664"/>
      <c r="DI42" s="664"/>
      <c r="DJ42" s="664"/>
      <c r="DK42" s="665"/>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15">
      <c r="B43" s="645" t="s">
        <v>357</v>
      </c>
      <c r="C43" s="646"/>
      <c r="D43" s="646"/>
      <c r="E43" s="646"/>
      <c r="F43" s="646"/>
      <c r="G43" s="646"/>
      <c r="H43" s="646"/>
      <c r="I43" s="646"/>
      <c r="J43" s="646"/>
      <c r="K43" s="646"/>
      <c r="L43" s="646"/>
      <c r="M43" s="646"/>
      <c r="N43" s="646"/>
      <c r="O43" s="646"/>
      <c r="P43" s="646"/>
      <c r="Q43" s="647"/>
      <c r="R43" s="666">
        <v>359500</v>
      </c>
      <c r="S43" s="636"/>
      <c r="T43" s="636"/>
      <c r="U43" s="636"/>
      <c r="V43" s="636"/>
      <c r="W43" s="636"/>
      <c r="X43" s="636"/>
      <c r="Y43" s="637"/>
      <c r="Z43" s="684">
        <v>1.5</v>
      </c>
      <c r="AA43" s="684"/>
      <c r="AB43" s="684"/>
      <c r="AC43" s="684"/>
      <c r="AD43" s="685" t="s">
        <v>127</v>
      </c>
      <c r="AE43" s="685"/>
      <c r="AF43" s="685"/>
      <c r="AG43" s="685"/>
      <c r="AH43" s="685"/>
      <c r="AI43" s="685"/>
      <c r="AJ43" s="685"/>
      <c r="AK43" s="685"/>
      <c r="AL43" s="667" t="s">
        <v>127</v>
      </c>
      <c r="AM43" s="670"/>
      <c r="AN43" s="670"/>
      <c r="AO43" s="686"/>
      <c r="CD43" s="645" t="s">
        <v>358</v>
      </c>
      <c r="CE43" s="646"/>
      <c r="CF43" s="646"/>
      <c r="CG43" s="646"/>
      <c r="CH43" s="646"/>
      <c r="CI43" s="646"/>
      <c r="CJ43" s="646"/>
      <c r="CK43" s="646"/>
      <c r="CL43" s="646"/>
      <c r="CM43" s="646"/>
      <c r="CN43" s="646"/>
      <c r="CO43" s="646"/>
      <c r="CP43" s="646"/>
      <c r="CQ43" s="647"/>
      <c r="CR43" s="666">
        <v>230345</v>
      </c>
      <c r="CS43" s="664"/>
      <c r="CT43" s="664"/>
      <c r="CU43" s="664"/>
      <c r="CV43" s="664"/>
      <c r="CW43" s="664"/>
      <c r="CX43" s="664"/>
      <c r="CY43" s="665"/>
      <c r="CZ43" s="667">
        <v>1</v>
      </c>
      <c r="DA43" s="668"/>
      <c r="DB43" s="668"/>
      <c r="DC43" s="669"/>
      <c r="DD43" s="635">
        <v>170890</v>
      </c>
      <c r="DE43" s="664"/>
      <c r="DF43" s="664"/>
      <c r="DG43" s="664"/>
      <c r="DH43" s="664"/>
      <c r="DI43" s="664"/>
      <c r="DJ43" s="664"/>
      <c r="DK43" s="665"/>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15">
      <c r="B44" s="648" t="s">
        <v>359</v>
      </c>
      <c r="C44" s="649"/>
      <c r="D44" s="649"/>
      <c r="E44" s="649"/>
      <c r="F44" s="649"/>
      <c r="G44" s="649"/>
      <c r="H44" s="649"/>
      <c r="I44" s="649"/>
      <c r="J44" s="649"/>
      <c r="K44" s="649"/>
      <c r="L44" s="649"/>
      <c r="M44" s="649"/>
      <c r="N44" s="649"/>
      <c r="O44" s="649"/>
      <c r="P44" s="649"/>
      <c r="Q44" s="650"/>
      <c r="R44" s="651">
        <v>24479975</v>
      </c>
      <c r="S44" s="672"/>
      <c r="T44" s="672"/>
      <c r="U44" s="672"/>
      <c r="V44" s="672"/>
      <c r="W44" s="672"/>
      <c r="X44" s="672"/>
      <c r="Y44" s="673"/>
      <c r="Z44" s="674">
        <v>100</v>
      </c>
      <c r="AA44" s="674"/>
      <c r="AB44" s="674"/>
      <c r="AC44" s="674"/>
      <c r="AD44" s="675">
        <v>11311210</v>
      </c>
      <c r="AE44" s="675"/>
      <c r="AF44" s="675"/>
      <c r="AG44" s="675"/>
      <c r="AH44" s="675"/>
      <c r="AI44" s="675"/>
      <c r="AJ44" s="675"/>
      <c r="AK44" s="675"/>
      <c r="AL44" s="654">
        <v>100</v>
      </c>
      <c r="AM44" s="676"/>
      <c r="AN44" s="676"/>
      <c r="AO44" s="677"/>
      <c r="CD44" s="678" t="s">
        <v>306</v>
      </c>
      <c r="CE44" s="679"/>
      <c r="CF44" s="645" t="s">
        <v>360</v>
      </c>
      <c r="CG44" s="646"/>
      <c r="CH44" s="646"/>
      <c r="CI44" s="646"/>
      <c r="CJ44" s="646"/>
      <c r="CK44" s="646"/>
      <c r="CL44" s="646"/>
      <c r="CM44" s="646"/>
      <c r="CN44" s="646"/>
      <c r="CO44" s="646"/>
      <c r="CP44" s="646"/>
      <c r="CQ44" s="647"/>
      <c r="CR44" s="666">
        <v>5574628</v>
      </c>
      <c r="CS44" s="636"/>
      <c r="CT44" s="636"/>
      <c r="CU44" s="636"/>
      <c r="CV44" s="636"/>
      <c r="CW44" s="636"/>
      <c r="CX44" s="636"/>
      <c r="CY44" s="637"/>
      <c r="CZ44" s="667">
        <v>23.5</v>
      </c>
      <c r="DA44" s="670"/>
      <c r="DB44" s="670"/>
      <c r="DC44" s="671"/>
      <c r="DD44" s="635">
        <v>354948</v>
      </c>
      <c r="DE44" s="636"/>
      <c r="DF44" s="636"/>
      <c r="DG44" s="636"/>
      <c r="DH44" s="636"/>
      <c r="DI44" s="636"/>
      <c r="DJ44" s="636"/>
      <c r="DK44" s="637"/>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15">
      <c r="CD45" s="680"/>
      <c r="CE45" s="681"/>
      <c r="CF45" s="645" t="s">
        <v>361</v>
      </c>
      <c r="CG45" s="646"/>
      <c r="CH45" s="646"/>
      <c r="CI45" s="646"/>
      <c r="CJ45" s="646"/>
      <c r="CK45" s="646"/>
      <c r="CL45" s="646"/>
      <c r="CM45" s="646"/>
      <c r="CN45" s="646"/>
      <c r="CO45" s="646"/>
      <c r="CP45" s="646"/>
      <c r="CQ45" s="647"/>
      <c r="CR45" s="666">
        <v>513911</v>
      </c>
      <c r="CS45" s="664"/>
      <c r="CT45" s="664"/>
      <c r="CU45" s="664"/>
      <c r="CV45" s="664"/>
      <c r="CW45" s="664"/>
      <c r="CX45" s="664"/>
      <c r="CY45" s="665"/>
      <c r="CZ45" s="667">
        <v>2.2000000000000002</v>
      </c>
      <c r="DA45" s="668"/>
      <c r="DB45" s="668"/>
      <c r="DC45" s="669"/>
      <c r="DD45" s="635">
        <v>24790</v>
      </c>
      <c r="DE45" s="664"/>
      <c r="DF45" s="664"/>
      <c r="DG45" s="664"/>
      <c r="DH45" s="664"/>
      <c r="DI45" s="664"/>
      <c r="DJ45" s="664"/>
      <c r="DK45" s="665"/>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15">
      <c r="B46" s="211" t="s">
        <v>362</v>
      </c>
      <c r="CD46" s="680"/>
      <c r="CE46" s="681"/>
      <c r="CF46" s="645" t="s">
        <v>363</v>
      </c>
      <c r="CG46" s="646"/>
      <c r="CH46" s="646"/>
      <c r="CI46" s="646"/>
      <c r="CJ46" s="646"/>
      <c r="CK46" s="646"/>
      <c r="CL46" s="646"/>
      <c r="CM46" s="646"/>
      <c r="CN46" s="646"/>
      <c r="CO46" s="646"/>
      <c r="CP46" s="646"/>
      <c r="CQ46" s="647"/>
      <c r="CR46" s="666">
        <v>5034563</v>
      </c>
      <c r="CS46" s="636"/>
      <c r="CT46" s="636"/>
      <c r="CU46" s="636"/>
      <c r="CV46" s="636"/>
      <c r="CW46" s="636"/>
      <c r="CX46" s="636"/>
      <c r="CY46" s="637"/>
      <c r="CZ46" s="667">
        <v>21.2</v>
      </c>
      <c r="DA46" s="670"/>
      <c r="DB46" s="670"/>
      <c r="DC46" s="671"/>
      <c r="DD46" s="635">
        <v>330004</v>
      </c>
      <c r="DE46" s="636"/>
      <c r="DF46" s="636"/>
      <c r="DG46" s="636"/>
      <c r="DH46" s="636"/>
      <c r="DI46" s="636"/>
      <c r="DJ46" s="636"/>
      <c r="DK46" s="637"/>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15">
      <c r="B47" s="644" t="s">
        <v>364</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680"/>
      <c r="CE47" s="681"/>
      <c r="CF47" s="645" t="s">
        <v>365</v>
      </c>
      <c r="CG47" s="646"/>
      <c r="CH47" s="646"/>
      <c r="CI47" s="646"/>
      <c r="CJ47" s="646"/>
      <c r="CK47" s="646"/>
      <c r="CL47" s="646"/>
      <c r="CM47" s="646"/>
      <c r="CN47" s="646"/>
      <c r="CO47" s="646"/>
      <c r="CP47" s="646"/>
      <c r="CQ47" s="647"/>
      <c r="CR47" s="666">
        <v>42199</v>
      </c>
      <c r="CS47" s="664"/>
      <c r="CT47" s="664"/>
      <c r="CU47" s="664"/>
      <c r="CV47" s="664"/>
      <c r="CW47" s="664"/>
      <c r="CX47" s="664"/>
      <c r="CY47" s="665"/>
      <c r="CZ47" s="667">
        <v>0.2</v>
      </c>
      <c r="DA47" s="668"/>
      <c r="DB47" s="668"/>
      <c r="DC47" s="669"/>
      <c r="DD47" s="635">
        <v>6636</v>
      </c>
      <c r="DE47" s="664"/>
      <c r="DF47" s="664"/>
      <c r="DG47" s="664"/>
      <c r="DH47" s="664"/>
      <c r="DI47" s="664"/>
      <c r="DJ47" s="664"/>
      <c r="DK47" s="665"/>
      <c r="DL47" s="638"/>
      <c r="DM47" s="639"/>
      <c r="DN47" s="639"/>
      <c r="DO47" s="639"/>
      <c r="DP47" s="639"/>
      <c r="DQ47" s="639"/>
      <c r="DR47" s="639"/>
      <c r="DS47" s="639"/>
      <c r="DT47" s="639"/>
      <c r="DU47" s="639"/>
      <c r="DV47" s="640"/>
      <c r="DW47" s="641"/>
      <c r="DX47" s="642"/>
      <c r="DY47" s="642"/>
      <c r="DZ47" s="642"/>
      <c r="EA47" s="642"/>
      <c r="EB47" s="642"/>
      <c r="EC47" s="643"/>
    </row>
    <row r="48" spans="2:133" ht="11.25" x14ac:dyDescent="0.15">
      <c r="B48" s="644" t="s">
        <v>366</v>
      </c>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4"/>
      <c r="AL48" s="644"/>
      <c r="AM48" s="644"/>
      <c r="AN48" s="644"/>
      <c r="AO48" s="644"/>
      <c r="AP48" s="644"/>
      <c r="AQ48" s="644"/>
      <c r="AR48" s="644"/>
      <c r="AS48" s="644"/>
      <c r="AT48" s="644"/>
      <c r="AU48" s="644"/>
      <c r="AV48" s="644"/>
      <c r="AW48" s="644"/>
      <c r="AX48" s="644"/>
      <c r="AY48" s="644"/>
      <c r="AZ48" s="644"/>
      <c r="BA48" s="644"/>
      <c r="BB48" s="644"/>
      <c r="BC48" s="644"/>
      <c r="BD48" s="644"/>
      <c r="BE48" s="644"/>
      <c r="BF48" s="644"/>
      <c r="BG48" s="644"/>
      <c r="BH48" s="644"/>
      <c r="BI48" s="644"/>
      <c r="BJ48" s="644"/>
      <c r="BK48" s="644"/>
      <c r="BL48" s="644"/>
      <c r="BM48" s="644"/>
      <c r="BN48" s="644"/>
      <c r="BO48" s="644"/>
      <c r="BP48" s="644"/>
      <c r="BQ48" s="644"/>
      <c r="BR48" s="644"/>
      <c r="BS48" s="644"/>
      <c r="BT48" s="644"/>
      <c r="BU48" s="644"/>
      <c r="BV48" s="644"/>
      <c r="BW48" s="644"/>
      <c r="BX48" s="644"/>
      <c r="BY48" s="644"/>
      <c r="BZ48" s="644"/>
      <c r="CA48" s="644"/>
      <c r="CB48" s="644"/>
      <c r="CD48" s="682"/>
      <c r="CE48" s="683"/>
      <c r="CF48" s="645" t="s">
        <v>367</v>
      </c>
      <c r="CG48" s="646"/>
      <c r="CH48" s="646"/>
      <c r="CI48" s="646"/>
      <c r="CJ48" s="646"/>
      <c r="CK48" s="646"/>
      <c r="CL48" s="646"/>
      <c r="CM48" s="646"/>
      <c r="CN48" s="646"/>
      <c r="CO48" s="646"/>
      <c r="CP48" s="646"/>
      <c r="CQ48" s="647"/>
      <c r="CR48" s="666" t="s">
        <v>127</v>
      </c>
      <c r="CS48" s="636"/>
      <c r="CT48" s="636"/>
      <c r="CU48" s="636"/>
      <c r="CV48" s="636"/>
      <c r="CW48" s="636"/>
      <c r="CX48" s="636"/>
      <c r="CY48" s="637"/>
      <c r="CZ48" s="667" t="s">
        <v>127</v>
      </c>
      <c r="DA48" s="670"/>
      <c r="DB48" s="670"/>
      <c r="DC48" s="671"/>
      <c r="DD48" s="635" t="s">
        <v>127</v>
      </c>
      <c r="DE48" s="636"/>
      <c r="DF48" s="636"/>
      <c r="DG48" s="636"/>
      <c r="DH48" s="636"/>
      <c r="DI48" s="636"/>
      <c r="DJ48" s="636"/>
      <c r="DK48" s="637"/>
      <c r="DL48" s="638"/>
      <c r="DM48" s="639"/>
      <c r="DN48" s="639"/>
      <c r="DO48" s="639"/>
      <c r="DP48" s="639"/>
      <c r="DQ48" s="639"/>
      <c r="DR48" s="639"/>
      <c r="DS48" s="639"/>
      <c r="DT48" s="639"/>
      <c r="DU48" s="639"/>
      <c r="DV48" s="640"/>
      <c r="DW48" s="641"/>
      <c r="DX48" s="642"/>
      <c r="DY48" s="642"/>
      <c r="DZ48" s="642"/>
      <c r="EA48" s="642"/>
      <c r="EB48" s="642"/>
      <c r="EC48" s="643"/>
    </row>
    <row r="49" spans="2:133" ht="11.25" customHeight="1" x14ac:dyDescent="0.15">
      <c r="B49" s="358"/>
      <c r="CD49" s="648" t="s">
        <v>368</v>
      </c>
      <c r="CE49" s="649"/>
      <c r="CF49" s="649"/>
      <c r="CG49" s="649"/>
      <c r="CH49" s="649"/>
      <c r="CI49" s="649"/>
      <c r="CJ49" s="649"/>
      <c r="CK49" s="649"/>
      <c r="CL49" s="649"/>
      <c r="CM49" s="649"/>
      <c r="CN49" s="649"/>
      <c r="CO49" s="649"/>
      <c r="CP49" s="649"/>
      <c r="CQ49" s="650"/>
      <c r="CR49" s="651">
        <v>23745849</v>
      </c>
      <c r="CS49" s="652"/>
      <c r="CT49" s="652"/>
      <c r="CU49" s="652"/>
      <c r="CV49" s="652"/>
      <c r="CW49" s="652"/>
      <c r="CX49" s="652"/>
      <c r="CY49" s="653"/>
      <c r="CZ49" s="654">
        <v>100</v>
      </c>
      <c r="DA49" s="655"/>
      <c r="DB49" s="655"/>
      <c r="DC49" s="656"/>
      <c r="DD49" s="657">
        <v>13970121</v>
      </c>
      <c r="DE49" s="652"/>
      <c r="DF49" s="652"/>
      <c r="DG49" s="652"/>
      <c r="DH49" s="652"/>
      <c r="DI49" s="652"/>
      <c r="DJ49" s="652"/>
      <c r="DK49" s="653"/>
      <c r="DL49" s="658"/>
      <c r="DM49" s="659"/>
      <c r="DN49" s="659"/>
      <c r="DO49" s="659"/>
      <c r="DP49" s="659"/>
      <c r="DQ49" s="659"/>
      <c r="DR49" s="659"/>
      <c r="DS49" s="659"/>
      <c r="DT49" s="659"/>
      <c r="DU49" s="659"/>
      <c r="DV49" s="660"/>
      <c r="DW49" s="661"/>
      <c r="DX49" s="662"/>
      <c r="DY49" s="662"/>
      <c r="DZ49" s="662"/>
      <c r="EA49" s="662"/>
      <c r="EB49" s="662"/>
      <c r="EC49" s="663"/>
    </row>
    <row r="50" spans="2:133" ht="11.25" hidden="1" x14ac:dyDescent="0.15">
      <c r="B50" s="358"/>
    </row>
  </sheetData>
  <sheetProtection password="C5BB"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369</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370</v>
      </c>
      <c r="DK2" s="1124"/>
      <c r="DL2" s="1124"/>
      <c r="DM2" s="1124"/>
      <c r="DN2" s="1124"/>
      <c r="DO2" s="1125"/>
      <c r="DP2" s="219"/>
      <c r="DQ2" s="1123" t="s">
        <v>371</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373</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374</v>
      </c>
      <c r="B5" s="1028"/>
      <c r="C5" s="1028"/>
      <c r="D5" s="1028"/>
      <c r="E5" s="1028"/>
      <c r="F5" s="1028"/>
      <c r="G5" s="1028"/>
      <c r="H5" s="1028"/>
      <c r="I5" s="1028"/>
      <c r="J5" s="1028"/>
      <c r="K5" s="1028"/>
      <c r="L5" s="1028"/>
      <c r="M5" s="1028"/>
      <c r="N5" s="1028"/>
      <c r="O5" s="1028"/>
      <c r="P5" s="1029"/>
      <c r="Q5" s="1033" t="s">
        <v>375</v>
      </c>
      <c r="R5" s="1034"/>
      <c r="S5" s="1034"/>
      <c r="T5" s="1034"/>
      <c r="U5" s="1035"/>
      <c r="V5" s="1033" t="s">
        <v>376</v>
      </c>
      <c r="W5" s="1034"/>
      <c r="X5" s="1034"/>
      <c r="Y5" s="1034"/>
      <c r="Z5" s="1035"/>
      <c r="AA5" s="1033" t="s">
        <v>377</v>
      </c>
      <c r="AB5" s="1034"/>
      <c r="AC5" s="1034"/>
      <c r="AD5" s="1034"/>
      <c r="AE5" s="1034"/>
      <c r="AF5" s="1126" t="s">
        <v>378</v>
      </c>
      <c r="AG5" s="1034"/>
      <c r="AH5" s="1034"/>
      <c r="AI5" s="1034"/>
      <c r="AJ5" s="1047"/>
      <c r="AK5" s="1034" t="s">
        <v>379</v>
      </c>
      <c r="AL5" s="1034"/>
      <c r="AM5" s="1034"/>
      <c r="AN5" s="1034"/>
      <c r="AO5" s="1035"/>
      <c r="AP5" s="1033" t="s">
        <v>380</v>
      </c>
      <c r="AQ5" s="1034"/>
      <c r="AR5" s="1034"/>
      <c r="AS5" s="1034"/>
      <c r="AT5" s="1035"/>
      <c r="AU5" s="1033" t="s">
        <v>381</v>
      </c>
      <c r="AV5" s="1034"/>
      <c r="AW5" s="1034"/>
      <c r="AX5" s="1034"/>
      <c r="AY5" s="1047"/>
      <c r="AZ5" s="223"/>
      <c r="BA5" s="223"/>
      <c r="BB5" s="223"/>
      <c r="BC5" s="223"/>
      <c r="BD5" s="223"/>
      <c r="BE5" s="224"/>
      <c r="BF5" s="224"/>
      <c r="BG5" s="224"/>
      <c r="BH5" s="224"/>
      <c r="BI5" s="224"/>
      <c r="BJ5" s="224"/>
      <c r="BK5" s="224"/>
      <c r="BL5" s="224"/>
      <c r="BM5" s="224"/>
      <c r="BN5" s="224"/>
      <c r="BO5" s="224"/>
      <c r="BP5" s="224"/>
      <c r="BQ5" s="1027" t="s">
        <v>382</v>
      </c>
      <c r="BR5" s="1028"/>
      <c r="BS5" s="1028"/>
      <c r="BT5" s="1028"/>
      <c r="BU5" s="1028"/>
      <c r="BV5" s="1028"/>
      <c r="BW5" s="1028"/>
      <c r="BX5" s="1028"/>
      <c r="BY5" s="1028"/>
      <c r="BZ5" s="1028"/>
      <c r="CA5" s="1028"/>
      <c r="CB5" s="1028"/>
      <c r="CC5" s="1028"/>
      <c r="CD5" s="1028"/>
      <c r="CE5" s="1028"/>
      <c r="CF5" s="1028"/>
      <c r="CG5" s="1029"/>
      <c r="CH5" s="1033" t="s">
        <v>383</v>
      </c>
      <c r="CI5" s="1034"/>
      <c r="CJ5" s="1034"/>
      <c r="CK5" s="1034"/>
      <c r="CL5" s="1035"/>
      <c r="CM5" s="1033" t="s">
        <v>384</v>
      </c>
      <c r="CN5" s="1034"/>
      <c r="CO5" s="1034"/>
      <c r="CP5" s="1034"/>
      <c r="CQ5" s="1035"/>
      <c r="CR5" s="1033" t="s">
        <v>385</v>
      </c>
      <c r="CS5" s="1034"/>
      <c r="CT5" s="1034"/>
      <c r="CU5" s="1034"/>
      <c r="CV5" s="1035"/>
      <c r="CW5" s="1033" t="s">
        <v>386</v>
      </c>
      <c r="CX5" s="1034"/>
      <c r="CY5" s="1034"/>
      <c r="CZ5" s="1034"/>
      <c r="DA5" s="1035"/>
      <c r="DB5" s="1033" t="s">
        <v>387</v>
      </c>
      <c r="DC5" s="1034"/>
      <c r="DD5" s="1034"/>
      <c r="DE5" s="1034"/>
      <c r="DF5" s="1035"/>
      <c r="DG5" s="1116" t="s">
        <v>388</v>
      </c>
      <c r="DH5" s="1117"/>
      <c r="DI5" s="1117"/>
      <c r="DJ5" s="1117"/>
      <c r="DK5" s="1118"/>
      <c r="DL5" s="1116" t="s">
        <v>389</v>
      </c>
      <c r="DM5" s="1117"/>
      <c r="DN5" s="1117"/>
      <c r="DO5" s="1117"/>
      <c r="DP5" s="1118"/>
      <c r="DQ5" s="1033" t="s">
        <v>390</v>
      </c>
      <c r="DR5" s="1034"/>
      <c r="DS5" s="1034"/>
      <c r="DT5" s="1034"/>
      <c r="DU5" s="1035"/>
      <c r="DV5" s="1033" t="s">
        <v>381</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391</v>
      </c>
      <c r="C7" s="1080"/>
      <c r="D7" s="1080"/>
      <c r="E7" s="1080"/>
      <c r="F7" s="1080"/>
      <c r="G7" s="1080"/>
      <c r="H7" s="1080"/>
      <c r="I7" s="1080"/>
      <c r="J7" s="1080"/>
      <c r="K7" s="1080"/>
      <c r="L7" s="1080"/>
      <c r="M7" s="1080"/>
      <c r="N7" s="1080"/>
      <c r="O7" s="1080"/>
      <c r="P7" s="1081"/>
      <c r="Q7" s="1134">
        <v>24480</v>
      </c>
      <c r="R7" s="1135"/>
      <c r="S7" s="1135"/>
      <c r="T7" s="1135"/>
      <c r="U7" s="1135"/>
      <c r="V7" s="1135">
        <v>23756</v>
      </c>
      <c r="W7" s="1135"/>
      <c r="X7" s="1135"/>
      <c r="Y7" s="1135"/>
      <c r="Z7" s="1135"/>
      <c r="AA7" s="1135">
        <v>734</v>
      </c>
      <c r="AB7" s="1135"/>
      <c r="AC7" s="1135"/>
      <c r="AD7" s="1135"/>
      <c r="AE7" s="1136"/>
      <c r="AF7" s="1137">
        <v>669</v>
      </c>
      <c r="AG7" s="1138"/>
      <c r="AH7" s="1138"/>
      <c r="AI7" s="1138"/>
      <c r="AJ7" s="1139"/>
      <c r="AK7" s="1140">
        <v>308</v>
      </c>
      <c r="AL7" s="1141"/>
      <c r="AM7" s="1141"/>
      <c r="AN7" s="1141"/>
      <c r="AO7" s="1141"/>
      <c r="AP7" s="1141">
        <v>29960</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603</v>
      </c>
      <c r="BT7" s="1132"/>
      <c r="BU7" s="1132"/>
      <c r="BV7" s="1132"/>
      <c r="BW7" s="1132"/>
      <c r="BX7" s="1132"/>
      <c r="BY7" s="1132"/>
      <c r="BZ7" s="1132"/>
      <c r="CA7" s="1132"/>
      <c r="CB7" s="1132"/>
      <c r="CC7" s="1132"/>
      <c r="CD7" s="1132"/>
      <c r="CE7" s="1132"/>
      <c r="CF7" s="1132"/>
      <c r="CG7" s="1144"/>
      <c r="CH7" s="1128" t="s">
        <v>594</v>
      </c>
      <c r="CI7" s="1129"/>
      <c r="CJ7" s="1129"/>
      <c r="CK7" s="1129"/>
      <c r="CL7" s="1130"/>
      <c r="CM7" s="1128">
        <v>205</v>
      </c>
      <c r="CN7" s="1129"/>
      <c r="CO7" s="1129"/>
      <c r="CP7" s="1129"/>
      <c r="CQ7" s="1130"/>
      <c r="CR7" s="1128">
        <v>5</v>
      </c>
      <c r="CS7" s="1129"/>
      <c r="CT7" s="1129"/>
      <c r="CU7" s="1129"/>
      <c r="CV7" s="1130"/>
      <c r="CW7" s="1128" t="s">
        <v>594</v>
      </c>
      <c r="CX7" s="1129"/>
      <c r="CY7" s="1129"/>
      <c r="CZ7" s="1129"/>
      <c r="DA7" s="1130"/>
      <c r="DB7" s="1128">
        <v>1502</v>
      </c>
      <c r="DC7" s="1129"/>
      <c r="DD7" s="1129"/>
      <c r="DE7" s="1129"/>
      <c r="DF7" s="1130"/>
      <c r="DG7" s="1128" t="s">
        <v>594</v>
      </c>
      <c r="DH7" s="1129"/>
      <c r="DI7" s="1129"/>
      <c r="DJ7" s="1129"/>
      <c r="DK7" s="1130"/>
      <c r="DL7" s="1128" t="s">
        <v>594</v>
      </c>
      <c r="DM7" s="1129"/>
      <c r="DN7" s="1129"/>
      <c r="DO7" s="1129"/>
      <c r="DP7" s="1130"/>
      <c r="DQ7" s="1128">
        <v>1887</v>
      </c>
      <c r="DR7" s="1129"/>
      <c r="DS7" s="1129"/>
      <c r="DT7" s="1129"/>
      <c r="DU7" s="1130"/>
      <c r="DV7" s="1131"/>
      <c r="DW7" s="1132"/>
      <c r="DX7" s="1132"/>
      <c r="DY7" s="1132"/>
      <c r="DZ7" s="1133"/>
      <c r="EA7" s="225"/>
    </row>
    <row r="8" spans="1:131" s="226" customFormat="1" ht="26.25" customHeight="1" x14ac:dyDescent="0.15">
      <c r="A8" s="229">
        <v>2</v>
      </c>
      <c r="B8" s="1062" t="s">
        <v>392</v>
      </c>
      <c r="C8" s="1063"/>
      <c r="D8" s="1063"/>
      <c r="E8" s="1063"/>
      <c r="F8" s="1063"/>
      <c r="G8" s="1063"/>
      <c r="H8" s="1063"/>
      <c r="I8" s="1063"/>
      <c r="J8" s="1063"/>
      <c r="K8" s="1063"/>
      <c r="L8" s="1063"/>
      <c r="M8" s="1063"/>
      <c r="N8" s="1063"/>
      <c r="O8" s="1063"/>
      <c r="P8" s="1064"/>
      <c r="Q8" s="1070">
        <v>37</v>
      </c>
      <c r="R8" s="1071"/>
      <c r="S8" s="1071"/>
      <c r="T8" s="1071"/>
      <c r="U8" s="1071"/>
      <c r="V8" s="1071">
        <v>37</v>
      </c>
      <c r="W8" s="1071"/>
      <c r="X8" s="1071"/>
      <c r="Y8" s="1071"/>
      <c r="Z8" s="1071"/>
      <c r="AA8" s="1071" t="s">
        <v>594</v>
      </c>
      <c r="AB8" s="1071"/>
      <c r="AC8" s="1071"/>
      <c r="AD8" s="1071"/>
      <c r="AE8" s="1072"/>
      <c r="AF8" s="1067" t="s">
        <v>127</v>
      </c>
      <c r="AG8" s="1068"/>
      <c r="AH8" s="1068"/>
      <c r="AI8" s="1068"/>
      <c r="AJ8" s="1069"/>
      <c r="AK8" s="1112">
        <v>13</v>
      </c>
      <c r="AL8" s="1113"/>
      <c r="AM8" s="1113"/>
      <c r="AN8" s="1113"/>
      <c r="AO8" s="1113"/>
      <c r="AP8" s="1113">
        <v>3</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15">
      <c r="A9" s="229">
        <v>3</v>
      </c>
      <c r="B9" s="1062" t="s">
        <v>393</v>
      </c>
      <c r="C9" s="1063"/>
      <c r="D9" s="1063"/>
      <c r="E9" s="1063"/>
      <c r="F9" s="1063"/>
      <c r="G9" s="1063"/>
      <c r="H9" s="1063"/>
      <c r="I9" s="1063"/>
      <c r="J9" s="1063"/>
      <c r="K9" s="1063"/>
      <c r="L9" s="1063"/>
      <c r="M9" s="1063"/>
      <c r="N9" s="1063"/>
      <c r="O9" s="1063"/>
      <c r="P9" s="1064"/>
      <c r="Q9" s="1070">
        <v>3</v>
      </c>
      <c r="R9" s="1071"/>
      <c r="S9" s="1071"/>
      <c r="T9" s="1071"/>
      <c r="U9" s="1071"/>
      <c r="V9" s="1071">
        <v>3</v>
      </c>
      <c r="W9" s="1071"/>
      <c r="X9" s="1071"/>
      <c r="Y9" s="1071"/>
      <c r="Z9" s="1071"/>
      <c r="AA9" s="1071" t="s">
        <v>594</v>
      </c>
      <c r="AB9" s="1071"/>
      <c r="AC9" s="1071"/>
      <c r="AD9" s="1071"/>
      <c r="AE9" s="1072"/>
      <c r="AF9" s="1067" t="s">
        <v>127</v>
      </c>
      <c r="AG9" s="1068"/>
      <c r="AH9" s="1068"/>
      <c r="AI9" s="1068"/>
      <c r="AJ9" s="1069"/>
      <c r="AK9" s="1112">
        <v>3</v>
      </c>
      <c r="AL9" s="1113"/>
      <c r="AM9" s="1113"/>
      <c r="AN9" s="1113"/>
      <c r="AO9" s="1113"/>
      <c r="AP9" s="1113" t="s">
        <v>594</v>
      </c>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394</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395</v>
      </c>
      <c r="B23" s="969" t="s">
        <v>396</v>
      </c>
      <c r="C23" s="970"/>
      <c r="D23" s="970"/>
      <c r="E23" s="970"/>
      <c r="F23" s="970"/>
      <c r="G23" s="970"/>
      <c r="H23" s="970"/>
      <c r="I23" s="970"/>
      <c r="J23" s="970"/>
      <c r="K23" s="970"/>
      <c r="L23" s="970"/>
      <c r="M23" s="970"/>
      <c r="N23" s="970"/>
      <c r="O23" s="970"/>
      <c r="P23" s="980"/>
      <c r="Q23" s="1099">
        <v>24480</v>
      </c>
      <c r="R23" s="1093"/>
      <c r="S23" s="1093"/>
      <c r="T23" s="1093"/>
      <c r="U23" s="1093"/>
      <c r="V23" s="1093">
        <v>23746</v>
      </c>
      <c r="W23" s="1093"/>
      <c r="X23" s="1093"/>
      <c r="Y23" s="1093"/>
      <c r="Z23" s="1093"/>
      <c r="AA23" s="1093">
        <v>734</v>
      </c>
      <c r="AB23" s="1093"/>
      <c r="AC23" s="1093"/>
      <c r="AD23" s="1093"/>
      <c r="AE23" s="1100"/>
      <c r="AF23" s="1101">
        <v>669</v>
      </c>
      <c r="AG23" s="1093"/>
      <c r="AH23" s="1093"/>
      <c r="AI23" s="1093"/>
      <c r="AJ23" s="1102"/>
      <c r="AK23" s="1103"/>
      <c r="AL23" s="1104"/>
      <c r="AM23" s="1104"/>
      <c r="AN23" s="1104"/>
      <c r="AO23" s="1104"/>
      <c r="AP23" s="1093">
        <v>29963</v>
      </c>
      <c r="AQ23" s="1093"/>
      <c r="AR23" s="1093"/>
      <c r="AS23" s="1093"/>
      <c r="AT23" s="1093"/>
      <c r="AU23" s="1094"/>
      <c r="AV23" s="1094"/>
      <c r="AW23" s="1094"/>
      <c r="AX23" s="1094"/>
      <c r="AY23" s="1095"/>
      <c r="AZ23" s="1096" t="s">
        <v>127</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397</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398</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374</v>
      </c>
      <c r="B26" s="1028"/>
      <c r="C26" s="1028"/>
      <c r="D26" s="1028"/>
      <c r="E26" s="1028"/>
      <c r="F26" s="1028"/>
      <c r="G26" s="1028"/>
      <c r="H26" s="1028"/>
      <c r="I26" s="1028"/>
      <c r="J26" s="1028"/>
      <c r="K26" s="1028"/>
      <c r="L26" s="1028"/>
      <c r="M26" s="1028"/>
      <c r="N26" s="1028"/>
      <c r="O26" s="1028"/>
      <c r="P26" s="1029"/>
      <c r="Q26" s="1033" t="s">
        <v>399</v>
      </c>
      <c r="R26" s="1034"/>
      <c r="S26" s="1034"/>
      <c r="T26" s="1034"/>
      <c r="U26" s="1035"/>
      <c r="V26" s="1033" t="s">
        <v>400</v>
      </c>
      <c r="W26" s="1034"/>
      <c r="X26" s="1034"/>
      <c r="Y26" s="1034"/>
      <c r="Z26" s="1035"/>
      <c r="AA26" s="1033" t="s">
        <v>401</v>
      </c>
      <c r="AB26" s="1034"/>
      <c r="AC26" s="1034"/>
      <c r="AD26" s="1034"/>
      <c r="AE26" s="1034"/>
      <c r="AF26" s="1087" t="s">
        <v>402</v>
      </c>
      <c r="AG26" s="1040"/>
      <c r="AH26" s="1040"/>
      <c r="AI26" s="1040"/>
      <c r="AJ26" s="1088"/>
      <c r="AK26" s="1034" t="s">
        <v>403</v>
      </c>
      <c r="AL26" s="1034"/>
      <c r="AM26" s="1034"/>
      <c r="AN26" s="1034"/>
      <c r="AO26" s="1035"/>
      <c r="AP26" s="1033" t="s">
        <v>404</v>
      </c>
      <c r="AQ26" s="1034"/>
      <c r="AR26" s="1034"/>
      <c r="AS26" s="1034"/>
      <c r="AT26" s="1035"/>
      <c r="AU26" s="1033" t="s">
        <v>405</v>
      </c>
      <c r="AV26" s="1034"/>
      <c r="AW26" s="1034"/>
      <c r="AX26" s="1034"/>
      <c r="AY26" s="1035"/>
      <c r="AZ26" s="1033" t="s">
        <v>406</v>
      </c>
      <c r="BA26" s="1034"/>
      <c r="BB26" s="1034"/>
      <c r="BC26" s="1034"/>
      <c r="BD26" s="1035"/>
      <c r="BE26" s="1033" t="s">
        <v>381</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407</v>
      </c>
      <c r="C28" s="1080"/>
      <c r="D28" s="1080"/>
      <c r="E28" s="1080"/>
      <c r="F28" s="1080"/>
      <c r="G28" s="1080"/>
      <c r="H28" s="1080"/>
      <c r="I28" s="1080"/>
      <c r="J28" s="1080"/>
      <c r="K28" s="1080"/>
      <c r="L28" s="1080"/>
      <c r="M28" s="1080"/>
      <c r="N28" s="1080"/>
      <c r="O28" s="1080"/>
      <c r="P28" s="1081"/>
      <c r="Q28" s="1082">
        <v>4010</v>
      </c>
      <c r="R28" s="1083"/>
      <c r="S28" s="1083"/>
      <c r="T28" s="1083"/>
      <c r="U28" s="1083"/>
      <c r="V28" s="1083">
        <v>3998</v>
      </c>
      <c r="W28" s="1083"/>
      <c r="X28" s="1083"/>
      <c r="Y28" s="1083"/>
      <c r="Z28" s="1083"/>
      <c r="AA28" s="1083">
        <v>12</v>
      </c>
      <c r="AB28" s="1083"/>
      <c r="AC28" s="1083"/>
      <c r="AD28" s="1083"/>
      <c r="AE28" s="1084"/>
      <c r="AF28" s="1085">
        <v>12</v>
      </c>
      <c r="AG28" s="1083"/>
      <c r="AH28" s="1083"/>
      <c r="AI28" s="1083"/>
      <c r="AJ28" s="1086"/>
      <c r="AK28" s="1074">
        <v>252</v>
      </c>
      <c r="AL28" s="1075"/>
      <c r="AM28" s="1075"/>
      <c r="AN28" s="1075"/>
      <c r="AO28" s="1075"/>
      <c r="AP28" s="1075" t="s">
        <v>594</v>
      </c>
      <c r="AQ28" s="1075"/>
      <c r="AR28" s="1075"/>
      <c r="AS28" s="1075"/>
      <c r="AT28" s="1075"/>
      <c r="AU28" s="1075" t="s">
        <v>594</v>
      </c>
      <c r="AV28" s="1075"/>
      <c r="AW28" s="1075"/>
      <c r="AX28" s="1075"/>
      <c r="AY28" s="1075"/>
      <c r="AZ28" s="1076" t="s">
        <v>594</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408</v>
      </c>
      <c r="C29" s="1063"/>
      <c r="D29" s="1063"/>
      <c r="E29" s="1063"/>
      <c r="F29" s="1063"/>
      <c r="G29" s="1063"/>
      <c r="H29" s="1063"/>
      <c r="I29" s="1063"/>
      <c r="J29" s="1063"/>
      <c r="K29" s="1063"/>
      <c r="L29" s="1063"/>
      <c r="M29" s="1063"/>
      <c r="N29" s="1063"/>
      <c r="O29" s="1063"/>
      <c r="P29" s="1064"/>
      <c r="Q29" s="1070">
        <v>4113</v>
      </c>
      <c r="R29" s="1071"/>
      <c r="S29" s="1071"/>
      <c r="T29" s="1071"/>
      <c r="U29" s="1071"/>
      <c r="V29" s="1071">
        <v>4050</v>
      </c>
      <c r="W29" s="1071"/>
      <c r="X29" s="1071"/>
      <c r="Y29" s="1071"/>
      <c r="Z29" s="1071"/>
      <c r="AA29" s="1071">
        <v>63</v>
      </c>
      <c r="AB29" s="1071"/>
      <c r="AC29" s="1071"/>
      <c r="AD29" s="1071"/>
      <c r="AE29" s="1072"/>
      <c r="AF29" s="1067">
        <v>55</v>
      </c>
      <c r="AG29" s="1068"/>
      <c r="AH29" s="1068"/>
      <c r="AI29" s="1068"/>
      <c r="AJ29" s="1069"/>
      <c r="AK29" s="1012">
        <v>464</v>
      </c>
      <c r="AL29" s="1003"/>
      <c r="AM29" s="1003"/>
      <c r="AN29" s="1003"/>
      <c r="AO29" s="1003"/>
      <c r="AP29" s="1003" t="s">
        <v>594</v>
      </c>
      <c r="AQ29" s="1003"/>
      <c r="AR29" s="1003"/>
      <c r="AS29" s="1003"/>
      <c r="AT29" s="1003"/>
      <c r="AU29" s="1003" t="s">
        <v>594</v>
      </c>
      <c r="AV29" s="1003"/>
      <c r="AW29" s="1003"/>
      <c r="AX29" s="1003"/>
      <c r="AY29" s="1003"/>
      <c r="AZ29" s="1073" t="s">
        <v>594</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409</v>
      </c>
      <c r="C30" s="1063"/>
      <c r="D30" s="1063"/>
      <c r="E30" s="1063"/>
      <c r="F30" s="1063"/>
      <c r="G30" s="1063"/>
      <c r="H30" s="1063"/>
      <c r="I30" s="1063"/>
      <c r="J30" s="1063"/>
      <c r="K30" s="1063"/>
      <c r="L30" s="1063"/>
      <c r="M30" s="1063"/>
      <c r="N30" s="1063"/>
      <c r="O30" s="1063"/>
      <c r="P30" s="1064"/>
      <c r="Q30" s="1070">
        <v>501</v>
      </c>
      <c r="R30" s="1071"/>
      <c r="S30" s="1071"/>
      <c r="T30" s="1071"/>
      <c r="U30" s="1071"/>
      <c r="V30" s="1071">
        <v>489</v>
      </c>
      <c r="W30" s="1071"/>
      <c r="X30" s="1071"/>
      <c r="Y30" s="1071"/>
      <c r="Z30" s="1071"/>
      <c r="AA30" s="1071">
        <v>12</v>
      </c>
      <c r="AB30" s="1071"/>
      <c r="AC30" s="1071"/>
      <c r="AD30" s="1071"/>
      <c r="AE30" s="1072"/>
      <c r="AF30" s="1067">
        <v>1</v>
      </c>
      <c r="AG30" s="1068"/>
      <c r="AH30" s="1068"/>
      <c r="AI30" s="1068"/>
      <c r="AJ30" s="1069"/>
      <c r="AK30" s="1012">
        <v>186</v>
      </c>
      <c r="AL30" s="1003"/>
      <c r="AM30" s="1003"/>
      <c r="AN30" s="1003"/>
      <c r="AO30" s="1003"/>
      <c r="AP30" s="1003" t="s">
        <v>594</v>
      </c>
      <c r="AQ30" s="1003"/>
      <c r="AR30" s="1003"/>
      <c r="AS30" s="1003"/>
      <c r="AT30" s="1003"/>
      <c r="AU30" s="1003" t="s">
        <v>595</v>
      </c>
      <c r="AV30" s="1003"/>
      <c r="AW30" s="1003"/>
      <c r="AX30" s="1003"/>
      <c r="AY30" s="1003"/>
      <c r="AZ30" s="1073" t="s">
        <v>594</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410</v>
      </c>
      <c r="C31" s="1063"/>
      <c r="D31" s="1063"/>
      <c r="E31" s="1063"/>
      <c r="F31" s="1063"/>
      <c r="G31" s="1063"/>
      <c r="H31" s="1063"/>
      <c r="I31" s="1063"/>
      <c r="J31" s="1063"/>
      <c r="K31" s="1063"/>
      <c r="L31" s="1063"/>
      <c r="M31" s="1063"/>
      <c r="N31" s="1063"/>
      <c r="O31" s="1063"/>
      <c r="P31" s="1064"/>
      <c r="Q31" s="1070">
        <v>1088</v>
      </c>
      <c r="R31" s="1071"/>
      <c r="S31" s="1071"/>
      <c r="T31" s="1071"/>
      <c r="U31" s="1071"/>
      <c r="V31" s="1071">
        <v>1060</v>
      </c>
      <c r="W31" s="1071"/>
      <c r="X31" s="1071"/>
      <c r="Y31" s="1071"/>
      <c r="Z31" s="1071"/>
      <c r="AA31" s="1071">
        <v>28</v>
      </c>
      <c r="AB31" s="1071"/>
      <c r="AC31" s="1071"/>
      <c r="AD31" s="1071"/>
      <c r="AE31" s="1072"/>
      <c r="AF31" s="1067">
        <v>484</v>
      </c>
      <c r="AG31" s="1068"/>
      <c r="AH31" s="1068"/>
      <c r="AI31" s="1068"/>
      <c r="AJ31" s="1069"/>
      <c r="AK31" s="1012">
        <v>53</v>
      </c>
      <c r="AL31" s="1003"/>
      <c r="AM31" s="1003"/>
      <c r="AN31" s="1003"/>
      <c r="AO31" s="1003"/>
      <c r="AP31" s="1003">
        <v>3363</v>
      </c>
      <c r="AQ31" s="1003"/>
      <c r="AR31" s="1003"/>
      <c r="AS31" s="1003"/>
      <c r="AT31" s="1003"/>
      <c r="AU31" s="1003">
        <v>1816</v>
      </c>
      <c r="AV31" s="1003"/>
      <c r="AW31" s="1003"/>
      <c r="AX31" s="1003"/>
      <c r="AY31" s="1003"/>
      <c r="AZ31" s="1073" t="s">
        <v>594</v>
      </c>
      <c r="BA31" s="1073"/>
      <c r="BB31" s="1073"/>
      <c r="BC31" s="1073"/>
      <c r="BD31" s="1073"/>
      <c r="BE31" s="1004" t="s">
        <v>596</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411</v>
      </c>
      <c r="C32" s="1063"/>
      <c r="D32" s="1063"/>
      <c r="E32" s="1063"/>
      <c r="F32" s="1063"/>
      <c r="G32" s="1063"/>
      <c r="H32" s="1063"/>
      <c r="I32" s="1063"/>
      <c r="J32" s="1063"/>
      <c r="K32" s="1063"/>
      <c r="L32" s="1063"/>
      <c r="M32" s="1063"/>
      <c r="N32" s="1063"/>
      <c r="O32" s="1063"/>
      <c r="P32" s="1064"/>
      <c r="Q32" s="1070">
        <v>708</v>
      </c>
      <c r="R32" s="1071"/>
      <c r="S32" s="1071"/>
      <c r="T32" s="1071"/>
      <c r="U32" s="1071"/>
      <c r="V32" s="1071">
        <v>725</v>
      </c>
      <c r="W32" s="1071"/>
      <c r="X32" s="1071"/>
      <c r="Y32" s="1071"/>
      <c r="Z32" s="1071"/>
      <c r="AA32" s="1071">
        <v>-17</v>
      </c>
      <c r="AB32" s="1071"/>
      <c r="AC32" s="1071"/>
      <c r="AD32" s="1071"/>
      <c r="AE32" s="1072"/>
      <c r="AF32" s="1067">
        <v>4</v>
      </c>
      <c r="AG32" s="1068"/>
      <c r="AH32" s="1068"/>
      <c r="AI32" s="1068"/>
      <c r="AJ32" s="1069"/>
      <c r="AK32" s="1012">
        <v>315</v>
      </c>
      <c r="AL32" s="1003"/>
      <c r="AM32" s="1003"/>
      <c r="AN32" s="1003"/>
      <c r="AO32" s="1003"/>
      <c r="AP32" s="1003">
        <v>4220</v>
      </c>
      <c r="AQ32" s="1003"/>
      <c r="AR32" s="1003"/>
      <c r="AS32" s="1003"/>
      <c r="AT32" s="1003"/>
      <c r="AU32" s="1003">
        <v>3055</v>
      </c>
      <c r="AV32" s="1003"/>
      <c r="AW32" s="1003"/>
      <c r="AX32" s="1003"/>
      <c r="AY32" s="1003"/>
      <c r="AZ32" s="1073" t="s">
        <v>594</v>
      </c>
      <c r="BA32" s="1073"/>
      <c r="BB32" s="1073"/>
      <c r="BC32" s="1073"/>
      <c r="BD32" s="1073"/>
      <c r="BE32" s="1004" t="s">
        <v>412</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413</v>
      </c>
      <c r="C33" s="1063"/>
      <c r="D33" s="1063"/>
      <c r="E33" s="1063"/>
      <c r="F33" s="1063"/>
      <c r="G33" s="1063"/>
      <c r="H33" s="1063"/>
      <c r="I33" s="1063"/>
      <c r="J33" s="1063"/>
      <c r="K33" s="1063"/>
      <c r="L33" s="1063"/>
      <c r="M33" s="1063"/>
      <c r="N33" s="1063"/>
      <c r="O33" s="1063"/>
      <c r="P33" s="1064"/>
      <c r="Q33" s="1070">
        <v>3</v>
      </c>
      <c r="R33" s="1071"/>
      <c r="S33" s="1071"/>
      <c r="T33" s="1071"/>
      <c r="U33" s="1071"/>
      <c r="V33" s="1071">
        <v>3</v>
      </c>
      <c r="W33" s="1071"/>
      <c r="X33" s="1071"/>
      <c r="Y33" s="1071"/>
      <c r="Z33" s="1071"/>
      <c r="AA33" s="1071" t="s">
        <v>594</v>
      </c>
      <c r="AB33" s="1071"/>
      <c r="AC33" s="1071"/>
      <c r="AD33" s="1071"/>
      <c r="AE33" s="1072"/>
      <c r="AF33" s="1067" t="s">
        <v>127</v>
      </c>
      <c r="AG33" s="1068"/>
      <c r="AH33" s="1068"/>
      <c r="AI33" s="1068"/>
      <c r="AJ33" s="1069"/>
      <c r="AK33" s="1012">
        <v>2</v>
      </c>
      <c r="AL33" s="1003"/>
      <c r="AM33" s="1003"/>
      <c r="AN33" s="1003"/>
      <c r="AO33" s="1003"/>
      <c r="AP33" s="1003">
        <v>9</v>
      </c>
      <c r="AQ33" s="1003"/>
      <c r="AR33" s="1003"/>
      <c r="AS33" s="1003"/>
      <c r="AT33" s="1003"/>
      <c r="AU33" s="1003">
        <v>9</v>
      </c>
      <c r="AV33" s="1003"/>
      <c r="AW33" s="1003"/>
      <c r="AX33" s="1003"/>
      <c r="AY33" s="1003"/>
      <c r="AZ33" s="1073" t="s">
        <v>594</v>
      </c>
      <c r="BA33" s="1073"/>
      <c r="BB33" s="1073"/>
      <c r="BC33" s="1073"/>
      <c r="BD33" s="1073"/>
      <c r="BE33" s="1004" t="s">
        <v>414</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415</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395</v>
      </c>
      <c r="B63" s="969" t="s">
        <v>416</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556</v>
      </c>
      <c r="AG63" s="991"/>
      <c r="AH63" s="991"/>
      <c r="AI63" s="991"/>
      <c r="AJ63" s="1054"/>
      <c r="AK63" s="1055"/>
      <c r="AL63" s="995"/>
      <c r="AM63" s="995"/>
      <c r="AN63" s="995"/>
      <c r="AO63" s="995"/>
      <c r="AP63" s="991">
        <v>7592</v>
      </c>
      <c r="AQ63" s="991"/>
      <c r="AR63" s="991"/>
      <c r="AS63" s="991"/>
      <c r="AT63" s="991"/>
      <c r="AU63" s="991">
        <v>4880</v>
      </c>
      <c r="AV63" s="991"/>
      <c r="AW63" s="991"/>
      <c r="AX63" s="991"/>
      <c r="AY63" s="991"/>
      <c r="AZ63" s="1049"/>
      <c r="BA63" s="1049"/>
      <c r="BB63" s="1049"/>
      <c r="BC63" s="1049"/>
      <c r="BD63" s="1049"/>
      <c r="BE63" s="992"/>
      <c r="BF63" s="992"/>
      <c r="BG63" s="992"/>
      <c r="BH63" s="992"/>
      <c r="BI63" s="993"/>
      <c r="BJ63" s="1050" t="s">
        <v>417</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419</v>
      </c>
      <c r="B66" s="1028"/>
      <c r="C66" s="1028"/>
      <c r="D66" s="1028"/>
      <c r="E66" s="1028"/>
      <c r="F66" s="1028"/>
      <c r="G66" s="1028"/>
      <c r="H66" s="1028"/>
      <c r="I66" s="1028"/>
      <c r="J66" s="1028"/>
      <c r="K66" s="1028"/>
      <c r="L66" s="1028"/>
      <c r="M66" s="1028"/>
      <c r="N66" s="1028"/>
      <c r="O66" s="1028"/>
      <c r="P66" s="1029"/>
      <c r="Q66" s="1033" t="s">
        <v>420</v>
      </c>
      <c r="R66" s="1034"/>
      <c r="S66" s="1034"/>
      <c r="T66" s="1034"/>
      <c r="U66" s="1035"/>
      <c r="V66" s="1033" t="s">
        <v>421</v>
      </c>
      <c r="W66" s="1034"/>
      <c r="X66" s="1034"/>
      <c r="Y66" s="1034"/>
      <c r="Z66" s="1035"/>
      <c r="AA66" s="1033" t="s">
        <v>422</v>
      </c>
      <c r="AB66" s="1034"/>
      <c r="AC66" s="1034"/>
      <c r="AD66" s="1034"/>
      <c r="AE66" s="1035"/>
      <c r="AF66" s="1039" t="s">
        <v>402</v>
      </c>
      <c r="AG66" s="1040"/>
      <c r="AH66" s="1040"/>
      <c r="AI66" s="1040"/>
      <c r="AJ66" s="1041"/>
      <c r="AK66" s="1033" t="s">
        <v>423</v>
      </c>
      <c r="AL66" s="1028"/>
      <c r="AM66" s="1028"/>
      <c r="AN66" s="1028"/>
      <c r="AO66" s="1029"/>
      <c r="AP66" s="1033" t="s">
        <v>424</v>
      </c>
      <c r="AQ66" s="1034"/>
      <c r="AR66" s="1034"/>
      <c r="AS66" s="1034"/>
      <c r="AT66" s="1035"/>
      <c r="AU66" s="1033" t="s">
        <v>425</v>
      </c>
      <c r="AV66" s="1034"/>
      <c r="AW66" s="1034"/>
      <c r="AX66" s="1034"/>
      <c r="AY66" s="1035"/>
      <c r="AZ66" s="1033" t="s">
        <v>381</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597</v>
      </c>
      <c r="C68" s="1018"/>
      <c r="D68" s="1018"/>
      <c r="E68" s="1018"/>
      <c r="F68" s="1018"/>
      <c r="G68" s="1018"/>
      <c r="H68" s="1018"/>
      <c r="I68" s="1018"/>
      <c r="J68" s="1018"/>
      <c r="K68" s="1018"/>
      <c r="L68" s="1018"/>
      <c r="M68" s="1018"/>
      <c r="N68" s="1018"/>
      <c r="O68" s="1018"/>
      <c r="P68" s="1019"/>
      <c r="Q68" s="1020">
        <v>4795</v>
      </c>
      <c r="R68" s="1014"/>
      <c r="S68" s="1014"/>
      <c r="T68" s="1014"/>
      <c r="U68" s="1014"/>
      <c r="V68" s="1014">
        <v>4781</v>
      </c>
      <c r="W68" s="1014"/>
      <c r="X68" s="1014"/>
      <c r="Y68" s="1014"/>
      <c r="Z68" s="1014"/>
      <c r="AA68" s="1014">
        <v>14</v>
      </c>
      <c r="AB68" s="1014"/>
      <c r="AC68" s="1014"/>
      <c r="AD68" s="1014"/>
      <c r="AE68" s="1014"/>
      <c r="AF68" s="1014">
        <v>14</v>
      </c>
      <c r="AG68" s="1014"/>
      <c r="AH68" s="1014"/>
      <c r="AI68" s="1014"/>
      <c r="AJ68" s="1014"/>
      <c r="AK68" s="1014">
        <v>32</v>
      </c>
      <c r="AL68" s="1014"/>
      <c r="AM68" s="1014"/>
      <c r="AN68" s="1014"/>
      <c r="AO68" s="1014"/>
      <c r="AP68" s="1014" t="s">
        <v>594</v>
      </c>
      <c r="AQ68" s="1014"/>
      <c r="AR68" s="1014"/>
      <c r="AS68" s="1014"/>
      <c r="AT68" s="1014"/>
      <c r="AU68" s="1014" t="s">
        <v>594</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598</v>
      </c>
      <c r="C69" s="1007"/>
      <c r="D69" s="1007"/>
      <c r="E69" s="1007"/>
      <c r="F69" s="1007"/>
      <c r="G69" s="1007"/>
      <c r="H69" s="1007"/>
      <c r="I69" s="1007"/>
      <c r="J69" s="1007"/>
      <c r="K69" s="1007"/>
      <c r="L69" s="1007"/>
      <c r="M69" s="1007"/>
      <c r="N69" s="1007"/>
      <c r="O69" s="1007"/>
      <c r="P69" s="1008"/>
      <c r="Q69" s="1009">
        <v>127</v>
      </c>
      <c r="R69" s="1003"/>
      <c r="S69" s="1003"/>
      <c r="T69" s="1003"/>
      <c r="U69" s="1003"/>
      <c r="V69" s="1003">
        <v>120</v>
      </c>
      <c r="W69" s="1003"/>
      <c r="X69" s="1003"/>
      <c r="Y69" s="1003"/>
      <c r="Z69" s="1003"/>
      <c r="AA69" s="1003">
        <v>7</v>
      </c>
      <c r="AB69" s="1003"/>
      <c r="AC69" s="1003"/>
      <c r="AD69" s="1003"/>
      <c r="AE69" s="1003"/>
      <c r="AF69" s="1003">
        <v>7</v>
      </c>
      <c r="AG69" s="1003"/>
      <c r="AH69" s="1003"/>
      <c r="AI69" s="1003"/>
      <c r="AJ69" s="1003"/>
      <c r="AK69" s="1003">
        <v>28</v>
      </c>
      <c r="AL69" s="1003"/>
      <c r="AM69" s="1003"/>
      <c r="AN69" s="1003"/>
      <c r="AO69" s="1003"/>
      <c r="AP69" s="1003" t="s">
        <v>594</v>
      </c>
      <c r="AQ69" s="1003"/>
      <c r="AR69" s="1003"/>
      <c r="AS69" s="1003"/>
      <c r="AT69" s="1003"/>
      <c r="AU69" s="1003" t="s">
        <v>594</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599</v>
      </c>
      <c r="C70" s="1007"/>
      <c r="D70" s="1007"/>
      <c r="E70" s="1007"/>
      <c r="F70" s="1007"/>
      <c r="G70" s="1007"/>
      <c r="H70" s="1007"/>
      <c r="I70" s="1007"/>
      <c r="J70" s="1007"/>
      <c r="K70" s="1007"/>
      <c r="L70" s="1007"/>
      <c r="M70" s="1007"/>
      <c r="N70" s="1007"/>
      <c r="O70" s="1007"/>
      <c r="P70" s="1008"/>
      <c r="Q70" s="1009">
        <v>162</v>
      </c>
      <c r="R70" s="1003"/>
      <c r="S70" s="1003"/>
      <c r="T70" s="1003"/>
      <c r="U70" s="1003"/>
      <c r="V70" s="1003">
        <v>157</v>
      </c>
      <c r="W70" s="1003"/>
      <c r="X70" s="1003"/>
      <c r="Y70" s="1003"/>
      <c r="Z70" s="1003"/>
      <c r="AA70" s="1003">
        <v>5</v>
      </c>
      <c r="AB70" s="1003"/>
      <c r="AC70" s="1003"/>
      <c r="AD70" s="1003"/>
      <c r="AE70" s="1003"/>
      <c r="AF70" s="1003">
        <v>5</v>
      </c>
      <c r="AG70" s="1003"/>
      <c r="AH70" s="1003"/>
      <c r="AI70" s="1003"/>
      <c r="AJ70" s="1003"/>
      <c r="AK70" s="1003" t="s">
        <v>594</v>
      </c>
      <c r="AL70" s="1003"/>
      <c r="AM70" s="1003"/>
      <c r="AN70" s="1003"/>
      <c r="AO70" s="1003"/>
      <c r="AP70" s="1003" t="s">
        <v>594</v>
      </c>
      <c r="AQ70" s="1003"/>
      <c r="AR70" s="1003"/>
      <c r="AS70" s="1003"/>
      <c r="AT70" s="1003"/>
      <c r="AU70" s="1003" t="s">
        <v>594</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600</v>
      </c>
      <c r="C71" s="1007"/>
      <c r="D71" s="1007"/>
      <c r="E71" s="1007"/>
      <c r="F71" s="1007"/>
      <c r="G71" s="1007"/>
      <c r="H71" s="1007"/>
      <c r="I71" s="1007"/>
      <c r="J71" s="1007"/>
      <c r="K71" s="1007"/>
      <c r="L71" s="1007"/>
      <c r="M71" s="1007"/>
      <c r="N71" s="1007"/>
      <c r="O71" s="1007"/>
      <c r="P71" s="1008"/>
      <c r="Q71" s="1009">
        <v>132</v>
      </c>
      <c r="R71" s="1003"/>
      <c r="S71" s="1003"/>
      <c r="T71" s="1003"/>
      <c r="U71" s="1003"/>
      <c r="V71" s="1003">
        <v>87</v>
      </c>
      <c r="W71" s="1003"/>
      <c r="X71" s="1003"/>
      <c r="Y71" s="1003"/>
      <c r="Z71" s="1003"/>
      <c r="AA71" s="1003">
        <v>45</v>
      </c>
      <c r="AB71" s="1003"/>
      <c r="AC71" s="1003"/>
      <c r="AD71" s="1003"/>
      <c r="AE71" s="1003"/>
      <c r="AF71" s="1003">
        <v>45</v>
      </c>
      <c r="AG71" s="1003"/>
      <c r="AH71" s="1003"/>
      <c r="AI71" s="1003"/>
      <c r="AJ71" s="1003"/>
      <c r="AK71" s="1003" t="s">
        <v>594</v>
      </c>
      <c r="AL71" s="1003"/>
      <c r="AM71" s="1003"/>
      <c r="AN71" s="1003"/>
      <c r="AO71" s="1003"/>
      <c r="AP71" s="1003" t="s">
        <v>594</v>
      </c>
      <c r="AQ71" s="1003"/>
      <c r="AR71" s="1003"/>
      <c r="AS71" s="1003"/>
      <c r="AT71" s="1003"/>
      <c r="AU71" s="1003" t="s">
        <v>594</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601</v>
      </c>
      <c r="C72" s="1007"/>
      <c r="D72" s="1007"/>
      <c r="E72" s="1007"/>
      <c r="F72" s="1007"/>
      <c r="G72" s="1007"/>
      <c r="H72" s="1007"/>
      <c r="I72" s="1007"/>
      <c r="J72" s="1007"/>
      <c r="K72" s="1007"/>
      <c r="L72" s="1007"/>
      <c r="M72" s="1007"/>
      <c r="N72" s="1007"/>
      <c r="O72" s="1007"/>
      <c r="P72" s="1008"/>
      <c r="Q72" s="1009">
        <v>909</v>
      </c>
      <c r="R72" s="1003"/>
      <c r="S72" s="1003"/>
      <c r="T72" s="1003"/>
      <c r="U72" s="1003"/>
      <c r="V72" s="1003">
        <v>909</v>
      </c>
      <c r="W72" s="1003"/>
      <c r="X72" s="1003"/>
      <c r="Y72" s="1003"/>
      <c r="Z72" s="1003"/>
      <c r="AA72" s="1003">
        <v>0</v>
      </c>
      <c r="AB72" s="1003"/>
      <c r="AC72" s="1003"/>
      <c r="AD72" s="1003"/>
      <c r="AE72" s="1003"/>
      <c r="AF72" s="1003">
        <v>0</v>
      </c>
      <c r="AG72" s="1003"/>
      <c r="AH72" s="1003"/>
      <c r="AI72" s="1003"/>
      <c r="AJ72" s="1003"/>
      <c r="AK72" s="1003">
        <v>25</v>
      </c>
      <c r="AL72" s="1003"/>
      <c r="AM72" s="1003"/>
      <c r="AN72" s="1003"/>
      <c r="AO72" s="1003"/>
      <c r="AP72" s="1003" t="s">
        <v>594</v>
      </c>
      <c r="AQ72" s="1003"/>
      <c r="AR72" s="1003"/>
      <c r="AS72" s="1003"/>
      <c r="AT72" s="1003"/>
      <c r="AU72" s="1003" t="s">
        <v>594</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602</v>
      </c>
      <c r="C73" s="1007"/>
      <c r="D73" s="1007"/>
      <c r="E73" s="1007"/>
      <c r="F73" s="1007"/>
      <c r="G73" s="1007"/>
      <c r="H73" s="1007"/>
      <c r="I73" s="1007"/>
      <c r="J73" s="1007"/>
      <c r="K73" s="1007"/>
      <c r="L73" s="1007"/>
      <c r="M73" s="1007"/>
      <c r="N73" s="1007"/>
      <c r="O73" s="1007"/>
      <c r="P73" s="1008"/>
      <c r="Q73" s="1009">
        <v>15803</v>
      </c>
      <c r="R73" s="1003"/>
      <c r="S73" s="1003"/>
      <c r="T73" s="1003"/>
      <c r="U73" s="1003"/>
      <c r="V73" s="1003">
        <v>14948</v>
      </c>
      <c r="W73" s="1003"/>
      <c r="X73" s="1003"/>
      <c r="Y73" s="1003"/>
      <c r="Z73" s="1003"/>
      <c r="AA73" s="1003">
        <v>855</v>
      </c>
      <c r="AB73" s="1003"/>
      <c r="AC73" s="1003"/>
      <c r="AD73" s="1003"/>
      <c r="AE73" s="1003"/>
      <c r="AF73" s="1003">
        <v>855</v>
      </c>
      <c r="AG73" s="1003"/>
      <c r="AH73" s="1003"/>
      <c r="AI73" s="1003"/>
      <c r="AJ73" s="1003"/>
      <c r="AK73" s="1003">
        <v>1548</v>
      </c>
      <c r="AL73" s="1003"/>
      <c r="AM73" s="1003"/>
      <c r="AN73" s="1003"/>
      <c r="AO73" s="1003"/>
      <c r="AP73" s="1003">
        <v>4992</v>
      </c>
      <c r="AQ73" s="1003"/>
      <c r="AR73" s="1003"/>
      <c r="AS73" s="1003"/>
      <c r="AT73" s="1003"/>
      <c r="AU73" s="1003">
        <v>202</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604</v>
      </c>
      <c r="C74" s="1007"/>
      <c r="D74" s="1007"/>
      <c r="E74" s="1007"/>
      <c r="F74" s="1007"/>
      <c r="G74" s="1007"/>
      <c r="H74" s="1007"/>
      <c r="I74" s="1007"/>
      <c r="J74" s="1007"/>
      <c r="K74" s="1007"/>
      <c r="L74" s="1007"/>
      <c r="M74" s="1007"/>
      <c r="N74" s="1007"/>
      <c r="O74" s="1007"/>
      <c r="P74" s="1008"/>
      <c r="Q74" s="1009">
        <v>12871</v>
      </c>
      <c r="R74" s="1003"/>
      <c r="S74" s="1003"/>
      <c r="T74" s="1003"/>
      <c r="U74" s="1003"/>
      <c r="V74" s="1003">
        <v>10950</v>
      </c>
      <c r="W74" s="1003"/>
      <c r="X74" s="1003"/>
      <c r="Y74" s="1003"/>
      <c r="Z74" s="1003"/>
      <c r="AA74" s="1003">
        <v>1921</v>
      </c>
      <c r="AB74" s="1003"/>
      <c r="AC74" s="1003"/>
      <c r="AD74" s="1003"/>
      <c r="AE74" s="1003"/>
      <c r="AF74" s="1003">
        <v>3257</v>
      </c>
      <c r="AG74" s="1003"/>
      <c r="AH74" s="1003"/>
      <c r="AI74" s="1003"/>
      <c r="AJ74" s="1003"/>
      <c r="AK74" s="1003">
        <v>944</v>
      </c>
      <c r="AL74" s="1003"/>
      <c r="AM74" s="1003"/>
      <c r="AN74" s="1003"/>
      <c r="AO74" s="1003"/>
      <c r="AP74" s="1003">
        <v>4396</v>
      </c>
      <c r="AQ74" s="1003"/>
      <c r="AR74" s="1003"/>
      <c r="AS74" s="1003"/>
      <c r="AT74" s="1003"/>
      <c r="AU74" s="1003">
        <v>1112</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c r="C76" s="1007"/>
      <c r="D76" s="1007"/>
      <c r="E76" s="1007"/>
      <c r="F76" s="1007"/>
      <c r="G76" s="1007"/>
      <c r="H76" s="1007"/>
      <c r="I76" s="1007"/>
      <c r="J76" s="1007"/>
      <c r="K76" s="1007"/>
      <c r="L76" s="1007"/>
      <c r="M76" s="1007"/>
      <c r="N76" s="1007"/>
      <c r="O76" s="1007"/>
      <c r="P76" s="1008"/>
      <c r="Q76" s="1010"/>
      <c r="R76" s="1011"/>
      <c r="S76" s="1011"/>
      <c r="T76" s="1011"/>
      <c r="U76" s="1012"/>
      <c r="V76" s="1013"/>
      <c r="W76" s="1011"/>
      <c r="X76" s="1011"/>
      <c r="Y76" s="1011"/>
      <c r="Z76" s="1012"/>
      <c r="AA76" s="1013"/>
      <c r="AB76" s="1011"/>
      <c r="AC76" s="1011"/>
      <c r="AD76" s="1011"/>
      <c r="AE76" s="1012"/>
      <c r="AF76" s="1013"/>
      <c r="AG76" s="1011"/>
      <c r="AH76" s="1011"/>
      <c r="AI76" s="1011"/>
      <c r="AJ76" s="1012"/>
      <c r="AK76" s="1013"/>
      <c r="AL76" s="1011"/>
      <c r="AM76" s="1011"/>
      <c r="AN76" s="1011"/>
      <c r="AO76" s="1012"/>
      <c r="AP76" s="1003"/>
      <c r="AQ76" s="1003"/>
      <c r="AR76" s="1003"/>
      <c r="AS76" s="1003"/>
      <c r="AT76" s="1003"/>
      <c r="AU76" s="1003"/>
      <c r="AV76" s="1003"/>
      <c r="AW76" s="1003"/>
      <c r="AX76" s="1003"/>
      <c r="AY76" s="1003"/>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395</v>
      </c>
      <c r="B88" s="969" t="s">
        <v>426</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4183</v>
      </c>
      <c r="AG88" s="991"/>
      <c r="AH88" s="991"/>
      <c r="AI88" s="991"/>
      <c r="AJ88" s="991"/>
      <c r="AK88" s="995"/>
      <c r="AL88" s="995"/>
      <c r="AM88" s="995"/>
      <c r="AN88" s="995"/>
      <c r="AO88" s="995"/>
      <c r="AP88" s="991">
        <v>9388</v>
      </c>
      <c r="AQ88" s="991"/>
      <c r="AR88" s="991"/>
      <c r="AS88" s="991"/>
      <c r="AT88" s="991"/>
      <c r="AU88" s="991">
        <v>1314</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969" t="s">
        <v>427</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5</v>
      </c>
      <c r="CS102" s="985"/>
      <c r="CT102" s="985"/>
      <c r="CU102" s="985"/>
      <c r="CV102" s="986"/>
      <c r="CW102" s="984" t="s">
        <v>524</v>
      </c>
      <c r="CX102" s="985"/>
      <c r="CY102" s="985"/>
      <c r="CZ102" s="985"/>
      <c r="DA102" s="986"/>
      <c r="DB102" s="984">
        <v>1502</v>
      </c>
      <c r="DC102" s="985"/>
      <c r="DD102" s="985"/>
      <c r="DE102" s="985"/>
      <c r="DF102" s="986"/>
      <c r="DG102" s="984" t="s">
        <v>524</v>
      </c>
      <c r="DH102" s="985"/>
      <c r="DI102" s="985"/>
      <c r="DJ102" s="985"/>
      <c r="DK102" s="986"/>
      <c r="DL102" s="984" t="s">
        <v>524</v>
      </c>
      <c r="DM102" s="985"/>
      <c r="DN102" s="985"/>
      <c r="DO102" s="985"/>
      <c r="DP102" s="986"/>
      <c r="DQ102" s="984">
        <v>1887</v>
      </c>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428</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429</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432</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433</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434</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435</v>
      </c>
      <c r="AB109" s="928"/>
      <c r="AC109" s="928"/>
      <c r="AD109" s="928"/>
      <c r="AE109" s="929"/>
      <c r="AF109" s="930" t="s">
        <v>436</v>
      </c>
      <c r="AG109" s="928"/>
      <c r="AH109" s="928"/>
      <c r="AI109" s="928"/>
      <c r="AJ109" s="929"/>
      <c r="AK109" s="930" t="s">
        <v>308</v>
      </c>
      <c r="AL109" s="928"/>
      <c r="AM109" s="928"/>
      <c r="AN109" s="928"/>
      <c r="AO109" s="929"/>
      <c r="AP109" s="930" t="s">
        <v>437</v>
      </c>
      <c r="AQ109" s="928"/>
      <c r="AR109" s="928"/>
      <c r="AS109" s="928"/>
      <c r="AT109" s="961"/>
      <c r="AU109" s="927" t="s">
        <v>434</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435</v>
      </c>
      <c r="BR109" s="928"/>
      <c r="BS109" s="928"/>
      <c r="BT109" s="928"/>
      <c r="BU109" s="929"/>
      <c r="BV109" s="930" t="s">
        <v>436</v>
      </c>
      <c r="BW109" s="928"/>
      <c r="BX109" s="928"/>
      <c r="BY109" s="928"/>
      <c r="BZ109" s="929"/>
      <c r="CA109" s="930" t="s">
        <v>308</v>
      </c>
      <c r="CB109" s="928"/>
      <c r="CC109" s="928"/>
      <c r="CD109" s="928"/>
      <c r="CE109" s="929"/>
      <c r="CF109" s="968" t="s">
        <v>437</v>
      </c>
      <c r="CG109" s="968"/>
      <c r="CH109" s="968"/>
      <c r="CI109" s="968"/>
      <c r="CJ109" s="968"/>
      <c r="CK109" s="930" t="s">
        <v>438</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435</v>
      </c>
      <c r="DH109" s="928"/>
      <c r="DI109" s="928"/>
      <c r="DJ109" s="928"/>
      <c r="DK109" s="929"/>
      <c r="DL109" s="930" t="s">
        <v>436</v>
      </c>
      <c r="DM109" s="928"/>
      <c r="DN109" s="928"/>
      <c r="DO109" s="928"/>
      <c r="DP109" s="929"/>
      <c r="DQ109" s="930" t="s">
        <v>308</v>
      </c>
      <c r="DR109" s="928"/>
      <c r="DS109" s="928"/>
      <c r="DT109" s="928"/>
      <c r="DU109" s="929"/>
      <c r="DV109" s="930" t="s">
        <v>437</v>
      </c>
      <c r="DW109" s="928"/>
      <c r="DX109" s="928"/>
      <c r="DY109" s="928"/>
      <c r="DZ109" s="961"/>
    </row>
    <row r="110" spans="1:131" s="221" customFormat="1" ht="26.25" customHeight="1" x14ac:dyDescent="0.15">
      <c r="A110" s="839" t="s">
        <v>439</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2878143</v>
      </c>
      <c r="AB110" s="921"/>
      <c r="AC110" s="921"/>
      <c r="AD110" s="921"/>
      <c r="AE110" s="922"/>
      <c r="AF110" s="923">
        <v>2836624</v>
      </c>
      <c r="AG110" s="921"/>
      <c r="AH110" s="921"/>
      <c r="AI110" s="921"/>
      <c r="AJ110" s="922"/>
      <c r="AK110" s="923">
        <v>2689944</v>
      </c>
      <c r="AL110" s="921"/>
      <c r="AM110" s="921"/>
      <c r="AN110" s="921"/>
      <c r="AO110" s="922"/>
      <c r="AP110" s="924">
        <v>30.3</v>
      </c>
      <c r="AQ110" s="925"/>
      <c r="AR110" s="925"/>
      <c r="AS110" s="925"/>
      <c r="AT110" s="926"/>
      <c r="AU110" s="962" t="s">
        <v>71</v>
      </c>
      <c r="AV110" s="963"/>
      <c r="AW110" s="963"/>
      <c r="AX110" s="963"/>
      <c r="AY110" s="963"/>
      <c r="AZ110" s="892" t="s">
        <v>440</v>
      </c>
      <c r="BA110" s="840"/>
      <c r="BB110" s="840"/>
      <c r="BC110" s="840"/>
      <c r="BD110" s="840"/>
      <c r="BE110" s="840"/>
      <c r="BF110" s="840"/>
      <c r="BG110" s="840"/>
      <c r="BH110" s="840"/>
      <c r="BI110" s="840"/>
      <c r="BJ110" s="840"/>
      <c r="BK110" s="840"/>
      <c r="BL110" s="840"/>
      <c r="BM110" s="840"/>
      <c r="BN110" s="840"/>
      <c r="BO110" s="840"/>
      <c r="BP110" s="841"/>
      <c r="BQ110" s="893">
        <v>27713005</v>
      </c>
      <c r="BR110" s="874"/>
      <c r="BS110" s="874"/>
      <c r="BT110" s="874"/>
      <c r="BU110" s="874"/>
      <c r="BV110" s="874">
        <v>28759394</v>
      </c>
      <c r="BW110" s="874"/>
      <c r="BX110" s="874"/>
      <c r="BY110" s="874"/>
      <c r="BZ110" s="874"/>
      <c r="CA110" s="874">
        <v>29959767</v>
      </c>
      <c r="CB110" s="874"/>
      <c r="CC110" s="874"/>
      <c r="CD110" s="874"/>
      <c r="CE110" s="874"/>
      <c r="CF110" s="898">
        <v>337.2</v>
      </c>
      <c r="CG110" s="899"/>
      <c r="CH110" s="899"/>
      <c r="CI110" s="899"/>
      <c r="CJ110" s="899"/>
      <c r="CK110" s="958" t="s">
        <v>441</v>
      </c>
      <c r="CL110" s="851"/>
      <c r="CM110" s="892" t="s">
        <v>442</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443</v>
      </c>
      <c r="DH110" s="874"/>
      <c r="DI110" s="874"/>
      <c r="DJ110" s="874"/>
      <c r="DK110" s="874"/>
      <c r="DL110" s="874" t="s">
        <v>444</v>
      </c>
      <c r="DM110" s="874"/>
      <c r="DN110" s="874"/>
      <c r="DO110" s="874"/>
      <c r="DP110" s="874"/>
      <c r="DQ110" s="874" t="s">
        <v>127</v>
      </c>
      <c r="DR110" s="874"/>
      <c r="DS110" s="874"/>
      <c r="DT110" s="874"/>
      <c r="DU110" s="874"/>
      <c r="DV110" s="875" t="s">
        <v>445</v>
      </c>
      <c r="DW110" s="875"/>
      <c r="DX110" s="875"/>
      <c r="DY110" s="875"/>
      <c r="DZ110" s="876"/>
    </row>
    <row r="111" spans="1:131" s="221" customFormat="1" ht="26.25" customHeight="1" x14ac:dyDescent="0.15">
      <c r="A111" s="806" t="s">
        <v>446</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447</v>
      </c>
      <c r="AB111" s="951"/>
      <c r="AC111" s="951"/>
      <c r="AD111" s="951"/>
      <c r="AE111" s="952"/>
      <c r="AF111" s="953" t="s">
        <v>444</v>
      </c>
      <c r="AG111" s="951"/>
      <c r="AH111" s="951"/>
      <c r="AI111" s="951"/>
      <c r="AJ111" s="952"/>
      <c r="AK111" s="953" t="s">
        <v>447</v>
      </c>
      <c r="AL111" s="951"/>
      <c r="AM111" s="951"/>
      <c r="AN111" s="951"/>
      <c r="AO111" s="952"/>
      <c r="AP111" s="954" t="s">
        <v>447</v>
      </c>
      <c r="AQ111" s="955"/>
      <c r="AR111" s="955"/>
      <c r="AS111" s="955"/>
      <c r="AT111" s="956"/>
      <c r="AU111" s="964"/>
      <c r="AV111" s="965"/>
      <c r="AW111" s="965"/>
      <c r="AX111" s="965"/>
      <c r="AY111" s="965"/>
      <c r="AZ111" s="847" t="s">
        <v>448</v>
      </c>
      <c r="BA111" s="784"/>
      <c r="BB111" s="784"/>
      <c r="BC111" s="784"/>
      <c r="BD111" s="784"/>
      <c r="BE111" s="784"/>
      <c r="BF111" s="784"/>
      <c r="BG111" s="784"/>
      <c r="BH111" s="784"/>
      <c r="BI111" s="784"/>
      <c r="BJ111" s="784"/>
      <c r="BK111" s="784"/>
      <c r="BL111" s="784"/>
      <c r="BM111" s="784"/>
      <c r="BN111" s="784"/>
      <c r="BO111" s="784"/>
      <c r="BP111" s="785"/>
      <c r="BQ111" s="848" t="s">
        <v>444</v>
      </c>
      <c r="BR111" s="849"/>
      <c r="BS111" s="849"/>
      <c r="BT111" s="849"/>
      <c r="BU111" s="849"/>
      <c r="BV111" s="849" t="s">
        <v>127</v>
      </c>
      <c r="BW111" s="849"/>
      <c r="BX111" s="849"/>
      <c r="BY111" s="849"/>
      <c r="BZ111" s="849"/>
      <c r="CA111" s="849" t="s">
        <v>127</v>
      </c>
      <c r="CB111" s="849"/>
      <c r="CC111" s="849"/>
      <c r="CD111" s="849"/>
      <c r="CE111" s="849"/>
      <c r="CF111" s="907" t="s">
        <v>445</v>
      </c>
      <c r="CG111" s="908"/>
      <c r="CH111" s="908"/>
      <c r="CI111" s="908"/>
      <c r="CJ111" s="908"/>
      <c r="CK111" s="959"/>
      <c r="CL111" s="853"/>
      <c r="CM111" s="847" t="s">
        <v>449</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447</v>
      </c>
      <c r="DH111" s="849"/>
      <c r="DI111" s="849"/>
      <c r="DJ111" s="849"/>
      <c r="DK111" s="849"/>
      <c r="DL111" s="849" t="s">
        <v>443</v>
      </c>
      <c r="DM111" s="849"/>
      <c r="DN111" s="849"/>
      <c r="DO111" s="849"/>
      <c r="DP111" s="849"/>
      <c r="DQ111" s="849" t="s">
        <v>127</v>
      </c>
      <c r="DR111" s="849"/>
      <c r="DS111" s="849"/>
      <c r="DT111" s="849"/>
      <c r="DU111" s="849"/>
      <c r="DV111" s="826" t="s">
        <v>127</v>
      </c>
      <c r="DW111" s="826"/>
      <c r="DX111" s="826"/>
      <c r="DY111" s="826"/>
      <c r="DZ111" s="827"/>
    </row>
    <row r="112" spans="1:131" s="221" customFormat="1" ht="26.25" customHeight="1" x14ac:dyDescent="0.15">
      <c r="A112" s="944" t="s">
        <v>450</v>
      </c>
      <c r="B112" s="945"/>
      <c r="C112" s="784" t="s">
        <v>451</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444</v>
      </c>
      <c r="AB112" s="812"/>
      <c r="AC112" s="812"/>
      <c r="AD112" s="812"/>
      <c r="AE112" s="813"/>
      <c r="AF112" s="814" t="s">
        <v>127</v>
      </c>
      <c r="AG112" s="812"/>
      <c r="AH112" s="812"/>
      <c r="AI112" s="812"/>
      <c r="AJ112" s="813"/>
      <c r="AK112" s="814" t="s">
        <v>127</v>
      </c>
      <c r="AL112" s="812"/>
      <c r="AM112" s="812"/>
      <c r="AN112" s="812"/>
      <c r="AO112" s="813"/>
      <c r="AP112" s="856" t="s">
        <v>127</v>
      </c>
      <c r="AQ112" s="857"/>
      <c r="AR112" s="857"/>
      <c r="AS112" s="857"/>
      <c r="AT112" s="858"/>
      <c r="AU112" s="964"/>
      <c r="AV112" s="965"/>
      <c r="AW112" s="965"/>
      <c r="AX112" s="965"/>
      <c r="AY112" s="965"/>
      <c r="AZ112" s="847" t="s">
        <v>452</v>
      </c>
      <c r="BA112" s="784"/>
      <c r="BB112" s="784"/>
      <c r="BC112" s="784"/>
      <c r="BD112" s="784"/>
      <c r="BE112" s="784"/>
      <c r="BF112" s="784"/>
      <c r="BG112" s="784"/>
      <c r="BH112" s="784"/>
      <c r="BI112" s="784"/>
      <c r="BJ112" s="784"/>
      <c r="BK112" s="784"/>
      <c r="BL112" s="784"/>
      <c r="BM112" s="784"/>
      <c r="BN112" s="784"/>
      <c r="BO112" s="784"/>
      <c r="BP112" s="785"/>
      <c r="BQ112" s="848">
        <v>5926811</v>
      </c>
      <c r="BR112" s="849"/>
      <c r="BS112" s="849"/>
      <c r="BT112" s="849"/>
      <c r="BU112" s="849"/>
      <c r="BV112" s="849">
        <v>5348642</v>
      </c>
      <c r="BW112" s="849"/>
      <c r="BX112" s="849"/>
      <c r="BY112" s="849"/>
      <c r="BZ112" s="849"/>
      <c r="CA112" s="849">
        <v>4880118</v>
      </c>
      <c r="CB112" s="849"/>
      <c r="CC112" s="849"/>
      <c r="CD112" s="849"/>
      <c r="CE112" s="849"/>
      <c r="CF112" s="907">
        <v>54.9</v>
      </c>
      <c r="CG112" s="908"/>
      <c r="CH112" s="908"/>
      <c r="CI112" s="908"/>
      <c r="CJ112" s="908"/>
      <c r="CK112" s="959"/>
      <c r="CL112" s="853"/>
      <c r="CM112" s="847" t="s">
        <v>453</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444</v>
      </c>
      <c r="DH112" s="849"/>
      <c r="DI112" s="849"/>
      <c r="DJ112" s="849"/>
      <c r="DK112" s="849"/>
      <c r="DL112" s="849" t="s">
        <v>127</v>
      </c>
      <c r="DM112" s="849"/>
      <c r="DN112" s="849"/>
      <c r="DO112" s="849"/>
      <c r="DP112" s="849"/>
      <c r="DQ112" s="849" t="s">
        <v>444</v>
      </c>
      <c r="DR112" s="849"/>
      <c r="DS112" s="849"/>
      <c r="DT112" s="849"/>
      <c r="DU112" s="849"/>
      <c r="DV112" s="826" t="s">
        <v>127</v>
      </c>
      <c r="DW112" s="826"/>
      <c r="DX112" s="826"/>
      <c r="DY112" s="826"/>
      <c r="DZ112" s="827"/>
    </row>
    <row r="113" spans="1:130" s="221" customFormat="1" ht="26.25" customHeight="1" x14ac:dyDescent="0.15">
      <c r="A113" s="946"/>
      <c r="B113" s="947"/>
      <c r="C113" s="784" t="s">
        <v>454</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745113</v>
      </c>
      <c r="AB113" s="951"/>
      <c r="AC113" s="951"/>
      <c r="AD113" s="951"/>
      <c r="AE113" s="952"/>
      <c r="AF113" s="953">
        <v>682161</v>
      </c>
      <c r="AG113" s="951"/>
      <c r="AH113" s="951"/>
      <c r="AI113" s="951"/>
      <c r="AJ113" s="952"/>
      <c r="AK113" s="953">
        <v>644163</v>
      </c>
      <c r="AL113" s="951"/>
      <c r="AM113" s="951"/>
      <c r="AN113" s="951"/>
      <c r="AO113" s="952"/>
      <c r="AP113" s="954">
        <v>7.3</v>
      </c>
      <c r="AQ113" s="955"/>
      <c r="AR113" s="955"/>
      <c r="AS113" s="955"/>
      <c r="AT113" s="956"/>
      <c r="AU113" s="964"/>
      <c r="AV113" s="965"/>
      <c r="AW113" s="965"/>
      <c r="AX113" s="965"/>
      <c r="AY113" s="965"/>
      <c r="AZ113" s="847" t="s">
        <v>455</v>
      </c>
      <c r="BA113" s="784"/>
      <c r="BB113" s="784"/>
      <c r="BC113" s="784"/>
      <c r="BD113" s="784"/>
      <c r="BE113" s="784"/>
      <c r="BF113" s="784"/>
      <c r="BG113" s="784"/>
      <c r="BH113" s="784"/>
      <c r="BI113" s="784"/>
      <c r="BJ113" s="784"/>
      <c r="BK113" s="784"/>
      <c r="BL113" s="784"/>
      <c r="BM113" s="784"/>
      <c r="BN113" s="784"/>
      <c r="BO113" s="784"/>
      <c r="BP113" s="785"/>
      <c r="BQ113" s="848">
        <v>1532509</v>
      </c>
      <c r="BR113" s="849"/>
      <c r="BS113" s="849"/>
      <c r="BT113" s="849"/>
      <c r="BU113" s="849"/>
      <c r="BV113" s="849">
        <v>1343450</v>
      </c>
      <c r="BW113" s="849"/>
      <c r="BX113" s="849"/>
      <c r="BY113" s="849"/>
      <c r="BZ113" s="849"/>
      <c r="CA113" s="849">
        <v>1313404</v>
      </c>
      <c r="CB113" s="849"/>
      <c r="CC113" s="849"/>
      <c r="CD113" s="849"/>
      <c r="CE113" s="849"/>
      <c r="CF113" s="907">
        <v>14.8</v>
      </c>
      <c r="CG113" s="908"/>
      <c r="CH113" s="908"/>
      <c r="CI113" s="908"/>
      <c r="CJ113" s="908"/>
      <c r="CK113" s="959"/>
      <c r="CL113" s="853"/>
      <c r="CM113" s="847" t="s">
        <v>456</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444</v>
      </c>
      <c r="DH113" s="812"/>
      <c r="DI113" s="812"/>
      <c r="DJ113" s="812"/>
      <c r="DK113" s="813"/>
      <c r="DL113" s="814" t="s">
        <v>457</v>
      </c>
      <c r="DM113" s="812"/>
      <c r="DN113" s="812"/>
      <c r="DO113" s="812"/>
      <c r="DP113" s="813"/>
      <c r="DQ113" s="814" t="s">
        <v>127</v>
      </c>
      <c r="DR113" s="812"/>
      <c r="DS113" s="812"/>
      <c r="DT113" s="812"/>
      <c r="DU113" s="813"/>
      <c r="DV113" s="856" t="s">
        <v>458</v>
      </c>
      <c r="DW113" s="857"/>
      <c r="DX113" s="857"/>
      <c r="DY113" s="857"/>
      <c r="DZ113" s="858"/>
    </row>
    <row r="114" spans="1:130" s="221" customFormat="1" ht="26.25" customHeight="1" x14ac:dyDescent="0.15">
      <c r="A114" s="946"/>
      <c r="B114" s="947"/>
      <c r="C114" s="784" t="s">
        <v>459</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193296</v>
      </c>
      <c r="AB114" s="812"/>
      <c r="AC114" s="812"/>
      <c r="AD114" s="812"/>
      <c r="AE114" s="813"/>
      <c r="AF114" s="814">
        <v>200345</v>
      </c>
      <c r="AG114" s="812"/>
      <c r="AH114" s="812"/>
      <c r="AI114" s="812"/>
      <c r="AJ114" s="813"/>
      <c r="AK114" s="814">
        <v>147756</v>
      </c>
      <c r="AL114" s="812"/>
      <c r="AM114" s="812"/>
      <c r="AN114" s="812"/>
      <c r="AO114" s="813"/>
      <c r="AP114" s="856">
        <v>1.7</v>
      </c>
      <c r="AQ114" s="857"/>
      <c r="AR114" s="857"/>
      <c r="AS114" s="857"/>
      <c r="AT114" s="858"/>
      <c r="AU114" s="964"/>
      <c r="AV114" s="965"/>
      <c r="AW114" s="965"/>
      <c r="AX114" s="965"/>
      <c r="AY114" s="965"/>
      <c r="AZ114" s="847" t="s">
        <v>460</v>
      </c>
      <c r="BA114" s="784"/>
      <c r="BB114" s="784"/>
      <c r="BC114" s="784"/>
      <c r="BD114" s="784"/>
      <c r="BE114" s="784"/>
      <c r="BF114" s="784"/>
      <c r="BG114" s="784"/>
      <c r="BH114" s="784"/>
      <c r="BI114" s="784"/>
      <c r="BJ114" s="784"/>
      <c r="BK114" s="784"/>
      <c r="BL114" s="784"/>
      <c r="BM114" s="784"/>
      <c r="BN114" s="784"/>
      <c r="BO114" s="784"/>
      <c r="BP114" s="785"/>
      <c r="BQ114" s="848">
        <v>2343141</v>
      </c>
      <c r="BR114" s="849"/>
      <c r="BS114" s="849"/>
      <c r="BT114" s="849"/>
      <c r="BU114" s="849"/>
      <c r="BV114" s="849">
        <v>2376895</v>
      </c>
      <c r="BW114" s="849"/>
      <c r="BX114" s="849"/>
      <c r="BY114" s="849"/>
      <c r="BZ114" s="849"/>
      <c r="CA114" s="849">
        <v>2246358</v>
      </c>
      <c r="CB114" s="849"/>
      <c r="CC114" s="849"/>
      <c r="CD114" s="849"/>
      <c r="CE114" s="849"/>
      <c r="CF114" s="907">
        <v>25.3</v>
      </c>
      <c r="CG114" s="908"/>
      <c r="CH114" s="908"/>
      <c r="CI114" s="908"/>
      <c r="CJ114" s="908"/>
      <c r="CK114" s="959"/>
      <c r="CL114" s="853"/>
      <c r="CM114" s="847" t="s">
        <v>461</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127</v>
      </c>
      <c r="DH114" s="812"/>
      <c r="DI114" s="812"/>
      <c r="DJ114" s="812"/>
      <c r="DK114" s="813"/>
      <c r="DL114" s="814" t="s">
        <v>447</v>
      </c>
      <c r="DM114" s="812"/>
      <c r="DN114" s="812"/>
      <c r="DO114" s="812"/>
      <c r="DP114" s="813"/>
      <c r="DQ114" s="814" t="s">
        <v>127</v>
      </c>
      <c r="DR114" s="812"/>
      <c r="DS114" s="812"/>
      <c r="DT114" s="812"/>
      <c r="DU114" s="813"/>
      <c r="DV114" s="856" t="s">
        <v>127</v>
      </c>
      <c r="DW114" s="857"/>
      <c r="DX114" s="857"/>
      <c r="DY114" s="857"/>
      <c r="DZ114" s="858"/>
    </row>
    <row r="115" spans="1:130" s="221" customFormat="1" ht="26.25" customHeight="1" x14ac:dyDescent="0.15">
      <c r="A115" s="946"/>
      <c r="B115" s="947"/>
      <c r="C115" s="784" t="s">
        <v>462</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127</v>
      </c>
      <c r="AB115" s="951"/>
      <c r="AC115" s="951"/>
      <c r="AD115" s="951"/>
      <c r="AE115" s="952"/>
      <c r="AF115" s="953" t="s">
        <v>127</v>
      </c>
      <c r="AG115" s="951"/>
      <c r="AH115" s="951"/>
      <c r="AI115" s="951"/>
      <c r="AJ115" s="952"/>
      <c r="AK115" s="953" t="s">
        <v>444</v>
      </c>
      <c r="AL115" s="951"/>
      <c r="AM115" s="951"/>
      <c r="AN115" s="951"/>
      <c r="AO115" s="952"/>
      <c r="AP115" s="954" t="s">
        <v>127</v>
      </c>
      <c r="AQ115" s="955"/>
      <c r="AR115" s="955"/>
      <c r="AS115" s="955"/>
      <c r="AT115" s="956"/>
      <c r="AU115" s="964"/>
      <c r="AV115" s="965"/>
      <c r="AW115" s="965"/>
      <c r="AX115" s="965"/>
      <c r="AY115" s="965"/>
      <c r="AZ115" s="847" t="s">
        <v>463</v>
      </c>
      <c r="BA115" s="784"/>
      <c r="BB115" s="784"/>
      <c r="BC115" s="784"/>
      <c r="BD115" s="784"/>
      <c r="BE115" s="784"/>
      <c r="BF115" s="784"/>
      <c r="BG115" s="784"/>
      <c r="BH115" s="784"/>
      <c r="BI115" s="784"/>
      <c r="BJ115" s="784"/>
      <c r="BK115" s="784"/>
      <c r="BL115" s="784"/>
      <c r="BM115" s="784"/>
      <c r="BN115" s="784"/>
      <c r="BO115" s="784"/>
      <c r="BP115" s="785"/>
      <c r="BQ115" s="848">
        <v>1750642</v>
      </c>
      <c r="BR115" s="849"/>
      <c r="BS115" s="849"/>
      <c r="BT115" s="849"/>
      <c r="BU115" s="849"/>
      <c r="BV115" s="849">
        <v>1750884</v>
      </c>
      <c r="BW115" s="849"/>
      <c r="BX115" s="849"/>
      <c r="BY115" s="849"/>
      <c r="BZ115" s="849"/>
      <c r="CA115" s="849">
        <v>1887354</v>
      </c>
      <c r="CB115" s="849"/>
      <c r="CC115" s="849"/>
      <c r="CD115" s="849"/>
      <c r="CE115" s="849"/>
      <c r="CF115" s="907">
        <v>21.2</v>
      </c>
      <c r="CG115" s="908"/>
      <c r="CH115" s="908"/>
      <c r="CI115" s="908"/>
      <c r="CJ115" s="908"/>
      <c r="CK115" s="959"/>
      <c r="CL115" s="853"/>
      <c r="CM115" s="847" t="s">
        <v>464</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127</v>
      </c>
      <c r="DH115" s="812"/>
      <c r="DI115" s="812"/>
      <c r="DJ115" s="812"/>
      <c r="DK115" s="813"/>
      <c r="DL115" s="814" t="s">
        <v>443</v>
      </c>
      <c r="DM115" s="812"/>
      <c r="DN115" s="812"/>
      <c r="DO115" s="812"/>
      <c r="DP115" s="813"/>
      <c r="DQ115" s="814" t="s">
        <v>127</v>
      </c>
      <c r="DR115" s="812"/>
      <c r="DS115" s="812"/>
      <c r="DT115" s="812"/>
      <c r="DU115" s="813"/>
      <c r="DV115" s="856" t="s">
        <v>465</v>
      </c>
      <c r="DW115" s="857"/>
      <c r="DX115" s="857"/>
      <c r="DY115" s="857"/>
      <c r="DZ115" s="858"/>
    </row>
    <row r="116" spans="1:130" s="221" customFormat="1" ht="26.25" customHeight="1" x14ac:dyDescent="0.15">
      <c r="A116" s="948"/>
      <c r="B116" s="949"/>
      <c r="C116" s="871" t="s">
        <v>466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v>89</v>
      </c>
      <c r="AB116" s="812"/>
      <c r="AC116" s="812"/>
      <c r="AD116" s="812"/>
      <c r="AE116" s="813"/>
      <c r="AF116" s="814">
        <v>8</v>
      </c>
      <c r="AG116" s="812"/>
      <c r="AH116" s="812"/>
      <c r="AI116" s="812"/>
      <c r="AJ116" s="813"/>
      <c r="AK116" s="814">
        <v>19</v>
      </c>
      <c r="AL116" s="812"/>
      <c r="AM116" s="812"/>
      <c r="AN116" s="812"/>
      <c r="AO116" s="813"/>
      <c r="AP116" s="856">
        <v>0</v>
      </c>
      <c r="AQ116" s="857"/>
      <c r="AR116" s="857"/>
      <c r="AS116" s="857"/>
      <c r="AT116" s="858"/>
      <c r="AU116" s="964"/>
      <c r="AV116" s="965"/>
      <c r="AW116" s="965"/>
      <c r="AX116" s="965"/>
      <c r="AY116" s="965"/>
      <c r="AZ116" s="941" t="s">
        <v>467</v>
      </c>
      <c r="BA116" s="942"/>
      <c r="BB116" s="942"/>
      <c r="BC116" s="942"/>
      <c r="BD116" s="942"/>
      <c r="BE116" s="942"/>
      <c r="BF116" s="942"/>
      <c r="BG116" s="942"/>
      <c r="BH116" s="942"/>
      <c r="BI116" s="942"/>
      <c r="BJ116" s="942"/>
      <c r="BK116" s="942"/>
      <c r="BL116" s="942"/>
      <c r="BM116" s="942"/>
      <c r="BN116" s="942"/>
      <c r="BO116" s="942"/>
      <c r="BP116" s="943"/>
      <c r="BQ116" s="848" t="s">
        <v>127</v>
      </c>
      <c r="BR116" s="849"/>
      <c r="BS116" s="849"/>
      <c r="BT116" s="849"/>
      <c r="BU116" s="849"/>
      <c r="BV116" s="849" t="s">
        <v>127</v>
      </c>
      <c r="BW116" s="849"/>
      <c r="BX116" s="849"/>
      <c r="BY116" s="849"/>
      <c r="BZ116" s="849"/>
      <c r="CA116" s="849" t="s">
        <v>444</v>
      </c>
      <c r="CB116" s="849"/>
      <c r="CC116" s="849"/>
      <c r="CD116" s="849"/>
      <c r="CE116" s="849"/>
      <c r="CF116" s="907" t="s">
        <v>444</v>
      </c>
      <c r="CG116" s="908"/>
      <c r="CH116" s="908"/>
      <c r="CI116" s="908"/>
      <c r="CJ116" s="908"/>
      <c r="CK116" s="959"/>
      <c r="CL116" s="853"/>
      <c r="CM116" s="847" t="s">
        <v>468</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127</v>
      </c>
      <c r="DH116" s="812"/>
      <c r="DI116" s="812"/>
      <c r="DJ116" s="812"/>
      <c r="DK116" s="813"/>
      <c r="DL116" s="814" t="s">
        <v>127</v>
      </c>
      <c r="DM116" s="812"/>
      <c r="DN116" s="812"/>
      <c r="DO116" s="812"/>
      <c r="DP116" s="813"/>
      <c r="DQ116" s="814" t="s">
        <v>127</v>
      </c>
      <c r="DR116" s="812"/>
      <c r="DS116" s="812"/>
      <c r="DT116" s="812"/>
      <c r="DU116" s="813"/>
      <c r="DV116" s="856" t="s">
        <v>127</v>
      </c>
      <c r="DW116" s="857"/>
      <c r="DX116" s="857"/>
      <c r="DY116" s="857"/>
      <c r="DZ116" s="858"/>
    </row>
    <row r="117" spans="1:130" s="221" customFormat="1" ht="26.25" customHeight="1" x14ac:dyDescent="0.15">
      <c r="A117" s="927" t="s">
        <v>189</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469</v>
      </c>
      <c r="Z117" s="929"/>
      <c r="AA117" s="934">
        <v>3816641</v>
      </c>
      <c r="AB117" s="935"/>
      <c r="AC117" s="935"/>
      <c r="AD117" s="935"/>
      <c r="AE117" s="936"/>
      <c r="AF117" s="937">
        <v>3719138</v>
      </c>
      <c r="AG117" s="935"/>
      <c r="AH117" s="935"/>
      <c r="AI117" s="935"/>
      <c r="AJ117" s="936"/>
      <c r="AK117" s="937">
        <v>3481882</v>
      </c>
      <c r="AL117" s="935"/>
      <c r="AM117" s="935"/>
      <c r="AN117" s="935"/>
      <c r="AO117" s="936"/>
      <c r="AP117" s="938"/>
      <c r="AQ117" s="939"/>
      <c r="AR117" s="939"/>
      <c r="AS117" s="939"/>
      <c r="AT117" s="940"/>
      <c r="AU117" s="964"/>
      <c r="AV117" s="965"/>
      <c r="AW117" s="965"/>
      <c r="AX117" s="965"/>
      <c r="AY117" s="965"/>
      <c r="AZ117" s="895" t="s">
        <v>470</v>
      </c>
      <c r="BA117" s="896"/>
      <c r="BB117" s="896"/>
      <c r="BC117" s="896"/>
      <c r="BD117" s="896"/>
      <c r="BE117" s="896"/>
      <c r="BF117" s="896"/>
      <c r="BG117" s="896"/>
      <c r="BH117" s="896"/>
      <c r="BI117" s="896"/>
      <c r="BJ117" s="896"/>
      <c r="BK117" s="896"/>
      <c r="BL117" s="896"/>
      <c r="BM117" s="896"/>
      <c r="BN117" s="896"/>
      <c r="BO117" s="896"/>
      <c r="BP117" s="897"/>
      <c r="BQ117" s="848" t="s">
        <v>444</v>
      </c>
      <c r="BR117" s="849"/>
      <c r="BS117" s="849"/>
      <c r="BT117" s="849"/>
      <c r="BU117" s="849"/>
      <c r="BV117" s="849" t="s">
        <v>127</v>
      </c>
      <c r="BW117" s="849"/>
      <c r="BX117" s="849"/>
      <c r="BY117" s="849"/>
      <c r="BZ117" s="849"/>
      <c r="CA117" s="849" t="s">
        <v>444</v>
      </c>
      <c r="CB117" s="849"/>
      <c r="CC117" s="849"/>
      <c r="CD117" s="849"/>
      <c r="CE117" s="849"/>
      <c r="CF117" s="907" t="s">
        <v>127</v>
      </c>
      <c r="CG117" s="908"/>
      <c r="CH117" s="908"/>
      <c r="CI117" s="908"/>
      <c r="CJ117" s="908"/>
      <c r="CK117" s="959"/>
      <c r="CL117" s="853"/>
      <c r="CM117" s="847" t="s">
        <v>471</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472</v>
      </c>
      <c r="DH117" s="812"/>
      <c r="DI117" s="812"/>
      <c r="DJ117" s="812"/>
      <c r="DK117" s="813"/>
      <c r="DL117" s="814" t="s">
        <v>127</v>
      </c>
      <c r="DM117" s="812"/>
      <c r="DN117" s="812"/>
      <c r="DO117" s="812"/>
      <c r="DP117" s="813"/>
      <c r="DQ117" s="814" t="s">
        <v>127</v>
      </c>
      <c r="DR117" s="812"/>
      <c r="DS117" s="812"/>
      <c r="DT117" s="812"/>
      <c r="DU117" s="813"/>
      <c r="DV117" s="856" t="s">
        <v>444</v>
      </c>
      <c r="DW117" s="857"/>
      <c r="DX117" s="857"/>
      <c r="DY117" s="857"/>
      <c r="DZ117" s="858"/>
    </row>
    <row r="118" spans="1:130" s="221" customFormat="1" ht="26.25" customHeight="1" x14ac:dyDescent="0.15">
      <c r="A118" s="927" t="s">
        <v>438</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435</v>
      </c>
      <c r="AB118" s="928"/>
      <c r="AC118" s="928"/>
      <c r="AD118" s="928"/>
      <c r="AE118" s="929"/>
      <c r="AF118" s="930" t="s">
        <v>436</v>
      </c>
      <c r="AG118" s="928"/>
      <c r="AH118" s="928"/>
      <c r="AI118" s="928"/>
      <c r="AJ118" s="929"/>
      <c r="AK118" s="930" t="s">
        <v>308</v>
      </c>
      <c r="AL118" s="928"/>
      <c r="AM118" s="928"/>
      <c r="AN118" s="928"/>
      <c r="AO118" s="929"/>
      <c r="AP118" s="931" t="s">
        <v>437</v>
      </c>
      <c r="AQ118" s="932"/>
      <c r="AR118" s="932"/>
      <c r="AS118" s="932"/>
      <c r="AT118" s="933"/>
      <c r="AU118" s="964"/>
      <c r="AV118" s="965"/>
      <c r="AW118" s="965"/>
      <c r="AX118" s="965"/>
      <c r="AY118" s="965"/>
      <c r="AZ118" s="870" t="s">
        <v>473</v>
      </c>
      <c r="BA118" s="871"/>
      <c r="BB118" s="871"/>
      <c r="BC118" s="871"/>
      <c r="BD118" s="871"/>
      <c r="BE118" s="871"/>
      <c r="BF118" s="871"/>
      <c r="BG118" s="871"/>
      <c r="BH118" s="871"/>
      <c r="BI118" s="871"/>
      <c r="BJ118" s="871"/>
      <c r="BK118" s="871"/>
      <c r="BL118" s="871"/>
      <c r="BM118" s="871"/>
      <c r="BN118" s="871"/>
      <c r="BO118" s="871"/>
      <c r="BP118" s="872"/>
      <c r="BQ118" s="911" t="s">
        <v>457</v>
      </c>
      <c r="BR118" s="877"/>
      <c r="BS118" s="877"/>
      <c r="BT118" s="877"/>
      <c r="BU118" s="877"/>
      <c r="BV118" s="877" t="s">
        <v>127</v>
      </c>
      <c r="BW118" s="877"/>
      <c r="BX118" s="877"/>
      <c r="BY118" s="877"/>
      <c r="BZ118" s="877"/>
      <c r="CA118" s="877" t="s">
        <v>443</v>
      </c>
      <c r="CB118" s="877"/>
      <c r="CC118" s="877"/>
      <c r="CD118" s="877"/>
      <c r="CE118" s="877"/>
      <c r="CF118" s="907" t="s">
        <v>127</v>
      </c>
      <c r="CG118" s="908"/>
      <c r="CH118" s="908"/>
      <c r="CI118" s="908"/>
      <c r="CJ118" s="908"/>
      <c r="CK118" s="959"/>
      <c r="CL118" s="853"/>
      <c r="CM118" s="847" t="s">
        <v>474</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465</v>
      </c>
      <c r="DH118" s="812"/>
      <c r="DI118" s="812"/>
      <c r="DJ118" s="812"/>
      <c r="DK118" s="813"/>
      <c r="DL118" s="814" t="s">
        <v>127</v>
      </c>
      <c r="DM118" s="812"/>
      <c r="DN118" s="812"/>
      <c r="DO118" s="812"/>
      <c r="DP118" s="813"/>
      <c r="DQ118" s="814" t="s">
        <v>465</v>
      </c>
      <c r="DR118" s="812"/>
      <c r="DS118" s="812"/>
      <c r="DT118" s="812"/>
      <c r="DU118" s="813"/>
      <c r="DV118" s="856" t="s">
        <v>443</v>
      </c>
      <c r="DW118" s="857"/>
      <c r="DX118" s="857"/>
      <c r="DY118" s="857"/>
      <c r="DZ118" s="858"/>
    </row>
    <row r="119" spans="1:130" s="221" customFormat="1" ht="26.25" customHeight="1" x14ac:dyDescent="0.15">
      <c r="A119" s="850" t="s">
        <v>441</v>
      </c>
      <c r="B119" s="851"/>
      <c r="C119" s="892" t="s">
        <v>442</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127</v>
      </c>
      <c r="AB119" s="921"/>
      <c r="AC119" s="921"/>
      <c r="AD119" s="921"/>
      <c r="AE119" s="922"/>
      <c r="AF119" s="923" t="s">
        <v>127</v>
      </c>
      <c r="AG119" s="921"/>
      <c r="AH119" s="921"/>
      <c r="AI119" s="921"/>
      <c r="AJ119" s="922"/>
      <c r="AK119" s="923" t="s">
        <v>443</v>
      </c>
      <c r="AL119" s="921"/>
      <c r="AM119" s="921"/>
      <c r="AN119" s="921"/>
      <c r="AO119" s="922"/>
      <c r="AP119" s="924" t="s">
        <v>443</v>
      </c>
      <c r="AQ119" s="925"/>
      <c r="AR119" s="925"/>
      <c r="AS119" s="925"/>
      <c r="AT119" s="926"/>
      <c r="AU119" s="966"/>
      <c r="AV119" s="967"/>
      <c r="AW119" s="967"/>
      <c r="AX119" s="967"/>
      <c r="AY119" s="967"/>
      <c r="AZ119" s="242" t="s">
        <v>189</v>
      </c>
      <c r="BA119" s="242"/>
      <c r="BB119" s="242"/>
      <c r="BC119" s="242"/>
      <c r="BD119" s="242"/>
      <c r="BE119" s="242"/>
      <c r="BF119" s="242"/>
      <c r="BG119" s="242"/>
      <c r="BH119" s="242"/>
      <c r="BI119" s="242"/>
      <c r="BJ119" s="242"/>
      <c r="BK119" s="242"/>
      <c r="BL119" s="242"/>
      <c r="BM119" s="242"/>
      <c r="BN119" s="242"/>
      <c r="BO119" s="909" t="s">
        <v>475</v>
      </c>
      <c r="BP119" s="910"/>
      <c r="BQ119" s="911">
        <v>39266108</v>
      </c>
      <c r="BR119" s="877"/>
      <c r="BS119" s="877"/>
      <c r="BT119" s="877"/>
      <c r="BU119" s="877"/>
      <c r="BV119" s="877">
        <v>39579265</v>
      </c>
      <c r="BW119" s="877"/>
      <c r="BX119" s="877"/>
      <c r="BY119" s="877"/>
      <c r="BZ119" s="877"/>
      <c r="CA119" s="877">
        <v>40287001</v>
      </c>
      <c r="CB119" s="877"/>
      <c r="CC119" s="877"/>
      <c r="CD119" s="877"/>
      <c r="CE119" s="877"/>
      <c r="CF119" s="780"/>
      <c r="CG119" s="781"/>
      <c r="CH119" s="781"/>
      <c r="CI119" s="781"/>
      <c r="CJ119" s="866"/>
      <c r="CK119" s="960"/>
      <c r="CL119" s="855"/>
      <c r="CM119" s="870" t="s">
        <v>476</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465</v>
      </c>
      <c r="DH119" s="796"/>
      <c r="DI119" s="796"/>
      <c r="DJ119" s="796"/>
      <c r="DK119" s="797"/>
      <c r="DL119" s="798" t="s">
        <v>465</v>
      </c>
      <c r="DM119" s="796"/>
      <c r="DN119" s="796"/>
      <c r="DO119" s="796"/>
      <c r="DP119" s="797"/>
      <c r="DQ119" s="798" t="s">
        <v>472</v>
      </c>
      <c r="DR119" s="796"/>
      <c r="DS119" s="796"/>
      <c r="DT119" s="796"/>
      <c r="DU119" s="797"/>
      <c r="DV119" s="880" t="s">
        <v>127</v>
      </c>
      <c r="DW119" s="881"/>
      <c r="DX119" s="881"/>
      <c r="DY119" s="881"/>
      <c r="DZ119" s="882"/>
    </row>
    <row r="120" spans="1:130" s="221" customFormat="1" ht="26.25" customHeight="1" x14ac:dyDescent="0.15">
      <c r="A120" s="852"/>
      <c r="B120" s="853"/>
      <c r="C120" s="847" t="s">
        <v>449</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444</v>
      </c>
      <c r="AB120" s="812"/>
      <c r="AC120" s="812"/>
      <c r="AD120" s="812"/>
      <c r="AE120" s="813"/>
      <c r="AF120" s="814" t="s">
        <v>444</v>
      </c>
      <c r="AG120" s="812"/>
      <c r="AH120" s="812"/>
      <c r="AI120" s="812"/>
      <c r="AJ120" s="813"/>
      <c r="AK120" s="814" t="s">
        <v>127</v>
      </c>
      <c r="AL120" s="812"/>
      <c r="AM120" s="812"/>
      <c r="AN120" s="812"/>
      <c r="AO120" s="813"/>
      <c r="AP120" s="856" t="s">
        <v>443</v>
      </c>
      <c r="AQ120" s="857"/>
      <c r="AR120" s="857"/>
      <c r="AS120" s="857"/>
      <c r="AT120" s="858"/>
      <c r="AU120" s="912" t="s">
        <v>477</v>
      </c>
      <c r="AV120" s="913"/>
      <c r="AW120" s="913"/>
      <c r="AX120" s="913"/>
      <c r="AY120" s="914"/>
      <c r="AZ120" s="892" t="s">
        <v>478</v>
      </c>
      <c r="BA120" s="840"/>
      <c r="BB120" s="840"/>
      <c r="BC120" s="840"/>
      <c r="BD120" s="840"/>
      <c r="BE120" s="840"/>
      <c r="BF120" s="840"/>
      <c r="BG120" s="840"/>
      <c r="BH120" s="840"/>
      <c r="BI120" s="840"/>
      <c r="BJ120" s="840"/>
      <c r="BK120" s="840"/>
      <c r="BL120" s="840"/>
      <c r="BM120" s="840"/>
      <c r="BN120" s="840"/>
      <c r="BO120" s="840"/>
      <c r="BP120" s="841"/>
      <c r="BQ120" s="893">
        <v>2982496</v>
      </c>
      <c r="BR120" s="874"/>
      <c r="BS120" s="874"/>
      <c r="BT120" s="874"/>
      <c r="BU120" s="874"/>
      <c r="BV120" s="874">
        <v>2779842</v>
      </c>
      <c r="BW120" s="874"/>
      <c r="BX120" s="874"/>
      <c r="BY120" s="874"/>
      <c r="BZ120" s="874"/>
      <c r="CA120" s="874">
        <v>3272193</v>
      </c>
      <c r="CB120" s="874"/>
      <c r="CC120" s="874"/>
      <c r="CD120" s="874"/>
      <c r="CE120" s="874"/>
      <c r="CF120" s="898">
        <v>36.799999999999997</v>
      </c>
      <c r="CG120" s="899"/>
      <c r="CH120" s="899"/>
      <c r="CI120" s="899"/>
      <c r="CJ120" s="899"/>
      <c r="CK120" s="900" t="s">
        <v>479</v>
      </c>
      <c r="CL120" s="884"/>
      <c r="CM120" s="884"/>
      <c r="CN120" s="884"/>
      <c r="CO120" s="885"/>
      <c r="CP120" s="904" t="s">
        <v>411</v>
      </c>
      <c r="CQ120" s="905"/>
      <c r="CR120" s="905"/>
      <c r="CS120" s="905"/>
      <c r="CT120" s="905"/>
      <c r="CU120" s="905"/>
      <c r="CV120" s="905"/>
      <c r="CW120" s="905"/>
      <c r="CX120" s="905"/>
      <c r="CY120" s="905"/>
      <c r="CZ120" s="905"/>
      <c r="DA120" s="905"/>
      <c r="DB120" s="905"/>
      <c r="DC120" s="905"/>
      <c r="DD120" s="905"/>
      <c r="DE120" s="905"/>
      <c r="DF120" s="906"/>
      <c r="DG120" s="893">
        <v>4262520</v>
      </c>
      <c r="DH120" s="874"/>
      <c r="DI120" s="874"/>
      <c r="DJ120" s="874"/>
      <c r="DK120" s="874"/>
      <c r="DL120" s="874">
        <v>3643722</v>
      </c>
      <c r="DM120" s="874"/>
      <c r="DN120" s="874"/>
      <c r="DO120" s="874"/>
      <c r="DP120" s="874"/>
      <c r="DQ120" s="874">
        <v>3055088</v>
      </c>
      <c r="DR120" s="874"/>
      <c r="DS120" s="874"/>
      <c r="DT120" s="874"/>
      <c r="DU120" s="874"/>
      <c r="DV120" s="875">
        <v>34.4</v>
      </c>
      <c r="DW120" s="875"/>
      <c r="DX120" s="875"/>
      <c r="DY120" s="875"/>
      <c r="DZ120" s="876"/>
    </row>
    <row r="121" spans="1:130" s="221" customFormat="1" ht="26.25" customHeight="1" x14ac:dyDescent="0.15">
      <c r="A121" s="852"/>
      <c r="B121" s="853"/>
      <c r="C121" s="895" t="s">
        <v>480</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444</v>
      </c>
      <c r="AB121" s="812"/>
      <c r="AC121" s="812"/>
      <c r="AD121" s="812"/>
      <c r="AE121" s="813"/>
      <c r="AF121" s="814" t="s">
        <v>465</v>
      </c>
      <c r="AG121" s="812"/>
      <c r="AH121" s="812"/>
      <c r="AI121" s="812"/>
      <c r="AJ121" s="813"/>
      <c r="AK121" s="814" t="s">
        <v>443</v>
      </c>
      <c r="AL121" s="812"/>
      <c r="AM121" s="812"/>
      <c r="AN121" s="812"/>
      <c r="AO121" s="813"/>
      <c r="AP121" s="856" t="s">
        <v>465</v>
      </c>
      <c r="AQ121" s="857"/>
      <c r="AR121" s="857"/>
      <c r="AS121" s="857"/>
      <c r="AT121" s="858"/>
      <c r="AU121" s="915"/>
      <c r="AV121" s="916"/>
      <c r="AW121" s="916"/>
      <c r="AX121" s="916"/>
      <c r="AY121" s="917"/>
      <c r="AZ121" s="847" t="s">
        <v>481</v>
      </c>
      <c r="BA121" s="784"/>
      <c r="BB121" s="784"/>
      <c r="BC121" s="784"/>
      <c r="BD121" s="784"/>
      <c r="BE121" s="784"/>
      <c r="BF121" s="784"/>
      <c r="BG121" s="784"/>
      <c r="BH121" s="784"/>
      <c r="BI121" s="784"/>
      <c r="BJ121" s="784"/>
      <c r="BK121" s="784"/>
      <c r="BL121" s="784"/>
      <c r="BM121" s="784"/>
      <c r="BN121" s="784"/>
      <c r="BO121" s="784"/>
      <c r="BP121" s="785"/>
      <c r="BQ121" s="848">
        <v>1698269</v>
      </c>
      <c r="BR121" s="849"/>
      <c r="BS121" s="849"/>
      <c r="BT121" s="849"/>
      <c r="BU121" s="849"/>
      <c r="BV121" s="849">
        <v>1566787</v>
      </c>
      <c r="BW121" s="849"/>
      <c r="BX121" s="849"/>
      <c r="BY121" s="849"/>
      <c r="BZ121" s="849"/>
      <c r="CA121" s="849">
        <v>1465754</v>
      </c>
      <c r="CB121" s="849"/>
      <c r="CC121" s="849"/>
      <c r="CD121" s="849"/>
      <c r="CE121" s="849"/>
      <c r="CF121" s="907">
        <v>16.5</v>
      </c>
      <c r="CG121" s="908"/>
      <c r="CH121" s="908"/>
      <c r="CI121" s="908"/>
      <c r="CJ121" s="908"/>
      <c r="CK121" s="901"/>
      <c r="CL121" s="887"/>
      <c r="CM121" s="887"/>
      <c r="CN121" s="887"/>
      <c r="CO121" s="888"/>
      <c r="CP121" s="867" t="s">
        <v>482</v>
      </c>
      <c r="CQ121" s="868"/>
      <c r="CR121" s="868"/>
      <c r="CS121" s="868"/>
      <c r="CT121" s="868"/>
      <c r="CU121" s="868"/>
      <c r="CV121" s="868"/>
      <c r="CW121" s="868"/>
      <c r="CX121" s="868"/>
      <c r="CY121" s="868"/>
      <c r="CZ121" s="868"/>
      <c r="DA121" s="868"/>
      <c r="DB121" s="868"/>
      <c r="DC121" s="868"/>
      <c r="DD121" s="868"/>
      <c r="DE121" s="868"/>
      <c r="DF121" s="869"/>
      <c r="DG121" s="848">
        <v>1653993</v>
      </c>
      <c r="DH121" s="849"/>
      <c r="DI121" s="849"/>
      <c r="DJ121" s="849"/>
      <c r="DK121" s="849"/>
      <c r="DL121" s="849">
        <v>1695207</v>
      </c>
      <c r="DM121" s="849"/>
      <c r="DN121" s="849"/>
      <c r="DO121" s="849"/>
      <c r="DP121" s="849"/>
      <c r="DQ121" s="849">
        <v>1815915</v>
      </c>
      <c r="DR121" s="849"/>
      <c r="DS121" s="849"/>
      <c r="DT121" s="849"/>
      <c r="DU121" s="849"/>
      <c r="DV121" s="826">
        <v>20.399999999999999</v>
      </c>
      <c r="DW121" s="826"/>
      <c r="DX121" s="826"/>
      <c r="DY121" s="826"/>
      <c r="DZ121" s="827"/>
    </row>
    <row r="122" spans="1:130" s="221" customFormat="1" ht="26.25" customHeight="1" x14ac:dyDescent="0.15">
      <c r="A122" s="852"/>
      <c r="B122" s="853"/>
      <c r="C122" s="847" t="s">
        <v>461</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443</v>
      </c>
      <c r="AB122" s="812"/>
      <c r="AC122" s="812"/>
      <c r="AD122" s="812"/>
      <c r="AE122" s="813"/>
      <c r="AF122" s="814" t="s">
        <v>444</v>
      </c>
      <c r="AG122" s="812"/>
      <c r="AH122" s="812"/>
      <c r="AI122" s="812"/>
      <c r="AJ122" s="813"/>
      <c r="AK122" s="814" t="s">
        <v>465</v>
      </c>
      <c r="AL122" s="812"/>
      <c r="AM122" s="812"/>
      <c r="AN122" s="812"/>
      <c r="AO122" s="813"/>
      <c r="AP122" s="856" t="s">
        <v>443</v>
      </c>
      <c r="AQ122" s="857"/>
      <c r="AR122" s="857"/>
      <c r="AS122" s="857"/>
      <c r="AT122" s="858"/>
      <c r="AU122" s="915"/>
      <c r="AV122" s="916"/>
      <c r="AW122" s="916"/>
      <c r="AX122" s="916"/>
      <c r="AY122" s="917"/>
      <c r="AZ122" s="870" t="s">
        <v>483</v>
      </c>
      <c r="BA122" s="871"/>
      <c r="BB122" s="871"/>
      <c r="BC122" s="871"/>
      <c r="BD122" s="871"/>
      <c r="BE122" s="871"/>
      <c r="BF122" s="871"/>
      <c r="BG122" s="871"/>
      <c r="BH122" s="871"/>
      <c r="BI122" s="871"/>
      <c r="BJ122" s="871"/>
      <c r="BK122" s="871"/>
      <c r="BL122" s="871"/>
      <c r="BM122" s="871"/>
      <c r="BN122" s="871"/>
      <c r="BO122" s="871"/>
      <c r="BP122" s="872"/>
      <c r="BQ122" s="911">
        <v>24459514</v>
      </c>
      <c r="BR122" s="877"/>
      <c r="BS122" s="877"/>
      <c r="BT122" s="877"/>
      <c r="BU122" s="877"/>
      <c r="BV122" s="877">
        <v>24927264</v>
      </c>
      <c r="BW122" s="877"/>
      <c r="BX122" s="877"/>
      <c r="BY122" s="877"/>
      <c r="BZ122" s="877"/>
      <c r="CA122" s="877">
        <v>25864011</v>
      </c>
      <c r="CB122" s="877"/>
      <c r="CC122" s="877"/>
      <c r="CD122" s="877"/>
      <c r="CE122" s="877"/>
      <c r="CF122" s="878">
        <v>291.10000000000002</v>
      </c>
      <c r="CG122" s="879"/>
      <c r="CH122" s="879"/>
      <c r="CI122" s="879"/>
      <c r="CJ122" s="879"/>
      <c r="CK122" s="901"/>
      <c r="CL122" s="887"/>
      <c r="CM122" s="887"/>
      <c r="CN122" s="887"/>
      <c r="CO122" s="888"/>
      <c r="CP122" s="867" t="s">
        <v>484</v>
      </c>
      <c r="CQ122" s="868"/>
      <c r="CR122" s="868"/>
      <c r="CS122" s="868"/>
      <c r="CT122" s="868"/>
      <c r="CU122" s="868"/>
      <c r="CV122" s="868"/>
      <c r="CW122" s="868"/>
      <c r="CX122" s="868"/>
      <c r="CY122" s="868"/>
      <c r="CZ122" s="868"/>
      <c r="DA122" s="868"/>
      <c r="DB122" s="868"/>
      <c r="DC122" s="868"/>
      <c r="DD122" s="868"/>
      <c r="DE122" s="868"/>
      <c r="DF122" s="869"/>
      <c r="DG122" s="848">
        <v>10298</v>
      </c>
      <c r="DH122" s="849"/>
      <c r="DI122" s="849"/>
      <c r="DJ122" s="849"/>
      <c r="DK122" s="849"/>
      <c r="DL122" s="849">
        <v>9713</v>
      </c>
      <c r="DM122" s="849"/>
      <c r="DN122" s="849"/>
      <c r="DO122" s="849"/>
      <c r="DP122" s="849"/>
      <c r="DQ122" s="849">
        <v>9115</v>
      </c>
      <c r="DR122" s="849"/>
      <c r="DS122" s="849"/>
      <c r="DT122" s="849"/>
      <c r="DU122" s="849"/>
      <c r="DV122" s="826">
        <v>0.1</v>
      </c>
      <c r="DW122" s="826"/>
      <c r="DX122" s="826"/>
      <c r="DY122" s="826"/>
      <c r="DZ122" s="827"/>
    </row>
    <row r="123" spans="1:130" s="221" customFormat="1" ht="26.25" customHeight="1" x14ac:dyDescent="0.15">
      <c r="A123" s="852"/>
      <c r="B123" s="853"/>
      <c r="C123" s="847" t="s">
        <v>468</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485</v>
      </c>
      <c r="AB123" s="812"/>
      <c r="AC123" s="812"/>
      <c r="AD123" s="812"/>
      <c r="AE123" s="813"/>
      <c r="AF123" s="814" t="s">
        <v>127</v>
      </c>
      <c r="AG123" s="812"/>
      <c r="AH123" s="812"/>
      <c r="AI123" s="812"/>
      <c r="AJ123" s="813"/>
      <c r="AK123" s="814" t="s">
        <v>443</v>
      </c>
      <c r="AL123" s="812"/>
      <c r="AM123" s="812"/>
      <c r="AN123" s="812"/>
      <c r="AO123" s="813"/>
      <c r="AP123" s="856" t="s">
        <v>443</v>
      </c>
      <c r="AQ123" s="857"/>
      <c r="AR123" s="857"/>
      <c r="AS123" s="857"/>
      <c r="AT123" s="858"/>
      <c r="AU123" s="918"/>
      <c r="AV123" s="919"/>
      <c r="AW123" s="919"/>
      <c r="AX123" s="919"/>
      <c r="AY123" s="919"/>
      <c r="AZ123" s="242" t="s">
        <v>189</v>
      </c>
      <c r="BA123" s="242"/>
      <c r="BB123" s="242"/>
      <c r="BC123" s="242"/>
      <c r="BD123" s="242"/>
      <c r="BE123" s="242"/>
      <c r="BF123" s="242"/>
      <c r="BG123" s="242"/>
      <c r="BH123" s="242"/>
      <c r="BI123" s="242"/>
      <c r="BJ123" s="242"/>
      <c r="BK123" s="242"/>
      <c r="BL123" s="242"/>
      <c r="BM123" s="242"/>
      <c r="BN123" s="242"/>
      <c r="BO123" s="909" t="s">
        <v>486</v>
      </c>
      <c r="BP123" s="910"/>
      <c r="BQ123" s="864">
        <v>29140279</v>
      </c>
      <c r="BR123" s="865"/>
      <c r="BS123" s="865"/>
      <c r="BT123" s="865"/>
      <c r="BU123" s="865"/>
      <c r="BV123" s="865">
        <v>29273893</v>
      </c>
      <c r="BW123" s="865"/>
      <c r="BX123" s="865"/>
      <c r="BY123" s="865"/>
      <c r="BZ123" s="865"/>
      <c r="CA123" s="865">
        <v>30601958</v>
      </c>
      <c r="CB123" s="865"/>
      <c r="CC123" s="865"/>
      <c r="CD123" s="865"/>
      <c r="CE123" s="865"/>
      <c r="CF123" s="780"/>
      <c r="CG123" s="781"/>
      <c r="CH123" s="781"/>
      <c r="CI123" s="781"/>
      <c r="CJ123" s="866"/>
      <c r="CK123" s="901"/>
      <c r="CL123" s="887"/>
      <c r="CM123" s="887"/>
      <c r="CN123" s="887"/>
      <c r="CO123" s="888"/>
      <c r="CP123" s="867"/>
      <c r="CQ123" s="868"/>
      <c r="CR123" s="868"/>
      <c r="CS123" s="868"/>
      <c r="CT123" s="868"/>
      <c r="CU123" s="868"/>
      <c r="CV123" s="868"/>
      <c r="CW123" s="868"/>
      <c r="CX123" s="868"/>
      <c r="CY123" s="868"/>
      <c r="CZ123" s="868"/>
      <c r="DA123" s="868"/>
      <c r="DB123" s="868"/>
      <c r="DC123" s="868"/>
      <c r="DD123" s="868"/>
      <c r="DE123" s="868"/>
      <c r="DF123" s="869"/>
      <c r="DG123" s="811"/>
      <c r="DH123" s="812"/>
      <c r="DI123" s="812"/>
      <c r="DJ123" s="812"/>
      <c r="DK123" s="813"/>
      <c r="DL123" s="814"/>
      <c r="DM123" s="812"/>
      <c r="DN123" s="812"/>
      <c r="DO123" s="812"/>
      <c r="DP123" s="813"/>
      <c r="DQ123" s="814"/>
      <c r="DR123" s="812"/>
      <c r="DS123" s="812"/>
      <c r="DT123" s="812"/>
      <c r="DU123" s="813"/>
      <c r="DV123" s="856"/>
      <c r="DW123" s="857"/>
      <c r="DX123" s="857"/>
      <c r="DY123" s="857"/>
      <c r="DZ123" s="858"/>
    </row>
    <row r="124" spans="1:130" s="221" customFormat="1" ht="26.25" customHeight="1" thickBot="1" x14ac:dyDescent="0.2">
      <c r="A124" s="852"/>
      <c r="B124" s="853"/>
      <c r="C124" s="847" t="s">
        <v>471</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457</v>
      </c>
      <c r="AB124" s="812"/>
      <c r="AC124" s="812"/>
      <c r="AD124" s="812"/>
      <c r="AE124" s="813"/>
      <c r="AF124" s="814" t="s">
        <v>465</v>
      </c>
      <c r="AG124" s="812"/>
      <c r="AH124" s="812"/>
      <c r="AI124" s="812"/>
      <c r="AJ124" s="813"/>
      <c r="AK124" s="814" t="s">
        <v>127</v>
      </c>
      <c r="AL124" s="812"/>
      <c r="AM124" s="812"/>
      <c r="AN124" s="812"/>
      <c r="AO124" s="813"/>
      <c r="AP124" s="856" t="s">
        <v>443</v>
      </c>
      <c r="AQ124" s="857"/>
      <c r="AR124" s="857"/>
      <c r="AS124" s="857"/>
      <c r="AT124" s="858"/>
      <c r="AU124" s="859" t="s">
        <v>487</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123.2</v>
      </c>
      <c r="BR124" s="863"/>
      <c r="BS124" s="863"/>
      <c r="BT124" s="863"/>
      <c r="BU124" s="863"/>
      <c r="BV124" s="863">
        <v>120.9</v>
      </c>
      <c r="BW124" s="863"/>
      <c r="BX124" s="863"/>
      <c r="BY124" s="863"/>
      <c r="BZ124" s="863"/>
      <c r="CA124" s="863">
        <v>109</v>
      </c>
      <c r="CB124" s="863"/>
      <c r="CC124" s="863"/>
      <c r="CD124" s="863"/>
      <c r="CE124" s="863"/>
      <c r="CF124" s="758"/>
      <c r="CG124" s="759"/>
      <c r="CH124" s="759"/>
      <c r="CI124" s="759"/>
      <c r="CJ124" s="894"/>
      <c r="CK124" s="902"/>
      <c r="CL124" s="902"/>
      <c r="CM124" s="902"/>
      <c r="CN124" s="902"/>
      <c r="CO124" s="903"/>
      <c r="CP124" s="867" t="s">
        <v>488</v>
      </c>
      <c r="CQ124" s="868"/>
      <c r="CR124" s="868"/>
      <c r="CS124" s="868"/>
      <c r="CT124" s="868"/>
      <c r="CU124" s="868"/>
      <c r="CV124" s="868"/>
      <c r="CW124" s="868"/>
      <c r="CX124" s="868"/>
      <c r="CY124" s="868"/>
      <c r="CZ124" s="868"/>
      <c r="DA124" s="868"/>
      <c r="DB124" s="868"/>
      <c r="DC124" s="868"/>
      <c r="DD124" s="868"/>
      <c r="DE124" s="868"/>
      <c r="DF124" s="869"/>
      <c r="DG124" s="795" t="s">
        <v>457</v>
      </c>
      <c r="DH124" s="796"/>
      <c r="DI124" s="796"/>
      <c r="DJ124" s="796"/>
      <c r="DK124" s="797"/>
      <c r="DL124" s="798" t="s">
        <v>127</v>
      </c>
      <c r="DM124" s="796"/>
      <c r="DN124" s="796"/>
      <c r="DO124" s="796"/>
      <c r="DP124" s="797"/>
      <c r="DQ124" s="798" t="s">
        <v>443</v>
      </c>
      <c r="DR124" s="796"/>
      <c r="DS124" s="796"/>
      <c r="DT124" s="796"/>
      <c r="DU124" s="797"/>
      <c r="DV124" s="880" t="s">
        <v>127</v>
      </c>
      <c r="DW124" s="881"/>
      <c r="DX124" s="881"/>
      <c r="DY124" s="881"/>
      <c r="DZ124" s="882"/>
    </row>
    <row r="125" spans="1:130" s="221" customFormat="1" ht="26.25" customHeight="1" x14ac:dyDescent="0.15">
      <c r="A125" s="852"/>
      <c r="B125" s="853"/>
      <c r="C125" s="847" t="s">
        <v>474</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485</v>
      </c>
      <c r="AB125" s="812"/>
      <c r="AC125" s="812"/>
      <c r="AD125" s="812"/>
      <c r="AE125" s="813"/>
      <c r="AF125" s="814" t="s">
        <v>444</v>
      </c>
      <c r="AG125" s="812"/>
      <c r="AH125" s="812"/>
      <c r="AI125" s="812"/>
      <c r="AJ125" s="813"/>
      <c r="AK125" s="814" t="s">
        <v>443</v>
      </c>
      <c r="AL125" s="812"/>
      <c r="AM125" s="812"/>
      <c r="AN125" s="812"/>
      <c r="AO125" s="813"/>
      <c r="AP125" s="856" t="s">
        <v>127</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489</v>
      </c>
      <c r="CL125" s="884"/>
      <c r="CM125" s="884"/>
      <c r="CN125" s="884"/>
      <c r="CO125" s="885"/>
      <c r="CP125" s="892" t="s">
        <v>490</v>
      </c>
      <c r="CQ125" s="840"/>
      <c r="CR125" s="840"/>
      <c r="CS125" s="840"/>
      <c r="CT125" s="840"/>
      <c r="CU125" s="840"/>
      <c r="CV125" s="840"/>
      <c r="CW125" s="840"/>
      <c r="CX125" s="840"/>
      <c r="CY125" s="840"/>
      <c r="CZ125" s="840"/>
      <c r="DA125" s="840"/>
      <c r="DB125" s="840"/>
      <c r="DC125" s="840"/>
      <c r="DD125" s="840"/>
      <c r="DE125" s="840"/>
      <c r="DF125" s="841"/>
      <c r="DG125" s="893" t="s">
        <v>444</v>
      </c>
      <c r="DH125" s="874"/>
      <c r="DI125" s="874"/>
      <c r="DJ125" s="874"/>
      <c r="DK125" s="874"/>
      <c r="DL125" s="874" t="s">
        <v>457</v>
      </c>
      <c r="DM125" s="874"/>
      <c r="DN125" s="874"/>
      <c r="DO125" s="874"/>
      <c r="DP125" s="874"/>
      <c r="DQ125" s="874" t="s">
        <v>443</v>
      </c>
      <c r="DR125" s="874"/>
      <c r="DS125" s="874"/>
      <c r="DT125" s="874"/>
      <c r="DU125" s="874"/>
      <c r="DV125" s="875" t="s">
        <v>443</v>
      </c>
      <c r="DW125" s="875"/>
      <c r="DX125" s="875"/>
      <c r="DY125" s="875"/>
      <c r="DZ125" s="876"/>
    </row>
    <row r="126" spans="1:130" s="221" customFormat="1" ht="26.25" customHeight="1" thickBot="1" x14ac:dyDescent="0.2">
      <c r="A126" s="852"/>
      <c r="B126" s="853"/>
      <c r="C126" s="847" t="s">
        <v>476</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443</v>
      </c>
      <c r="AB126" s="812"/>
      <c r="AC126" s="812"/>
      <c r="AD126" s="812"/>
      <c r="AE126" s="813"/>
      <c r="AF126" s="814" t="s">
        <v>447</v>
      </c>
      <c r="AG126" s="812"/>
      <c r="AH126" s="812"/>
      <c r="AI126" s="812"/>
      <c r="AJ126" s="813"/>
      <c r="AK126" s="814" t="s">
        <v>447</v>
      </c>
      <c r="AL126" s="812"/>
      <c r="AM126" s="812"/>
      <c r="AN126" s="812"/>
      <c r="AO126" s="813"/>
      <c r="AP126" s="856" t="s">
        <v>447</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491</v>
      </c>
      <c r="CQ126" s="784"/>
      <c r="CR126" s="784"/>
      <c r="CS126" s="784"/>
      <c r="CT126" s="784"/>
      <c r="CU126" s="784"/>
      <c r="CV126" s="784"/>
      <c r="CW126" s="784"/>
      <c r="CX126" s="784"/>
      <c r="CY126" s="784"/>
      <c r="CZ126" s="784"/>
      <c r="DA126" s="784"/>
      <c r="DB126" s="784"/>
      <c r="DC126" s="784"/>
      <c r="DD126" s="784"/>
      <c r="DE126" s="784"/>
      <c r="DF126" s="785"/>
      <c r="DG126" s="848">
        <v>1750642</v>
      </c>
      <c r="DH126" s="849"/>
      <c r="DI126" s="849"/>
      <c r="DJ126" s="849"/>
      <c r="DK126" s="849"/>
      <c r="DL126" s="849">
        <v>1750884</v>
      </c>
      <c r="DM126" s="849"/>
      <c r="DN126" s="849"/>
      <c r="DO126" s="849"/>
      <c r="DP126" s="849"/>
      <c r="DQ126" s="849">
        <v>1887354</v>
      </c>
      <c r="DR126" s="849"/>
      <c r="DS126" s="849"/>
      <c r="DT126" s="849"/>
      <c r="DU126" s="849"/>
      <c r="DV126" s="826">
        <v>21.2</v>
      </c>
      <c r="DW126" s="826"/>
      <c r="DX126" s="826"/>
      <c r="DY126" s="826"/>
      <c r="DZ126" s="827"/>
    </row>
    <row r="127" spans="1:130" s="221" customFormat="1" ht="26.25" customHeight="1" x14ac:dyDescent="0.15">
      <c r="A127" s="854"/>
      <c r="B127" s="855"/>
      <c r="C127" s="870" t="s">
        <v>492</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443</v>
      </c>
      <c r="AB127" s="812"/>
      <c r="AC127" s="812"/>
      <c r="AD127" s="812"/>
      <c r="AE127" s="813"/>
      <c r="AF127" s="814" t="s">
        <v>444</v>
      </c>
      <c r="AG127" s="812"/>
      <c r="AH127" s="812"/>
      <c r="AI127" s="812"/>
      <c r="AJ127" s="813"/>
      <c r="AK127" s="814" t="s">
        <v>443</v>
      </c>
      <c r="AL127" s="812"/>
      <c r="AM127" s="812"/>
      <c r="AN127" s="812"/>
      <c r="AO127" s="813"/>
      <c r="AP127" s="856" t="s">
        <v>457</v>
      </c>
      <c r="AQ127" s="857"/>
      <c r="AR127" s="857"/>
      <c r="AS127" s="857"/>
      <c r="AT127" s="858"/>
      <c r="AU127" s="223"/>
      <c r="AV127" s="223"/>
      <c r="AW127" s="223"/>
      <c r="AX127" s="873" t="s">
        <v>493</v>
      </c>
      <c r="AY127" s="844"/>
      <c r="AZ127" s="844"/>
      <c r="BA127" s="844"/>
      <c r="BB127" s="844"/>
      <c r="BC127" s="844"/>
      <c r="BD127" s="844"/>
      <c r="BE127" s="845"/>
      <c r="BF127" s="843" t="s">
        <v>494</v>
      </c>
      <c r="BG127" s="844"/>
      <c r="BH127" s="844"/>
      <c r="BI127" s="844"/>
      <c r="BJ127" s="844"/>
      <c r="BK127" s="844"/>
      <c r="BL127" s="845"/>
      <c r="BM127" s="843" t="s">
        <v>495</v>
      </c>
      <c r="BN127" s="844"/>
      <c r="BO127" s="844"/>
      <c r="BP127" s="844"/>
      <c r="BQ127" s="844"/>
      <c r="BR127" s="844"/>
      <c r="BS127" s="845"/>
      <c r="BT127" s="843" t="s">
        <v>496</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497</v>
      </c>
      <c r="CQ127" s="784"/>
      <c r="CR127" s="784"/>
      <c r="CS127" s="784"/>
      <c r="CT127" s="784"/>
      <c r="CU127" s="784"/>
      <c r="CV127" s="784"/>
      <c r="CW127" s="784"/>
      <c r="CX127" s="784"/>
      <c r="CY127" s="784"/>
      <c r="CZ127" s="784"/>
      <c r="DA127" s="784"/>
      <c r="DB127" s="784"/>
      <c r="DC127" s="784"/>
      <c r="DD127" s="784"/>
      <c r="DE127" s="784"/>
      <c r="DF127" s="785"/>
      <c r="DG127" s="848" t="s">
        <v>444</v>
      </c>
      <c r="DH127" s="849"/>
      <c r="DI127" s="849"/>
      <c r="DJ127" s="849"/>
      <c r="DK127" s="849"/>
      <c r="DL127" s="849" t="s">
        <v>443</v>
      </c>
      <c r="DM127" s="849"/>
      <c r="DN127" s="849"/>
      <c r="DO127" s="849"/>
      <c r="DP127" s="849"/>
      <c r="DQ127" s="849" t="s">
        <v>485</v>
      </c>
      <c r="DR127" s="849"/>
      <c r="DS127" s="849"/>
      <c r="DT127" s="849"/>
      <c r="DU127" s="849"/>
      <c r="DV127" s="826" t="s">
        <v>443</v>
      </c>
      <c r="DW127" s="826"/>
      <c r="DX127" s="826"/>
      <c r="DY127" s="826"/>
      <c r="DZ127" s="827"/>
    </row>
    <row r="128" spans="1:130" s="221" customFormat="1" ht="26.25" customHeight="1" thickBot="1" x14ac:dyDescent="0.2">
      <c r="A128" s="828" t="s">
        <v>498</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499</v>
      </c>
      <c r="X128" s="830"/>
      <c r="Y128" s="830"/>
      <c r="Z128" s="831"/>
      <c r="AA128" s="832">
        <v>229264</v>
      </c>
      <c r="AB128" s="833"/>
      <c r="AC128" s="833"/>
      <c r="AD128" s="833"/>
      <c r="AE128" s="834"/>
      <c r="AF128" s="835">
        <v>234436</v>
      </c>
      <c r="AG128" s="833"/>
      <c r="AH128" s="833"/>
      <c r="AI128" s="833"/>
      <c r="AJ128" s="834"/>
      <c r="AK128" s="835">
        <v>199482</v>
      </c>
      <c r="AL128" s="833"/>
      <c r="AM128" s="833"/>
      <c r="AN128" s="833"/>
      <c r="AO128" s="834"/>
      <c r="AP128" s="836"/>
      <c r="AQ128" s="837"/>
      <c r="AR128" s="837"/>
      <c r="AS128" s="837"/>
      <c r="AT128" s="838"/>
      <c r="AU128" s="223"/>
      <c r="AV128" s="223"/>
      <c r="AW128" s="223"/>
      <c r="AX128" s="839" t="s">
        <v>500</v>
      </c>
      <c r="AY128" s="840"/>
      <c r="AZ128" s="840"/>
      <c r="BA128" s="840"/>
      <c r="BB128" s="840"/>
      <c r="BC128" s="840"/>
      <c r="BD128" s="840"/>
      <c r="BE128" s="841"/>
      <c r="BF128" s="818" t="s">
        <v>472</v>
      </c>
      <c r="BG128" s="819"/>
      <c r="BH128" s="819"/>
      <c r="BI128" s="819"/>
      <c r="BJ128" s="819"/>
      <c r="BK128" s="819"/>
      <c r="BL128" s="842"/>
      <c r="BM128" s="818">
        <v>13.12</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501</v>
      </c>
      <c r="CQ128" s="762"/>
      <c r="CR128" s="762"/>
      <c r="CS128" s="762"/>
      <c r="CT128" s="762"/>
      <c r="CU128" s="762"/>
      <c r="CV128" s="762"/>
      <c r="CW128" s="762"/>
      <c r="CX128" s="762"/>
      <c r="CY128" s="762"/>
      <c r="CZ128" s="762"/>
      <c r="DA128" s="762"/>
      <c r="DB128" s="762"/>
      <c r="DC128" s="762"/>
      <c r="DD128" s="762"/>
      <c r="DE128" s="762"/>
      <c r="DF128" s="763"/>
      <c r="DG128" s="822" t="s">
        <v>127</v>
      </c>
      <c r="DH128" s="823"/>
      <c r="DI128" s="823"/>
      <c r="DJ128" s="823"/>
      <c r="DK128" s="823"/>
      <c r="DL128" s="823" t="s">
        <v>485</v>
      </c>
      <c r="DM128" s="823"/>
      <c r="DN128" s="823"/>
      <c r="DO128" s="823"/>
      <c r="DP128" s="823"/>
      <c r="DQ128" s="823" t="s">
        <v>444</v>
      </c>
      <c r="DR128" s="823"/>
      <c r="DS128" s="823"/>
      <c r="DT128" s="823"/>
      <c r="DU128" s="823"/>
      <c r="DV128" s="824" t="s">
        <v>447</v>
      </c>
      <c r="DW128" s="824"/>
      <c r="DX128" s="824"/>
      <c r="DY128" s="824"/>
      <c r="DZ128" s="825"/>
    </row>
    <row r="129" spans="1:131" s="221" customFormat="1" ht="26.25" customHeight="1" x14ac:dyDescent="0.15">
      <c r="A129" s="806" t="s">
        <v>105</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502</v>
      </c>
      <c r="X129" s="809"/>
      <c r="Y129" s="809"/>
      <c r="Z129" s="810"/>
      <c r="AA129" s="811">
        <v>10682318</v>
      </c>
      <c r="AB129" s="812"/>
      <c r="AC129" s="812"/>
      <c r="AD129" s="812"/>
      <c r="AE129" s="813"/>
      <c r="AF129" s="814">
        <v>11063271</v>
      </c>
      <c r="AG129" s="812"/>
      <c r="AH129" s="812"/>
      <c r="AI129" s="812"/>
      <c r="AJ129" s="813"/>
      <c r="AK129" s="814">
        <v>11455148</v>
      </c>
      <c r="AL129" s="812"/>
      <c r="AM129" s="812"/>
      <c r="AN129" s="812"/>
      <c r="AO129" s="813"/>
      <c r="AP129" s="815"/>
      <c r="AQ129" s="816"/>
      <c r="AR129" s="816"/>
      <c r="AS129" s="816"/>
      <c r="AT129" s="817"/>
      <c r="AU129" s="224"/>
      <c r="AV129" s="224"/>
      <c r="AW129" s="224"/>
      <c r="AX129" s="783" t="s">
        <v>503</v>
      </c>
      <c r="AY129" s="784"/>
      <c r="AZ129" s="784"/>
      <c r="BA129" s="784"/>
      <c r="BB129" s="784"/>
      <c r="BC129" s="784"/>
      <c r="BD129" s="784"/>
      <c r="BE129" s="785"/>
      <c r="BF129" s="802" t="s">
        <v>127</v>
      </c>
      <c r="BG129" s="803"/>
      <c r="BH129" s="803"/>
      <c r="BI129" s="803"/>
      <c r="BJ129" s="803"/>
      <c r="BK129" s="803"/>
      <c r="BL129" s="804"/>
      <c r="BM129" s="802">
        <v>18.12</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504</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505</v>
      </c>
      <c r="X130" s="809"/>
      <c r="Y130" s="809"/>
      <c r="Z130" s="810"/>
      <c r="AA130" s="811">
        <v>2466373</v>
      </c>
      <c r="AB130" s="812"/>
      <c r="AC130" s="812"/>
      <c r="AD130" s="812"/>
      <c r="AE130" s="813"/>
      <c r="AF130" s="814">
        <v>2545584</v>
      </c>
      <c r="AG130" s="812"/>
      <c r="AH130" s="812"/>
      <c r="AI130" s="812"/>
      <c r="AJ130" s="813"/>
      <c r="AK130" s="814">
        <v>2571106</v>
      </c>
      <c r="AL130" s="812"/>
      <c r="AM130" s="812"/>
      <c r="AN130" s="812"/>
      <c r="AO130" s="813"/>
      <c r="AP130" s="815"/>
      <c r="AQ130" s="816"/>
      <c r="AR130" s="816"/>
      <c r="AS130" s="816"/>
      <c r="AT130" s="817"/>
      <c r="AU130" s="224"/>
      <c r="AV130" s="224"/>
      <c r="AW130" s="224"/>
      <c r="AX130" s="783" t="s">
        <v>506</v>
      </c>
      <c r="AY130" s="784"/>
      <c r="AZ130" s="784"/>
      <c r="BA130" s="784"/>
      <c r="BB130" s="784"/>
      <c r="BC130" s="784"/>
      <c r="BD130" s="784"/>
      <c r="BE130" s="785"/>
      <c r="BF130" s="786">
        <v>10.8</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507</v>
      </c>
      <c r="X131" s="793"/>
      <c r="Y131" s="793"/>
      <c r="Z131" s="794"/>
      <c r="AA131" s="795">
        <v>8215945</v>
      </c>
      <c r="AB131" s="796"/>
      <c r="AC131" s="796"/>
      <c r="AD131" s="796"/>
      <c r="AE131" s="797"/>
      <c r="AF131" s="798">
        <v>8517687</v>
      </c>
      <c r="AG131" s="796"/>
      <c r="AH131" s="796"/>
      <c r="AI131" s="796"/>
      <c r="AJ131" s="797"/>
      <c r="AK131" s="798">
        <v>8884042</v>
      </c>
      <c r="AL131" s="796"/>
      <c r="AM131" s="796"/>
      <c r="AN131" s="796"/>
      <c r="AO131" s="797"/>
      <c r="AP131" s="799"/>
      <c r="AQ131" s="800"/>
      <c r="AR131" s="800"/>
      <c r="AS131" s="800"/>
      <c r="AT131" s="801"/>
      <c r="AU131" s="224"/>
      <c r="AV131" s="224"/>
      <c r="AW131" s="224"/>
      <c r="AX131" s="761" t="s">
        <v>508</v>
      </c>
      <c r="AY131" s="762"/>
      <c r="AZ131" s="762"/>
      <c r="BA131" s="762"/>
      <c r="BB131" s="762"/>
      <c r="BC131" s="762"/>
      <c r="BD131" s="762"/>
      <c r="BE131" s="763"/>
      <c r="BF131" s="764">
        <v>109</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509</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510</v>
      </c>
      <c r="W132" s="774"/>
      <c r="X132" s="774"/>
      <c r="Y132" s="774"/>
      <c r="Z132" s="775"/>
      <c r="AA132" s="776">
        <v>13.64424908</v>
      </c>
      <c r="AB132" s="777"/>
      <c r="AC132" s="777"/>
      <c r="AD132" s="777"/>
      <c r="AE132" s="778"/>
      <c r="AF132" s="779">
        <v>11.02550493</v>
      </c>
      <c r="AG132" s="777"/>
      <c r="AH132" s="777"/>
      <c r="AI132" s="777"/>
      <c r="AJ132" s="778"/>
      <c r="AK132" s="779">
        <v>8.0064232020000006</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511</v>
      </c>
      <c r="W133" s="753"/>
      <c r="X133" s="753"/>
      <c r="Y133" s="753"/>
      <c r="Z133" s="754"/>
      <c r="AA133" s="755">
        <v>15</v>
      </c>
      <c r="AB133" s="756"/>
      <c r="AC133" s="756"/>
      <c r="AD133" s="756"/>
      <c r="AE133" s="757"/>
      <c r="AF133" s="755">
        <v>13.4</v>
      </c>
      <c r="AG133" s="756"/>
      <c r="AH133" s="756"/>
      <c r="AI133" s="756"/>
      <c r="AJ133" s="757"/>
      <c r="AK133" s="755">
        <v>10.8</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3E8SsTS28arSnGrMhoeiwsoraeGgTkcWXWf7KSBRofnKeCf+mHjTTgL9EN7TkqOC0jaAAOq6brd+wmtrtgVQew==" saltValue="lph2EqUw6JtKKunPUohc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A1nRurYF21haRs8ieUlUgE+6VNBM05Sdh+/W3Wdfswr4mLeSMt/HBLseKyYanXbCHxTxT/V0u9REgGnEX1SSbA==" saltValue="/GTaNYcsZsbCr2FrHdRg3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jQXE9u02nKvmP/upYZFIVFITgjSnrZJYOnRWiGoxHfhcipCoNCBnL52rjsWZz6IgU7qpfXngYMvFxvPSL/YkQ==" saltValue="Dot3WctcqXkG48IBCW2RX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37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515</v>
      </c>
      <c r="AP7" s="263"/>
      <c r="AQ7" s="264" t="s">
        <v>516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517</v>
      </c>
      <c r="AQ8" s="270" t="s">
        <v>518</v>
      </c>
      <c r="AR8" s="271" t="s">
        <v>519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520</v>
      </c>
      <c r="AL9" s="1163"/>
      <c r="AM9" s="1163"/>
      <c r="AN9" s="1164"/>
      <c r="AO9" s="272">
        <v>3393825</v>
      </c>
      <c r="AP9" s="272">
        <v>118071</v>
      </c>
      <c r="AQ9" s="273">
        <v>104625</v>
      </c>
      <c r="AR9" s="274">
        <v>12.9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521</v>
      </c>
      <c r="AL10" s="1163"/>
      <c r="AM10" s="1163"/>
      <c r="AN10" s="1164"/>
      <c r="AO10" s="275">
        <v>572706</v>
      </c>
      <c r="AP10" s="275">
        <v>19924</v>
      </c>
      <c r="AQ10" s="276">
        <v>9752</v>
      </c>
      <c r="AR10" s="277">
        <v>104.3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522</v>
      </c>
      <c r="AL11" s="1163"/>
      <c r="AM11" s="1163"/>
      <c r="AN11" s="1164"/>
      <c r="AO11" s="275">
        <v>23475</v>
      </c>
      <c r="AP11" s="275">
        <v>817</v>
      </c>
      <c r="AQ11" s="276">
        <v>1608</v>
      </c>
      <c r="AR11" s="277">
        <v>-49.2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523</v>
      </c>
      <c r="AL12" s="1163"/>
      <c r="AM12" s="1163"/>
      <c r="AN12" s="1164"/>
      <c r="AO12" s="275" t="s">
        <v>524</v>
      </c>
      <c r="AP12" s="275" t="s">
        <v>524</v>
      </c>
      <c r="AQ12" s="276">
        <v>4</v>
      </c>
      <c r="AR12" s="277" t="s">
        <v>524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525</v>
      </c>
      <c r="AL13" s="1163"/>
      <c r="AM13" s="1163"/>
      <c r="AN13" s="1164"/>
      <c r="AO13" s="275">
        <v>71456</v>
      </c>
      <c r="AP13" s="275">
        <v>2486</v>
      </c>
      <c r="AQ13" s="276">
        <v>4175</v>
      </c>
      <c r="AR13" s="277">
        <v>-40.5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526</v>
      </c>
      <c r="AL14" s="1163"/>
      <c r="AM14" s="1163"/>
      <c r="AN14" s="1164"/>
      <c r="AO14" s="275">
        <v>230345</v>
      </c>
      <c r="AP14" s="275">
        <v>8014</v>
      </c>
      <c r="AQ14" s="276">
        <v>2340</v>
      </c>
      <c r="AR14" s="277">
        <v>242.5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527</v>
      </c>
      <c r="AL15" s="1166"/>
      <c r="AM15" s="1166"/>
      <c r="AN15" s="1167"/>
      <c r="AO15" s="275">
        <v>-364857</v>
      </c>
      <c r="AP15" s="275">
        <v>-12693</v>
      </c>
      <c r="AQ15" s="276">
        <v>-8060</v>
      </c>
      <c r="AR15" s="277">
        <v>57.5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189</v>
      </c>
      <c r="AL16" s="1166"/>
      <c r="AM16" s="1166"/>
      <c r="AN16" s="1167"/>
      <c r="AO16" s="275">
        <v>3926950</v>
      </c>
      <c r="AP16" s="275">
        <v>136618</v>
      </c>
      <c r="AQ16" s="276">
        <v>114444</v>
      </c>
      <c r="AR16" s="277">
        <v>19.399999999999999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529</v>
      </c>
      <c r="AP20" s="284" t="s">
        <v>530</v>
      </c>
      <c r="AQ20" s="285" t="s">
        <v>531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532</v>
      </c>
      <c r="AL21" s="1169"/>
      <c r="AM21" s="1169"/>
      <c r="AN21" s="1170"/>
      <c r="AO21" s="288">
        <v>12.25</v>
      </c>
      <c r="AP21" s="289">
        <v>10.6</v>
      </c>
      <c r="AQ21" s="290">
        <v>1.65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533</v>
      </c>
      <c r="AL22" s="1169"/>
      <c r="AM22" s="1169"/>
      <c r="AN22" s="1170"/>
      <c r="AO22" s="293">
        <v>96.8</v>
      </c>
      <c r="AP22" s="294">
        <v>97.5</v>
      </c>
      <c r="AQ22" s="295">
        <v>-0.7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534</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535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515</v>
      </c>
      <c r="AP30" s="263"/>
      <c r="AQ30" s="264" t="s">
        <v>516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517</v>
      </c>
      <c r="AQ31" s="270" t="s">
        <v>518</v>
      </c>
      <c r="AR31" s="271" t="s">
        <v>519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537</v>
      </c>
      <c r="AL32" s="1153"/>
      <c r="AM32" s="1153"/>
      <c r="AN32" s="1154"/>
      <c r="AO32" s="303">
        <v>2689944</v>
      </c>
      <c r="AP32" s="303">
        <v>93583</v>
      </c>
      <c r="AQ32" s="304">
        <v>72468</v>
      </c>
      <c r="AR32" s="305">
        <v>29.1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538</v>
      </c>
      <c r="AL33" s="1153"/>
      <c r="AM33" s="1153"/>
      <c r="AN33" s="1154"/>
      <c r="AO33" s="303" t="s">
        <v>524</v>
      </c>
      <c r="AP33" s="303" t="s">
        <v>524</v>
      </c>
      <c r="AQ33" s="304" t="s">
        <v>524</v>
      </c>
      <c r="AR33" s="305" t="s">
        <v>524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539</v>
      </c>
      <c r="AL34" s="1153"/>
      <c r="AM34" s="1153"/>
      <c r="AN34" s="1154"/>
      <c r="AO34" s="303" t="s">
        <v>524</v>
      </c>
      <c r="AP34" s="303" t="s">
        <v>524</v>
      </c>
      <c r="AQ34" s="304">
        <v>1</v>
      </c>
      <c r="AR34" s="305" t="s">
        <v>524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540</v>
      </c>
      <c r="AL35" s="1153"/>
      <c r="AM35" s="1153"/>
      <c r="AN35" s="1154"/>
      <c r="AO35" s="303">
        <v>644163</v>
      </c>
      <c r="AP35" s="303">
        <v>22410</v>
      </c>
      <c r="AQ35" s="304">
        <v>17710</v>
      </c>
      <c r="AR35" s="305">
        <v>26.5</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541</v>
      </c>
      <c r="AL36" s="1153"/>
      <c r="AM36" s="1153"/>
      <c r="AN36" s="1154"/>
      <c r="AO36" s="303">
        <v>147756</v>
      </c>
      <c r="AP36" s="303">
        <v>5140</v>
      </c>
      <c r="AQ36" s="304">
        <v>2475</v>
      </c>
      <c r="AR36" s="305">
        <v>107.7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542</v>
      </c>
      <c r="AL37" s="1153"/>
      <c r="AM37" s="1153"/>
      <c r="AN37" s="1154"/>
      <c r="AO37" s="303" t="s">
        <v>524</v>
      </c>
      <c r="AP37" s="303" t="s">
        <v>524</v>
      </c>
      <c r="AQ37" s="304">
        <v>637</v>
      </c>
      <c r="AR37" s="305" t="s">
        <v>524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543</v>
      </c>
      <c r="AL38" s="1156"/>
      <c r="AM38" s="1156"/>
      <c r="AN38" s="1157"/>
      <c r="AO38" s="306">
        <v>19</v>
      </c>
      <c r="AP38" s="306">
        <v>1</v>
      </c>
      <c r="AQ38" s="307">
        <v>2</v>
      </c>
      <c r="AR38" s="295">
        <v>-50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544</v>
      </c>
      <c r="AL39" s="1156"/>
      <c r="AM39" s="1156"/>
      <c r="AN39" s="1157"/>
      <c r="AO39" s="303">
        <v>-199482</v>
      </c>
      <c r="AP39" s="303">
        <v>-6940</v>
      </c>
      <c r="AQ39" s="304">
        <v>-3769</v>
      </c>
      <c r="AR39" s="305">
        <v>84.1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545</v>
      </c>
      <c r="AL40" s="1153"/>
      <c r="AM40" s="1153"/>
      <c r="AN40" s="1154"/>
      <c r="AO40" s="303">
        <v>-2571106</v>
      </c>
      <c r="AP40" s="303">
        <v>-89448</v>
      </c>
      <c r="AQ40" s="304">
        <v>-62733</v>
      </c>
      <c r="AR40" s="305">
        <v>42.6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301</v>
      </c>
      <c r="AL41" s="1159"/>
      <c r="AM41" s="1159"/>
      <c r="AN41" s="1160"/>
      <c r="AO41" s="303">
        <v>711294</v>
      </c>
      <c r="AP41" s="303">
        <v>24746</v>
      </c>
      <c r="AQ41" s="304">
        <v>26792</v>
      </c>
      <c r="AR41" s="305">
        <v>-7.6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515</v>
      </c>
      <c r="AN49" s="1147" t="s">
        <v>549</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550</v>
      </c>
      <c r="AO50" s="320" t="s">
        <v>551</v>
      </c>
      <c r="AP50" s="321" t="s">
        <v>552</v>
      </c>
      <c r="AQ50" s="322" t="s">
        <v>553</v>
      </c>
      <c r="AR50" s="323" t="s">
        <v>554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555</v>
      </c>
      <c r="AL51" s="316"/>
      <c r="AM51" s="324">
        <v>1948581</v>
      </c>
      <c r="AN51" s="325">
        <v>62239</v>
      </c>
      <c r="AO51" s="326">
        <v>-34</v>
      </c>
      <c r="AP51" s="327">
        <v>88968</v>
      </c>
      <c r="AQ51" s="328">
        <v>6.8</v>
      </c>
      <c r="AR51" s="329">
        <v>-40.799999999999997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556</v>
      </c>
      <c r="AM52" s="332">
        <v>1487235</v>
      </c>
      <c r="AN52" s="333">
        <v>47503</v>
      </c>
      <c r="AO52" s="334">
        <v>-13.9</v>
      </c>
      <c r="AP52" s="335">
        <v>45482</v>
      </c>
      <c r="AQ52" s="336">
        <v>5.5</v>
      </c>
      <c r="AR52" s="337">
        <v>-19.399999999999999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557</v>
      </c>
      <c r="AL53" s="316"/>
      <c r="AM53" s="324">
        <v>2741875</v>
      </c>
      <c r="AN53" s="325">
        <v>89228</v>
      </c>
      <c r="AO53" s="326">
        <v>43.4</v>
      </c>
      <c r="AP53" s="327">
        <v>85173</v>
      </c>
      <c r="AQ53" s="328">
        <v>-4.3</v>
      </c>
      <c r="AR53" s="329">
        <v>47.7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556</v>
      </c>
      <c r="AM54" s="332">
        <v>2081617</v>
      </c>
      <c r="AN54" s="333">
        <v>67741</v>
      </c>
      <c r="AO54" s="334">
        <v>42.6</v>
      </c>
      <c r="AP54" s="335">
        <v>43913</v>
      </c>
      <c r="AQ54" s="336">
        <v>-3.4</v>
      </c>
      <c r="AR54" s="337">
        <v>46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558</v>
      </c>
      <c r="AL55" s="316"/>
      <c r="AM55" s="324">
        <v>4632591</v>
      </c>
      <c r="AN55" s="325">
        <v>153871</v>
      </c>
      <c r="AO55" s="326">
        <v>72.400000000000006</v>
      </c>
      <c r="AP55" s="327">
        <v>94081</v>
      </c>
      <c r="AQ55" s="328">
        <v>10.5</v>
      </c>
      <c r="AR55" s="329">
        <v>61.9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556</v>
      </c>
      <c r="AM56" s="332">
        <v>3703836</v>
      </c>
      <c r="AN56" s="333">
        <v>123022</v>
      </c>
      <c r="AO56" s="334">
        <v>81.599999999999994</v>
      </c>
      <c r="AP56" s="335">
        <v>48949</v>
      </c>
      <c r="AQ56" s="336">
        <v>11.5</v>
      </c>
      <c r="AR56" s="337">
        <v>70.099999999999994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559</v>
      </c>
      <c r="AL57" s="316"/>
      <c r="AM57" s="324">
        <v>4876659</v>
      </c>
      <c r="AN57" s="325">
        <v>166076</v>
      </c>
      <c r="AO57" s="326">
        <v>7.9</v>
      </c>
      <c r="AP57" s="327">
        <v>92632</v>
      </c>
      <c r="AQ57" s="328">
        <v>-1.5</v>
      </c>
      <c r="AR57" s="329">
        <v>9.4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556</v>
      </c>
      <c r="AM58" s="332">
        <v>4256970</v>
      </c>
      <c r="AN58" s="333">
        <v>144972</v>
      </c>
      <c r="AO58" s="334">
        <v>17.8</v>
      </c>
      <c r="AP58" s="335">
        <v>47978</v>
      </c>
      <c r="AQ58" s="336">
        <v>-2</v>
      </c>
      <c r="AR58" s="337">
        <v>19.8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560</v>
      </c>
      <c r="AL59" s="316"/>
      <c r="AM59" s="324">
        <v>5574628</v>
      </c>
      <c r="AN59" s="325">
        <v>193941</v>
      </c>
      <c r="AO59" s="326">
        <v>16.8</v>
      </c>
      <c r="AP59" s="327">
        <v>96469</v>
      </c>
      <c r="AQ59" s="328">
        <v>4.0999999999999996</v>
      </c>
      <c r="AR59" s="329">
        <v>12.7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556</v>
      </c>
      <c r="AM60" s="332">
        <v>5034563</v>
      </c>
      <c r="AN60" s="333">
        <v>175152</v>
      </c>
      <c r="AO60" s="334">
        <v>20.8</v>
      </c>
      <c r="AP60" s="335">
        <v>49775</v>
      </c>
      <c r="AQ60" s="336">
        <v>3.7</v>
      </c>
      <c r="AR60" s="337">
        <v>17.100000000000001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561</v>
      </c>
      <c r="AL61" s="338"/>
      <c r="AM61" s="339">
        <v>3954867</v>
      </c>
      <c r="AN61" s="340">
        <v>133071</v>
      </c>
      <c r="AO61" s="341">
        <v>21.3</v>
      </c>
      <c r="AP61" s="342">
        <v>91465</v>
      </c>
      <c r="AQ61" s="343">
        <v>3.1</v>
      </c>
      <c r="AR61" s="329">
        <v>18.2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556</v>
      </c>
      <c r="AM62" s="332">
        <v>3312844</v>
      </c>
      <c r="AN62" s="333">
        <v>111678</v>
      </c>
      <c r="AO62" s="334">
        <v>29.8</v>
      </c>
      <c r="AP62" s="335">
        <v>47219</v>
      </c>
      <c r="AQ62" s="336">
        <v>3.1</v>
      </c>
      <c r="AR62" s="337">
        <v>26.7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rCaQGIMJqmwVba11juB6efEpANWEaLLIC/EtnnIKO5KGM5+OhzvUfFYOVYa0KiMbivvccnE4VSFU4Zi9YBaLcw==" saltValue="Sa4LlfoYQM0XZ2dhvQv+e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37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563</v>
      </c>
    </row>
    <row r="121" spans="125:125" ht="13.5" hidden="1" customHeight="1" x14ac:dyDescent="0.15">
      <c r="DU121" s="250"/>
    </row>
  </sheetData>
  <sheetProtection algorithmName="SHA-512" hashValue="3Wcprh4L4heQ0tUgHFNSFU7usZ/va7kX280G/fYwlAgxo0ZjV2KZXBklOncq8sjWW/peY889tOCKTVGHMwQ6hg==" saltValue="X1io91iCA9Xt0OTrMU79O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37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564</v>
      </c>
    </row>
  </sheetData>
  <sheetProtection algorithmName="SHA-512" hashValue="JZqsfHsPLasMf9x1n+WXATz0HmZeORFs6JL/lIM894jBGbuPEjpYU7hMXy0JljLtWu//L5tC5M8eqw1Q/+ZUjw==" saltValue="Yq4HFjAdaYfh17+ZLauor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71" t="s">
        <v>3</v>
      </c>
      <c r="D47" s="1171"/>
      <c r="E47" s="1172"/>
      <c r="F47" s="11">
        <v>27.61</v>
      </c>
      <c r="G47" s="12">
        <v>13.95</v>
      </c>
      <c r="H47" s="12">
        <v>12.57</v>
      </c>
      <c r="I47" s="12">
        <v>12.14</v>
      </c>
      <c r="J47" s="13">
        <v>15.06</v>
      </c>
    </row>
    <row r="48" spans="2:10" ht="57.75" customHeight="1" x14ac:dyDescent="0.15">
      <c r="B48" s="14"/>
      <c r="C48" s="1173" t="s">
        <v>4</v>
      </c>
      <c r="D48" s="1173"/>
      <c r="E48" s="1174"/>
      <c r="F48" s="15">
        <v>1.1499999999999999</v>
      </c>
      <c r="G48" s="16">
        <v>2.81</v>
      </c>
      <c r="H48" s="16">
        <v>1.87</v>
      </c>
      <c r="I48" s="16">
        <v>6.9</v>
      </c>
      <c r="J48" s="17">
        <v>5.84</v>
      </c>
    </row>
    <row r="49" spans="2:10" ht="57.75" customHeight="1" thickBot="1" x14ac:dyDescent="0.2">
      <c r="B49" s="18"/>
      <c r="C49" s="1175" t="s">
        <v>5</v>
      </c>
      <c r="D49" s="1175"/>
      <c r="E49" s="1176"/>
      <c r="F49" s="19" t="s">
        <v>570</v>
      </c>
      <c r="G49" s="20" t="s">
        <v>571</v>
      </c>
      <c r="H49" s="20" t="s">
        <v>572</v>
      </c>
      <c r="I49" s="20">
        <v>5.0999999999999996</v>
      </c>
      <c r="J49" s="21">
        <v>5.0599999999999996</v>
      </c>
    </row>
    <row r="50" spans="2:10" x14ac:dyDescent="0.15"/>
  </sheetData>
  <sheetProtection algorithmName="SHA-512" hashValue="Wj5mjN51WGJZcoHuBhLQyGo8Sv+vwwQsvD7rbKMeV1vWncxHyzOWCWZPx2EVxwiykHWqLn4faNR4QlsmQBwXSQ==" saltValue="sfi5bITfCgS+q3Q0Nstd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2023-03-15T06:12:58Z</cp:lastPrinted>
  <dcterms:created xsi:type="dcterms:W3CDTF">2023-02-20T06:18:21Z</dcterms:created>
  <dcterms:modified xsi:type="dcterms:W3CDTF">2024-02-06T06:22:25Z</dcterms:modified>
  <cp:category/>
</cp:coreProperties>
</file>