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9F52DD4A-659E-437A-8166-786B9B85C4D9}"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c r="BW35" i="10" s="1"/>
  <c r="BW36" i="10" s="1"/>
  <c r="BW37" i="10" s="1"/>
  <c r="BW38" i="10" s="1"/>
  <c r="BW39" i="10" s="1"/>
  <c r="BW40" i="10" s="1"/>
  <c r="BW41" i="10" s="1"/>
</calcChain>
</file>

<file path=xl/sharedStrings.xml><?xml version="1.0" encoding="utf-8"?>
<sst xmlns="http://schemas.openxmlformats.org/spreadsheetml/2006/main" count="1143" uniqueCount="608">
  <si>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</si>
  <si>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</si>
  <si>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</si>
  <si>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</si>
  <si>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</si>
  <si>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</si>
  <si>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</si>
  <si>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</si>
  <si>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</si>
  <si>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</si>
  <si>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</si>
  <si>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</si>
  <si>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</si>
  <si>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</si>
  <si>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</si>
  <si>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</si>
  <si>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</si>
  <si>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</si>
  <si>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</si>
  <si>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</si>
  <si>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</si>
  <si>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</si>
  <si>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</si>
  <si>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</si>
  <si>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</si>
  <si>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</si>
  <si>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</si>
  <si>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</si>
  <si>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</si>
  <si>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</si>
  <si>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</si>
  <si>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</si>
  <si>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</si>
  <si>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</si>
  <si>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</si>
  <si>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</si>
  <si>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</si>
  <si>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</si>
  <si>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</si>
  <si>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</si>
  <si>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</si>
  <si>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</si>
  <si>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</si>
  <si>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</si>
  <si>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</si>
  <si>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</si>
  <si>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</si>
  <si>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</si>
  <si>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</si>
  <si>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</si>
  <si>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</si>
  <si>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</si>
  <si>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</si>
  <si>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</si>
  <si>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</si>
  <si>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</si>
  <si>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</si>
  <si>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</si>
  <si>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</si>
  <si>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</si>
  <si>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</si>
  <si>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</si>
  <si>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</si>
  <si>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</si>
  <si>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</si>
  <si>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</si>
  <si>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</si>
  <si>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</si>
  <si>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</si>
  <si>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</si>
  <si>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</si>
  <si>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</si>
  <si>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</si>
  <si>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</si>
  <si>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</si>
  <si>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</si>
  <si>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</si>
  <si>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</si>
  <si>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</si>
  <si>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</si>
  <si>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</si>
  <si>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</si>
  <si>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</si>
  <si>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</si>
  <si>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</si>
  <si>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</si>
  <si>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</si>
  <si>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</si>
  <si>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</si>
  <si>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</si>
  <si>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</si>
  <si>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</si>
  <si>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</si>
  <si>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</si>
  <si>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</si>
  <si>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</si>
  <si>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</si>
  <si>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</si>
  <si>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</si>
  <si>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</si>
  <si>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</si>
  <si>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</si>
  <si>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</si>
  <si>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</si>
  <si>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</si>
  <si>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</si>
  <si>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</si>
  <si>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</si>
  <si>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</si>
  <si>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</si>
  <si>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</si>
  <si>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</si>
  <si>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</si>
  <si>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</si>
  <si>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</si>
  <si>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</si>
  <si>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</si>
  <si>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</si>
  <si>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</si>
  <si>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</si>
  <si>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</si>
  <si>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</si>
  <si>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</si>
  <si>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</si>
  <si>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</si>
  <si>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</si>
  <si>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</si>
  <si>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</si>
  <si>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</si>
  <si>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</si>
  <si>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</si>
  <si>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</si>
  <si>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</si>
  <si>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</si>
  <si>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</si>
  <si>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</si>
  <si>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</si>
  <si>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</si>
  <si>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</si>
  <si>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</si>
  <si>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</si>
  <si>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</si>
  <si>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</si>
  <si>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</si>
  <si>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</si>
  <si>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</si>
  <si>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</si>
  <si>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</si>
  <si>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</si>
  <si>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</si>
  <si>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</si>
  <si>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</si>
  <si>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</si>
  <si>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</si>
  <si>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</si>
  <si>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</si>
  <si>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</si>
  <si>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</si>
  <si>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</si>
  <si>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</si>
  <si>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</si>
  <si>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</si>
  <si>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</si>
  <si>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</si>
  <si>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</si>
  <si>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</si>
  <si>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</si>
  <si>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</si>
  <si>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</si>
  <si>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</si>
  <si>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</si>
  <si>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</si>
  <si>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</si>
  <si>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</si>
  <si>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</si>
  <si>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</si>
  <si>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</si>
  <si>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</si>
  <si>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</si>
  <si>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</si>
  <si>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</si>
  <si>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</si>
  <si>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</si>
  <si>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</si>
  <si>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</si>
  <si>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</si>
  <si>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</si>
  <si>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</si>
  <si>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</si>
  <si>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</si>
  <si>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</si>
  <si>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</si>
  <si>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</si>
  <si>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</si>
  <si>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</si>
  <si>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</si>
  <si>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</si>
  <si>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</si>
  <si>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</si>
  <si>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</si>
  <si>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</si>
  <si>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</si>
  <si>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</si>
  <si>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</si>
  <si>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</si>
  <si>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</si>
  <si>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</si>
  <si>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</si>
  <si>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</si>
  <si>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</si>
  <si>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</si>
  <si>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</si>
  <si>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</si>
  <si>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</si>
  <si>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</si>
  <si>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</si>
  <si>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</si>
  <si>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</si>
  <si>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奈良県御所市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</si>
  <si>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</si>
  <si>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</si>
  <si>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</si>
  <si>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</si>
  <si>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</si>
  <si>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</si>
  <si>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</si>
  <si>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</si>
  <si>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</si>
  <si>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</si>
  <si>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</si>
  <si>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</si>
  <si>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</si>
  <si>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</si>
  <si>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</si>
  <si>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</si>
  <si>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</si>
  <si>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</si>
  <si>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</si>
  <si>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</si>
  <si>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</si>
  <si>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</si>
  <si>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</si>
  <si>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</si>
  <si>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</si>
  <si>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</si>
  <si>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</si>
  <si>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</si>
  <si>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</si>
  <si>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</si>
  <si>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</si>
  <si>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</si>
  <si>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</si>
  <si>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</si>
  <si>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</si>
  <si>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</si>
  <si>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</si>
  <si>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</si>
  <si>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</si>
  <si>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</si>
  <si>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</si>
  <si>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</si>
  <si>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</si>
  <si>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</si>
  <si>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</si>
  <si>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</si>
  <si>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</si>
  <si>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</si>
  <si>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</si>
  <si>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</si>
  <si>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</si>
  <si>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</si>
  <si>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</si>
  <si>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</si>
  <si>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</si>
  <si>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</si>
  <si>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</si>
  <si>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</si>
  <si>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</si>
  <si>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</si>
  <si>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</si>
  <si>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</si>
  <si>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</si>
  <si>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</si>
  <si>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</si>
  <si>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</si>
  <si>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</si>
  <si>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</si>
  <si>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</si>
  <si>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</si>
  <si>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</si>
  <si>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</si>
  <si>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</si>
  <si>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</si>
  <si>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</si>
  <si>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</si>
  <si>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</si>
  <si>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</si>
  <si>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</si>
  <si>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</si>
  <si>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</si>
  <si>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</si>
  <si>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</si>
  <si>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</si>
  <si>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</si>
  <si>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</si>
  <si>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</si>
  <si>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</si>
  <si>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</si>
  <si>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</si>
  <si>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</si>
  <si>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</si>
  <si>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</si>
  <si>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</si>
  <si>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</si>
  <si>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</si>
  <si>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</si>
  <si>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</si>
  <si>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</si>
  <si>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</si>
  <si>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</si>
  <si>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</si>
  <si>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</si>
  <si>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</si>
  <si>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</si>
  <si>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</si>
  <si>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</si>
  <si>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</si>
  <si>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</si>
  <si>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</si>
  <si>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</si>
  <si>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</si>
  <si>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</si>
  <si>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</si>
  <si>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</si>
  <si>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</si>
  <si>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</si>
  <si>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</si>
  <si>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</si>
  <si>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</si>
  <si>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</si>
  <si>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</si>
  <si>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</si>
  <si>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</si>
  <si>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</si>
  <si>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</si>
  <si>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</si>
  <si>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</si>
  <si>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</si>
  <si>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</si>
  <si>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</si>
  <si>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</si>
  <si>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</si>
  <si>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</si>
  <si>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</si>
  <si>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</si>
  <si>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</si>
  <si>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</si>
  <si>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</si>
  <si>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</si>
  <si>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</si>
  <si>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</si>
  <si>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</si>
  <si>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</si>
  <si>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</si>
  <si>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</si>
  <si>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</si>
  <si>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</si>
  <si>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</si>
  <si>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</si>
  <si>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</si>
  <si>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</si>
  <si>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</si>
  <si>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奈良県御所市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</si>
  <si>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</si>
  <si>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</si>
  <si>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</si>
  <si>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</si>
  <si>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</si>
  <si>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</si>
  <si>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</si>
  <si>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</si>
  <si>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</si>
  <si>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</si>
  <si>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</si>
  <si>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</si>
  <si>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</si>
  <si>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</si>
  <si>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</si>
  <si>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</si>
  <si>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</si>
  <si>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</si>
  <si>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</si>
  <si>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</si>
  <si>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</si>
  <si>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</si>
  <si>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</si>
  <si>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</si>
  <si>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</si>
  <si>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</si>
  <si>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</si>
  <si>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</si>
  <si>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</si>
  <si>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</si>
  <si>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</si>
  <si>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</si>
  <si>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</si>
  <si>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</si>
  <si>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</si>
  <si>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</si>
  <si>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</si>
  <si>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</si>
  <si>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</si>
  <si>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下水道事業会計</t>
    <phoneticPr fontId="5"/>
  </si>
  <si>
    <t>法適用企業</t>
    <phoneticPr fontId="5"/>
  </si>
  <si>
    <t>国民宿舎葛城高原ロッジ特別会計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</si>
  <si>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</si>
  <si>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</si>
  <si>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</si>
  <si>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</si>
  <si>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</si>
  <si>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</si>
  <si>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</si>
  <si>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</si>
  <si>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</si>
  <si>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</si>
  <si>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</si>
  <si>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</si>
  <si>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</si>
  <si>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</si>
  <si>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</si>
  <si>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</si>
  <si>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</si>
  <si>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</si>
  <si>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</si>
  <si>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</si>
  <si>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</si>
  <si>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</si>
  <si>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</si>
  <si>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</si>
  <si>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</si>
  <si>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</si>
  <si>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</si>
  <si>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</si>
  <si>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</si>
  <si>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</si>
  <si>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</si>
  <si>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</si>
  <si>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</si>
  <si>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</si>
  <si>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</si>
  <si>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</si>
  <si>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</si>
  <si>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</si>
  <si>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</si>
  <si>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</si>
  <si>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</si>
  <si>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</si>
  <si>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</si>
  <si>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</si>
  <si>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</si>
  <si>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</si>
  <si>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</si>
  <si>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</si>
  <si>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</si>
  <si>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</si>
  <si>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</si>
  <si>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</si>
  <si>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</si>
  <si>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</si>
  <si>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</si>
  <si>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</si>
  <si>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</si>
  <si>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</si>
  <si>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</si>
  <si>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</si>
  <si>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</si>
  <si>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</si>
  <si>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</si>
  <si>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</si>
  <si>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</si>
  <si>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</si>
  <si>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</si>
  <si>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</si>
  <si>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</si>
  <si>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</si>
  <si>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</si>
  <si>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</si>
  <si>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</si>
  <si>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</si>
  <si>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</si>
  <si>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</si>
  <si>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</si>
  <si>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</si>
  <si>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</si>
  <si>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</si>
  <si>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</si>
  <si>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</si>
  <si>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</si>
  <si>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</si>
  <si>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</si>
  <si>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</si>
  <si>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</si>
  <si>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</si>
  <si>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</si>
  <si>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</si>
  <si>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</si>
  <si>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</si>
  <si>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</si>
  <si>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</si>
  <si>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</si>
  <si>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</si>
  <si>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</si>
  <si>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</si>
  <si>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</si>
  <si>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</si>
  <si>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</si>
  <si>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</si>
  <si>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</si>
  <si>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</si>
  <si>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</si>
  <si>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</si>
  <si>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</si>
  <si>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</si>
  <si>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</si>
  <si>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</si>
  <si>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</si>
  <si>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</si>
  <si>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</si>
  <si>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</si>
  <si>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</si>
  <si>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</si>
  <si>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</si>
  <si>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</si>
  <si>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</si>
  <si>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</si>
  <si>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</si>
  <si>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</si>
  <si>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</si>
  <si>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</si>
  <si>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</si>
  <si>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</si>
  <si>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</si>
  <si>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</si>
  <si>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</si>
  <si>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</si>
  <si>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</si>
  <si>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</si>
  <si>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</si>
  <si>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</si>
  <si>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</si>
  <si>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</si>
  <si>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</si>
  <si>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</si>
  <si>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</si>
  <si>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</si>
  <si>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</si>
  <si>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</si>
  <si>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</si>
  <si>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0.99</t>
  </si>
  <si>
    <t>国民健康保険事業特別会計</t>
  </si>
  <si>
    <t>▲ 6.02</t>
  </si>
  <si>
    <t>▲ 5.27</t>
  </si>
  <si>
    <t>▲ 3.89</t>
  </si>
  <si>
    <t>▲ 2.29</t>
  </si>
  <si>
    <t>▲ 1.16</t>
  </si>
  <si>
    <t>学校給食費特別会計</t>
  </si>
  <si>
    <t>▲ 0.00</t>
  </si>
  <si>
    <t>▲ 0.01</t>
  </si>
  <si>
    <t>▲ 0.02</t>
  </si>
  <si>
    <t>一般会計</t>
  </si>
  <si>
    <t>水道事業会計</t>
  </si>
  <si>
    <t>介護保険事業特別会計</t>
  </si>
  <si>
    <t>下水道事業会計</t>
  </si>
  <si>
    <t>後期高齢者医療保険事業特別会計</t>
  </si>
  <si>
    <t>国民宿舎葛城高原ロッジ特別会計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</si>
  <si>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</si>
  <si>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</si>
  <si>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</si>
  <si>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</si>
  <si>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</si>
  <si>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</si>
  <si>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</si>
  <si>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</si>
  <si>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</si>
  <si>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</si>
  <si>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</si>
  <si>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</si>
  <si>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</si>
  <si>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</si>
  <si>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</si>
  <si>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</si>
  <si>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公共施設整備基金</t>
    <rPh sb="0" eb="4">
      <t>コウキョウシセツ</t>
    </rPh>
    <rPh sb="4" eb="6">
      <t>セイビ</t>
    </rPh>
    <rPh sb="6" eb="8">
      <t>キキン</t>
    </rPh>
    <phoneticPr fontId="5"/>
  </si>
  <si>
    <t>まちづくり推進基金</t>
    <rPh sb="5" eb="7">
      <t>スイシン</t>
    </rPh>
    <rPh sb="7" eb="9">
      <t>キキン</t>
    </rPh>
    <phoneticPr fontId="5"/>
  </si>
  <si>
    <t>ふるさと創生基金</t>
    <rPh sb="4" eb="6">
      <t>ソウセイ</t>
    </rPh>
    <rPh sb="6" eb="8">
      <t>キキン</t>
    </rPh>
    <phoneticPr fontId="5"/>
  </si>
  <si>
    <t>福祉基金</t>
    <rPh sb="0" eb="2">
      <t>フクシ</t>
    </rPh>
    <rPh sb="2" eb="4">
      <t>キキン</t>
    </rPh>
    <phoneticPr fontId="5"/>
  </si>
  <si>
    <t>教育振興基金</t>
    <rPh sb="0" eb="2">
      <t>キョウイク</t>
    </rPh>
    <rPh sb="2" eb="4">
      <t>シンコウ</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</si>
  <si>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</si>
  <si>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</si>
  <si>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</si>
  <si>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適正な地方債の発行に努めた結果、将来負担比率は低下しているが、一方で、有形固定資産減価償却率は、類似団体よりも高く、上昇傾向にある。主な要因としては、昭和４０年代から５０年代に建設された各小中学校や保育所・幼稚園等、平成元年度までに建設された市営住宅や市庁舎本館の老朽化割合が９０％以上になっていることが挙げられる。今後は、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</si>
  <si>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</si>
  <si>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</si>
  <si>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</si>
  <si>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</si>
  <si>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</si>
  <si>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</si>
  <si>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おいては、類似団体平均と比べ大きく上回っているが、適正な地方債の発行に努めた結果、低下傾向にある。しかし後年度においては、大型事業の実施を複数予定しており、将来負担比率及び実質公債費比率は上昇していくと想定されるため、事業の重点化を図り、平準化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</si>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</sst>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163A9F7-98AD-471F-AC97-8CD7204C932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B592-45DB-984F-7C2C0A7C9D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58994</c:v>
                </c:pt>
                <c:pt idx="1">
                  <c:v>61381</c:v>
                </c:pt>
                <c:pt idx="2">
                  <c:v>106219</c:v>
                </c:pt>
                <c:pt idx="3">
                  <c:v>108202</c:v>
                </c:pt>
                <c:pt idx="4">
                  <c:v>118404</c:v>
                </c:pt>
              </c:numCache>
            </c:numRef>
          </c:val>
          <c:smooth val="0"/>
          <c:extLst>
            <c:ext xmlns:c16="http://schemas.microsoft.com/office/drawing/2014/chart" uri="{C3380CC4-5D6E-409C-BE32-E72D297353CC}">
              <c16:uniqueId val="{00000001-B592-45DB-984F-7C2C0A7C9D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10.119999999999999</c:v>
                </c:pt>
                <c:pt idx="1">
                  <c:v>5.27</c:v>
                </c:pt>
                <c:pt idx="2">
                  <c:v>1.65</c:v>
                </c:pt>
                <c:pt idx="3">
                  <c:v>4.49</c:v>
                </c:pt>
                <c:pt idx="4">
                  <c:v>14.13</c:v>
                </c:pt>
              </c:numCache>
            </c:numRef>
          </c:val>
          <c:extLst>
            <c:ext xmlns:c16="http://schemas.microsoft.com/office/drawing/2014/chart" uri="{C3380CC4-5D6E-409C-BE32-E72D297353CC}">
              <c16:uniqueId val="{00000000-B35B-48EF-96E5-16B0C8FEEE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21.38</c:v>
                </c:pt>
                <c:pt idx="1">
                  <c:v>26.77</c:v>
                </c:pt>
                <c:pt idx="2">
                  <c:v>29.51</c:v>
                </c:pt>
                <c:pt idx="3">
                  <c:v>31.81</c:v>
                </c:pt>
                <c:pt idx="4">
                  <c:v>32.18</c:v>
                </c:pt>
              </c:numCache>
            </c:numRef>
          </c:val>
          <c:extLst>
            <c:ext xmlns:c16="http://schemas.microsoft.com/office/drawing/2014/chart" uri="{C3380CC4-5D6E-409C-BE32-E72D297353CC}">
              <c16:uniqueId val="{00000001-B35B-48EF-96E5-16B0C8FEEE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6.19</c:v>
                </c:pt>
                <c:pt idx="1">
                  <c:v>0.15</c:v>
                </c:pt>
                <c:pt idx="2">
                  <c:v>-0.99</c:v>
                </c:pt>
                <c:pt idx="3">
                  <c:v>6.04</c:v>
                </c:pt>
                <c:pt idx="4">
                  <c:v>12.04</c:v>
                </c:pt>
              </c:numCache>
            </c:numRef>
          </c:val>
          <c:smooth val="0"/>
          <c:extLst>
            <c:ext xmlns:c16="http://schemas.microsoft.com/office/drawing/2014/chart" uri="{C3380CC4-5D6E-409C-BE32-E72D297353CC}">
              <c16:uniqueId val="{00000002-B35B-48EF-96E5-16B0C8FEEE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2D92-40DE-B3C6-C80673E62D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92-40DE-B3C6-C80673E62D2A}"/>
            </c:ext>
          </c:extLst>
        </c:ser>
        <c:ser>
          <c:idx val="2"/>
          <c:order val="2"/>
          <c:tx>
            <c:strRef>
              <c:f>データシート!$A$29</c:f>
              <c:strCache>
                <c:ptCount val="1"/>
                <c:pt idx="0">
                  <c:v>国民宿舎葛城高原ロッジ特別会計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D92-40DE-B3C6-C80673E62D2A}"/>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D92-40DE-B3C6-C80673E62D2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0.93</c:v>
                </c:pt>
                <c:pt idx="8">
                  <c:v>#N/A</c:v>
                </c:pt>
                <c:pt idx="9">
                  <c:v>1</c:v>
                </c:pt>
              </c:numCache>
            </c:numRef>
          </c:val>
          <c:extLst>
            <c:ext xmlns:c16="http://schemas.microsoft.com/office/drawing/2014/chart" uri="{C3380CC4-5D6E-409C-BE32-E72D297353CC}">
              <c16:uniqueId val="{00000004-2D92-40DE-B3C6-C80673E62D2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0.94</c:v>
                </c:pt>
                <c:pt idx="2">
                  <c:v>#N/A</c:v>
                </c:pt>
                <c:pt idx="3">
                  <c:v>0.78</c:v>
                </c:pt>
                <c:pt idx="4">
                  <c:v>#N/A</c:v>
                </c:pt>
                <c:pt idx="5">
                  <c:v>0.93</c:v>
                </c:pt>
                <c:pt idx="6">
                  <c:v>#N/A</c:v>
                </c:pt>
                <c:pt idx="7">
                  <c:v>0.68</c:v>
                </c:pt>
                <c:pt idx="8">
                  <c:v>#N/A</c:v>
                </c:pt>
                <c:pt idx="9">
                  <c:v>1.84</c:v>
                </c:pt>
              </c:numCache>
            </c:numRef>
          </c:val>
          <c:extLst>
            <c:ext xmlns:c16="http://schemas.microsoft.com/office/drawing/2014/chart" uri="{C3380CC4-5D6E-409C-BE32-E72D297353CC}">
              <c16:uniqueId val="{00000005-2D92-40DE-B3C6-C80673E62D2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9.25</c:v>
                </c:pt>
                <c:pt idx="2">
                  <c:v>#N/A</c:v>
                </c:pt>
                <c:pt idx="3">
                  <c:v>7.99</c:v>
                </c:pt>
                <c:pt idx="4">
                  <c:v>#N/A</c:v>
                </c:pt>
                <c:pt idx="5">
                  <c:v>7.74</c:v>
                </c:pt>
                <c:pt idx="6">
                  <c:v>#N/A</c:v>
                </c:pt>
                <c:pt idx="7">
                  <c:v>6.56</c:v>
                </c:pt>
                <c:pt idx="8">
                  <c:v>#N/A</c:v>
                </c:pt>
                <c:pt idx="9">
                  <c:v>5.13</c:v>
                </c:pt>
              </c:numCache>
            </c:numRef>
          </c:val>
          <c:extLst>
            <c:ext xmlns:c16="http://schemas.microsoft.com/office/drawing/2014/chart" uri="{C3380CC4-5D6E-409C-BE32-E72D297353CC}">
              <c16:uniqueId val="{00000006-2D92-40DE-B3C6-C80673E62D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10.119999999999999</c:v>
                </c:pt>
                <c:pt idx="2">
                  <c:v>#N/A</c:v>
                </c:pt>
                <c:pt idx="3">
                  <c:v>5.27</c:v>
                </c:pt>
                <c:pt idx="4">
                  <c:v>#N/A</c:v>
                </c:pt>
                <c:pt idx="5">
                  <c:v>1.65</c:v>
                </c:pt>
                <c:pt idx="6">
                  <c:v>#N/A</c:v>
                </c:pt>
                <c:pt idx="7">
                  <c:v>4.5</c:v>
                </c:pt>
                <c:pt idx="8">
                  <c:v>#N/A</c:v>
                </c:pt>
                <c:pt idx="9">
                  <c:v>14.14</c:v>
                </c:pt>
              </c:numCache>
            </c:numRef>
          </c:val>
          <c:extLst>
            <c:ext xmlns:c16="http://schemas.microsoft.com/office/drawing/2014/chart" uri="{C3380CC4-5D6E-409C-BE32-E72D297353CC}">
              <c16:uniqueId val="{00000007-2D92-40DE-B3C6-C80673E62D2A}"/>
            </c:ext>
          </c:extLst>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0.01</c:v>
                </c:pt>
                <c:pt idx="3">
                  <c:v>#N/A</c:v>
                </c:pt>
                <c:pt idx="4">
                  <c:v>0.01</c:v>
                </c:pt>
                <c:pt idx="5">
                  <c:v>#N/A</c:v>
                </c:pt>
                <c:pt idx="6">
                  <c:v>0.01</c:v>
                </c:pt>
                <c:pt idx="7">
                  <c:v>#N/A</c:v>
                </c:pt>
                <c:pt idx="8">
                  <c:v>0.02</c:v>
                </c:pt>
                <c:pt idx="9">
                  <c:v>#N/A</c:v>
                </c:pt>
              </c:numCache>
            </c:numRef>
          </c:val>
          <c:extLst>
            <c:ext xmlns:c16="http://schemas.microsoft.com/office/drawing/2014/chart" uri="{C3380CC4-5D6E-409C-BE32-E72D297353CC}">
              <c16:uniqueId val="{00000008-2D92-40DE-B3C6-C80673E62D2A}"/>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6.02</c:v>
                </c:pt>
                <c:pt idx="1">
                  <c:v>#N/A</c:v>
                </c:pt>
                <c:pt idx="2">
                  <c:v>5.27</c:v>
                </c:pt>
                <c:pt idx="3">
                  <c:v>#N/A</c:v>
                </c:pt>
                <c:pt idx="4">
                  <c:v>3.89</c:v>
                </c:pt>
                <c:pt idx="5">
                  <c:v>#N/A</c:v>
                </c:pt>
                <c:pt idx="6">
                  <c:v>2.29</c:v>
                </c:pt>
                <c:pt idx="7">
                  <c:v>#N/A</c:v>
                </c:pt>
                <c:pt idx="8">
                  <c:v>1.1599999999999999</c:v>
                </c:pt>
                <c:pt idx="9">
                  <c:v>#N/A</c:v>
                </c:pt>
              </c:numCache>
            </c:numRef>
          </c:val>
          <c:extLst>
            <c:ext xmlns:c16="http://schemas.microsoft.com/office/drawing/2014/chart" uri="{C3380CC4-5D6E-409C-BE32-E72D297353CC}">
              <c16:uniqueId val="{00000009-2D92-40DE-B3C6-C80673E62D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1454</c:v>
                </c:pt>
                <c:pt idx="5">
                  <c:v>1350</c:v>
                </c:pt>
                <c:pt idx="8">
                  <c:v>1332</c:v>
                </c:pt>
                <c:pt idx="11">
                  <c:v>1329</c:v>
                </c:pt>
                <c:pt idx="14">
                  <c:v>1332</c:v>
                </c:pt>
              </c:numCache>
            </c:numRef>
          </c:val>
          <c:extLst>
            <c:ext xmlns:c16="http://schemas.microsoft.com/office/drawing/2014/chart" uri="{C3380CC4-5D6E-409C-BE32-E72D297353CC}">
              <c16:uniqueId val="{00000000-D92B-4C53-8F91-6DA1741A4A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2B-4C53-8F91-6DA1741A4A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2B-4C53-8F91-6DA1741A4A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56</c:v>
                </c:pt>
                <c:pt idx="6">
                  <c:v>26</c:v>
                </c:pt>
                <c:pt idx="9">
                  <c:v>29</c:v>
                </c:pt>
                <c:pt idx="12">
                  <c:v>27</c:v>
                </c:pt>
              </c:numCache>
            </c:numRef>
          </c:val>
          <c:extLst>
            <c:ext xmlns:c16="http://schemas.microsoft.com/office/drawing/2014/chart" uri="{C3380CC4-5D6E-409C-BE32-E72D297353CC}">
              <c16:uniqueId val="{00000003-D92B-4C53-8F91-6DA1741A4A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364</c:v>
                </c:pt>
                <c:pt idx="3">
                  <c:v>353</c:v>
                </c:pt>
                <c:pt idx="6">
                  <c:v>334</c:v>
                </c:pt>
                <c:pt idx="9">
                  <c:v>281</c:v>
                </c:pt>
                <c:pt idx="12">
                  <c:v>289</c:v>
                </c:pt>
              </c:numCache>
            </c:numRef>
          </c:val>
          <c:extLst>
            <c:ext xmlns:c16="http://schemas.microsoft.com/office/drawing/2014/chart" uri="{C3380CC4-5D6E-409C-BE32-E72D297353CC}">
              <c16:uniqueId val="{00000004-D92B-4C53-8F91-6DA1741A4A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2B-4C53-8F91-6DA1741A4A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2B-4C53-8F91-6DA1741A4A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1890</c:v>
                </c:pt>
                <c:pt idx="3">
                  <c:v>1815</c:v>
                </c:pt>
                <c:pt idx="6">
                  <c:v>1764</c:v>
                </c:pt>
                <c:pt idx="9">
                  <c:v>1742</c:v>
                </c:pt>
                <c:pt idx="12">
                  <c:v>1756</c:v>
                </c:pt>
              </c:numCache>
            </c:numRef>
          </c:val>
          <c:extLst>
            <c:ext xmlns:c16="http://schemas.microsoft.com/office/drawing/2014/chart" uri="{C3380CC4-5D6E-409C-BE32-E72D297353CC}">
              <c16:uniqueId val="{00000007-D92B-4C53-8F91-6DA1741A4A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860</c:v>
                </c:pt>
                <c:pt idx="2">
                  <c:v>#N/A</c:v>
                </c:pt>
                <c:pt idx="3">
                  <c:v>#N/A</c:v>
                </c:pt>
                <c:pt idx="4">
                  <c:v>874</c:v>
                </c:pt>
                <c:pt idx="5">
                  <c:v>#N/A</c:v>
                </c:pt>
                <c:pt idx="6">
                  <c:v>#N/A</c:v>
                </c:pt>
                <c:pt idx="7">
                  <c:v>792</c:v>
                </c:pt>
                <c:pt idx="8">
                  <c:v>#N/A</c:v>
                </c:pt>
                <c:pt idx="9">
                  <c:v>#N/A</c:v>
                </c:pt>
                <c:pt idx="10">
                  <c:v>723</c:v>
                </c:pt>
                <c:pt idx="11">
                  <c:v>#N/A</c:v>
                </c:pt>
                <c:pt idx="12">
                  <c:v>#N/A</c:v>
                </c:pt>
                <c:pt idx="13">
                  <c:v>740</c:v>
                </c:pt>
                <c:pt idx="14">
                  <c:v>#N/A</c:v>
                </c:pt>
              </c:numCache>
            </c:numRef>
          </c:val>
          <c:smooth val="0"/>
          <c:extLst>
            <c:ext xmlns:c16="http://schemas.microsoft.com/office/drawing/2014/chart" uri="{C3380CC4-5D6E-409C-BE32-E72D297353CC}">
              <c16:uniqueId val="{00000008-D92B-4C53-8F91-6DA1741A4A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11536</c:v>
                </c:pt>
                <c:pt idx="5">
                  <c:v>12194</c:v>
                </c:pt>
                <c:pt idx="8">
                  <c:v>12997</c:v>
                </c:pt>
                <c:pt idx="11">
                  <c:v>13593</c:v>
                </c:pt>
                <c:pt idx="14">
                  <c:v>14231</c:v>
                </c:pt>
              </c:numCache>
            </c:numRef>
          </c:val>
          <c:extLst>
            <c:ext xmlns:c16="http://schemas.microsoft.com/office/drawing/2014/chart" uri="{C3380CC4-5D6E-409C-BE32-E72D297353CC}">
              <c16:uniqueId val="{00000000-E4B5-4A74-9FB3-9F4CEA52EE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1241</c:v>
                </c:pt>
                <c:pt idx="5">
                  <c:v>1214</c:v>
                </c:pt>
                <c:pt idx="8">
                  <c:v>1154</c:v>
                </c:pt>
                <c:pt idx="11">
                  <c:v>1086</c:v>
                </c:pt>
                <c:pt idx="14">
                  <c:v>1018</c:v>
                </c:pt>
              </c:numCache>
            </c:numRef>
          </c:val>
          <c:extLst>
            <c:ext xmlns:c16="http://schemas.microsoft.com/office/drawing/2014/chart" uri="{C3380CC4-5D6E-409C-BE32-E72D297353CC}">
              <c16:uniqueId val="{00000001-E4B5-4A74-9FB3-9F4CEA52EE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3929</c:v>
                </c:pt>
                <c:pt idx="5">
                  <c:v>4523</c:v>
                </c:pt>
                <c:pt idx="8">
                  <c:v>4745</c:v>
                </c:pt>
                <c:pt idx="11">
                  <c:v>5016</c:v>
                </c:pt>
                <c:pt idx="14">
                  <c:v>5232</c:v>
                </c:pt>
              </c:numCache>
            </c:numRef>
          </c:val>
          <c:extLst>
            <c:ext xmlns:c16="http://schemas.microsoft.com/office/drawing/2014/chart" uri="{C3380CC4-5D6E-409C-BE32-E72D297353CC}">
              <c16:uniqueId val="{00000002-E4B5-4A74-9FB3-9F4CEA52EE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B5-4A74-9FB3-9F4CEA52EE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B5-4A74-9FB3-9F4CEA52EE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B5-4A74-9FB3-9F4CEA52EE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2589</c:v>
                </c:pt>
                <c:pt idx="3">
                  <c:v>2761</c:v>
                </c:pt>
                <c:pt idx="6">
                  <c:v>2627</c:v>
                </c:pt>
                <c:pt idx="9">
                  <c:v>2355</c:v>
                </c:pt>
                <c:pt idx="12">
                  <c:v>2304</c:v>
                </c:pt>
              </c:numCache>
            </c:numRef>
          </c:val>
          <c:extLst>
            <c:ext xmlns:c16="http://schemas.microsoft.com/office/drawing/2014/chart" uri="{C3380CC4-5D6E-409C-BE32-E72D297353CC}">
              <c16:uniqueId val="{00000006-E4B5-4A74-9FB3-9F4CEA52EE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c:v>
                </c:pt>
                <c:pt idx="3">
                  <c:v>134</c:v>
                </c:pt>
                <c:pt idx="6">
                  <c:v>119</c:v>
                </c:pt>
                <c:pt idx="9">
                  <c:v>118</c:v>
                </c:pt>
                <c:pt idx="12">
                  <c:v>123</c:v>
                </c:pt>
              </c:numCache>
            </c:numRef>
          </c:val>
          <c:extLst>
            <c:ext xmlns:c16="http://schemas.microsoft.com/office/drawing/2014/chart" uri="{C3380CC4-5D6E-409C-BE32-E72D297353CC}">
              <c16:uniqueId val="{00000007-E4B5-4A74-9FB3-9F4CEA52EE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4032</c:v>
                </c:pt>
                <c:pt idx="3">
                  <c:v>3976</c:v>
                </c:pt>
                <c:pt idx="6">
                  <c:v>3986</c:v>
                </c:pt>
                <c:pt idx="9">
                  <c:v>3731</c:v>
                </c:pt>
                <c:pt idx="12">
                  <c:v>4037</c:v>
                </c:pt>
              </c:numCache>
            </c:numRef>
          </c:val>
          <c:extLst>
            <c:ext xmlns:c16="http://schemas.microsoft.com/office/drawing/2014/chart" uri="{C3380CC4-5D6E-409C-BE32-E72D297353CC}">
              <c16:uniqueId val="{00000008-E4B5-4A74-9FB3-9F4CEA52EE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B5-4A74-9FB3-9F4CEA52EE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18078</c:v>
                </c:pt>
                <c:pt idx="3">
                  <c:v>18242</c:v>
                </c:pt>
                <c:pt idx="6">
                  <c:v>18853</c:v>
                </c:pt>
                <c:pt idx="9">
                  <c:v>19579</c:v>
                </c:pt>
                <c:pt idx="12">
                  <c:v>20107</c:v>
                </c:pt>
              </c:numCache>
            </c:numRef>
          </c:val>
          <c:extLst>
            <c:ext xmlns:c16="http://schemas.microsoft.com/office/drawing/2014/chart" uri="{C3380CC4-5D6E-409C-BE32-E72D297353CC}">
              <c16:uniqueId val="{0000000A-E4B5-4A74-9FB3-9F4CEA52EE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8145</c:v>
                </c:pt>
                <c:pt idx="2">
                  <c:v>#N/A</c:v>
                </c:pt>
                <c:pt idx="3">
                  <c:v>#N/A</c:v>
                </c:pt>
                <c:pt idx="4">
                  <c:v>7181</c:v>
                </c:pt>
                <c:pt idx="5">
                  <c:v>#N/A</c:v>
                </c:pt>
                <c:pt idx="6">
                  <c:v>#N/A</c:v>
                </c:pt>
                <c:pt idx="7">
                  <c:v>6688</c:v>
                </c:pt>
                <c:pt idx="8">
                  <c:v>#N/A</c:v>
                </c:pt>
                <c:pt idx="9">
                  <c:v>#N/A</c:v>
                </c:pt>
                <c:pt idx="10">
                  <c:v>6086</c:v>
                </c:pt>
                <c:pt idx="11">
                  <c:v>#N/A</c:v>
                </c:pt>
                <c:pt idx="12">
                  <c:v>#N/A</c:v>
                </c:pt>
                <c:pt idx="13">
                  <c:v>6089</c:v>
                </c:pt>
                <c:pt idx="14">
                  <c:v>#N/A</c:v>
                </c:pt>
              </c:numCache>
            </c:numRef>
          </c:val>
          <c:smooth val="0"/>
          <c:extLst>
            <c:ext xmlns:c16="http://schemas.microsoft.com/office/drawing/2014/chart" uri="{C3380CC4-5D6E-409C-BE32-E72D297353CC}">
              <c16:uniqueId val="{0000000B-E4B5-4A74-9FB3-9F4CEA52EE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2204</c:v>
                </c:pt>
                <c:pt idx="1">
                  <c:v>2446</c:v>
                </c:pt>
                <c:pt idx="2">
                  <c:v>2621</c:v>
                </c:pt>
              </c:numCache>
            </c:numRef>
          </c:val>
          <c:extLst>
            <c:ext xmlns:c16="http://schemas.microsoft.com/office/drawing/2014/chart" uri="{C3380CC4-5D6E-409C-BE32-E72D297353CC}">
              <c16:uniqueId val="{00000000-0867-4938-93A4-53E6BCCE31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962</c:v>
                </c:pt>
                <c:pt idx="1">
                  <c:v>922</c:v>
                </c:pt>
                <c:pt idx="2">
                  <c:v>889</c:v>
                </c:pt>
              </c:numCache>
            </c:numRef>
          </c:val>
          <c:extLst>
            <c:ext xmlns:c16="http://schemas.microsoft.com/office/drawing/2014/chart" uri="{C3380CC4-5D6E-409C-BE32-E72D297353CC}">
              <c16:uniqueId val="{00000001-0867-4938-93A4-53E6BCCE31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1300</c:v>
                </c:pt>
                <c:pt idx="1">
                  <c:v>1320</c:v>
                </c:pt>
                <c:pt idx="2">
                  <c:v>1352</c:v>
                </c:pt>
              </c:numCache>
            </c:numRef>
          </c:val>
          <c:extLst>
            <c:ext xmlns:c16="http://schemas.microsoft.com/office/drawing/2014/chart" uri="{C3380CC4-5D6E-409C-BE32-E72D297353CC}">
              <c16:uniqueId val="{00000002-0867-4938-93A4-53E6BCCE31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{FE28AB0D-9476-40F6-948A-92602E6F1F70}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D00-4618-A07C-AE90B18B84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{CD7581F5-87C7-45A3-863B-476E5DC2F800}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00-4618-A07C-AE90B18B84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{62DBE84E-57DE-4A9F-859F-9D2033F9466A}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00-4618-A07C-AE90B18B84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{9F03F405-3C32-4225-80CF-028A13FB2897}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00-4618-A07C-AE90B18B84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{000E6875-0847-4B56-9799-AFA1D368F5A6}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00-4618-A07C-AE90B18B84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{CE52344A-287F-4D49-BBEE-508302E1D6CF}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D00-4618-A07C-AE90B18B84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{173DCB31-14BA-4743-9803-9D1ADC242DAD}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D00-4618-A07C-AE90B18B84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{BFE2EB78-B518-4E9F-B0F7-9324EF31D7EA}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D00-4618-A07C-AE90B18B84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{5E72EE3B-8153-45CD-9B24-325512435D65}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D00-4618-A07C-AE90B18B84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63.8</c:v>
                </c:pt>
                <c:pt idx="16">
                  <c:v>64.099999999999994</c:v>
                </c:pt>
                <c:pt idx="24">
                  <c:v>64.8</c:v>
                </c:pt>
                <c:pt idx="32">
                  <c:v>66</c:v>
                </c:pt>
              </c:numCache>
            </c:numRef>
          </c:xVal>
          <c:yVal>
            <c:numRef>
              <c:f>公会計指標分析・財政指標組合せ分析表!$BP$51:$DC$51</c:f>
              <c:numCache>
                <c:formatCode>#,##0.0;"▲ "#,##0.0</c:formatCode>
                <c:ptCount val="40"/>
                <c:pt idx="0">
                  <c:v>128.1</c:v>
                </c:pt>
                <c:pt idx="8">
                  <c:v>113.6</c:v>
                </c:pt>
                <c:pt idx="16">
                  <c:v>105.6</c:v>
                </c:pt>
                <c:pt idx="24">
                  <c:v>92.7</c:v>
                </c:pt>
                <c:pt idx="32">
                  <c:v>86.3</c:v>
                </c:pt>
              </c:numCache>
            </c:numRef>
          </c:yVal>
          <c:smooth val="0"/>
          <c:extLst>
            <c:ext xmlns:c16="http://schemas.microsoft.com/office/drawing/2014/chart" uri="{C3380CC4-5D6E-409C-BE32-E72D297353CC}">
              <c16:uniqueId val="{00000009-AD00-4618-A07C-AE90B18B84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{ACC337A1-3F07-4D92-AC73-CD351C12240B}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D00-4618-A07C-AE90B18B84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{33C16C89-119E-4EF9-B61C-39AF5901C185}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00-4618-A07C-AE90B18B84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{70B72308-7937-4943-88ED-81CC9ECB15B5}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00-4618-A07C-AE90B18B84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{7674DFB7-6942-467E-8A76-446413C887BC}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00-4618-A07C-AE90B18B84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{D733F101-356E-44CA-8DFD-E27066D686C4}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00-4618-A07C-AE90B18B8458}"/>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{94282C0B-5408-4D78-ABE7-EE47A9017CEF}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D00-4618-A07C-AE90B18B8458}"/>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{EF62F2D1-DA07-44FA-8DDF-0ACC0737A3C0}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D00-4618-A07C-AE90B18B84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{41627D29-B0E7-4605-BCDD-F30AB2F8B052}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D00-4618-A07C-AE90B18B84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{E5A15E8A-05D0-44B6-8095-C870EB0C2481}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D00-4618-A07C-AE90B18B84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AD00-4618-A07C-AE90B18B8458}"/>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{81D24DA3-86C5-4A4E-AA17-B09E4688A23A}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DEC-4C28-9AEA-3686EE3D6F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{D3BC64C7-C2E7-499F-80F9-C11404FE4C7F}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EC-4C28-9AEA-3686EE3D6F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{60CCEE59-F2AB-4EDF-82FB-41A7AEEFE6E3}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EC-4C28-9AEA-3686EE3D6F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{29E65893-4FC5-484D-A6CB-DBD310836FE4}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EC-4C28-9AEA-3686EE3D6F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{90FE7582-4B80-493B-BC49-0CC26DA495A3}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EC-4C28-9AEA-3686EE3D6FF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{DEEBA6CC-DA7D-4E4C-926A-E1F1B1EDE44E}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DEC-4C28-9AEA-3686EE3D6FF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{0F9CA038-5B9A-4313-A8CC-A375803D3ED5}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DEC-4C28-9AEA-3686EE3D6FF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{3DA8807F-C316-4EF2-9170-77D53BBEC7FC}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DEC-4C28-9AEA-3686EE3D6FF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{BBC4066C-63B0-4E5E-9413-E32AD0EFC9CE}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DEC-4C28-9AEA-3686EE3D6F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13.5</c:v>
                </c:pt>
                <c:pt idx="16">
                  <c:v>13.2</c:v>
                </c:pt>
                <c:pt idx="24">
                  <c:v>12.4</c:v>
                </c:pt>
                <c:pt idx="32">
                  <c:v>11.3</c:v>
                </c:pt>
              </c:numCache>
            </c:numRef>
          </c:xVal>
          <c:yVal>
            <c:numRef>
              <c:f>公会計指標分析・財政指標組合せ分析表!$BP$73:$DC$73</c:f>
              <c:numCache>
                <c:formatCode>#,##0.0;"▲ "#,##0.0</c:formatCode>
                <c:ptCount val="40"/>
                <c:pt idx="0">
                  <c:v>128.1</c:v>
                </c:pt>
                <c:pt idx="8">
                  <c:v>113.6</c:v>
                </c:pt>
                <c:pt idx="16">
                  <c:v>105.6</c:v>
                </c:pt>
                <c:pt idx="24">
                  <c:v>92.7</c:v>
                </c:pt>
                <c:pt idx="32">
                  <c:v>86.3</c:v>
                </c:pt>
              </c:numCache>
            </c:numRef>
          </c:yVal>
          <c:smooth val="0"/>
          <c:extLst>
            <c:ext xmlns:c16="http://schemas.microsoft.com/office/drawing/2014/chart" uri="{C3380CC4-5D6E-409C-BE32-E72D297353CC}">
              <c16:uniqueId val="{00000009-0DEC-4C28-9AEA-3686EE3D6F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21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{29F0B8C0-8405-4D60-859C-FEB9330D5A6B}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DEC-4C28-9AEA-3686EE3D6F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{B8EE7713-C6D7-46BC-BA4B-BFE28673E594}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EC-4C28-9AEA-3686EE3D6F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{5D2CC4F0-7A68-402E-97DC-4A5B845A3654}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EC-4C28-9AEA-3686EE3D6F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{D8FE4C49-D240-448C-8D52-CA4127A90B47}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EC-4C28-9AEA-3686EE3D6F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{117A7AC7-D98F-494F-B001-2D711537DF83}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EC-4C28-9AEA-3686EE3D6FF6}"/>
                </c:ext>
              </c:extLst>
            </c:dLbl>
            <c:dLbl>
              <c:idx val="8"/>
              <c:layout>
                <c:manualLayout>
                  <c:x val="-3.03432477324731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{4579FBCA-88AE-4907-8AA3-C707494A6099}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DEC-4C28-9AEA-3686EE3D6FF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{38D7062D-BAF4-4523-AFDB-F075EAE57EC5}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DEC-4C28-9AEA-3686EE3D6FF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{F732CD18-F62B-43C9-B0C4-6C42CBA2996A}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DEC-4C28-9AEA-3686EE3D6FF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{C3CA8BA7-C358-436E-870A-215E4FB1680E}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DEC-4C28-9AEA-3686EE3D6F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0DEC-4C28-9AEA-3686EE3D6FF6}"/>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797A48A-939A-4561-8E5E-7D980749EEBF}"/>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BE6D8FF-FDB2-4F9F-B022-8C007B8D2CF2}"/>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建設事業の抑制や低利の借り換えをおこなってきたことにより、公債費は減少傾向にあったが、近年は過疎対策事業債を始めとする地方債の発行が増嵩しており、また、後年度においては、市庁舎建替事業や中心市街地地区整備事業など大型事業を複数予定しており、地方債の借入及びそれに伴う公債費は増大していくと見込まれる。</a:t>
          </a:r>
        </a:p>
        <a:p>
          <a:r>
            <a:rPr kumimoji="1" lang="ja-JP" altLang="en-US" sz="1400">
              <a:latin typeface="ＭＳ ゴシック" pitchFamily="49" charset="-128"/>
              <a:ea typeface="ＭＳ ゴシック" pitchFamily="49" charset="-128"/>
            </a:rPr>
            <a:t>地方債の発行を抑制するために、事業の取捨選択をおこない、優先順位を取り決めるなど平準化に努めていく。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満期一括償還地方債の償還財源として積み立てた当該基金はなし。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以降、過疎対策事業債の発行が可能となったことに伴い、従来よりも高い充当率で借り入れをおこなったこと等により発行額が増加し、地方債残高は増大している。また、充当可能財源等は、財政調整基金等の充当可能基金の積立増や基準財政需要額算入見込額の増等により、将来負担比率の分子はほぼ横ばいとなっている。</a:t>
          </a:r>
        </a:p>
        <a:p>
          <a:r>
            <a:rPr kumimoji="1" lang="ja-JP" altLang="en-US" sz="1400">
              <a:latin typeface="ＭＳ ゴシック" pitchFamily="49" charset="-128"/>
              <a:ea typeface="ＭＳ ゴシック" pitchFamily="49" charset="-128"/>
            </a:rPr>
            <a:t>しかし、将来負担比率そのものを類似団体平均と比較した場合、類似団体平均が</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％であるのに対し、当市は</a:t>
          </a:r>
          <a:r>
            <a:rPr kumimoji="1" lang="en-US" altLang="ja-JP" sz="1400">
              <a:latin typeface="ＭＳ ゴシック" pitchFamily="49" charset="-128"/>
              <a:ea typeface="ＭＳ ゴシック" pitchFamily="49" charset="-128"/>
            </a:rPr>
            <a:t>86.3</a:t>
          </a:r>
          <a:r>
            <a:rPr kumimoji="1" lang="ja-JP" altLang="en-US" sz="1400">
              <a:latin typeface="ＭＳ ゴシック" pitchFamily="49" charset="-128"/>
              <a:ea typeface="ＭＳ ゴシック" pitchFamily="49" charset="-128"/>
            </a:rPr>
            <a:t>％と大幅に高い比率となっている。後年度には市庁舎建替事業や中心市街地地区整備事業など複数の大型事業が控えており、地方債の発行により地方債残高の増が見込まれる。地方債の発行を抑制するために、事業の取捨選択をおこない、優先順位を取り決めるなど平準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においておよそ実質収支額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百万円の黒字となったため、財政調整基金をおよそ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百万円積み立てた一方、特定地方債の公債費に充当するため減債基金を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的には定められたルールに則って適宜積み立て及び取り崩しをおこなう。しかしながら後年度に控えている複数の大型事業の実施が見込まれており、計画的な基金の積み立てをおこない、財政負担の軽減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まちづくり推進基金：まちづくりの推進に資する事業に充当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ふるさと創生基金：市が実施するふるさと創生事業に充当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福祉基金：福祉施設整備や社会福祉事業等に充当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教育振興基金：教育、文化及びスポーツの振興事業に充当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については、市内のミニボートピア企業から本市に支払われる環境整備協力金を原資として積み立てをおこなったことで残高が増大している。しかしふるさと創生基金については、創業支援事業及び新婚世帯家賃補助金等に充当するために取り崩しをおこなったこと等により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定められたルールに則って適切に積み立て及び取り崩しをおこない、適正な基金運営に取り組んでいく。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決算より黒字化を達成してからこれまで黒字決算を計上し続けており、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から毎年度積み立てを適宜おこない、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百万円の黒字となったため財政調整基金をおよそ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積立については黒字決算となった年度の翌年度に法に基づき積み立てをおこなっている。後年度においては、大型事業を複数実施する予定となっているため、財政状況の悪化が見込まれており、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億円の取り崩しをおこない減債基金へ積み替えをおこなう。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においては基金の利子収入等を積み立ててはいるが、定められたルールに則って特定の地方債の公債費に充当するために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百万円取り崩しをおこなったため、基金残高は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基金の利子収入や毎年度の公債費に充当すべき国や県等からの補助金等を積み立てることとし、取り崩しについては定められたルールに則って適宜取り崩すことを基本的な方針としているが、後年度において大型事業を複数実施する予定となっており、公債費についても増大していくと見込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より財政調整基金を毎年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億円取り崩し減債基金へ積み替えをおこない、市債管理基金を取り崩して公債費負担の軽減を図る。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441DC9-B227-4EA9-A984-67837EFAC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F29B4A2-596A-4A25-9CCC-ABBC8B816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FA6F687-6103-46D9-8AEE-21989488004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12B46D6-3608-4A2E-BBA8-52084F29672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F1F6C7B-13CC-45FA-A750-95EE4D9C344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F2EC486-D3BF-4FBD-8200-19D1E2F2861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72B7F3D-A74E-4346-ADE0-4F942074E01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F37353C-D524-4C7F-8A02-5963DC6442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347D614-26CB-4327-89F1-7E89BA12803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5CEBF81-4939-48F7-8807-8B11870825E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7B62343-9BD2-417B-B984-02DB0006FC6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88E96D6-4D06-49A3-82FA-FA158C84F5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24,515
24,183
60.58
17,407,439
16,251,171
1,150,630
8,145,115
20,107,095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DF60165-CB02-4272-AB3C-3F6ECD81A62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A746372-2110-4992-B6C9-0DB66ECB133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B14B7D9-C1E2-4644-8868-080EBEB8993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72A967B-C387-4FD4-BFB5-6DD1B9D6932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D90F4F-158C-477B-8659-D471F67CE77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BBA66BE-2AD1-4F11-924E-1A5DA6AB2D9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EFE9D1A-0049-4E0F-A991-E9348C5972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C1738E6-2DFC-43C9-B6D1-8D28E9F3E3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B5D02E7-3973-474B-988B-7CD6CAB669B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B306008-88C9-4797-9D98-FF35C12F7D2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1B3A868-798A-4DED-8904-29C4EF2874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B595236-6BA1-49C7-AED9-3FFFF19D036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4848433-B28A-42A6-B5A8-CEC04C77217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1683468-A670-41BF-94F8-0822A433A63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13A6502-8E2F-425E-9E3B-90CC70D5E60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99A8D6-4904-48F5-8671-BEB23D3FC8E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1E9F790-522D-468E-98C6-9707945D697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B17DD8C-A14E-42F1-80B7-26CFD41018A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6061780-D220-47AE-8698-D85B00431B5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274B3E7-7428-4D51-BC99-F8D1BEB3B02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9E58AFF-250C-4C09-9D72-A5B5CD2F80E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9755667-E2E1-4897-817B-E1E9F07A3F3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65C0D40-9CC9-4B65-BED3-3842D97D241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A94A548-E7B1-47B4-8845-06B0004D77D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2BCE75C-B7B2-4012-AB4B-C1CCD413A2C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AA1CE12-ADF0-4D90-ADED-B86459E8A53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B57F205-FCD0-407C-AEE3-EFD04CB482A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7C6E1E0-31B3-4FC1-90AC-3608636AABD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2BF95B1-F9D4-4DA7-9C81-6F9308C3972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2255DBD-417E-4B2A-8BAD-E84F5F3DA5C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6D6E573-15B9-4F5F-99EA-D2734901423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5095330-52A0-4A8F-AB1F-BC8B7CD466A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E447B5E-BFC2-4CF2-B4F1-0C7D2FD722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5840A72-D2DD-4199-AF02-F0714F82FB9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F96CD79-0817-4323-BC3C-52057816BFC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も高く、特に市営住宅においては、多くの施設が耐用年数に到来し、老朽化が進んでいる。平成２９年３月に策定した御所市公共施設等総合管理計画（令和５年３月改訂）において、保有量（延床面積）を４割削減するという目標を掲げ、施設の多機能化（複合化）及び除却などを進めており、上昇傾向ではあるが、類似団体平均と比較するとその伸び率は緩やか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8076009-967B-4C67-8FA2-50065BD593A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2FB940C-A907-4140-989C-1B5A462A7A4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309D3F1-33D7-432E-8EE9-76884FE93C2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585633C-15CC-4458-98D3-B4CEBE5855F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7DBFB25B-359E-4F13-9652-4878399C61A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293FBBE-F042-4FD9-A27C-BB0601DC1F8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6891C9F-4AB3-4AEC-9011-B3840017878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D7717A-01B4-4527-86F4-783016B48D9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9E518AF-A429-422F-B0DA-BEEF4B342EB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EDEC985-AAF1-43B2-B0C6-53581363AFC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1CAD62D-7254-45E9-9BE0-9DAF9F1CFF8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F8F67A4D-F462-4B5F-9509-55705A4FF08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302818E9-A64F-411F-81AC-3F9EEEBB1C6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890A2B9-9964-4128-A8ED-F634784DD1A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24534C4-EA8E-4C24-9E5E-E3DD26D9354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6DD1109-EED3-4ABE-AA75-F5B6478717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A18B9B35-367B-4458-A3BA-F4D69FA4C01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36A2E92-F57D-4242-8E60-C8A42732FD9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5F756A9D-0A48-454F-8E44-0461C224F707}"/>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9AEB9028-5041-4B7C-BE74-5DD773B885A4}"/>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5D505180-FEB3-437B-BCDD-642C16045AF7}"/>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9F688059-426A-4699-8471-6D1B8A38A626}"/>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FD6B0614-AB80-4BC0-9060-8A7BB7FEDF06}"/>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C4B96C70-A2C1-42DA-BE8D-0D3009F15AE8}"/>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9316B960-6E4D-4DD3-B223-F9DEE9006FF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A8F7C83C-A95E-4E0F-A312-13190F5CD85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ECC451D2-66E8-4EBD-BB4B-EA4CC3D0D1D4}"/>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A324EE59-4E74-4926-ACB3-4999E7A3DDCE}"/>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959AAF79-4A3A-47F5-BDD7-68FDA0B20C08}"/>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E5E103C-28FC-48D0-8F27-797E57EB3F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1ADDB8-7C53-42E3-8A43-3BDD1861C8C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9107ECC-A55F-4FBF-B16F-8E77E2AEFBC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75031EE-5D3E-45D8-9194-E68546BEA2F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23014A7-19A1-4713-AE35-561642CAD09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楕円 82">
          <a:extLst>
            <a:ext uri="{FF2B5EF4-FFF2-40B4-BE49-F238E27FC236}">
              <a16:creationId xmlns:a16="http://schemas.microsoft.com/office/drawing/2014/main" id="{AA070A18-5B18-4201-A810-25177DEA2620}"/>
            </a:ext>
          </a:extLst>
        </xdr:cNvPr>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75945</xdr:rowOff>
    </xdr:from>
    <xdr:ext cx="405111" cy="259045"/>
    <xdr:sp macro="" textlink="">
      <xdr:nvSpPr>
        <xdr:cNvPr id="84" name="有形固定資産減価償却率該当値テキスト">
          <a:extLst>
            <a:ext uri="{FF2B5EF4-FFF2-40B4-BE49-F238E27FC236}">
              <a16:creationId xmlns:a16="http://schemas.microsoft.com/office/drawing/2014/main" id="{EEE28B35-080A-460C-AE57-81811FE5786F}"/>
            </a:ext>
          </a:extLst>
        </xdr:cNvPr>
        <xdr:cNvSpPr txBox="1"/>
      </xdr:nvSpPr>
      <xdr:spPr>
        <a:xfrm>
          <a:off x="4813300" y="599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85" name="楕円 84">
          <a:extLst>
            <a:ext uri="{FF2B5EF4-FFF2-40B4-BE49-F238E27FC236}">
              <a16:creationId xmlns:a16="http://schemas.microsoft.com/office/drawing/2014/main" id="{32747A0A-4CC5-4502-BD58-11973FB11A35}"/>
            </a:ext>
          </a:extLst>
        </xdr:cNvPr>
        <xdr:cNvSpPr/>
      </xdr:nvSpPr>
      <xdr:spPr>
        <a:xfrm>
          <a:off x="400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148318</xdr:rowOff>
    </xdr:to>
    <xdr:cxnSp macro="">
      <xdr:nvCxnSpPr>
        <xdr:cNvPr id="86" name="直線コネクタ 85">
          <a:extLst>
            <a:ext uri="{FF2B5EF4-FFF2-40B4-BE49-F238E27FC236}">
              <a16:creationId xmlns:a16="http://schemas.microsoft.com/office/drawing/2014/main" id="{1A2C4461-56AF-43DA-B9A7-7A7A03AC2FA6}"/>
            </a:ext>
          </a:extLst>
        </xdr:cNvPr>
        <xdr:cNvCxnSpPr/>
      </xdr:nvCxnSpPr>
      <xdr:spPr>
        <a:xfrm>
          <a:off x="4051300" y="6026331"/>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87" name="楕円 86">
          <a:extLst>
            <a:ext uri="{FF2B5EF4-FFF2-40B4-BE49-F238E27FC236}">
              <a16:creationId xmlns:a16="http://schemas.microsoft.com/office/drawing/2014/main" id="{B4093844-2427-4049-B3CB-D2825BED6DEF}"/>
            </a:ext>
          </a:extLst>
        </xdr:cNvPr>
        <xdr:cNvSpPr/>
      </xdr:nvSpPr>
      <xdr:spPr>
        <a:xfrm>
          <a:off x="3238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89717</xdr:rowOff>
    </xdr:from>
    <xdr:to>
      <xdr:col>19</xdr:col>
      <xdr:colOff>136525</xdr:colOff>
      <xdr:row>30</xdr:row>
      <xdr:rowOff>111306</xdr:rowOff>
    </xdr:to>
    <xdr:cxnSp macro="">
      <xdr:nvCxnSpPr>
        <xdr:cNvPr id="88" name="直線コネクタ 87">
          <a:extLst>
            <a:ext uri="{FF2B5EF4-FFF2-40B4-BE49-F238E27FC236}">
              <a16:creationId xmlns:a16="http://schemas.microsoft.com/office/drawing/2014/main" id="{BE41A7C1-1107-4708-8450-910A7E44BC82}"/>
            </a:ext>
          </a:extLst>
        </xdr:cNvPr>
        <xdr:cNvCxnSpPr/>
      </xdr:nvCxnSpPr>
      <xdr:spPr>
        <a:xfrm>
          <a:off x="3289300" y="600474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29664</xdr:rowOff>
    </xdr:from>
    <xdr:to>
      <xdr:col>11</xdr:col>
      <xdr:colOff>187325</xdr:colOff>
      <xdr:row>30</xdr:row>
      <xdr:rowOff>131264</xdr:rowOff>
    </xdr:to>
    <xdr:sp macro="" textlink="">
      <xdr:nvSpPr>
        <xdr:cNvPr id="89" name="楕円 88">
          <a:extLst>
            <a:ext uri="{FF2B5EF4-FFF2-40B4-BE49-F238E27FC236}">
              <a16:creationId xmlns:a16="http://schemas.microsoft.com/office/drawing/2014/main" id="{BBA53537-BE5C-442D-B6E7-4A0DB054959D}"/>
            </a:ext>
          </a:extLst>
        </xdr:cNvPr>
        <xdr:cNvSpPr/>
      </xdr:nvSpPr>
      <xdr:spPr>
        <a:xfrm>
          <a:off x="2476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80464</xdr:rowOff>
    </xdr:from>
    <xdr:to>
      <xdr:col>15</xdr:col>
      <xdr:colOff>136525</xdr:colOff>
      <xdr:row>30</xdr:row>
      <xdr:rowOff>89717</xdr:rowOff>
    </xdr:to>
    <xdr:cxnSp macro="">
      <xdr:nvCxnSpPr>
        <xdr:cNvPr id="90" name="直線コネクタ 89">
          <a:extLst>
            <a:ext uri="{FF2B5EF4-FFF2-40B4-BE49-F238E27FC236}">
              <a16:creationId xmlns:a16="http://schemas.microsoft.com/office/drawing/2014/main" id="{67FFF2CF-2C1D-4546-A055-1C7BFEB460EF}"/>
            </a:ext>
          </a:extLst>
        </xdr:cNvPr>
        <xdr:cNvCxnSpPr/>
      </xdr:nvCxnSpPr>
      <xdr:spPr>
        <a:xfrm>
          <a:off x="2527300" y="599548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11158</xdr:rowOff>
    </xdr:from>
    <xdr:to>
      <xdr:col>7</xdr:col>
      <xdr:colOff>187325</xdr:colOff>
      <xdr:row>30</xdr:row>
      <xdr:rowOff>112758</xdr:rowOff>
    </xdr:to>
    <xdr:sp macro="" textlink="">
      <xdr:nvSpPr>
        <xdr:cNvPr id="91" name="楕円 90">
          <a:extLst>
            <a:ext uri="{FF2B5EF4-FFF2-40B4-BE49-F238E27FC236}">
              <a16:creationId xmlns:a16="http://schemas.microsoft.com/office/drawing/2014/main" id="{B1223924-4708-4F81-B2CE-33F0E475B59C}"/>
            </a:ext>
          </a:extLst>
        </xdr:cNvPr>
        <xdr:cNvSpPr/>
      </xdr:nvSpPr>
      <xdr:spPr>
        <a:xfrm>
          <a:off x="1714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61958</xdr:rowOff>
    </xdr:from>
    <xdr:to>
      <xdr:col>11</xdr:col>
      <xdr:colOff>136525</xdr:colOff>
      <xdr:row>30</xdr:row>
      <xdr:rowOff>80464</xdr:rowOff>
    </xdr:to>
    <xdr:cxnSp macro="">
      <xdr:nvCxnSpPr>
        <xdr:cNvPr id="92" name="直線コネクタ 91">
          <a:extLst>
            <a:ext uri="{FF2B5EF4-FFF2-40B4-BE49-F238E27FC236}">
              <a16:creationId xmlns:a16="http://schemas.microsoft.com/office/drawing/2014/main" id="{E6ADA5F9-7101-4624-8D72-F67A86DB178B}"/>
            </a:ext>
          </a:extLst>
        </xdr:cNvPr>
        <xdr:cNvCxnSpPr/>
      </xdr:nvCxnSpPr>
      <xdr:spPr>
        <a:xfrm>
          <a:off x="1765300" y="5976983"/>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a:extLst>
            <a:ext uri="{FF2B5EF4-FFF2-40B4-BE49-F238E27FC236}">
              <a16:creationId xmlns:a16="http://schemas.microsoft.com/office/drawing/2014/main" id="{19C277B3-BDE2-4779-AC66-B5AAE011C44F}"/>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a:extLst>
            <a:ext uri="{FF2B5EF4-FFF2-40B4-BE49-F238E27FC236}">
              <a16:creationId xmlns:a16="http://schemas.microsoft.com/office/drawing/2014/main" id="{C037817B-8A6D-4995-B522-C7B1ADA0C41A}"/>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a:extLst>
            <a:ext uri="{FF2B5EF4-FFF2-40B4-BE49-F238E27FC236}">
              <a16:creationId xmlns:a16="http://schemas.microsoft.com/office/drawing/2014/main" id="{252A3F31-6671-454C-BABB-473443123896}"/>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a:extLst>
            <a:ext uri="{FF2B5EF4-FFF2-40B4-BE49-F238E27FC236}">
              <a16:creationId xmlns:a16="http://schemas.microsoft.com/office/drawing/2014/main" id="{579DB1DC-F499-403F-BB2C-4B09B295696E}"/>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153233</xdr:rowOff>
    </xdr:from>
    <xdr:ext cx="405111" cy="259045"/>
    <xdr:sp macro="" textlink="">
      <xdr:nvSpPr>
        <xdr:cNvPr id="97" name="n_1mainValue有形固定資産減価償却率">
          <a:extLst>
            <a:ext uri="{FF2B5EF4-FFF2-40B4-BE49-F238E27FC236}">
              <a16:creationId xmlns:a16="http://schemas.microsoft.com/office/drawing/2014/main" id="{19008886-C73A-422E-8CB2-D897CFFC3989}"/>
            </a:ext>
          </a:extLst>
        </xdr:cNvPr>
        <xdr:cNvSpPr txBox="1"/>
      </xdr:nvSpPr>
      <xdr:spPr>
        <a:xfrm>
          <a:off x="38360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131644</xdr:rowOff>
    </xdr:from>
    <xdr:ext cx="405111" cy="259045"/>
    <xdr:sp macro="" textlink="">
      <xdr:nvSpPr>
        <xdr:cNvPr id="98" name="n_2mainValue有形固定資産減価償却率">
          <a:extLst>
            <a:ext uri="{FF2B5EF4-FFF2-40B4-BE49-F238E27FC236}">
              <a16:creationId xmlns:a16="http://schemas.microsoft.com/office/drawing/2014/main" id="{2F36C5E2-2382-4D4E-A0EF-202CA50BFDC6}"/>
            </a:ext>
          </a:extLst>
        </xdr:cNvPr>
        <xdr:cNvSpPr txBox="1"/>
      </xdr:nvSpPr>
      <xdr:spPr>
        <a:xfrm>
          <a:off x="3086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122391</xdr:rowOff>
    </xdr:from>
    <xdr:ext cx="405111" cy="259045"/>
    <xdr:sp macro="" textlink="">
      <xdr:nvSpPr>
        <xdr:cNvPr id="99" name="n_3mainValue有形固定資産減価償却率">
          <a:extLst>
            <a:ext uri="{FF2B5EF4-FFF2-40B4-BE49-F238E27FC236}">
              <a16:creationId xmlns:a16="http://schemas.microsoft.com/office/drawing/2014/main" id="{7095CE59-D7E8-4A6A-BB50-1104C003366C}"/>
            </a:ext>
          </a:extLst>
        </xdr:cNvPr>
        <xdr:cNvSpPr txBox="1"/>
      </xdr:nvSpPr>
      <xdr:spPr>
        <a:xfrm>
          <a:off x="2324744"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103885</xdr:rowOff>
    </xdr:from>
    <xdr:ext cx="405111" cy="259045"/>
    <xdr:sp macro="" textlink="">
      <xdr:nvSpPr>
        <xdr:cNvPr id="100" name="n_4mainValue有形固定資産減価償却率">
          <a:extLst>
            <a:ext uri="{FF2B5EF4-FFF2-40B4-BE49-F238E27FC236}">
              <a16:creationId xmlns:a16="http://schemas.microsoft.com/office/drawing/2014/main" id="{E14504E7-A0C1-4B68-B04E-95816FA44E4C}"/>
            </a:ext>
          </a:extLst>
        </xdr:cNvPr>
        <xdr:cNvSpPr txBox="1"/>
      </xdr:nvSpPr>
      <xdr:spPr>
        <a:xfrm>
          <a:off x="1562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8A1E1A6-26D0-496D-8D7A-A8AE522316A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D03B268-227C-45FD-9676-6EAFEF2E839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8178259-AF7D-45EA-B444-4A4338BAC49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1713ECC-65E8-4FC1-B043-2A603CD6F37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1A951EA-03EC-4378-A920-FED2CEECD8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F56B399-ED8C-4121-BFE2-8178BD6F280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9747D05-5391-45B2-9E8E-9DC1E68723B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C45C73E-2B35-4CC7-AA3B-B63CD06BE58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872C4F0-E768-48A8-A1CB-B380D51BE4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4E5746F-D7D5-4126-A8D2-D3129606EF8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F8AF16C-1890-4EB1-ACDD-57AC01F6AA2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8FC927D1-AD36-49DF-94A6-81FE5627251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DFB1DBC-C9BB-4734-B166-B23D233ADC7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においては、地方交付税などの増額による経常一般財源等の増加の影響で債務償還比率は大幅に低下したものの、平成２９年度に過疎地域に指定されたことによる過疎債の活用や、後年度において大型事業を複数予定していることなど、今後も将来負担額は増大する見込である。類似団体に比べ職員数が多く、人件費が高い水準であるため、債務償還比率も依然として高い水準となっており、窓口業務等の業務委託による人件費の削減や事業の取捨選択と内容の精査を行い、歳出の減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7CACE1A-EB94-4577-B672-43EEF68768B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61CEBAD-60F6-4CCF-BE66-8F16465CCFF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1B302FBC-612A-4AF5-B6FC-ACDC250170D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44D2BC8B-A2F2-49B7-AE92-962804B9C49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70ED2CE1-7EA2-4252-8494-85A29BE47B8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1CD07BFE-1EF2-4123-B33B-55D9BCFD64F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B7DEAC8D-BABA-450B-BE0D-2A89F7EFDFD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815A4EA-D28F-431E-ACB4-98DD23E1732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6D7BA3A0-6765-485C-8951-6BD5563945D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43754FFF-7CB7-4299-AB5D-EA3277AEE49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6E62AA1A-3B3E-42F9-8599-52C94EA508B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EBB43896-6C94-4327-84AD-C614D51487E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9E48C00B-B0FB-4330-A0AA-C9B73DC3E37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FCC9937-0B9A-4A57-B92E-3C1AAD3065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665DA71-4628-453D-91FA-014F753B89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141012</xdr:rowOff>
    </xdr:from>
    <xdr:to>
      <xdr:col>76</xdr:col>
      <xdr:colOff>21589</xdr:colOff>
      <xdr:row>32</xdr:row>
      <xdr:rowOff>167513</xdr:rowOff>
    </xdr:to>
    <xdr:cxnSp macro="">
      <xdr:nvCxnSpPr>
        <xdr:cNvPr id="129" name="直線コネクタ 128">
          <a:extLst>
            <a:ext uri="{FF2B5EF4-FFF2-40B4-BE49-F238E27FC236}">
              <a16:creationId xmlns:a16="http://schemas.microsoft.com/office/drawing/2014/main" id="{B9E1AC25-D296-41D9-9245-B559141AAD28}"/>
            </a:ext>
          </a:extLst>
        </xdr:cNvPr>
        <xdr:cNvCxnSpPr/>
      </xdr:nvCxnSpPr>
      <xdr:spPr>
        <a:xfrm flipV="1">
          <a:off x="14793595" y="5541687"/>
          <a:ext cx="1269" cy="883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171340</xdr:rowOff>
    </xdr:from>
    <xdr:ext cx="469744" cy="259045"/>
    <xdr:sp macro="" textlink="">
      <xdr:nvSpPr>
        <xdr:cNvPr id="130" name="債務償還比率最小値テキスト">
          <a:extLst>
            <a:ext uri="{FF2B5EF4-FFF2-40B4-BE49-F238E27FC236}">
              <a16:creationId xmlns:a16="http://schemas.microsoft.com/office/drawing/2014/main" id="{6F4234F0-3C0E-4DCC-AAC8-3F7F866E18DD}"/>
            </a:ext>
          </a:extLst>
        </xdr:cNvPr>
        <xdr:cNvSpPr txBox="1"/>
      </xdr:nvSpPr>
      <xdr:spPr>
        <a:xfrm>
          <a:off x="14846300" y="64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167513</xdr:rowOff>
    </xdr:from>
    <xdr:to>
      <xdr:col>76</xdr:col>
      <xdr:colOff>111125</xdr:colOff>
      <xdr:row>32</xdr:row>
      <xdr:rowOff>167513</xdr:rowOff>
    </xdr:to>
    <xdr:cxnSp macro="">
      <xdr:nvCxnSpPr>
        <xdr:cNvPr id="131" name="直線コネクタ 130">
          <a:extLst>
            <a:ext uri="{FF2B5EF4-FFF2-40B4-BE49-F238E27FC236}">
              <a16:creationId xmlns:a16="http://schemas.microsoft.com/office/drawing/2014/main" id="{5AF6B64B-AB47-49DB-A152-ADCCE70DD8AC}"/>
            </a:ext>
          </a:extLst>
        </xdr:cNvPr>
        <xdr:cNvCxnSpPr/>
      </xdr:nvCxnSpPr>
      <xdr:spPr>
        <a:xfrm>
          <a:off x="14706600" y="6425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87689</xdr:rowOff>
    </xdr:from>
    <xdr:ext cx="469744" cy="259045"/>
    <xdr:sp macro="" textlink="">
      <xdr:nvSpPr>
        <xdr:cNvPr id="132" name="債務償還比率最大値テキスト">
          <a:extLst>
            <a:ext uri="{FF2B5EF4-FFF2-40B4-BE49-F238E27FC236}">
              <a16:creationId xmlns:a16="http://schemas.microsoft.com/office/drawing/2014/main" id="{C00B254B-77BC-4F85-84FF-ECB67788E63B}"/>
            </a:ext>
          </a:extLst>
        </xdr:cNvPr>
        <xdr:cNvSpPr txBox="1"/>
      </xdr:nvSpPr>
      <xdr:spPr>
        <a:xfrm>
          <a:off x="14846300" y="53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141012</xdr:rowOff>
    </xdr:from>
    <xdr:to>
      <xdr:col>76</xdr:col>
      <xdr:colOff>111125</xdr:colOff>
      <xdr:row>27</xdr:row>
      <xdr:rowOff>141012</xdr:rowOff>
    </xdr:to>
    <xdr:cxnSp macro="">
      <xdr:nvCxnSpPr>
        <xdr:cNvPr id="133" name="直線コネクタ 132">
          <a:extLst>
            <a:ext uri="{FF2B5EF4-FFF2-40B4-BE49-F238E27FC236}">
              <a16:creationId xmlns:a16="http://schemas.microsoft.com/office/drawing/2014/main" id="{7FE11CD0-4900-422A-925D-395B4809FA86}"/>
            </a:ext>
          </a:extLst>
        </xdr:cNvPr>
        <xdr:cNvCxnSpPr/>
      </xdr:nvCxnSpPr>
      <xdr:spPr>
        <a:xfrm>
          <a:off x="14706600" y="55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157370</xdr:rowOff>
    </xdr:from>
    <xdr:ext cx="469744" cy="259045"/>
    <xdr:sp macro="" textlink="">
      <xdr:nvSpPr>
        <xdr:cNvPr id="134" name="債務償還比率平均値テキスト">
          <a:extLst>
            <a:ext uri="{FF2B5EF4-FFF2-40B4-BE49-F238E27FC236}">
              <a16:creationId xmlns:a16="http://schemas.microsoft.com/office/drawing/2014/main" id="{1BA3928F-A704-47C7-9BDF-B6A9213AA0AF}"/>
            </a:ext>
          </a:extLst>
        </xdr:cNvPr>
        <xdr:cNvSpPr txBox="1"/>
      </xdr:nvSpPr>
      <xdr:spPr>
        <a:xfrm>
          <a:off x="14846300" y="5729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134493</xdr:rowOff>
    </xdr:from>
    <xdr:to>
      <xdr:col>76</xdr:col>
      <xdr:colOff>73025</xdr:colOff>
      <xdr:row>30</xdr:row>
      <xdr:rowOff>64643</xdr:rowOff>
    </xdr:to>
    <xdr:sp macro="" textlink="">
      <xdr:nvSpPr>
        <xdr:cNvPr id="135" name="フローチャート: 判断 134">
          <a:extLst>
            <a:ext uri="{FF2B5EF4-FFF2-40B4-BE49-F238E27FC236}">
              <a16:creationId xmlns:a16="http://schemas.microsoft.com/office/drawing/2014/main" id="{043AF2C7-A7E3-4BE3-B1B6-D984252B0680}"/>
            </a:ext>
          </a:extLst>
        </xdr:cNvPr>
        <xdr:cNvSpPr/>
      </xdr:nvSpPr>
      <xdr:spPr>
        <a:xfrm>
          <a:off x="14744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125928</xdr:rowOff>
    </xdr:from>
    <xdr:to>
      <xdr:col>72</xdr:col>
      <xdr:colOff>123825</xdr:colOff>
      <xdr:row>31</xdr:row>
      <xdr:rowOff>56078</xdr:rowOff>
    </xdr:to>
    <xdr:sp macro="" textlink="">
      <xdr:nvSpPr>
        <xdr:cNvPr id="136" name="フローチャート: 判断 135">
          <a:extLst>
            <a:ext uri="{FF2B5EF4-FFF2-40B4-BE49-F238E27FC236}">
              <a16:creationId xmlns:a16="http://schemas.microsoft.com/office/drawing/2014/main" id="{F5C41F5E-91D9-46F0-935D-776E9E85FB8C}"/>
            </a:ext>
          </a:extLst>
        </xdr:cNvPr>
        <xdr:cNvSpPr/>
      </xdr:nvSpPr>
      <xdr:spPr>
        <a:xfrm>
          <a:off x="14033500" y="60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25845</xdr:rowOff>
    </xdr:from>
    <xdr:to>
      <xdr:col>68</xdr:col>
      <xdr:colOff>123825</xdr:colOff>
      <xdr:row>31</xdr:row>
      <xdr:rowOff>127445</xdr:rowOff>
    </xdr:to>
    <xdr:sp macro="" textlink="">
      <xdr:nvSpPr>
        <xdr:cNvPr id="137" name="フローチャート: 判断 136">
          <a:extLst>
            <a:ext uri="{FF2B5EF4-FFF2-40B4-BE49-F238E27FC236}">
              <a16:creationId xmlns:a16="http://schemas.microsoft.com/office/drawing/2014/main" id="{80AE7AAF-F60A-4DAB-A2F6-9709C2EB59F1}"/>
            </a:ext>
          </a:extLst>
        </xdr:cNvPr>
        <xdr:cNvSpPr/>
      </xdr:nvSpPr>
      <xdr:spPr>
        <a:xfrm>
          <a:off x="13271500" y="611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22126</xdr:rowOff>
    </xdr:from>
    <xdr:to>
      <xdr:col>64</xdr:col>
      <xdr:colOff>123825</xdr:colOff>
      <xdr:row>31</xdr:row>
      <xdr:rowOff>123726</xdr:rowOff>
    </xdr:to>
    <xdr:sp macro="" textlink="">
      <xdr:nvSpPr>
        <xdr:cNvPr id="138" name="フローチャート: 判断 137">
          <a:extLst>
            <a:ext uri="{FF2B5EF4-FFF2-40B4-BE49-F238E27FC236}">
              <a16:creationId xmlns:a16="http://schemas.microsoft.com/office/drawing/2014/main" id="{A35E4D53-C142-4F9D-97F9-065AB832E140}"/>
            </a:ext>
          </a:extLst>
        </xdr:cNvPr>
        <xdr:cNvSpPr/>
      </xdr:nvSpPr>
      <xdr:spPr>
        <a:xfrm>
          <a:off x="12509500" y="610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27884</xdr:rowOff>
    </xdr:from>
    <xdr:to>
      <xdr:col>60</xdr:col>
      <xdr:colOff>123825</xdr:colOff>
      <xdr:row>31</xdr:row>
      <xdr:rowOff>129484</xdr:rowOff>
    </xdr:to>
    <xdr:sp macro="" textlink="">
      <xdr:nvSpPr>
        <xdr:cNvPr id="139" name="フローチャート: 判断 138">
          <a:extLst>
            <a:ext uri="{FF2B5EF4-FFF2-40B4-BE49-F238E27FC236}">
              <a16:creationId xmlns:a16="http://schemas.microsoft.com/office/drawing/2014/main" id="{4437A85E-E8B3-4381-8B2E-3050EB4F5F5F}"/>
            </a:ext>
          </a:extLst>
        </xdr:cNvPr>
        <xdr:cNvSpPr/>
      </xdr:nvSpPr>
      <xdr:spPr>
        <a:xfrm>
          <a:off x="11747500" y="611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CB04579-BBB2-4BC3-B4B4-8AB6ED54F28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63B2B01-E502-411B-897F-3632C6DFEA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D6BE583-EE0A-414D-9682-73137C98FAB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E0C47F0-6779-4FCC-A35B-2033380B41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971EE73-2A22-4785-9744-5101C8C0F5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10562</xdr:rowOff>
    </xdr:from>
    <xdr:to>
      <xdr:col>76</xdr:col>
      <xdr:colOff>73025</xdr:colOff>
      <xdr:row>32</xdr:row>
      <xdr:rowOff>112162</xdr:rowOff>
    </xdr:to>
    <xdr:sp macro="" textlink="">
      <xdr:nvSpPr>
        <xdr:cNvPr id="145" name="楕円 144">
          <a:extLst>
            <a:ext uri="{FF2B5EF4-FFF2-40B4-BE49-F238E27FC236}">
              <a16:creationId xmlns:a16="http://schemas.microsoft.com/office/drawing/2014/main" id="{21E87BFA-D17A-4F4F-906C-136EB2EC8608}"/>
            </a:ext>
          </a:extLst>
        </xdr:cNvPr>
        <xdr:cNvSpPr/>
      </xdr:nvSpPr>
      <xdr:spPr>
        <a:xfrm>
          <a:off x="14744700" y="62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96939</xdr:rowOff>
    </xdr:from>
    <xdr:ext cx="469744" cy="259045"/>
    <xdr:sp macro="" textlink="">
      <xdr:nvSpPr>
        <xdr:cNvPr id="146" name="債務償還比率該当値テキスト">
          <a:extLst>
            <a:ext uri="{FF2B5EF4-FFF2-40B4-BE49-F238E27FC236}">
              <a16:creationId xmlns:a16="http://schemas.microsoft.com/office/drawing/2014/main" id="{D223D255-4D3A-4512-8C8D-97785FD6E07B}"/>
            </a:ext>
          </a:extLst>
        </xdr:cNvPr>
        <xdr:cNvSpPr txBox="1"/>
      </xdr:nvSpPr>
      <xdr:spPr>
        <a:xfrm>
          <a:off x="14846300" y="618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5066</xdr:rowOff>
    </xdr:from>
    <xdr:to>
      <xdr:col>72</xdr:col>
      <xdr:colOff>123825</xdr:colOff>
      <xdr:row>34</xdr:row>
      <xdr:rowOff>106666</xdr:rowOff>
    </xdr:to>
    <xdr:sp macro="" textlink="">
      <xdr:nvSpPr>
        <xdr:cNvPr id="147" name="楕円 146">
          <a:extLst>
            <a:ext uri="{FF2B5EF4-FFF2-40B4-BE49-F238E27FC236}">
              <a16:creationId xmlns:a16="http://schemas.microsoft.com/office/drawing/2014/main" id="{CBA6E991-C7E0-4048-8AB5-3CEE90CD3298}"/>
            </a:ext>
          </a:extLst>
        </xdr:cNvPr>
        <xdr:cNvSpPr/>
      </xdr:nvSpPr>
      <xdr:spPr>
        <a:xfrm>
          <a:off x="14033500" y="66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61362</xdr:rowOff>
    </xdr:from>
    <xdr:to>
      <xdr:col>76</xdr:col>
      <xdr:colOff>22225</xdr:colOff>
      <xdr:row>34</xdr:row>
      <xdr:rowOff>55866</xdr:rowOff>
    </xdr:to>
    <xdr:cxnSp macro="">
      <xdr:nvCxnSpPr>
        <xdr:cNvPr id="148" name="直線コネクタ 147">
          <a:extLst>
            <a:ext uri="{FF2B5EF4-FFF2-40B4-BE49-F238E27FC236}">
              <a16:creationId xmlns:a16="http://schemas.microsoft.com/office/drawing/2014/main" id="{CA75AB63-CC04-4D5A-835F-5C8EEFC3A7F2}"/>
            </a:ext>
          </a:extLst>
        </xdr:cNvPr>
        <xdr:cNvCxnSpPr/>
      </xdr:nvCxnSpPr>
      <xdr:spPr>
        <a:xfrm flipV="1">
          <a:off x="14084300" y="6319287"/>
          <a:ext cx="711200" cy="3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159674</xdr:rowOff>
    </xdr:from>
    <xdr:to>
      <xdr:col>68</xdr:col>
      <xdr:colOff>123825</xdr:colOff>
      <xdr:row>35</xdr:row>
      <xdr:rowOff>89824</xdr:rowOff>
    </xdr:to>
    <xdr:sp macro="" textlink="">
      <xdr:nvSpPr>
        <xdr:cNvPr id="149" name="楕円 148">
          <a:extLst>
            <a:ext uri="{FF2B5EF4-FFF2-40B4-BE49-F238E27FC236}">
              <a16:creationId xmlns:a16="http://schemas.microsoft.com/office/drawing/2014/main" id="{E4168D30-C1F9-47AC-B9E1-2513FCB28AF1}"/>
            </a:ext>
          </a:extLst>
        </xdr:cNvPr>
        <xdr:cNvSpPr/>
      </xdr:nvSpPr>
      <xdr:spPr>
        <a:xfrm>
          <a:off x="13271500" y="67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55866</xdr:rowOff>
    </xdr:from>
    <xdr:to>
      <xdr:col>72</xdr:col>
      <xdr:colOff>73025</xdr:colOff>
      <xdr:row>35</xdr:row>
      <xdr:rowOff>39024</xdr:rowOff>
    </xdr:to>
    <xdr:cxnSp macro="">
      <xdr:nvCxnSpPr>
        <xdr:cNvPr id="150" name="直線コネクタ 149">
          <a:extLst>
            <a:ext uri="{FF2B5EF4-FFF2-40B4-BE49-F238E27FC236}">
              <a16:creationId xmlns:a16="http://schemas.microsoft.com/office/drawing/2014/main" id="{16782EB1-3D95-48BE-A414-0CA006D3B2A8}"/>
            </a:ext>
          </a:extLst>
        </xdr:cNvPr>
        <xdr:cNvCxnSpPr/>
      </xdr:nvCxnSpPr>
      <xdr:spPr>
        <a:xfrm flipV="1">
          <a:off x="13322300" y="6656691"/>
          <a:ext cx="762000" cy="1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160874</xdr:rowOff>
    </xdr:from>
    <xdr:to>
      <xdr:col>64</xdr:col>
      <xdr:colOff>123825</xdr:colOff>
      <xdr:row>35</xdr:row>
      <xdr:rowOff>91024</xdr:rowOff>
    </xdr:to>
    <xdr:sp macro="" textlink="">
      <xdr:nvSpPr>
        <xdr:cNvPr id="151" name="楕円 150">
          <a:extLst>
            <a:ext uri="{FF2B5EF4-FFF2-40B4-BE49-F238E27FC236}">
              <a16:creationId xmlns:a16="http://schemas.microsoft.com/office/drawing/2014/main" id="{6F999596-03D2-4AEA-9767-B1278B93FC1A}"/>
            </a:ext>
          </a:extLst>
        </xdr:cNvPr>
        <xdr:cNvSpPr/>
      </xdr:nvSpPr>
      <xdr:spPr>
        <a:xfrm>
          <a:off x="12509500" y="6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35</xdr:row>
      <xdr:rowOff>39024</xdr:rowOff>
    </xdr:from>
    <xdr:to>
      <xdr:col>68</xdr:col>
      <xdr:colOff>73025</xdr:colOff>
      <xdr:row>35</xdr:row>
      <xdr:rowOff>40224</xdr:rowOff>
    </xdr:to>
    <xdr:cxnSp macro="">
      <xdr:nvCxnSpPr>
        <xdr:cNvPr id="152" name="直線コネクタ 151">
          <a:extLst>
            <a:ext uri="{FF2B5EF4-FFF2-40B4-BE49-F238E27FC236}">
              <a16:creationId xmlns:a16="http://schemas.microsoft.com/office/drawing/2014/main" id="{E3A6FAB6-3DD8-44FB-A685-9BB6E8EB5345}"/>
            </a:ext>
          </a:extLst>
        </xdr:cNvPr>
        <xdr:cNvCxnSpPr/>
      </xdr:nvCxnSpPr>
      <xdr:spPr>
        <a:xfrm flipV="1">
          <a:off x="12560300" y="6811299"/>
          <a:ext cx="762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28455</xdr:rowOff>
    </xdr:from>
    <xdr:to>
      <xdr:col>60</xdr:col>
      <xdr:colOff>123825</xdr:colOff>
      <xdr:row>34</xdr:row>
      <xdr:rowOff>130055</xdr:rowOff>
    </xdr:to>
    <xdr:sp macro="" textlink="">
      <xdr:nvSpPr>
        <xdr:cNvPr id="153" name="楕円 152">
          <a:extLst>
            <a:ext uri="{FF2B5EF4-FFF2-40B4-BE49-F238E27FC236}">
              <a16:creationId xmlns:a16="http://schemas.microsoft.com/office/drawing/2014/main" id="{97E33EA5-4A65-4C52-883C-245E9B96A843}"/>
            </a:ext>
          </a:extLst>
        </xdr:cNvPr>
        <xdr:cNvSpPr/>
      </xdr:nvSpPr>
      <xdr:spPr>
        <a:xfrm>
          <a:off x="11747500" y="66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79255</xdr:rowOff>
    </xdr:from>
    <xdr:to>
      <xdr:col>64</xdr:col>
      <xdr:colOff>73025</xdr:colOff>
      <xdr:row>35</xdr:row>
      <xdr:rowOff>40224</xdr:rowOff>
    </xdr:to>
    <xdr:cxnSp macro="">
      <xdr:nvCxnSpPr>
        <xdr:cNvPr id="154" name="直線コネクタ 153">
          <a:extLst>
            <a:ext uri="{FF2B5EF4-FFF2-40B4-BE49-F238E27FC236}">
              <a16:creationId xmlns:a16="http://schemas.microsoft.com/office/drawing/2014/main" id="{77DEC588-D46A-4E01-89A2-F3FC027AF74F}"/>
            </a:ext>
          </a:extLst>
        </xdr:cNvPr>
        <xdr:cNvCxnSpPr/>
      </xdr:nvCxnSpPr>
      <xdr:spPr>
        <a:xfrm>
          <a:off x="11798300" y="6680080"/>
          <a:ext cx="762000" cy="13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72605</xdr:rowOff>
    </xdr:from>
    <xdr:ext cx="469744" cy="259045"/>
    <xdr:sp macro="" textlink="">
      <xdr:nvSpPr>
        <xdr:cNvPr id="155" name="n_1aveValue債務償還比率">
          <a:extLst>
            <a:ext uri="{FF2B5EF4-FFF2-40B4-BE49-F238E27FC236}">
              <a16:creationId xmlns:a16="http://schemas.microsoft.com/office/drawing/2014/main" id="{7BF17A44-F554-4A90-B9BA-DE7A3672B25B}"/>
            </a:ext>
          </a:extLst>
        </xdr:cNvPr>
        <xdr:cNvSpPr txBox="1"/>
      </xdr:nvSpPr>
      <xdr:spPr>
        <a:xfrm>
          <a:off x="13836727" y="58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143972</xdr:rowOff>
    </xdr:from>
    <xdr:ext cx="469744" cy="259045"/>
    <xdr:sp macro="" textlink="">
      <xdr:nvSpPr>
        <xdr:cNvPr id="156" name="n_2aveValue債務償還比率">
          <a:extLst>
            <a:ext uri="{FF2B5EF4-FFF2-40B4-BE49-F238E27FC236}">
              <a16:creationId xmlns:a16="http://schemas.microsoft.com/office/drawing/2014/main" id="{44B4066E-94F5-4B98-90A4-05596481F4CE}"/>
            </a:ext>
          </a:extLst>
        </xdr:cNvPr>
        <xdr:cNvSpPr txBox="1"/>
      </xdr:nvSpPr>
      <xdr:spPr>
        <a:xfrm>
          <a:off x="13087427" y="58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140253</xdr:rowOff>
    </xdr:from>
    <xdr:ext cx="469744" cy="259045"/>
    <xdr:sp macro="" textlink="">
      <xdr:nvSpPr>
        <xdr:cNvPr id="157" name="n_3aveValue債務償還比率">
          <a:extLst>
            <a:ext uri="{FF2B5EF4-FFF2-40B4-BE49-F238E27FC236}">
              <a16:creationId xmlns:a16="http://schemas.microsoft.com/office/drawing/2014/main" id="{36ECFDCF-D575-4F78-AC28-98222DCAD7B0}"/>
            </a:ext>
          </a:extLst>
        </xdr:cNvPr>
        <xdr:cNvSpPr txBox="1"/>
      </xdr:nvSpPr>
      <xdr:spPr>
        <a:xfrm>
          <a:off x="12325427" y="588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146011</xdr:rowOff>
    </xdr:from>
    <xdr:ext cx="469744" cy="259045"/>
    <xdr:sp macro="" textlink="">
      <xdr:nvSpPr>
        <xdr:cNvPr id="158" name="n_4aveValue債務償還比率">
          <a:extLst>
            <a:ext uri="{FF2B5EF4-FFF2-40B4-BE49-F238E27FC236}">
              <a16:creationId xmlns:a16="http://schemas.microsoft.com/office/drawing/2014/main" id="{74F81EB4-F59B-4F3E-B79A-1E7AF20611D2}"/>
            </a:ext>
          </a:extLst>
        </xdr:cNvPr>
        <xdr:cNvSpPr txBox="1"/>
      </xdr:nvSpPr>
      <xdr:spPr>
        <a:xfrm>
          <a:off x="11563427" y="588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97793</xdr:rowOff>
    </xdr:from>
    <xdr:ext cx="560923" cy="259045"/>
    <xdr:sp macro="" textlink="">
      <xdr:nvSpPr>
        <xdr:cNvPr id="159" name="n_1mainValue債務償還比率">
          <a:extLst>
            <a:ext uri="{FF2B5EF4-FFF2-40B4-BE49-F238E27FC236}">
              <a16:creationId xmlns:a16="http://schemas.microsoft.com/office/drawing/2014/main" id="{642E3D63-B1D6-4B61-92AE-70BCFFAC4873}"/>
            </a:ext>
          </a:extLst>
        </xdr:cNvPr>
        <xdr:cNvSpPr txBox="1"/>
      </xdr:nvSpPr>
      <xdr:spPr>
        <a:xfrm>
          <a:off x="13791138" y="66986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80951</xdr:rowOff>
    </xdr:from>
    <xdr:ext cx="560923" cy="259045"/>
    <xdr:sp macro="" textlink="">
      <xdr:nvSpPr>
        <xdr:cNvPr id="160" name="n_2mainValue債務償還比率">
          <a:extLst>
            <a:ext uri="{FF2B5EF4-FFF2-40B4-BE49-F238E27FC236}">
              <a16:creationId xmlns:a16="http://schemas.microsoft.com/office/drawing/2014/main" id="{26DED17A-2E2E-41A9-9F8C-65615CCA2D33}"/>
            </a:ext>
          </a:extLst>
        </xdr:cNvPr>
        <xdr:cNvSpPr txBox="1"/>
      </xdr:nvSpPr>
      <xdr:spPr>
        <a:xfrm>
          <a:off x="13041838" y="6853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82151</xdr:rowOff>
    </xdr:from>
    <xdr:ext cx="560923" cy="259045"/>
    <xdr:sp macro="" textlink="">
      <xdr:nvSpPr>
        <xdr:cNvPr id="161" name="n_3mainValue債務償還比率">
          <a:extLst>
            <a:ext uri="{FF2B5EF4-FFF2-40B4-BE49-F238E27FC236}">
              <a16:creationId xmlns:a16="http://schemas.microsoft.com/office/drawing/2014/main" id="{120FE6EC-DC29-41D8-9FA1-4777D3F1C5DB}"/>
            </a:ext>
          </a:extLst>
        </xdr:cNvPr>
        <xdr:cNvSpPr txBox="1"/>
      </xdr:nvSpPr>
      <xdr:spPr>
        <a:xfrm>
          <a:off x="12279838" y="68544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121182</xdr:rowOff>
    </xdr:from>
    <xdr:ext cx="560923" cy="259045"/>
    <xdr:sp macro="" textlink="">
      <xdr:nvSpPr>
        <xdr:cNvPr id="162" name="n_4mainValue債務償還比率">
          <a:extLst>
            <a:ext uri="{FF2B5EF4-FFF2-40B4-BE49-F238E27FC236}">
              <a16:creationId xmlns:a16="http://schemas.microsoft.com/office/drawing/2014/main" id="{122F14A4-103B-441C-B350-E72916CE8FFD}"/>
            </a:ext>
          </a:extLst>
        </xdr:cNvPr>
        <xdr:cNvSpPr txBox="1"/>
      </xdr:nvSpPr>
      <xdr:spPr>
        <a:xfrm>
          <a:off x="11517838" y="67220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FEF8D5E-67DC-4C9E-876B-1A32E2123C1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541BB571-E9F3-4208-9564-2EC07B20654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FAD9DAD-508F-494E-B06F-188CE3804BF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A0F3F43-BED4-4625-B7F9-21328559B6A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4F176A4-104B-4300-8A00-ACE86DE9255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FD4F105-F496-413A-A4DE-32157B50BE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118E98-9E78-49D2-A9F7-8E9A3ECE80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413FD4-5044-4C79-BC3C-2D163D5580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03A612-97DC-4FCC-B053-01F4725C4E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1C9BC0-1FD8-438C-924F-5111628D85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37E262-C7F3-42DA-8366-47E852F695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3E984B-B408-4746-BE4F-6D3BCE3A74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187592-C62A-48F9-8687-F6E6B4B410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C4D34E-09B8-40CC-A914-639C5FF7A88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56BE0F-99C5-4D7C-97FA-83BABDF290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A657F4-FB7D-4DE5-AE4C-1263C105B9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24,515
24,183
60.58
17,407,439
16,251,171
1,150,630
8,145,115
20,107,095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1D8E1B-494D-480F-B129-1B4DD18B77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6F5202-62F6-46CB-99CD-E0048B7064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D3DF78-C5DE-43A9-B5D7-62700D5EB0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74817B-9B5A-4FB5-81A9-4C9A67C420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C5BB4B-8BF2-46FD-AD4D-FBD1F73374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E82AC84-7C0F-4C9C-926D-4675CF286A2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54DF92-3A90-422F-B99D-1A4595D58D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840F83-1357-4E5C-A181-2F8AA913DE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6728C4-0159-4577-B56D-0306AECBF6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E1275B-4B24-4A9B-A845-1C97D48AEB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C26710-5ADF-43B7-9C5A-EB70B63ACD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6C49DD-AD9E-4459-A45B-E666541EA1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FAE3C6-E7E4-434E-9C0F-7C21CB07E5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B7F5E1-8E3F-42B6-8CF5-7E4D6BE801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4F2E62-DF04-4959-8BB1-6007AAB24D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D9D11B-41F3-4369-B7EA-2B5A5A4130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EC897D-F14C-4B4A-9BCB-0913E4C0F0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3F2DB2-2FA6-4C79-913F-F8DA0644B8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076E94-91E9-4E6A-8A32-465944EA13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21783A5-DE12-4CCE-8C37-E53B4E6981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F2C1AE6-0B16-4F94-919C-95E11A4919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8DDDE5-3999-4DEF-8D1A-251A56BDE6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1367E9-A2E2-4C53-8A09-938D656772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F07A37-63F2-48E6-93A8-B5F38EFE1A5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67D574-CA5F-4B9A-91E2-D891C7F686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39EFD2-7FD6-49A6-BD4F-9DA3022FC3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C6192C-79E8-49A6-84F4-A6B3E3A359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C84530-4CC2-44B4-AE47-2F0B4D94CA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A231BB-DCC1-41CE-9273-1DD83221A7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B0ACDDC-BF9B-4539-9F1E-5A997C9F29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392672-601C-4CFC-81EC-B8669C90A1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95C436C-92AE-4AB4-A5A2-880028D188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ABE3EAD-5AC5-4B83-8A5D-266B87E7C2B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28B75B1-E680-45E4-BA92-4CAE53E7524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8F419C3-18F1-44E8-A010-40198DCB0C4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DE34B2F-84D3-4FBF-AA2F-8DAE0FDFDBE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4206675-0EDE-42A4-9899-A55FB444595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F1876C-AFC7-4FA1-A6D2-1A7DAF4FF44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31C0542-7884-4D71-80D5-528813B7050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3D505E3-3F81-4733-BCB7-901BEDBF3F1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C08BB5B-3239-42F9-A888-28024020FAD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F35111E-C95D-4BCC-B70C-20A3EE6A175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B611D92-9FB7-4604-B137-37FA3CDBD2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92326EE-DC36-41EB-A6E5-39E6BCB4BC2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1E18D0E-0697-4C78-9ADF-8C985AAE2B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D9748153-905C-42DB-8B62-2C8F0A197C6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DB1B465-41A7-4951-B470-27ACDA1B829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C1EB3F41-5BE3-4133-B760-B178EA4971D2}"/>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2319D80E-8878-4D8C-BE02-330CF718BE09}"/>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2EE021CF-7C55-4062-B4D2-4916F50CF345}"/>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4DCE9D60-757D-48DC-B662-B432AFF5D6CB}"/>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B642C422-DA7F-4CA4-8338-E61321AE6B5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A2D469AD-FBA2-4820-8528-90C50A168E7C}"/>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7C5592AA-E5D9-4ACF-AC69-0987A5869AA9}"/>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A0111F09-2129-4D47-8635-BFD30757012B}"/>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B2176845-DEEE-41C5-AF42-95C33BB5C54F}"/>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9543A11-161A-4821-A813-E52A0C43C9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752D6B-95DC-469D-B137-AB000B80DE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AF795D-BCEA-43DE-9032-5A8244876E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578869-1418-46E9-8932-9C66847F7F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2FAFCC-CCA4-4E51-92EE-87828B4502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a16="http://schemas.microsoft.com/office/drawing/2014/main" id="{188CFD80-A4E1-460D-A018-DEB6197446B3}"/>
            </a:ext>
          </a:extLst>
        </xdr:cNvPr>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a16="http://schemas.microsoft.com/office/drawing/2014/main" id="{19B0555C-7AE0-4237-8EB2-30F60C7206C4}"/>
            </a:ext>
          </a:extLst>
        </xdr:cNvPr>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5" name="楕円 74">
          <a:extLst>
            <a:ext uri="{FF2B5EF4-FFF2-40B4-BE49-F238E27FC236}">
              <a16:creationId xmlns:a16="http://schemas.microsoft.com/office/drawing/2014/main" id="{9A066081-31B5-42D8-9043-9B8C070CDF8D}"/>
            </a:ext>
          </a:extLst>
        </xdr:cNvPr>
        <xdr:cNvSpPr/>
      </xdr:nvSpPr>
      <xdr:spPr>
        <a:xfrm>
          <a:off x="3746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120015</xdr:rowOff>
    </xdr:from>
    <xdr:to>
      <xdr:col>24</xdr:col>
      <xdr:colOff>63500</xdr:colOff>
      <xdr:row>37</xdr:row>
      <xdr:rowOff>158115</xdr:rowOff>
    </xdr:to>
    <xdr:cxnSp macro="">
      <xdr:nvCxnSpPr>
        <xdr:cNvPr id="76" name="直線コネクタ 75">
          <a:extLst>
            <a:ext uri="{FF2B5EF4-FFF2-40B4-BE49-F238E27FC236}">
              <a16:creationId xmlns:a16="http://schemas.microsoft.com/office/drawing/2014/main" id="{F188133A-FC7C-48D2-989A-86C0B2437FB8}"/>
            </a:ext>
          </a:extLst>
        </xdr:cNvPr>
        <xdr:cNvCxnSpPr/>
      </xdr:nvCxnSpPr>
      <xdr:spPr>
        <a:xfrm>
          <a:off x="3797300" y="64636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a:extLst>
            <a:ext uri="{FF2B5EF4-FFF2-40B4-BE49-F238E27FC236}">
              <a16:creationId xmlns:a16="http://schemas.microsoft.com/office/drawing/2014/main" id="{680D17E2-EA4A-4B3C-BC27-39FF038FDBFC}"/>
            </a:ext>
          </a:extLst>
        </xdr:cNvPr>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120015</xdr:rowOff>
    </xdr:to>
    <xdr:cxnSp macro="">
      <xdr:nvCxnSpPr>
        <xdr:cNvPr id="78" name="直線コネクタ 77">
          <a:extLst>
            <a:ext uri="{FF2B5EF4-FFF2-40B4-BE49-F238E27FC236}">
              <a16:creationId xmlns:a16="http://schemas.microsoft.com/office/drawing/2014/main" id="{E7227B53-A88D-4184-89EF-A72000784185}"/>
            </a:ext>
          </a:extLst>
        </xdr:cNvPr>
        <xdr:cNvCxnSpPr/>
      </xdr:nvCxnSpPr>
      <xdr:spPr>
        <a:xfrm>
          <a:off x="2908300" y="6423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9" name="楕円 78">
          <a:extLst>
            <a:ext uri="{FF2B5EF4-FFF2-40B4-BE49-F238E27FC236}">
              <a16:creationId xmlns:a16="http://schemas.microsoft.com/office/drawing/2014/main" id="{69294ED9-BC81-48C0-861E-76500341B9B8}"/>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80010</xdr:rowOff>
    </xdr:to>
    <xdr:cxnSp macro="">
      <xdr:nvCxnSpPr>
        <xdr:cNvPr id="80" name="直線コネクタ 79">
          <a:extLst>
            <a:ext uri="{FF2B5EF4-FFF2-40B4-BE49-F238E27FC236}">
              <a16:creationId xmlns:a16="http://schemas.microsoft.com/office/drawing/2014/main" id="{5DD4FD51-C213-4C73-9505-1A9366568BE8}"/>
            </a:ext>
          </a:extLst>
        </xdr:cNvPr>
        <xdr:cNvCxnSpPr/>
      </xdr:nvCxnSpPr>
      <xdr:spPr>
        <a:xfrm>
          <a:off x="2019300" y="6385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a:extLst>
            <a:ext uri="{FF2B5EF4-FFF2-40B4-BE49-F238E27FC236}">
              <a16:creationId xmlns:a16="http://schemas.microsoft.com/office/drawing/2014/main" id="{FEE3790C-5996-4E0A-9020-0CABF1CE7B09}"/>
            </a:ext>
          </a:extLst>
        </xdr:cNvPr>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41910</xdr:rowOff>
    </xdr:to>
    <xdr:cxnSp macro="">
      <xdr:nvCxnSpPr>
        <xdr:cNvPr id="82" name="直線コネクタ 81">
          <a:extLst>
            <a:ext uri="{FF2B5EF4-FFF2-40B4-BE49-F238E27FC236}">
              <a16:creationId xmlns:a16="http://schemas.microsoft.com/office/drawing/2014/main" id="{34BEE46B-5E28-4245-AB64-C8868B1A63FA}"/>
            </a:ext>
          </a:extLst>
        </xdr:cNvPr>
        <xdr:cNvCxnSpPr/>
      </xdr:nvCxnSpPr>
      <xdr:spPr>
        <a:xfrm>
          <a:off x="1130300" y="6347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C936CEF0-0A2A-4B46-9644-39DF3DBA3D73}"/>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33E28A16-765B-490D-958C-52E7DD7F9A67}"/>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F4DAE7AD-7DFE-4F74-B967-8F3F9ABF92ED}"/>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6B5F0825-9D33-4487-9285-092D5CA8ED9C}"/>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15892</xdr:rowOff>
    </xdr:from>
    <xdr:ext cx="405111" cy="259045"/>
    <xdr:sp macro="" textlink="">
      <xdr:nvSpPr>
        <xdr:cNvPr id="87" name="n_1mainValue【道路】&#10;有形固定資産減価償却率">
          <a:extLst>
            <a:ext uri="{FF2B5EF4-FFF2-40B4-BE49-F238E27FC236}">
              <a16:creationId xmlns:a16="http://schemas.microsoft.com/office/drawing/2014/main" id="{4FD84EA8-2083-4A68-A18A-8BD85CE26364}"/>
            </a:ext>
          </a:extLst>
        </xdr:cNvPr>
        <xdr:cNvSpPr txBox="1"/>
      </xdr:nvSpPr>
      <xdr:spPr>
        <a:xfrm>
          <a:off x="35820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8" name="n_2mainValue【道路】&#10;有形固定資産減価償却率">
          <a:extLst>
            <a:ext uri="{FF2B5EF4-FFF2-40B4-BE49-F238E27FC236}">
              <a16:creationId xmlns:a16="http://schemas.microsoft.com/office/drawing/2014/main" id="{38B24F38-9DCE-4359-BD82-5F14CF965259}"/>
            </a:ext>
          </a:extLst>
        </xdr:cNvPr>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9" name="n_3mainValue【道路】&#10;有形固定資産減価償却率">
          <a:extLst>
            <a:ext uri="{FF2B5EF4-FFF2-40B4-BE49-F238E27FC236}">
              <a16:creationId xmlns:a16="http://schemas.microsoft.com/office/drawing/2014/main" id="{B0765657-C52A-428B-B62C-50EF1734FE91}"/>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a:extLst>
            <a:ext uri="{FF2B5EF4-FFF2-40B4-BE49-F238E27FC236}">
              <a16:creationId xmlns:a16="http://schemas.microsoft.com/office/drawing/2014/main" id="{57135FF8-058E-4BC4-9A61-F4964FB113BF}"/>
            </a:ext>
          </a:extLst>
        </xdr:cNvPr>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F09DB17-861E-4D92-B570-D7DA8CE3C1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BF4EE21-403E-4D56-8368-69A1EF642D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B237879-A3EB-4C94-BBDB-B3D64D5CE25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BB184DB-CA71-4991-848B-09EFAEE814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7ECD5E0-5AA2-46A0-833D-F20F7D2AE8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DBB6265-66FD-42A1-8DDE-81D2849E68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E831443-3B0C-464D-8097-781BE97738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78E8485-7FE5-439E-AFA4-DBC45679C9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701234F-AB24-4F6D-9A57-8BB25364F0A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E777909-B23E-4CBD-A90F-36F8F2F928A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8A2B6DB-6B2F-4734-A7CB-0936DFA2B3B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2F50D2F0-4709-4CB5-89C8-7DCF4529D9D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708AB80-C493-4B2C-BF5A-CE1C7AF47DE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5813E30-10A9-4C32-9BAC-10A816397B3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C286E22E-7C30-4DA8-AB55-86FC2A37102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BF4326E-2871-4B1D-A134-9E1040756F3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52B40D3-14DC-41E2-B92F-90E82B43F3E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8DB4FF6C-03EC-4979-8ADB-9CB0DAE8EEE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E58699AE-4509-4451-AAEF-8145B8FA37D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DD9CB729-F502-4F32-92B5-5D6AFBA1CA7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689A001-CD16-47A8-AF73-43404591DD5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B6CD276B-BD21-4C6B-97B5-58C9DF126E9E}"/>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5DAE095B-D526-4467-BC2A-6840336318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3B995F6E-4403-4486-83A3-61147400B4C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A7DA3B3F-5E84-4AE3-A94B-42130BFCD4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88270F7A-E9FB-485D-BFCB-3F5D13B0AF7A}"/>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690A9AD7-BF77-43B5-B92F-7F571D5A613E}"/>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84BC041B-2078-46F4-AE18-4DD6E650D136}"/>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1DEBE683-349D-4129-8CBD-DE4C0C364E1C}"/>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8C3DE567-5C1B-46FE-B8B9-8C35AC55154A}"/>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16496A3F-0754-48D8-AD5E-8715BA603385}"/>
            </a:ext>
          </a:extLst>
        </xdr:cNvPr>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5166BBA1-DC2E-403F-9BF9-A42C9FC9565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3FF2F744-EEE3-4EBA-AA37-01276ADF786E}"/>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0B521900-7BC0-4908-B737-5E4CDC2DA090}"/>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43B5CE3A-FFCC-46A5-BB0E-99F4D54B3FC2}"/>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26F67DCE-159C-4716-9CBE-BF4B0C0B896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59B0638-D1DE-4A39-AAD0-3C4DCAD1224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2269A4D-4938-497E-A015-048D03903C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819B89D-D8DD-4DDD-91B1-3B0FB3F956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21E08C2-013E-4A2C-83C8-CC91F3874D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7FB867D-4F6C-4D7A-91D7-1695497BE8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143553</xdr:rowOff>
    </xdr:from>
    <xdr:to>
      <xdr:col>55</xdr:col>
      <xdr:colOff>50800</xdr:colOff>
      <xdr:row>39</xdr:row>
      <xdr:rowOff>73703</xdr:rowOff>
    </xdr:to>
    <xdr:sp macro="" textlink="">
      <xdr:nvSpPr>
        <xdr:cNvPr id="132" name="楕円 131">
          <a:extLst>
            <a:ext uri="{FF2B5EF4-FFF2-40B4-BE49-F238E27FC236}">
              <a16:creationId xmlns:a16="http://schemas.microsoft.com/office/drawing/2014/main" id="{70F7BCFB-2507-4624-9F69-1A04778E95F9}"/>
            </a:ext>
          </a:extLst>
        </xdr:cNvPr>
        <xdr:cNvSpPr/>
      </xdr:nvSpPr>
      <xdr:spPr>
        <a:xfrm>
          <a:off x="10426700" y="66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121980</xdr:rowOff>
    </xdr:from>
    <xdr:ext cx="534377" cy="259045"/>
    <xdr:sp macro="" textlink="">
      <xdr:nvSpPr>
        <xdr:cNvPr id="133" name="【道路】&#10;一人当たり延長該当値テキスト">
          <a:extLst>
            <a:ext uri="{FF2B5EF4-FFF2-40B4-BE49-F238E27FC236}">
              <a16:creationId xmlns:a16="http://schemas.microsoft.com/office/drawing/2014/main" id="{6347D8E1-A191-466A-8AAD-F6738A815B5C}"/>
            </a:ext>
          </a:extLst>
        </xdr:cNvPr>
        <xdr:cNvSpPr txBox="1"/>
      </xdr:nvSpPr>
      <xdr:spPr>
        <a:xfrm>
          <a:off x="10515600" y="66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156421</xdr:rowOff>
    </xdr:from>
    <xdr:to>
      <xdr:col>50</xdr:col>
      <xdr:colOff>165100</xdr:colOff>
      <xdr:row>39</xdr:row>
      <xdr:rowOff>86571</xdr:rowOff>
    </xdr:to>
    <xdr:sp macro="" textlink="">
      <xdr:nvSpPr>
        <xdr:cNvPr id="134" name="楕円 133">
          <a:extLst>
            <a:ext uri="{FF2B5EF4-FFF2-40B4-BE49-F238E27FC236}">
              <a16:creationId xmlns:a16="http://schemas.microsoft.com/office/drawing/2014/main" id="{C7CA23B5-4E34-465B-9F28-E88707B9CFB3}"/>
            </a:ext>
          </a:extLst>
        </xdr:cNvPr>
        <xdr:cNvSpPr/>
      </xdr:nvSpPr>
      <xdr:spPr>
        <a:xfrm>
          <a:off x="9588500" y="6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22903</xdr:rowOff>
    </xdr:from>
    <xdr:to>
      <xdr:col>55</xdr:col>
      <xdr:colOff>0</xdr:colOff>
      <xdr:row>39</xdr:row>
      <xdr:rowOff>35771</xdr:rowOff>
    </xdr:to>
    <xdr:cxnSp macro="">
      <xdr:nvCxnSpPr>
        <xdr:cNvPr id="135" name="直線コネクタ 134">
          <a:extLst>
            <a:ext uri="{FF2B5EF4-FFF2-40B4-BE49-F238E27FC236}">
              <a16:creationId xmlns:a16="http://schemas.microsoft.com/office/drawing/2014/main" id="{823239FC-56DF-469D-89CD-85C46E8A7465}"/>
            </a:ext>
          </a:extLst>
        </xdr:cNvPr>
        <xdr:cNvCxnSpPr/>
      </xdr:nvCxnSpPr>
      <xdr:spPr>
        <a:xfrm flipV="1">
          <a:off x="9639300" y="6709453"/>
          <a:ext cx="8382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166642</xdr:rowOff>
    </xdr:from>
    <xdr:to>
      <xdr:col>46</xdr:col>
      <xdr:colOff>38100</xdr:colOff>
      <xdr:row>39</xdr:row>
      <xdr:rowOff>96792</xdr:rowOff>
    </xdr:to>
    <xdr:sp macro="" textlink="">
      <xdr:nvSpPr>
        <xdr:cNvPr id="136" name="楕円 135">
          <a:extLst>
            <a:ext uri="{FF2B5EF4-FFF2-40B4-BE49-F238E27FC236}">
              <a16:creationId xmlns:a16="http://schemas.microsoft.com/office/drawing/2014/main" id="{A2C01D5F-9502-4E6B-90F7-34534E835C5D}"/>
            </a:ext>
          </a:extLst>
        </xdr:cNvPr>
        <xdr:cNvSpPr/>
      </xdr:nvSpPr>
      <xdr:spPr>
        <a:xfrm>
          <a:off x="8699500" y="66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35771</xdr:rowOff>
    </xdr:from>
    <xdr:to>
      <xdr:col>50</xdr:col>
      <xdr:colOff>114300</xdr:colOff>
      <xdr:row>39</xdr:row>
      <xdr:rowOff>45992</xdr:rowOff>
    </xdr:to>
    <xdr:cxnSp macro="">
      <xdr:nvCxnSpPr>
        <xdr:cNvPr id="137" name="直線コネクタ 136">
          <a:extLst>
            <a:ext uri="{FF2B5EF4-FFF2-40B4-BE49-F238E27FC236}">
              <a16:creationId xmlns:a16="http://schemas.microsoft.com/office/drawing/2014/main" id="{6D9D3ABA-2E52-49E8-9226-16706DF345BD}"/>
            </a:ext>
          </a:extLst>
        </xdr:cNvPr>
        <xdr:cNvCxnSpPr/>
      </xdr:nvCxnSpPr>
      <xdr:spPr>
        <a:xfrm flipV="1">
          <a:off x="8750300" y="6722321"/>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7177</xdr:rowOff>
    </xdr:from>
    <xdr:to>
      <xdr:col>41</xdr:col>
      <xdr:colOff>101600</xdr:colOff>
      <xdr:row>39</xdr:row>
      <xdr:rowOff>108777</xdr:rowOff>
    </xdr:to>
    <xdr:sp macro="" textlink="">
      <xdr:nvSpPr>
        <xdr:cNvPr id="138" name="楕円 137">
          <a:extLst>
            <a:ext uri="{FF2B5EF4-FFF2-40B4-BE49-F238E27FC236}">
              <a16:creationId xmlns:a16="http://schemas.microsoft.com/office/drawing/2014/main" id="{5509220B-DDAE-43FD-A044-11B880837226}"/>
            </a:ext>
          </a:extLst>
        </xdr:cNvPr>
        <xdr:cNvSpPr/>
      </xdr:nvSpPr>
      <xdr:spPr>
        <a:xfrm>
          <a:off x="7810500" y="66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45992</xdr:rowOff>
    </xdr:from>
    <xdr:to>
      <xdr:col>45</xdr:col>
      <xdr:colOff>177800</xdr:colOff>
      <xdr:row>39</xdr:row>
      <xdr:rowOff>57977</xdr:rowOff>
    </xdr:to>
    <xdr:cxnSp macro="">
      <xdr:nvCxnSpPr>
        <xdr:cNvPr id="139" name="直線コネクタ 138">
          <a:extLst>
            <a:ext uri="{FF2B5EF4-FFF2-40B4-BE49-F238E27FC236}">
              <a16:creationId xmlns:a16="http://schemas.microsoft.com/office/drawing/2014/main" id="{DF7C2B6E-BD70-4D3C-A077-15D15084C3E9}"/>
            </a:ext>
          </a:extLst>
        </xdr:cNvPr>
        <xdr:cNvCxnSpPr/>
      </xdr:nvCxnSpPr>
      <xdr:spPr>
        <a:xfrm flipV="1">
          <a:off x="7861300" y="6732542"/>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17366</xdr:rowOff>
    </xdr:from>
    <xdr:to>
      <xdr:col>36</xdr:col>
      <xdr:colOff>165100</xdr:colOff>
      <xdr:row>39</xdr:row>
      <xdr:rowOff>118966</xdr:rowOff>
    </xdr:to>
    <xdr:sp macro="" textlink="">
      <xdr:nvSpPr>
        <xdr:cNvPr id="140" name="楕円 139">
          <a:extLst>
            <a:ext uri="{FF2B5EF4-FFF2-40B4-BE49-F238E27FC236}">
              <a16:creationId xmlns:a16="http://schemas.microsoft.com/office/drawing/2014/main" id="{010989B7-562D-4342-8474-168820293F0D}"/>
            </a:ext>
          </a:extLst>
        </xdr:cNvPr>
        <xdr:cNvSpPr/>
      </xdr:nvSpPr>
      <xdr:spPr>
        <a:xfrm>
          <a:off x="6921500" y="67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57977</xdr:rowOff>
    </xdr:from>
    <xdr:to>
      <xdr:col>41</xdr:col>
      <xdr:colOff>50800</xdr:colOff>
      <xdr:row>39</xdr:row>
      <xdr:rowOff>68166</xdr:rowOff>
    </xdr:to>
    <xdr:cxnSp macro="">
      <xdr:nvCxnSpPr>
        <xdr:cNvPr id="141" name="直線コネクタ 140">
          <a:extLst>
            <a:ext uri="{FF2B5EF4-FFF2-40B4-BE49-F238E27FC236}">
              <a16:creationId xmlns:a16="http://schemas.microsoft.com/office/drawing/2014/main" id="{E239B39E-83DD-48A4-AA51-C854CC650AEB}"/>
            </a:ext>
          </a:extLst>
        </xdr:cNvPr>
        <xdr:cNvCxnSpPr/>
      </xdr:nvCxnSpPr>
      <xdr:spPr>
        <a:xfrm flipV="1">
          <a:off x="6972300" y="6744527"/>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9084A318-BCB9-4BAC-BC97-2DCF6AFDBEFB}"/>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CEB77BC4-F10F-4BE2-9117-75D323CF469E}"/>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8DF42C86-743C-4CA5-B18D-3BDA2862B5CE}"/>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C25084A1-60DC-4DB0-A4EA-6D3C3F5B21E6}"/>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103097</xdr:rowOff>
    </xdr:from>
    <xdr:ext cx="534377" cy="259045"/>
    <xdr:sp macro="" textlink="">
      <xdr:nvSpPr>
        <xdr:cNvPr id="146" name="n_1mainValue【道路】&#10;一人当たり延長">
          <a:extLst>
            <a:ext uri="{FF2B5EF4-FFF2-40B4-BE49-F238E27FC236}">
              <a16:creationId xmlns:a16="http://schemas.microsoft.com/office/drawing/2014/main" id="{201A55CE-30D5-407A-AF7A-F20E135FB4F6}"/>
            </a:ext>
          </a:extLst>
        </xdr:cNvPr>
        <xdr:cNvSpPr txBox="1"/>
      </xdr:nvSpPr>
      <xdr:spPr>
        <a:xfrm>
          <a:off x="9359411" y="64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113319</xdr:rowOff>
    </xdr:from>
    <xdr:ext cx="534377" cy="259045"/>
    <xdr:sp macro="" textlink="">
      <xdr:nvSpPr>
        <xdr:cNvPr id="147" name="n_2mainValue【道路】&#10;一人当たり延長">
          <a:extLst>
            <a:ext uri="{FF2B5EF4-FFF2-40B4-BE49-F238E27FC236}">
              <a16:creationId xmlns:a16="http://schemas.microsoft.com/office/drawing/2014/main" id="{9781C5A2-E5BE-487A-B75F-A9F01D7BFF12}"/>
            </a:ext>
          </a:extLst>
        </xdr:cNvPr>
        <xdr:cNvSpPr txBox="1"/>
      </xdr:nvSpPr>
      <xdr:spPr>
        <a:xfrm>
          <a:off x="8483111" y="64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125304</xdr:rowOff>
    </xdr:from>
    <xdr:ext cx="534377" cy="259045"/>
    <xdr:sp macro="" textlink="">
      <xdr:nvSpPr>
        <xdr:cNvPr id="148" name="n_3mainValue【道路】&#10;一人当たり延長">
          <a:extLst>
            <a:ext uri="{FF2B5EF4-FFF2-40B4-BE49-F238E27FC236}">
              <a16:creationId xmlns:a16="http://schemas.microsoft.com/office/drawing/2014/main" id="{9C65BD00-C6C8-41E8-BBEA-A9EBE5CE8A9D}"/>
            </a:ext>
          </a:extLst>
        </xdr:cNvPr>
        <xdr:cNvSpPr txBox="1"/>
      </xdr:nvSpPr>
      <xdr:spPr>
        <a:xfrm>
          <a:off x="7594111" y="646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135493</xdr:rowOff>
    </xdr:from>
    <xdr:ext cx="534377" cy="259045"/>
    <xdr:sp macro="" textlink="">
      <xdr:nvSpPr>
        <xdr:cNvPr id="149" name="n_4mainValue【道路】&#10;一人当たり延長">
          <a:extLst>
            <a:ext uri="{FF2B5EF4-FFF2-40B4-BE49-F238E27FC236}">
              <a16:creationId xmlns:a16="http://schemas.microsoft.com/office/drawing/2014/main" id="{AFD1CC86-165B-4A77-819D-81D89FC098E8}"/>
            </a:ext>
          </a:extLst>
        </xdr:cNvPr>
        <xdr:cNvSpPr txBox="1"/>
      </xdr:nvSpPr>
      <xdr:spPr>
        <a:xfrm>
          <a:off x="6705111" y="64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29972C20-01C5-45B7-9167-58298293B3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541642F-4732-499A-AA78-7AC45101AC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8AD1FCA7-C3BA-4854-A673-AD18406133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6AF7D29-7BA9-4B1E-9AD4-15137B0C73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9BFC96D-AE4A-42F7-9A7E-09C6A972C9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B62EB75-C151-4832-A280-ACE0FE8CD6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BDC19EBB-BFF1-406C-A82D-0C6D40DD9CB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7AE4F4B-487E-4E00-ADED-01B79E6303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9040CF26-96E7-4EE4-B03E-94A279DD1F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CE79F29-EF28-4CAD-A442-6048B2FF5C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1A504B12-E4D0-4439-AEA0-CBEDB60999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819692A-BA76-45BE-B6A8-1DB79BA8BFD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BEE63914-B1D3-4882-89AE-0DCEB48E013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82C73F80-E57D-4878-9EDB-9E6DDD3E4C6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62965A52-4AB8-4364-B46A-F419CC77313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65B4E9A8-F83F-4798-AB84-6B094A18082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D79A88B1-10E6-4C2E-8D1B-45A2E8FF0FA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A396FFAC-017D-4831-A335-3926558C231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E021852-891E-4480-83E2-524FC798DE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A91ED613-4833-44AD-873F-ADF4F9FB5F2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F109976-6793-43EF-A801-1A1C22D2587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995392F6-1EF0-479E-99AF-DF9F89E399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308927E5-889A-4E04-825F-67CCC338FFF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8A0CFFF2-D16C-483C-BDD5-937560BF207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7A7ADA8-A3F7-453C-8ED6-D5ABCE8FE9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B2C433FD-E624-4C74-AEE9-580D8B1FA61E}"/>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C9890A68-9B2E-440A-B7FF-9B86A7EFC9BC}"/>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9C248BD2-C0AD-4167-AB5C-BECEF9BDD906}"/>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744B9A9C-87DC-4194-A966-DF55FD0748EE}"/>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A826C1B1-9F09-4957-8157-A48CF0C5B96B}"/>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E7A5B813-0A62-4E8B-9821-77E133F99079}"/>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9DF69FD0-4D3A-4625-9F78-F3A16326A75E}"/>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830042CB-D6B2-4EFE-8C72-A009EEE7155E}"/>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96E74791-586F-4F8C-B7BE-9070611DF73D}"/>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D2682716-77BD-4D90-8172-0B778238827A}"/>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18675D43-1C9B-4B6D-82BE-277C9F113CE7}"/>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F7BE28F-9675-4E35-A8F6-E52D5807FA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87210E9-D13C-416C-ADA4-0DD8C7ACC79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C1A60E9-746E-4706-B9D2-C35553EAEC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9382FF0-5921-4E70-990F-48FB553408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EEA4F9D-A995-41C0-BA13-161D6613A7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91" name="楕円 190">
          <a:extLst>
            <a:ext uri="{FF2B5EF4-FFF2-40B4-BE49-F238E27FC236}">
              <a16:creationId xmlns:a16="http://schemas.microsoft.com/office/drawing/2014/main" id="{60E9AD71-5ADA-40A8-952B-9114EACF9C90}"/>
            </a:ext>
          </a:extLst>
        </xdr:cNvPr>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54E4647A-1B12-41D2-9EB4-1D43A7F0CDCB}"/>
            </a:ext>
          </a:extLst>
        </xdr:cNvPr>
        <xdr:cNvSpPr txBox="1"/>
      </xdr:nvSpPr>
      <xdr:spPr>
        <a:xfrm>
          <a:off x="4673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3" name="楕円 192">
          <a:extLst>
            <a:ext uri="{FF2B5EF4-FFF2-40B4-BE49-F238E27FC236}">
              <a16:creationId xmlns:a16="http://schemas.microsoft.com/office/drawing/2014/main" id="{3F5CE0E8-6788-40BC-A5C6-FD71401E611F}"/>
            </a:ext>
          </a:extLst>
        </xdr:cNvPr>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63681</xdr:rowOff>
    </xdr:to>
    <xdr:cxnSp macro="">
      <xdr:nvCxnSpPr>
        <xdr:cNvPr id="194" name="直線コネクタ 193">
          <a:extLst>
            <a:ext uri="{FF2B5EF4-FFF2-40B4-BE49-F238E27FC236}">
              <a16:creationId xmlns:a16="http://schemas.microsoft.com/office/drawing/2014/main" id="{67F2BD5F-C1F1-42C5-864E-1451F2CA6D81}"/>
            </a:ext>
          </a:extLst>
        </xdr:cNvPr>
        <xdr:cNvCxnSpPr/>
      </xdr:nvCxnSpPr>
      <xdr:spPr>
        <a:xfrm>
          <a:off x="3797300" y="108356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125549</xdr:rowOff>
    </xdr:from>
    <xdr:to>
      <xdr:col>15</xdr:col>
      <xdr:colOff>101600</xdr:colOff>
      <xdr:row>63</xdr:row>
      <xdr:rowOff>55699</xdr:rowOff>
    </xdr:to>
    <xdr:sp macro="" textlink="">
      <xdr:nvSpPr>
        <xdr:cNvPr id="195" name="楕円 194">
          <a:extLst>
            <a:ext uri="{FF2B5EF4-FFF2-40B4-BE49-F238E27FC236}">
              <a16:creationId xmlns:a16="http://schemas.microsoft.com/office/drawing/2014/main" id="{9F628200-0A08-48CA-B559-436883EF36D8}"/>
            </a:ext>
          </a:extLst>
        </xdr:cNvPr>
        <xdr:cNvSpPr/>
      </xdr:nvSpPr>
      <xdr:spPr>
        <a:xfrm>
          <a:off x="2857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4899</xdr:rowOff>
    </xdr:from>
    <xdr:to>
      <xdr:col>19</xdr:col>
      <xdr:colOff>177800</xdr:colOff>
      <xdr:row>63</xdr:row>
      <xdr:rowOff>34290</xdr:rowOff>
    </xdr:to>
    <xdr:cxnSp macro="">
      <xdr:nvCxnSpPr>
        <xdr:cNvPr id="196" name="直線コネクタ 195">
          <a:extLst>
            <a:ext uri="{FF2B5EF4-FFF2-40B4-BE49-F238E27FC236}">
              <a16:creationId xmlns:a16="http://schemas.microsoft.com/office/drawing/2014/main" id="{7B1BCFA4-7D42-472D-8AEA-8437FAFA1C79}"/>
            </a:ext>
          </a:extLst>
        </xdr:cNvPr>
        <xdr:cNvCxnSpPr/>
      </xdr:nvCxnSpPr>
      <xdr:spPr>
        <a:xfrm>
          <a:off x="2908300" y="108062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94524</xdr:rowOff>
    </xdr:from>
    <xdr:to>
      <xdr:col>10</xdr:col>
      <xdr:colOff>165100</xdr:colOff>
      <xdr:row>63</xdr:row>
      <xdr:rowOff>24674</xdr:rowOff>
    </xdr:to>
    <xdr:sp macro="" textlink="">
      <xdr:nvSpPr>
        <xdr:cNvPr id="197" name="楕円 196">
          <a:extLst>
            <a:ext uri="{FF2B5EF4-FFF2-40B4-BE49-F238E27FC236}">
              <a16:creationId xmlns:a16="http://schemas.microsoft.com/office/drawing/2014/main" id="{221D3DDC-08A0-4E3D-A257-101AD28059F5}"/>
            </a:ext>
          </a:extLst>
        </xdr:cNvPr>
        <xdr:cNvSpPr/>
      </xdr:nvSpPr>
      <xdr:spPr>
        <a:xfrm>
          <a:off x="1968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145324</xdr:rowOff>
    </xdr:from>
    <xdr:to>
      <xdr:col>15</xdr:col>
      <xdr:colOff>50800</xdr:colOff>
      <xdr:row>63</xdr:row>
      <xdr:rowOff>4899</xdr:rowOff>
    </xdr:to>
    <xdr:cxnSp macro="">
      <xdr:nvCxnSpPr>
        <xdr:cNvPr id="198" name="直線コネクタ 197">
          <a:extLst>
            <a:ext uri="{FF2B5EF4-FFF2-40B4-BE49-F238E27FC236}">
              <a16:creationId xmlns:a16="http://schemas.microsoft.com/office/drawing/2014/main" id="{7090F5D5-6E84-4EFD-8E7D-57DA461BC2DB}"/>
            </a:ext>
          </a:extLst>
        </xdr:cNvPr>
        <xdr:cNvCxnSpPr/>
      </xdr:nvCxnSpPr>
      <xdr:spPr>
        <a:xfrm>
          <a:off x="2019300" y="107752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199" name="楕円 198">
          <a:extLst>
            <a:ext uri="{FF2B5EF4-FFF2-40B4-BE49-F238E27FC236}">
              <a16:creationId xmlns:a16="http://schemas.microsoft.com/office/drawing/2014/main" id="{727279A8-1785-434B-945A-4FD529C40B80}"/>
            </a:ext>
          </a:extLst>
        </xdr:cNvPr>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62</xdr:row>
      <xdr:rowOff>145324</xdr:rowOff>
    </xdr:to>
    <xdr:cxnSp macro="">
      <xdr:nvCxnSpPr>
        <xdr:cNvPr id="200" name="直線コネクタ 199">
          <a:extLst>
            <a:ext uri="{FF2B5EF4-FFF2-40B4-BE49-F238E27FC236}">
              <a16:creationId xmlns:a16="http://schemas.microsoft.com/office/drawing/2014/main" id="{38825AFB-3E6F-45E6-8CD2-C085EEF11E0F}"/>
            </a:ext>
          </a:extLst>
        </xdr:cNvPr>
        <xdr:cNvCxnSpPr/>
      </xdr:nvCxnSpPr>
      <xdr:spPr>
        <a:xfrm>
          <a:off x="1130300" y="107442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617B9FEC-59E2-49F8-B605-35895C4BB691}"/>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5DDEA74F-A759-4503-8111-63868B00F042}"/>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4E6CE409-863B-4D51-BA3A-2F281F6CC67A}"/>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4F55639-0C27-4158-92F3-E8063885F49A}"/>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A19A360-A6BD-4C9C-BD64-E000D5CABC0F}"/>
            </a:ext>
          </a:extLst>
        </xdr:cNvPr>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46826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A9D51279-F5FF-4C0E-8EE4-E7EBC7D2725F}"/>
            </a:ext>
          </a:extLst>
        </xdr:cNvPr>
        <xdr:cNvSpPr txBox="1"/>
      </xdr:nvSpPr>
      <xdr:spPr>
        <a:xfrm>
          <a:off x="2705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15801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5A8ACB43-AFF7-417D-8FA7-A7F2800C2C20}"/>
            </a:ext>
          </a:extLst>
        </xdr:cNvPr>
        <xdr:cNvSpPr txBox="1"/>
      </xdr:nvSpPr>
      <xdr:spPr>
        <a:xfrm>
          <a:off x="1816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FF13EE63-E5E2-4FFF-ADB7-348A9EFF0EDA}"/>
            </a:ext>
          </a:extLst>
        </xdr:cNvPr>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98958D54-334F-46D7-B9BA-2BA71F156E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C47F5C88-C458-42F9-8EF7-0E5EC28EA4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03F1884-8CD0-43F1-9A10-0FDB487A05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83A7DE8E-1974-4C23-AD5C-B35CB9FBF6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042191F-CB9E-4F59-AD08-287F0DFA4F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783A910-5490-42C1-8275-518EFAD72E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E0EA8D3-7C98-47AB-920E-DD59305017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AE3F0F8-777C-46D0-A656-F4E670B1BB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C0651509-B46D-4AD1-B246-21D0E821BF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77DCFB8-928E-48AC-AD4D-EB2F76B3E43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195BE268-17B6-4425-9465-DA4DAA58ECD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51CF803D-A770-40E4-826E-67457938626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6121D57E-E595-41DB-8485-E805937CB3F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EF88563F-664D-433A-AAF5-2FDB0A4E3DEF}"/>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C9EA8A0A-E561-4871-8829-67C665A49CD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CCBEACFB-510D-4AE0-A3A2-3306E867F0D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FA9735D1-A18B-42F6-B751-C87C51851D8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A83E13B9-4D75-44C5-9B28-D8C9806EDE7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93BF5A5-E432-4C06-BA58-28B45CD474A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418DF849-5763-45C0-962E-CAB1F34AD2F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DE10B94A-2756-4AE2-A995-3A209DC1840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24E0E78B-4AF6-451F-B09F-7C904E85555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687FADF9-FE99-4093-80E0-C7813D632B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2E36E1A8-9D8B-4867-B6E1-9438EEE2761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80B4A03B-ACF1-4CE3-A9CC-97DE6679D8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E86207AB-7E4E-4A3E-8C52-D76260DB3429}"/>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6262B2ED-AE71-4098-A4ED-F1B66BF4E9A3}"/>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30182F9D-B8A6-44D2-BC13-803E5F0B05DC}"/>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85EC54F2-65A0-4FED-9D30-30E6B97C59EA}"/>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A702CF71-34A5-4379-9A0D-491F9EC355A3}"/>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DC5C5DFB-6837-4DDC-9771-F2CEE75F2CF4}"/>
            </a:ext>
          </a:extLst>
        </xdr:cNvPr>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ECA470DE-EE3C-4FE1-AC76-2135AD0FE252}"/>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39128AA3-CDCA-48CB-89FF-152C15C1E15E}"/>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091A90DB-E91C-4440-B9E7-268ECFE7135D}"/>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CC2CE9CE-0EB5-4BE5-9B30-39702E893B7D}"/>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B4A83861-7595-4CED-9F2D-9635362C74E8}"/>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9EF29DD-2426-4331-8604-943E72FAB0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3173AA9-A543-481B-BD0C-D172CFE4D9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EE69AF7-F69B-4F85-975D-6B7C919D80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7B690FD-547C-4D27-8F61-64837F9F17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500EDA4A-E24E-4418-AE09-E6F222CA11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5404</xdr:rowOff>
    </xdr:from>
    <xdr:to>
      <xdr:col>55</xdr:col>
      <xdr:colOff>50800</xdr:colOff>
      <xdr:row>64</xdr:row>
      <xdr:rowOff>107004</xdr:rowOff>
    </xdr:to>
    <xdr:sp macro="" textlink="">
      <xdr:nvSpPr>
        <xdr:cNvPr id="250" name="楕円 249">
          <a:extLst>
            <a:ext uri="{FF2B5EF4-FFF2-40B4-BE49-F238E27FC236}">
              <a16:creationId xmlns:a16="http://schemas.microsoft.com/office/drawing/2014/main" id="{0CC4E33C-F294-409F-8A80-66F8E1B05D0C}"/>
            </a:ext>
          </a:extLst>
        </xdr:cNvPr>
        <xdr:cNvSpPr/>
      </xdr:nvSpPr>
      <xdr:spPr>
        <a:xfrm>
          <a:off x="10426700" y="109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91781</xdr:rowOff>
    </xdr:from>
    <xdr:ext cx="534377" cy="259045"/>
    <xdr:sp macro="" textlink="">
      <xdr:nvSpPr>
        <xdr:cNvPr id="251" name="【橋りょう・トンネル】&#10;一人当たり有形固定資産（償却資産）額該当値テキスト">
          <a:extLst>
            <a:ext uri="{FF2B5EF4-FFF2-40B4-BE49-F238E27FC236}">
              <a16:creationId xmlns:a16="http://schemas.microsoft.com/office/drawing/2014/main" id="{91FC8D06-87B5-4B16-8530-4176B1D9A12B}"/>
            </a:ext>
          </a:extLst>
        </xdr:cNvPr>
        <xdr:cNvSpPr txBox="1"/>
      </xdr:nvSpPr>
      <xdr:spPr>
        <a:xfrm>
          <a:off x="10515600" y="108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7044</xdr:rowOff>
    </xdr:from>
    <xdr:to>
      <xdr:col>50</xdr:col>
      <xdr:colOff>165100</xdr:colOff>
      <xdr:row>64</xdr:row>
      <xdr:rowOff>108644</xdr:rowOff>
    </xdr:to>
    <xdr:sp macro="" textlink="">
      <xdr:nvSpPr>
        <xdr:cNvPr id="252" name="楕円 251">
          <a:extLst>
            <a:ext uri="{FF2B5EF4-FFF2-40B4-BE49-F238E27FC236}">
              <a16:creationId xmlns:a16="http://schemas.microsoft.com/office/drawing/2014/main" id="{E33A0628-7051-4BC2-945F-2C409C37E21F}"/>
            </a:ext>
          </a:extLst>
        </xdr:cNvPr>
        <xdr:cNvSpPr/>
      </xdr:nvSpPr>
      <xdr:spPr>
        <a:xfrm>
          <a:off x="9588500" y="109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56204</xdr:rowOff>
    </xdr:from>
    <xdr:to>
      <xdr:col>55</xdr:col>
      <xdr:colOff>0</xdr:colOff>
      <xdr:row>64</xdr:row>
      <xdr:rowOff>57844</xdr:rowOff>
    </xdr:to>
    <xdr:cxnSp macro="">
      <xdr:nvCxnSpPr>
        <xdr:cNvPr id="253" name="直線コネクタ 252">
          <a:extLst>
            <a:ext uri="{FF2B5EF4-FFF2-40B4-BE49-F238E27FC236}">
              <a16:creationId xmlns:a16="http://schemas.microsoft.com/office/drawing/2014/main" id="{530E70E7-40AA-4B65-B47F-72C4DBF1B93B}"/>
            </a:ext>
          </a:extLst>
        </xdr:cNvPr>
        <xdr:cNvCxnSpPr/>
      </xdr:nvCxnSpPr>
      <xdr:spPr>
        <a:xfrm flipV="1">
          <a:off x="9639300" y="11029004"/>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8350</xdr:rowOff>
    </xdr:from>
    <xdr:to>
      <xdr:col>46</xdr:col>
      <xdr:colOff>38100</xdr:colOff>
      <xdr:row>64</xdr:row>
      <xdr:rowOff>109950</xdr:rowOff>
    </xdr:to>
    <xdr:sp macro="" textlink="">
      <xdr:nvSpPr>
        <xdr:cNvPr id="254" name="楕円 253">
          <a:extLst>
            <a:ext uri="{FF2B5EF4-FFF2-40B4-BE49-F238E27FC236}">
              <a16:creationId xmlns:a16="http://schemas.microsoft.com/office/drawing/2014/main" id="{DB15403D-5370-4536-BF97-57F6142D76A2}"/>
            </a:ext>
          </a:extLst>
        </xdr:cNvPr>
        <xdr:cNvSpPr/>
      </xdr:nvSpPr>
      <xdr:spPr>
        <a:xfrm>
          <a:off x="8699500" y="109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57844</xdr:rowOff>
    </xdr:from>
    <xdr:to>
      <xdr:col>50</xdr:col>
      <xdr:colOff>114300</xdr:colOff>
      <xdr:row>64</xdr:row>
      <xdr:rowOff>59150</xdr:rowOff>
    </xdr:to>
    <xdr:cxnSp macro="">
      <xdr:nvCxnSpPr>
        <xdr:cNvPr id="255" name="直線コネクタ 254">
          <a:extLst>
            <a:ext uri="{FF2B5EF4-FFF2-40B4-BE49-F238E27FC236}">
              <a16:creationId xmlns:a16="http://schemas.microsoft.com/office/drawing/2014/main" id="{902E155E-39B0-4C23-BD56-CC3D5F780F90}"/>
            </a:ext>
          </a:extLst>
        </xdr:cNvPr>
        <xdr:cNvCxnSpPr/>
      </xdr:nvCxnSpPr>
      <xdr:spPr>
        <a:xfrm flipV="1">
          <a:off x="8750300" y="1103064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9648</xdr:rowOff>
    </xdr:from>
    <xdr:to>
      <xdr:col>41</xdr:col>
      <xdr:colOff>101600</xdr:colOff>
      <xdr:row>64</xdr:row>
      <xdr:rowOff>111248</xdr:rowOff>
    </xdr:to>
    <xdr:sp macro="" textlink="">
      <xdr:nvSpPr>
        <xdr:cNvPr id="256" name="楕円 255">
          <a:extLst>
            <a:ext uri="{FF2B5EF4-FFF2-40B4-BE49-F238E27FC236}">
              <a16:creationId xmlns:a16="http://schemas.microsoft.com/office/drawing/2014/main" id="{4423CC2C-2C64-4290-B71A-1846E728F1DA}"/>
            </a:ext>
          </a:extLst>
        </xdr:cNvPr>
        <xdr:cNvSpPr/>
      </xdr:nvSpPr>
      <xdr:spPr>
        <a:xfrm>
          <a:off x="7810500" y="109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59150</xdr:rowOff>
    </xdr:from>
    <xdr:to>
      <xdr:col>45</xdr:col>
      <xdr:colOff>177800</xdr:colOff>
      <xdr:row>64</xdr:row>
      <xdr:rowOff>60448</xdr:rowOff>
    </xdr:to>
    <xdr:cxnSp macro="">
      <xdr:nvCxnSpPr>
        <xdr:cNvPr id="257" name="直線コネクタ 256">
          <a:extLst>
            <a:ext uri="{FF2B5EF4-FFF2-40B4-BE49-F238E27FC236}">
              <a16:creationId xmlns:a16="http://schemas.microsoft.com/office/drawing/2014/main" id="{C9859EF4-85FA-4765-865F-A0C0009E2D1A}"/>
            </a:ext>
          </a:extLst>
        </xdr:cNvPr>
        <xdr:cNvCxnSpPr/>
      </xdr:nvCxnSpPr>
      <xdr:spPr>
        <a:xfrm flipV="1">
          <a:off x="7861300" y="11031950"/>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10954</xdr:rowOff>
    </xdr:from>
    <xdr:to>
      <xdr:col>36</xdr:col>
      <xdr:colOff>165100</xdr:colOff>
      <xdr:row>64</xdr:row>
      <xdr:rowOff>112554</xdr:rowOff>
    </xdr:to>
    <xdr:sp macro="" textlink="">
      <xdr:nvSpPr>
        <xdr:cNvPr id="258" name="楕円 257">
          <a:extLst>
            <a:ext uri="{FF2B5EF4-FFF2-40B4-BE49-F238E27FC236}">
              <a16:creationId xmlns:a16="http://schemas.microsoft.com/office/drawing/2014/main" id="{C6108A56-2F20-4F60-9439-95FA945E482D}"/>
            </a:ext>
          </a:extLst>
        </xdr:cNvPr>
        <xdr:cNvSpPr/>
      </xdr:nvSpPr>
      <xdr:spPr>
        <a:xfrm>
          <a:off x="6921500" y="109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60448</xdr:rowOff>
    </xdr:from>
    <xdr:to>
      <xdr:col>41</xdr:col>
      <xdr:colOff>50800</xdr:colOff>
      <xdr:row>64</xdr:row>
      <xdr:rowOff>61754</xdr:rowOff>
    </xdr:to>
    <xdr:cxnSp macro="">
      <xdr:nvCxnSpPr>
        <xdr:cNvPr id="259" name="直線コネクタ 258">
          <a:extLst>
            <a:ext uri="{FF2B5EF4-FFF2-40B4-BE49-F238E27FC236}">
              <a16:creationId xmlns:a16="http://schemas.microsoft.com/office/drawing/2014/main" id="{953DB640-09FD-4BDD-A762-50B731AEF6B2}"/>
            </a:ext>
          </a:extLst>
        </xdr:cNvPr>
        <xdr:cNvCxnSpPr/>
      </xdr:nvCxnSpPr>
      <xdr:spPr>
        <a:xfrm flipV="1">
          <a:off x="6972300" y="1103324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1F780040-97CC-4B56-9676-81F9CAEA9234}"/>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C1AA3606-7B81-43CD-9C46-39094F779DF1}"/>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C37866D5-3DA7-4383-9440-B6950B78C744}"/>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905D02EB-E17F-4734-8E23-00FB65F31E19}"/>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99771</xdr:rowOff>
    </xdr:from>
    <xdr:ext cx="534377" cy="259045"/>
    <xdr:sp macro="" textlink="">
      <xdr:nvSpPr>
        <xdr:cNvPr id="264" name="n_1mainValue【橋りょう・トンネル】&#10;一人当たり有形固定資産（償却資産）額">
          <a:extLst>
            <a:ext uri="{FF2B5EF4-FFF2-40B4-BE49-F238E27FC236}">
              <a16:creationId xmlns:a16="http://schemas.microsoft.com/office/drawing/2014/main" id="{8052F0C1-CC74-4A8F-A1CA-856FCE5E3B39}"/>
            </a:ext>
          </a:extLst>
        </xdr:cNvPr>
        <xdr:cNvSpPr txBox="1"/>
      </xdr:nvSpPr>
      <xdr:spPr>
        <a:xfrm>
          <a:off x="9359411" y="110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101077</xdr:rowOff>
    </xdr:from>
    <xdr:ext cx="534377" cy="259045"/>
    <xdr:sp macro="" textlink="">
      <xdr:nvSpPr>
        <xdr:cNvPr id="265" name="n_2mainValue【橋りょう・トンネル】&#10;一人当たり有形固定資産（償却資産）額">
          <a:extLst>
            <a:ext uri="{FF2B5EF4-FFF2-40B4-BE49-F238E27FC236}">
              <a16:creationId xmlns:a16="http://schemas.microsoft.com/office/drawing/2014/main" id="{00DA9BC9-FCC0-41D1-A975-34E19DA40030}"/>
            </a:ext>
          </a:extLst>
        </xdr:cNvPr>
        <xdr:cNvSpPr txBox="1"/>
      </xdr:nvSpPr>
      <xdr:spPr>
        <a:xfrm>
          <a:off x="8483111" y="110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102375</xdr:rowOff>
    </xdr:from>
    <xdr:ext cx="534377" cy="259045"/>
    <xdr:sp macro="" textlink="">
      <xdr:nvSpPr>
        <xdr:cNvPr id="266" name="n_3mainValue【橋りょう・トンネル】&#10;一人当たり有形固定資産（償却資産）額">
          <a:extLst>
            <a:ext uri="{FF2B5EF4-FFF2-40B4-BE49-F238E27FC236}">
              <a16:creationId xmlns:a16="http://schemas.microsoft.com/office/drawing/2014/main" id="{325CD39D-7EA6-4D62-AF16-DF00E483AEF1}"/>
            </a:ext>
          </a:extLst>
        </xdr:cNvPr>
        <xdr:cNvSpPr txBox="1"/>
      </xdr:nvSpPr>
      <xdr:spPr>
        <a:xfrm>
          <a:off x="7594111" y="110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103681</xdr:rowOff>
    </xdr:from>
    <xdr:ext cx="534377" cy="259045"/>
    <xdr:sp macro="" textlink="">
      <xdr:nvSpPr>
        <xdr:cNvPr id="267" name="n_4mainValue【橋りょう・トンネル】&#10;一人当たり有形固定資産（償却資産）額">
          <a:extLst>
            <a:ext uri="{FF2B5EF4-FFF2-40B4-BE49-F238E27FC236}">
              <a16:creationId xmlns:a16="http://schemas.microsoft.com/office/drawing/2014/main" id="{1C12E36A-E9A8-4935-AE98-79F7347BF6BA}"/>
            </a:ext>
          </a:extLst>
        </xdr:cNvPr>
        <xdr:cNvSpPr txBox="1"/>
      </xdr:nvSpPr>
      <xdr:spPr>
        <a:xfrm>
          <a:off x="6705111" y="110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4C4AF2B0-95B5-44D9-9791-A1F5ADE51A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6D3AF269-CCA5-47CE-9737-80FB6D0CFE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F20EC67D-DDB1-47E8-AE4E-315C8F637D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5A078851-A0E1-4C85-9020-440DDDC432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FCA649F-1584-4EC3-A36F-D65519DE81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716C5337-EC74-4972-B3A8-D7FAD0B20D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E38FF821-5121-48D2-B963-9610146427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85E0B0C5-7419-4EB5-BDB3-036FF5A787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718BB05A-E9B2-4C46-A2FC-DB9395BE33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69188292-7926-498F-8E3F-6DD53EB1EC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9C7D3DD5-420B-466A-BA53-58CDEB321E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A361F73A-BD87-43FF-A6F3-9ED2B58AD64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4D6A45F-F793-41F8-9796-7E21B7F6599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6387854-6257-4161-9B6E-100E7D7D00A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A9B0A85C-2A9E-4297-A48F-1A1D4D4CC97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A8A8B2C7-2B88-4DC4-9C89-6088A4A3E17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772735F7-AAE7-4796-95ED-5EF0F6536DE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ABF98B6-B856-4D21-9EE9-C2D8A9445FD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E7D001CA-8A32-4523-B526-812442DD8E0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C656604B-8814-4AB7-A8F6-7DFE0EB0F2F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5E43AEC2-9764-4236-844E-FC5C5CFDB2C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6C63FBDF-4D35-4D09-BE08-24A38033F7A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135B8E97-5CC8-4EAD-99AD-37F4C8374B6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2F6F51AD-5D01-4D5B-877D-2077A65364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F7288BFA-D3E3-4284-89B1-E628B58A3918}"/>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D6001D6F-A0C5-435D-8263-CBB007D2442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1D8670BF-86E7-4630-A758-1B4BC8BC6094}"/>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74AF4086-2FEC-4068-9C84-2468E1C108EF}"/>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368A8DA3-7750-42CC-99D2-E490BAB83729}"/>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FDDD26B1-50DC-4DE9-9814-889B1C9731B6}"/>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7AB364EA-B0AB-4DA5-BB0B-5A8C40394244}"/>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9E7B88BD-43E4-48D8-95ED-1C53FE0BED58}"/>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3F66791B-0E50-42D2-AE50-02A90ACA433E}"/>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4810D6D8-D9A1-46F9-A0EB-AF4737E1D99A}"/>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C337EDBE-88DA-4F18-ABC4-3B01D3BDBA74}"/>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E270B21-E572-4589-BEC0-14D0A29619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6843729-5B35-4867-A9E2-85E907135D7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0E57BFF-A542-4CF3-A54F-54501C5756C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1C795E8-8AC9-4395-9ADF-3BE226BC7F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2451DD88-127A-4855-9739-029118DB7CF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308" name="楕円 307">
          <a:extLst>
            <a:ext uri="{FF2B5EF4-FFF2-40B4-BE49-F238E27FC236}">
              <a16:creationId xmlns:a16="http://schemas.microsoft.com/office/drawing/2014/main" id="{D703E624-F6A0-4E41-A1B5-4CF41FC92C65}"/>
            </a:ext>
          </a:extLst>
        </xdr:cNvPr>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F2CFC00E-34D0-44B4-9995-5355952A1B1F}"/>
            </a:ext>
          </a:extLst>
        </xdr:cNvPr>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310" name="楕円 309">
          <a:extLst>
            <a:ext uri="{FF2B5EF4-FFF2-40B4-BE49-F238E27FC236}">
              <a16:creationId xmlns:a16="http://schemas.microsoft.com/office/drawing/2014/main" id="{8D25E6EF-DABF-467B-808C-11683BD5F295}"/>
            </a:ext>
          </a:extLst>
        </xdr:cNvPr>
        <xdr:cNvSpPr/>
      </xdr:nvSpPr>
      <xdr:spPr>
        <a:xfrm>
          <a:off x="3746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83</xdr:row>
      <xdr:rowOff>148589</xdr:rowOff>
    </xdr:to>
    <xdr:cxnSp macro="">
      <xdr:nvCxnSpPr>
        <xdr:cNvPr id="311" name="直線コネクタ 310">
          <a:extLst>
            <a:ext uri="{FF2B5EF4-FFF2-40B4-BE49-F238E27FC236}">
              <a16:creationId xmlns:a16="http://schemas.microsoft.com/office/drawing/2014/main" id="{A0D7A032-541B-4830-89C2-83F9959CF4B3}"/>
            </a:ext>
          </a:extLst>
        </xdr:cNvPr>
        <xdr:cNvCxnSpPr/>
      </xdr:nvCxnSpPr>
      <xdr:spPr>
        <a:xfrm>
          <a:off x="3797300" y="14338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312" name="楕円 311">
          <a:extLst>
            <a:ext uri="{FF2B5EF4-FFF2-40B4-BE49-F238E27FC236}">
              <a16:creationId xmlns:a16="http://schemas.microsoft.com/office/drawing/2014/main" id="{6F658514-FD1E-428C-AE3A-4CE86E346563}"/>
            </a:ext>
          </a:extLst>
        </xdr:cNvPr>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108586</xdr:rowOff>
    </xdr:to>
    <xdr:cxnSp macro="">
      <xdr:nvCxnSpPr>
        <xdr:cNvPr id="313" name="直線コネクタ 312">
          <a:extLst>
            <a:ext uri="{FF2B5EF4-FFF2-40B4-BE49-F238E27FC236}">
              <a16:creationId xmlns:a16="http://schemas.microsoft.com/office/drawing/2014/main" id="{A20809F8-2BCB-4569-BBBA-FB08CB3D41CD}"/>
            </a:ext>
          </a:extLst>
        </xdr:cNvPr>
        <xdr:cNvCxnSpPr/>
      </xdr:nvCxnSpPr>
      <xdr:spPr>
        <a:xfrm>
          <a:off x="2908300" y="14298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314" name="楕円 313">
          <a:extLst>
            <a:ext uri="{FF2B5EF4-FFF2-40B4-BE49-F238E27FC236}">
              <a16:creationId xmlns:a16="http://schemas.microsoft.com/office/drawing/2014/main" id="{25470E0A-63C6-4B3C-9FE5-176642CE69D8}"/>
            </a:ext>
          </a:extLst>
        </xdr:cNvPr>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68580</xdr:rowOff>
    </xdr:to>
    <xdr:cxnSp macro="">
      <xdr:nvCxnSpPr>
        <xdr:cNvPr id="315" name="直線コネクタ 314">
          <a:extLst>
            <a:ext uri="{FF2B5EF4-FFF2-40B4-BE49-F238E27FC236}">
              <a16:creationId xmlns:a16="http://schemas.microsoft.com/office/drawing/2014/main" id="{4B5FDD8B-F2C5-42C6-962D-65BF3C73A210}"/>
            </a:ext>
          </a:extLst>
        </xdr:cNvPr>
        <xdr:cNvCxnSpPr/>
      </xdr:nvCxnSpPr>
      <xdr:spPr>
        <a:xfrm>
          <a:off x="2019300" y="142627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154939</xdr:rowOff>
    </xdr:from>
    <xdr:to>
      <xdr:col>6</xdr:col>
      <xdr:colOff>38100</xdr:colOff>
      <xdr:row>83</xdr:row>
      <xdr:rowOff>85089</xdr:rowOff>
    </xdr:to>
    <xdr:sp macro="" textlink="">
      <xdr:nvSpPr>
        <xdr:cNvPr id="316" name="楕円 315">
          <a:extLst>
            <a:ext uri="{FF2B5EF4-FFF2-40B4-BE49-F238E27FC236}">
              <a16:creationId xmlns:a16="http://schemas.microsoft.com/office/drawing/2014/main" id="{92C1E0A7-D7F5-4180-AC06-E412589BE365}"/>
            </a:ext>
          </a:extLst>
        </xdr:cNvPr>
        <xdr:cNvSpPr/>
      </xdr:nvSpPr>
      <xdr:spPr>
        <a:xfrm>
          <a:off x="1079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32386</xdr:rowOff>
    </xdr:from>
    <xdr:to>
      <xdr:col>10</xdr:col>
      <xdr:colOff>114300</xdr:colOff>
      <xdr:row>83</xdr:row>
      <xdr:rowOff>34289</xdr:rowOff>
    </xdr:to>
    <xdr:cxnSp macro="">
      <xdr:nvCxnSpPr>
        <xdr:cNvPr id="317" name="直線コネクタ 316">
          <a:extLst>
            <a:ext uri="{FF2B5EF4-FFF2-40B4-BE49-F238E27FC236}">
              <a16:creationId xmlns:a16="http://schemas.microsoft.com/office/drawing/2014/main" id="{F822AEFC-7B23-4C1B-A3F8-F95955634355}"/>
            </a:ext>
          </a:extLst>
        </xdr:cNvPr>
        <xdr:cNvCxnSpPr/>
      </xdr:nvCxnSpPr>
      <xdr:spPr>
        <a:xfrm flipV="1">
          <a:off x="1130300" y="142627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E0E1F92F-C366-48D2-89A2-AAFFB7EA2685}"/>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53E4388E-9DD6-4030-9587-6D1D13954DE3}"/>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4657E1F3-DAE6-402F-9B60-A8A4113B97D9}"/>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22719F64-CA69-4039-99E0-C92CF3C3966D}"/>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150513</xdr:rowOff>
    </xdr:from>
    <xdr:ext cx="405111" cy="259045"/>
    <xdr:sp macro="" textlink="">
      <xdr:nvSpPr>
        <xdr:cNvPr id="322" name="n_1mainValue【公営住宅】&#10;有形固定資産減価償却率">
          <a:extLst>
            <a:ext uri="{FF2B5EF4-FFF2-40B4-BE49-F238E27FC236}">
              <a16:creationId xmlns:a16="http://schemas.microsoft.com/office/drawing/2014/main" id="{0A3C6CAD-3B57-4C60-91F8-7DD4006C95D6}"/>
            </a:ext>
          </a:extLst>
        </xdr:cNvPr>
        <xdr:cNvSpPr txBox="1"/>
      </xdr:nvSpPr>
      <xdr:spPr>
        <a:xfrm>
          <a:off x="3582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23" name="n_2mainValue【公営住宅】&#10;有形固定資産減価償却率">
          <a:extLst>
            <a:ext uri="{FF2B5EF4-FFF2-40B4-BE49-F238E27FC236}">
              <a16:creationId xmlns:a16="http://schemas.microsoft.com/office/drawing/2014/main" id="{D42289E8-CC46-424B-97C2-DA27C029FEF2}"/>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324" name="n_3mainValue【公営住宅】&#10;有形固定資産減価償却率">
          <a:extLst>
            <a:ext uri="{FF2B5EF4-FFF2-40B4-BE49-F238E27FC236}">
              <a16:creationId xmlns:a16="http://schemas.microsoft.com/office/drawing/2014/main" id="{F4CA53DC-22E9-45C2-B72D-F55F10903AD8}"/>
            </a:ext>
          </a:extLst>
        </xdr:cNvPr>
        <xdr:cNvSpPr txBox="1"/>
      </xdr:nvSpPr>
      <xdr:spPr>
        <a:xfrm>
          <a:off x="1816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76216</xdr:rowOff>
    </xdr:from>
    <xdr:ext cx="405111" cy="259045"/>
    <xdr:sp macro="" textlink="">
      <xdr:nvSpPr>
        <xdr:cNvPr id="325" name="n_4mainValue【公営住宅】&#10;有形固定資産減価償却率">
          <a:extLst>
            <a:ext uri="{FF2B5EF4-FFF2-40B4-BE49-F238E27FC236}">
              <a16:creationId xmlns:a16="http://schemas.microsoft.com/office/drawing/2014/main" id="{9975DF27-B532-48F8-A046-F998A140E1FA}"/>
            </a:ext>
          </a:extLst>
        </xdr:cNvPr>
        <xdr:cNvSpPr txBox="1"/>
      </xdr:nvSpPr>
      <xdr:spPr>
        <a:xfrm>
          <a:off x="927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BE59C041-42B5-4D7C-9751-E475488044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2B08EC27-B328-43C0-8392-DFB8B544BA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8CC4FDFF-AD7B-47CA-87ED-E61106CB9D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E4DB2596-BBAD-4B46-8EEC-0D12F278F7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FBBED275-4509-4F36-B1EA-A6A8CDC7FA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AC8855CA-203E-454D-B5EC-318C664E31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F69081C9-4AF9-4540-B72A-A15076BA4F2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A32F6165-4891-4525-9831-01602880F9D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18EC7C21-44E9-4EEA-B41C-C2E4318F89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9A29301F-3A4B-4B82-B6AC-7A163D72641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C7202181-BA47-4845-9D47-5FD7D7FC256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A1AE9DED-7869-4F70-B354-671A1160C5A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E4B847A6-4F60-4408-8C98-8ED6AC36F25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CB21DBC9-0D82-4AD2-BC6A-DB5B687798B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80FB2084-F501-4D27-B913-C064E9DEB81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9DD7AFC7-BF74-454C-ACF4-6823382A512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9A2F112B-F017-4922-B2B3-637C7449F8F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72BEFF8A-4736-4BDA-87A0-5B570EF40FD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55003C94-E3EB-45ED-9477-2078DC2F67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94229B93-AF02-415F-A418-B7A2C43F1F5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9D447BFB-4C0F-4079-8FF8-AB9617C339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819F716C-8820-486C-8050-8B9D17AD787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44E3949E-0321-4AE3-87D0-B61F805E68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1AF4B5D8-3DFE-448C-90C5-9B749F3214B3}"/>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693BF4AF-BCFE-40DE-9D57-CE86217654B8}"/>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CF35AF82-6D26-40ED-B862-F4580FE56DBC}"/>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1B99ACDF-A6C3-4763-8284-0936644801F2}"/>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5345E34-9C72-4B8D-AB24-7D39D300DB22}"/>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F85B4485-CCB3-4A31-B5D0-E1F1096DCAED}"/>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73DC190B-8427-45EC-976B-111C94734128}"/>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A70A1660-BB52-4761-8216-AACB3F1B7F6A}"/>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947D23C4-5814-4CE7-9FDB-78350BD23C31}"/>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6FBD7243-679B-4E20-AE49-CDC1E4F4C442}"/>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A568E427-24CB-4589-B4B2-3FBFCC642E7F}"/>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AC357F0-1F2A-4858-AAB6-3025C52C39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42CBD86-E97A-471A-BB2B-F1B3AE8D32A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78453A3-3DAA-4DEC-B48B-705DDBB3BA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E0DF46-3733-4926-9777-BAC7B81B4C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7E4FDB6-3B77-4B77-8509-7103B52771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80645</xdr:rowOff>
    </xdr:from>
    <xdr:to>
      <xdr:col>55</xdr:col>
      <xdr:colOff>50800</xdr:colOff>
      <xdr:row>78</xdr:row>
      <xdr:rowOff>10795</xdr:rowOff>
    </xdr:to>
    <xdr:sp macro="" textlink="">
      <xdr:nvSpPr>
        <xdr:cNvPr id="365" name="楕円 364">
          <a:extLst>
            <a:ext uri="{FF2B5EF4-FFF2-40B4-BE49-F238E27FC236}">
              <a16:creationId xmlns:a16="http://schemas.microsoft.com/office/drawing/2014/main" id="{4BB20F28-AA14-4934-B96C-9EF81DF5F227}"/>
            </a:ext>
          </a:extLst>
        </xdr:cNvPr>
        <xdr:cNvSpPr/>
      </xdr:nvSpPr>
      <xdr:spPr>
        <a:xfrm>
          <a:off x="104267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33672</xdr:rowOff>
    </xdr:from>
    <xdr:ext cx="469744" cy="259045"/>
    <xdr:sp macro="" textlink="">
      <xdr:nvSpPr>
        <xdr:cNvPr id="366" name="【公営住宅】&#10;一人当たり面積該当値テキスト">
          <a:extLst>
            <a:ext uri="{FF2B5EF4-FFF2-40B4-BE49-F238E27FC236}">
              <a16:creationId xmlns:a16="http://schemas.microsoft.com/office/drawing/2014/main" id="{B2A2594B-D656-46C9-AAAB-5E020B76971B}"/>
            </a:ext>
          </a:extLst>
        </xdr:cNvPr>
        <xdr:cNvSpPr txBox="1"/>
      </xdr:nvSpPr>
      <xdr:spPr>
        <a:xfrm>
          <a:off x="10515600" y="132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114173</xdr:rowOff>
    </xdr:from>
    <xdr:to>
      <xdr:col>50</xdr:col>
      <xdr:colOff>165100</xdr:colOff>
      <xdr:row>78</xdr:row>
      <xdr:rowOff>44323</xdr:rowOff>
    </xdr:to>
    <xdr:sp macro="" textlink="">
      <xdr:nvSpPr>
        <xdr:cNvPr id="367" name="楕円 366">
          <a:extLst>
            <a:ext uri="{FF2B5EF4-FFF2-40B4-BE49-F238E27FC236}">
              <a16:creationId xmlns:a16="http://schemas.microsoft.com/office/drawing/2014/main" id="{D7F8B953-913F-4676-A8D9-E5DC6F12670B}"/>
            </a:ext>
          </a:extLst>
        </xdr:cNvPr>
        <xdr:cNvSpPr/>
      </xdr:nvSpPr>
      <xdr:spPr>
        <a:xfrm>
          <a:off x="9588500" y="133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131445</xdr:rowOff>
    </xdr:from>
    <xdr:to>
      <xdr:col>55</xdr:col>
      <xdr:colOff>0</xdr:colOff>
      <xdr:row>77</xdr:row>
      <xdr:rowOff>164973</xdr:rowOff>
    </xdr:to>
    <xdr:cxnSp macro="">
      <xdr:nvCxnSpPr>
        <xdr:cNvPr id="368" name="直線コネクタ 367">
          <a:extLst>
            <a:ext uri="{FF2B5EF4-FFF2-40B4-BE49-F238E27FC236}">
              <a16:creationId xmlns:a16="http://schemas.microsoft.com/office/drawing/2014/main" id="{3C2B09C5-ED03-4054-97E4-AAFCE83ADF1F}"/>
            </a:ext>
          </a:extLst>
        </xdr:cNvPr>
        <xdr:cNvCxnSpPr/>
      </xdr:nvCxnSpPr>
      <xdr:spPr>
        <a:xfrm flipV="1">
          <a:off x="9639300" y="13333095"/>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136271</xdr:rowOff>
    </xdr:from>
    <xdr:to>
      <xdr:col>46</xdr:col>
      <xdr:colOff>38100</xdr:colOff>
      <xdr:row>78</xdr:row>
      <xdr:rowOff>66421</xdr:rowOff>
    </xdr:to>
    <xdr:sp macro="" textlink="">
      <xdr:nvSpPr>
        <xdr:cNvPr id="369" name="楕円 368">
          <a:extLst>
            <a:ext uri="{FF2B5EF4-FFF2-40B4-BE49-F238E27FC236}">
              <a16:creationId xmlns:a16="http://schemas.microsoft.com/office/drawing/2014/main" id="{CBC65E3A-C217-4AAA-9C88-A4370AAAAD0F}"/>
            </a:ext>
          </a:extLst>
        </xdr:cNvPr>
        <xdr:cNvSpPr/>
      </xdr:nvSpPr>
      <xdr:spPr>
        <a:xfrm>
          <a:off x="8699500" y="133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164973</xdr:rowOff>
    </xdr:from>
    <xdr:to>
      <xdr:col>50</xdr:col>
      <xdr:colOff>114300</xdr:colOff>
      <xdr:row>78</xdr:row>
      <xdr:rowOff>15621</xdr:rowOff>
    </xdr:to>
    <xdr:cxnSp macro="">
      <xdr:nvCxnSpPr>
        <xdr:cNvPr id="370" name="直線コネクタ 369">
          <a:extLst>
            <a:ext uri="{FF2B5EF4-FFF2-40B4-BE49-F238E27FC236}">
              <a16:creationId xmlns:a16="http://schemas.microsoft.com/office/drawing/2014/main" id="{4490B26F-072C-4A3E-A6F7-C525227BB582}"/>
            </a:ext>
          </a:extLst>
        </xdr:cNvPr>
        <xdr:cNvCxnSpPr/>
      </xdr:nvCxnSpPr>
      <xdr:spPr>
        <a:xfrm flipV="1">
          <a:off x="8750300" y="1336662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150749</xdr:rowOff>
    </xdr:from>
    <xdr:to>
      <xdr:col>41</xdr:col>
      <xdr:colOff>101600</xdr:colOff>
      <xdr:row>78</xdr:row>
      <xdr:rowOff>80899</xdr:rowOff>
    </xdr:to>
    <xdr:sp macro="" textlink="">
      <xdr:nvSpPr>
        <xdr:cNvPr id="371" name="楕円 370">
          <a:extLst>
            <a:ext uri="{FF2B5EF4-FFF2-40B4-BE49-F238E27FC236}">
              <a16:creationId xmlns:a16="http://schemas.microsoft.com/office/drawing/2014/main" id="{F6838619-494A-4153-AE16-37868E367125}"/>
            </a:ext>
          </a:extLst>
        </xdr:cNvPr>
        <xdr:cNvSpPr/>
      </xdr:nvSpPr>
      <xdr:spPr>
        <a:xfrm>
          <a:off x="7810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15621</xdr:rowOff>
    </xdr:from>
    <xdr:to>
      <xdr:col>45</xdr:col>
      <xdr:colOff>177800</xdr:colOff>
      <xdr:row>78</xdr:row>
      <xdr:rowOff>30099</xdr:rowOff>
    </xdr:to>
    <xdr:cxnSp macro="">
      <xdr:nvCxnSpPr>
        <xdr:cNvPr id="372" name="直線コネクタ 371">
          <a:extLst>
            <a:ext uri="{FF2B5EF4-FFF2-40B4-BE49-F238E27FC236}">
              <a16:creationId xmlns:a16="http://schemas.microsoft.com/office/drawing/2014/main" id="{5A45102C-353B-48E9-84C8-1E357FBD7C88}"/>
            </a:ext>
          </a:extLst>
        </xdr:cNvPr>
        <xdr:cNvCxnSpPr/>
      </xdr:nvCxnSpPr>
      <xdr:spPr>
        <a:xfrm flipV="1">
          <a:off x="7861300" y="133887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42545</xdr:rowOff>
    </xdr:from>
    <xdr:to>
      <xdr:col>36</xdr:col>
      <xdr:colOff>165100</xdr:colOff>
      <xdr:row>78</xdr:row>
      <xdr:rowOff>144145</xdr:rowOff>
    </xdr:to>
    <xdr:sp macro="" textlink="">
      <xdr:nvSpPr>
        <xdr:cNvPr id="373" name="楕円 372">
          <a:extLst>
            <a:ext uri="{FF2B5EF4-FFF2-40B4-BE49-F238E27FC236}">
              <a16:creationId xmlns:a16="http://schemas.microsoft.com/office/drawing/2014/main" id="{8E027727-37D2-4784-A6CB-9BC5EB2487B5}"/>
            </a:ext>
          </a:extLst>
        </xdr:cNvPr>
        <xdr:cNvSpPr/>
      </xdr:nvSpPr>
      <xdr:spPr>
        <a:xfrm>
          <a:off x="6921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30099</xdr:rowOff>
    </xdr:from>
    <xdr:to>
      <xdr:col>41</xdr:col>
      <xdr:colOff>50800</xdr:colOff>
      <xdr:row>78</xdr:row>
      <xdr:rowOff>93345</xdr:rowOff>
    </xdr:to>
    <xdr:cxnSp macro="">
      <xdr:nvCxnSpPr>
        <xdr:cNvPr id="374" name="直線コネクタ 373">
          <a:extLst>
            <a:ext uri="{FF2B5EF4-FFF2-40B4-BE49-F238E27FC236}">
              <a16:creationId xmlns:a16="http://schemas.microsoft.com/office/drawing/2014/main" id="{3081BE51-5853-42E2-B81B-66BC549C9B40}"/>
            </a:ext>
          </a:extLst>
        </xdr:cNvPr>
        <xdr:cNvCxnSpPr/>
      </xdr:nvCxnSpPr>
      <xdr:spPr>
        <a:xfrm flipV="1">
          <a:off x="6972300" y="1340319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831D40EB-5DEB-43D6-A384-EAAD898D6381}"/>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a:extLst>
            <a:ext uri="{FF2B5EF4-FFF2-40B4-BE49-F238E27FC236}">
              <a16:creationId xmlns:a16="http://schemas.microsoft.com/office/drawing/2014/main" id="{B31109F7-C6D3-4604-B5F4-6F1A905D6FC8}"/>
            </a:ext>
          </a:extLst>
        </xdr:cNvPr>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a:extLst>
            <a:ext uri="{FF2B5EF4-FFF2-40B4-BE49-F238E27FC236}">
              <a16:creationId xmlns:a16="http://schemas.microsoft.com/office/drawing/2014/main" id="{281946F6-5275-412D-82FE-2D1123E5BD0A}"/>
            </a:ext>
          </a:extLst>
        </xdr:cNvPr>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D407E109-69CD-4311-9A0A-CFE2B33C32F8}"/>
            </a:ext>
          </a:extLst>
        </xdr:cNvPr>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60850</xdr:rowOff>
    </xdr:from>
    <xdr:ext cx="469744" cy="259045"/>
    <xdr:sp macro="" textlink="">
      <xdr:nvSpPr>
        <xdr:cNvPr id="379" name="n_1mainValue【公営住宅】&#10;一人当たり面積">
          <a:extLst>
            <a:ext uri="{FF2B5EF4-FFF2-40B4-BE49-F238E27FC236}">
              <a16:creationId xmlns:a16="http://schemas.microsoft.com/office/drawing/2014/main" id="{EF512318-2DD6-4AC0-B233-E68C9D8FFB43}"/>
            </a:ext>
          </a:extLst>
        </xdr:cNvPr>
        <xdr:cNvSpPr txBox="1"/>
      </xdr:nvSpPr>
      <xdr:spPr>
        <a:xfrm>
          <a:off x="9391727" y="130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82948</xdr:rowOff>
    </xdr:from>
    <xdr:ext cx="469744" cy="259045"/>
    <xdr:sp macro="" textlink="">
      <xdr:nvSpPr>
        <xdr:cNvPr id="380" name="n_2mainValue【公営住宅】&#10;一人当たり面積">
          <a:extLst>
            <a:ext uri="{FF2B5EF4-FFF2-40B4-BE49-F238E27FC236}">
              <a16:creationId xmlns:a16="http://schemas.microsoft.com/office/drawing/2014/main" id="{73071AEF-59DE-4B50-B06A-4EBFB6E5F745}"/>
            </a:ext>
          </a:extLst>
        </xdr:cNvPr>
        <xdr:cNvSpPr txBox="1"/>
      </xdr:nvSpPr>
      <xdr:spPr>
        <a:xfrm>
          <a:off x="8515427" y="1311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97426</xdr:rowOff>
    </xdr:from>
    <xdr:ext cx="469744" cy="259045"/>
    <xdr:sp macro="" textlink="">
      <xdr:nvSpPr>
        <xdr:cNvPr id="381" name="n_3mainValue【公営住宅】&#10;一人当たり面積">
          <a:extLst>
            <a:ext uri="{FF2B5EF4-FFF2-40B4-BE49-F238E27FC236}">
              <a16:creationId xmlns:a16="http://schemas.microsoft.com/office/drawing/2014/main" id="{FC7E3DF8-1A24-4633-B3AF-A9B61D2FCAB4}"/>
            </a:ext>
          </a:extLst>
        </xdr:cNvPr>
        <xdr:cNvSpPr txBox="1"/>
      </xdr:nvSpPr>
      <xdr:spPr>
        <a:xfrm>
          <a:off x="76264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160672</xdr:rowOff>
    </xdr:from>
    <xdr:ext cx="469744" cy="259045"/>
    <xdr:sp macro="" textlink="">
      <xdr:nvSpPr>
        <xdr:cNvPr id="382" name="n_4mainValue【公営住宅】&#10;一人当たり面積">
          <a:extLst>
            <a:ext uri="{FF2B5EF4-FFF2-40B4-BE49-F238E27FC236}">
              <a16:creationId xmlns:a16="http://schemas.microsoft.com/office/drawing/2014/main" id="{7251DAA4-C91F-4531-89F1-84FEF65FA0E2}"/>
            </a:ext>
          </a:extLst>
        </xdr:cNvPr>
        <xdr:cNvSpPr txBox="1"/>
      </xdr:nvSpPr>
      <xdr:spPr>
        <a:xfrm>
          <a:off x="6737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5F9807BF-8976-46E4-BC25-6D155592E6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DC356A14-387C-44E9-8C0F-CF490832C97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F6202E92-B15A-456F-BC67-A3DE4454D3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EE66F27D-B548-49B2-A8D4-A0D3FB1B1C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8BB4F426-61CA-4144-9815-D3ED56F1EC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505C2C6D-9A27-4889-91D4-A8A80CDF6B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68125BDC-44BA-4EF0-8C76-7A3899DFC07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7A9A8DF8-4500-405B-B5F7-18045C1BF2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904899CD-BCC8-442A-9D6C-97302EDC36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2B2EF71F-AD5D-45EA-8C37-8857FC4B78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B03BA32-69F3-44B3-9627-327E1F111B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95D44A97-E40A-4725-8AC9-DBAFA256D1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541F3AED-D371-41AC-9908-6EACE73C0A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A47F63B1-A329-48FA-80D1-AD9D5978CF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FB46C7B3-C94B-45F5-A774-467EE4356F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BD82AC82-ADE6-41F7-969B-38D33ADEDDA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E2AC79D2-86A2-42BC-B7FE-2FD79C85B3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D0FD955E-C765-41C7-87D9-D1876BA43AC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8DC8689F-1A2A-4355-B9E0-2B81DB0612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F4B7D12A-3F13-42F1-B0F3-BB906A79A1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C0B0EA21-0490-4484-82FE-9D6A175F494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AE6FCF85-08B9-4979-A774-12307AEB4B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668D8744-A3B9-42B1-B51B-D16EB33DF7B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E747B4A6-720C-4AA3-9F0C-86F181C8112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D5DA4FA0-ECBF-4CE8-9134-1C11EB09F0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DAF256E0-D674-47B9-A355-7D823130D6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D2C16CB0-6C65-4A5B-9411-73B71EDB7F9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3CFF3977-44DF-4BAB-91E0-0AADB972B1C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698B86B4-81E1-4AE3-A43E-BA47D498C89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1D7C5284-E12F-4A32-B2A6-9757D9DE29B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F9E02302-00A0-422F-B7EC-FD7406C64CA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9E887142-8DA7-4FD4-A5AE-2DC0CA8796A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4501CB94-7504-407F-AB7C-4391B851848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C6CC87D2-4430-482B-893B-905F46739BE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C02852E-7508-4800-9CC2-5670B3B879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C0CD6812-2354-4952-A980-57154BF252D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89CB06E2-2497-4CCC-83A3-32EFB040D71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A1B2A40D-9350-4BE5-A364-048A4EF65E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AB684B0-7C28-4A77-8FFC-6B3DC067B20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D9374345-654D-45F9-A90D-69FEDB31C0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6CEBB25A-E351-4A4A-BABA-4FA429F70F11}"/>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FE121A47-8B0E-486D-A249-517FCC512B3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1DA7D7CC-F92A-4785-9F87-EE5D8E304D3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6D47B3F3-FB34-4338-9BAE-1D49B52F4983}"/>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ADE5B99E-D94F-467E-B063-A98354D5CF04}"/>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4845A0F7-B14C-4EB0-9D45-645101188DD4}"/>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CBD4E2CD-6790-4A49-A4A6-B4DF3AD83DBF}"/>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C0481302-534C-4180-8183-863A6407564A}"/>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229DBEB1-2521-406C-8857-193E78C8CC09}"/>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C6426095-289B-4253-B353-A2C72E8153D5}"/>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FC597623-5CC7-4CEC-8FD2-57B20B6C5EF1}"/>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B06A507-8009-4348-887D-6B179EC571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ED67213-99F6-49BE-9B72-DC6A33F263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33663F1-E761-4B82-89C3-C563DF52A1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6088004-2F66-4FC5-A8B6-606F29BADAC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A5EAC46D-FF8F-4BBD-AAB8-3E5C947F52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439" name="楕円 438">
          <a:extLst>
            <a:ext uri="{FF2B5EF4-FFF2-40B4-BE49-F238E27FC236}">
              <a16:creationId xmlns:a16="http://schemas.microsoft.com/office/drawing/2014/main" id="{44421419-0B25-4FA6-92FA-823407CCDF31}"/>
            </a:ext>
          </a:extLst>
        </xdr:cNvPr>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D7541B22-AC50-4801-ACCD-3364609AD6FD}"/>
            </a:ext>
          </a:extLst>
        </xdr:cNvPr>
        <xdr:cNvSpPr txBox="1"/>
      </xdr:nvSpPr>
      <xdr:spPr>
        <a:xfrm>
          <a:off x="16357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41" name="楕円 440">
          <a:extLst>
            <a:ext uri="{FF2B5EF4-FFF2-40B4-BE49-F238E27FC236}">
              <a16:creationId xmlns:a16="http://schemas.microsoft.com/office/drawing/2014/main" id="{A7467CB2-83FF-44A9-B862-8A6196B43DC9}"/>
            </a:ext>
          </a:extLst>
        </xdr:cNvPr>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127635</xdr:rowOff>
    </xdr:to>
    <xdr:cxnSp macro="">
      <xdr:nvCxnSpPr>
        <xdr:cNvPr id="442" name="直線コネクタ 441">
          <a:extLst>
            <a:ext uri="{FF2B5EF4-FFF2-40B4-BE49-F238E27FC236}">
              <a16:creationId xmlns:a16="http://schemas.microsoft.com/office/drawing/2014/main" id="{7E588EBF-2CF4-49D7-A734-D66C8027BD70}"/>
            </a:ext>
          </a:extLst>
        </xdr:cNvPr>
        <xdr:cNvCxnSpPr/>
      </xdr:nvCxnSpPr>
      <xdr:spPr>
        <a:xfrm>
          <a:off x="15481300" y="6608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43" name="楕円 442">
          <a:extLst>
            <a:ext uri="{FF2B5EF4-FFF2-40B4-BE49-F238E27FC236}">
              <a16:creationId xmlns:a16="http://schemas.microsoft.com/office/drawing/2014/main" id="{D00946AE-0EDB-419C-9D76-1208798A632B}"/>
            </a:ext>
          </a:extLst>
        </xdr:cNvPr>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93345</xdr:rowOff>
    </xdr:to>
    <xdr:cxnSp macro="">
      <xdr:nvCxnSpPr>
        <xdr:cNvPr id="444" name="直線コネクタ 443">
          <a:extLst>
            <a:ext uri="{FF2B5EF4-FFF2-40B4-BE49-F238E27FC236}">
              <a16:creationId xmlns:a16="http://schemas.microsoft.com/office/drawing/2014/main" id="{95758231-BC4B-452F-9C31-259CE889F1BC}"/>
            </a:ext>
          </a:extLst>
        </xdr:cNvPr>
        <xdr:cNvCxnSpPr/>
      </xdr:nvCxnSpPr>
      <xdr:spPr>
        <a:xfrm>
          <a:off x="14592300" y="6597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445" name="楕円 444">
          <a:extLst>
            <a:ext uri="{FF2B5EF4-FFF2-40B4-BE49-F238E27FC236}">
              <a16:creationId xmlns:a16="http://schemas.microsoft.com/office/drawing/2014/main" id="{729AE41D-3E6D-4823-BE16-5BF0E857674B}"/>
            </a:ext>
          </a:extLst>
        </xdr:cNvPr>
        <xdr:cNvSpPr/>
      </xdr:nvSpPr>
      <xdr:spPr>
        <a:xfrm>
          <a:off x="13652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140970</xdr:rowOff>
    </xdr:to>
    <xdr:cxnSp macro="">
      <xdr:nvCxnSpPr>
        <xdr:cNvPr id="446" name="直線コネクタ 445">
          <a:extLst>
            <a:ext uri="{FF2B5EF4-FFF2-40B4-BE49-F238E27FC236}">
              <a16:creationId xmlns:a16="http://schemas.microsoft.com/office/drawing/2014/main" id="{65827362-EBE3-4EEF-B09E-74096CD0701C}"/>
            </a:ext>
          </a:extLst>
        </xdr:cNvPr>
        <xdr:cNvCxnSpPr/>
      </xdr:nvCxnSpPr>
      <xdr:spPr>
        <a:xfrm flipV="1">
          <a:off x="13703300" y="65970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84455</xdr:rowOff>
    </xdr:from>
    <xdr:to>
      <xdr:col>67</xdr:col>
      <xdr:colOff>101600</xdr:colOff>
      <xdr:row>39</xdr:row>
      <xdr:rowOff>14605</xdr:rowOff>
    </xdr:to>
    <xdr:sp macro="" textlink="">
      <xdr:nvSpPr>
        <xdr:cNvPr id="447" name="楕円 446">
          <a:extLst>
            <a:ext uri="{FF2B5EF4-FFF2-40B4-BE49-F238E27FC236}">
              <a16:creationId xmlns:a16="http://schemas.microsoft.com/office/drawing/2014/main" id="{CE35B9EE-FE77-4B65-827F-975B444606E8}"/>
            </a:ext>
          </a:extLst>
        </xdr:cNvPr>
        <xdr:cNvSpPr/>
      </xdr:nvSpPr>
      <xdr:spPr>
        <a:xfrm>
          <a:off x="1276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135255</xdr:rowOff>
    </xdr:from>
    <xdr:to>
      <xdr:col>71</xdr:col>
      <xdr:colOff>177800</xdr:colOff>
      <xdr:row>38</xdr:row>
      <xdr:rowOff>140970</xdr:rowOff>
    </xdr:to>
    <xdr:cxnSp macro="">
      <xdr:nvCxnSpPr>
        <xdr:cNvPr id="448" name="直線コネクタ 447">
          <a:extLst>
            <a:ext uri="{FF2B5EF4-FFF2-40B4-BE49-F238E27FC236}">
              <a16:creationId xmlns:a16="http://schemas.microsoft.com/office/drawing/2014/main" id="{87662355-A29A-4846-9163-2930C745D79D}"/>
            </a:ext>
          </a:extLst>
        </xdr:cNvPr>
        <xdr:cNvCxnSpPr/>
      </xdr:nvCxnSpPr>
      <xdr:spPr>
        <a:xfrm>
          <a:off x="12814300" y="6650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34A01691-7E07-4B60-BE63-08846F27B8AB}"/>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DB07454D-B833-4D62-851A-BC6D8743A1F2}"/>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B9F2165B-1167-4487-B3A3-EB958EA86AFE}"/>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6AD150FF-BE94-4FDD-815A-57A044B6C406}"/>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1F15EF8B-3847-458D-AC04-02CD3612D82B}"/>
            </a:ext>
          </a:extLst>
        </xdr:cNvPr>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14EB440C-3BC4-4C06-B449-339C14415DB5}"/>
            </a:ext>
          </a:extLst>
        </xdr:cNvPr>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11447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4FE73F38-5338-434F-8306-41A945265D57}"/>
            </a:ext>
          </a:extLst>
        </xdr:cNvPr>
        <xdr:cNvSpPr txBox="1"/>
      </xdr:nvSpPr>
      <xdr:spPr>
        <a:xfrm>
          <a:off x="13500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5732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9D732F99-16CB-4AA5-8059-F3F0515C3110}"/>
            </a:ext>
          </a:extLst>
        </xdr:cNvPr>
        <xdr:cNvSpPr txBox="1"/>
      </xdr:nvSpPr>
      <xdr:spPr>
        <a:xfrm>
          <a:off x="12611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B723FF44-C541-4056-B9DE-BC87E635A4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FF832C05-DD1B-4CAE-9D76-82C44C56EC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E0809F6D-EBB9-47F1-BEF3-77F510DA2D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493E510F-ECE9-4A82-BBB5-B147A95BF9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7DA090D6-405F-4BD3-AB3C-177FBAF7EC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49DFBA40-4CBA-4A41-ABAE-586566B0CB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9D97438B-5AF1-4C28-887F-D8A94E4048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6749AAE1-74DC-44BA-9FBC-ADA62681B5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ADD3DBCF-5A49-48CD-9023-D3C92A17BD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B992C1A4-4E2A-4AAF-90B4-3B525CAE14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4D028DD2-4581-49BA-9F82-56E3AE0A2D0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755246D4-C83F-4DB5-82D9-5F0D97F69B3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C77EEE15-0528-4470-8D53-FDB8B57D96E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4A68194-410A-4972-88DF-B826A30CA33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F925FF6-C677-4F0D-9C31-A673CD10BC9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99E28FEC-9319-47CA-B864-1AEC8D966D5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ACC9E1D8-12C5-4FE5-9E07-9B752EEAA43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8DA27B60-1A7C-48B1-A695-4D7C01FA047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37D245D5-93F1-477B-B4B4-1AFF3B382FB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C4BC4D9C-5C4B-4970-9DE1-0137203FE29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1DACFC8A-0AAD-4A08-910A-420F35751BE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B13FB763-3014-4BA2-A354-2D535591EE6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A0DCD089-7A06-4AA0-AA44-5FBE92FFCCD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9BA530F-05E4-4B89-A625-DAD31739FD1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43724803-35D7-4419-BC6A-95AFABDB99AE}"/>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8B468DF8-4530-4ADE-A340-5DC35BF0BCFD}"/>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F8B8762D-8186-4C2E-A5DC-E3E0E5BC450B}"/>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5E162A2A-D157-4418-8EA2-E21891A01863}"/>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CBA445E9-7FEC-4D94-A8DF-DA5070317CD7}"/>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228D0781-1296-424B-A121-2BB08C4B063B}"/>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9829A625-10D4-4AED-8113-0208082436D4}"/>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6B2EC627-27D9-4C4A-B364-93593F887A9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F08D4511-3BFE-47EE-B86F-5F7A1D17993D}"/>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808BF691-49F4-4191-9EDA-7B132CCA172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A3EFFD2-85AB-4727-98F2-4324E39A76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BD8B134-CE69-4EF7-BC29-76F79D7CDB3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18CC1D1-19BF-4C7C-B430-D97F69519B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1084FD8-E82A-46CF-AFBD-A8E404F8EA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BDFD21FE-B7D9-491F-B87B-F1E36B56A4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96" name="楕円 495">
          <a:extLst>
            <a:ext uri="{FF2B5EF4-FFF2-40B4-BE49-F238E27FC236}">
              <a16:creationId xmlns:a16="http://schemas.microsoft.com/office/drawing/2014/main" id="{343EA0F9-4E57-4D91-8316-01BF670A17D5}"/>
            </a:ext>
          </a:extLst>
        </xdr:cNvPr>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44E1E1EC-902B-473E-9130-BB4E2C205983}"/>
            </a:ext>
          </a:extLst>
        </xdr:cNvPr>
        <xdr:cNvSpPr txBox="1"/>
      </xdr:nvSpPr>
      <xdr:spPr>
        <a:xfrm>
          <a:off x="22199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38735</xdr:rowOff>
    </xdr:from>
    <xdr:to>
      <xdr:col>112</xdr:col>
      <xdr:colOff>38100</xdr:colOff>
      <xdr:row>38</xdr:row>
      <xdr:rowOff>140335</xdr:rowOff>
    </xdr:to>
    <xdr:sp macro="" textlink="">
      <xdr:nvSpPr>
        <xdr:cNvPr id="498" name="楕円 497">
          <a:extLst>
            <a:ext uri="{FF2B5EF4-FFF2-40B4-BE49-F238E27FC236}">
              <a16:creationId xmlns:a16="http://schemas.microsoft.com/office/drawing/2014/main" id="{F2379B83-E4BE-4E30-B7D6-D7302E7E0F94}"/>
            </a:ext>
          </a:extLst>
        </xdr:cNvPr>
        <xdr:cNvSpPr/>
      </xdr:nvSpPr>
      <xdr:spPr>
        <a:xfrm>
          <a:off x="2127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89535</xdr:rowOff>
    </xdr:to>
    <xdr:cxnSp macro="">
      <xdr:nvCxnSpPr>
        <xdr:cNvPr id="499" name="直線コネクタ 498">
          <a:extLst>
            <a:ext uri="{FF2B5EF4-FFF2-40B4-BE49-F238E27FC236}">
              <a16:creationId xmlns:a16="http://schemas.microsoft.com/office/drawing/2014/main" id="{F01E6FEA-470A-4539-A23D-25F70C21F7D8}"/>
            </a:ext>
          </a:extLst>
        </xdr:cNvPr>
        <xdr:cNvCxnSpPr/>
      </xdr:nvCxnSpPr>
      <xdr:spPr>
        <a:xfrm flipV="1">
          <a:off x="21323300" y="65913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156845</xdr:rowOff>
    </xdr:from>
    <xdr:to>
      <xdr:col>107</xdr:col>
      <xdr:colOff>101600</xdr:colOff>
      <xdr:row>38</xdr:row>
      <xdr:rowOff>86995</xdr:rowOff>
    </xdr:to>
    <xdr:sp macro="" textlink="">
      <xdr:nvSpPr>
        <xdr:cNvPr id="500" name="楕円 499">
          <a:extLst>
            <a:ext uri="{FF2B5EF4-FFF2-40B4-BE49-F238E27FC236}">
              <a16:creationId xmlns:a16="http://schemas.microsoft.com/office/drawing/2014/main" id="{9412132E-25FA-4B0D-91F7-813FFF1F3AE9}"/>
            </a:ext>
          </a:extLst>
        </xdr:cNvPr>
        <xdr:cNvSpPr/>
      </xdr:nvSpPr>
      <xdr:spPr>
        <a:xfrm>
          <a:off x="20383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36195</xdr:rowOff>
    </xdr:from>
    <xdr:to>
      <xdr:col>111</xdr:col>
      <xdr:colOff>177800</xdr:colOff>
      <xdr:row>38</xdr:row>
      <xdr:rowOff>89535</xdr:rowOff>
    </xdr:to>
    <xdr:cxnSp macro="">
      <xdr:nvCxnSpPr>
        <xdr:cNvPr id="501" name="直線コネクタ 500">
          <a:extLst>
            <a:ext uri="{FF2B5EF4-FFF2-40B4-BE49-F238E27FC236}">
              <a16:creationId xmlns:a16="http://schemas.microsoft.com/office/drawing/2014/main" id="{80557B1B-998D-4DFD-8AC9-BA1DC2BC2EC0}"/>
            </a:ext>
          </a:extLst>
        </xdr:cNvPr>
        <xdr:cNvCxnSpPr/>
      </xdr:nvCxnSpPr>
      <xdr:spPr>
        <a:xfrm>
          <a:off x="20434300" y="65512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55880</xdr:rowOff>
    </xdr:from>
    <xdr:to>
      <xdr:col>102</xdr:col>
      <xdr:colOff>165100</xdr:colOff>
      <xdr:row>37</xdr:row>
      <xdr:rowOff>157480</xdr:rowOff>
    </xdr:to>
    <xdr:sp macro="" textlink="">
      <xdr:nvSpPr>
        <xdr:cNvPr id="502" name="楕円 501">
          <a:extLst>
            <a:ext uri="{FF2B5EF4-FFF2-40B4-BE49-F238E27FC236}">
              <a16:creationId xmlns:a16="http://schemas.microsoft.com/office/drawing/2014/main" id="{6D41FAB7-9B18-4B87-BD46-B9B0D9994D89}"/>
            </a:ext>
          </a:extLst>
        </xdr:cNvPr>
        <xdr:cNvSpPr/>
      </xdr:nvSpPr>
      <xdr:spPr>
        <a:xfrm>
          <a:off x="19494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106680</xdr:rowOff>
    </xdr:from>
    <xdr:to>
      <xdr:col>107</xdr:col>
      <xdr:colOff>50800</xdr:colOff>
      <xdr:row>38</xdr:row>
      <xdr:rowOff>36195</xdr:rowOff>
    </xdr:to>
    <xdr:cxnSp macro="">
      <xdr:nvCxnSpPr>
        <xdr:cNvPr id="503" name="直線コネクタ 502">
          <a:extLst>
            <a:ext uri="{FF2B5EF4-FFF2-40B4-BE49-F238E27FC236}">
              <a16:creationId xmlns:a16="http://schemas.microsoft.com/office/drawing/2014/main" id="{F85377F1-97C1-401E-8270-4F8BCFF2F264}"/>
            </a:ext>
          </a:extLst>
        </xdr:cNvPr>
        <xdr:cNvCxnSpPr/>
      </xdr:nvCxnSpPr>
      <xdr:spPr>
        <a:xfrm>
          <a:off x="19545300" y="64503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71120</xdr:rowOff>
    </xdr:from>
    <xdr:to>
      <xdr:col>98</xdr:col>
      <xdr:colOff>38100</xdr:colOff>
      <xdr:row>38</xdr:row>
      <xdr:rowOff>1270</xdr:rowOff>
    </xdr:to>
    <xdr:sp macro="" textlink="">
      <xdr:nvSpPr>
        <xdr:cNvPr id="504" name="楕円 503">
          <a:extLst>
            <a:ext uri="{FF2B5EF4-FFF2-40B4-BE49-F238E27FC236}">
              <a16:creationId xmlns:a16="http://schemas.microsoft.com/office/drawing/2014/main" id="{D62689B5-9320-4304-A24B-5E20AA4DC79E}"/>
            </a:ext>
          </a:extLst>
        </xdr:cNvPr>
        <xdr:cNvSpPr/>
      </xdr:nvSpPr>
      <xdr:spPr>
        <a:xfrm>
          <a:off x="18605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106680</xdr:rowOff>
    </xdr:from>
    <xdr:to>
      <xdr:col>102</xdr:col>
      <xdr:colOff>114300</xdr:colOff>
      <xdr:row>37</xdr:row>
      <xdr:rowOff>121920</xdr:rowOff>
    </xdr:to>
    <xdr:cxnSp macro="">
      <xdr:nvCxnSpPr>
        <xdr:cNvPr id="505" name="直線コネクタ 504">
          <a:extLst>
            <a:ext uri="{FF2B5EF4-FFF2-40B4-BE49-F238E27FC236}">
              <a16:creationId xmlns:a16="http://schemas.microsoft.com/office/drawing/2014/main" id="{80643239-158D-4625-9CE9-9C8085FBF97F}"/>
            </a:ext>
          </a:extLst>
        </xdr:cNvPr>
        <xdr:cNvCxnSpPr/>
      </xdr:nvCxnSpPr>
      <xdr:spPr>
        <a:xfrm flipV="1">
          <a:off x="18656300" y="6450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6D083765-D367-4BDD-A964-845490D31F1A}"/>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D4CD4CD6-B0AF-437B-B713-E18C35CC528C}"/>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BC19D381-B609-448F-A5B3-C7D157107D5E}"/>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1620BCBD-2B4D-46C7-9F86-5F2F5DCA09D4}"/>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156862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B19697CD-55D7-43FA-ABE8-F4BC66F7CC57}"/>
            </a:ext>
          </a:extLst>
        </xdr:cNvPr>
        <xdr:cNvSpPr txBox="1"/>
      </xdr:nvSpPr>
      <xdr:spPr>
        <a:xfrm>
          <a:off x="21075727"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103522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A7880ADD-7C07-4E0F-99C5-FB247613717B}"/>
            </a:ext>
          </a:extLst>
        </xdr:cNvPr>
        <xdr:cNvSpPr txBox="1"/>
      </xdr:nvSpPr>
      <xdr:spPr>
        <a:xfrm>
          <a:off x="2019942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2557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E42F5774-E58B-4D9D-A819-91589CEC8C94}"/>
            </a:ext>
          </a:extLst>
        </xdr:cNvPr>
        <xdr:cNvSpPr txBox="1"/>
      </xdr:nvSpPr>
      <xdr:spPr>
        <a:xfrm>
          <a:off x="19310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17797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2174BDD-D3A7-470C-BA01-8A9B20EB45D4}"/>
            </a:ext>
          </a:extLst>
        </xdr:cNvPr>
        <xdr:cNvSpPr txBox="1"/>
      </xdr:nvSpPr>
      <xdr:spPr>
        <a:xfrm>
          <a:off x="184214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F6E0212A-D3E6-40F1-A662-A9D08A787B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89FBF1D2-157F-42F4-A081-729D82C697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359A61E9-EEF0-4721-9195-0CEC376103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EE0AB811-83F5-4F01-A900-02AE0933A8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940ED288-D3B4-494C-883F-D768D9B76EE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95FC9DF5-ED9E-4F9C-9D66-91A1D88E07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BC453201-3DF0-430B-8932-5A00CFFB12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78A1A296-7460-4A34-88D8-0A17ED9E4F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E59B2217-9C07-49AB-9479-72150E96EC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1D98D1E5-F930-42CF-B873-EB25FA55058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9915C070-F105-4A6E-A051-B5C49F47D0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C9ADC6DE-AD32-4421-A6C8-02FFDBF4E6B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92B3994-7231-4EF6-A78F-7BBC27611C6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3DFFD320-BF48-45DC-8409-8A48C4BB044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8B4E64EE-4DE0-4F60-B1D0-8960AA0563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4C4BD0CD-6E85-4119-901E-576A854F05D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210BAA34-BC68-4104-8141-82544C625E4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59D85C73-C79C-4E97-80A7-D2D7256E3F7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C0D75CF-8600-44D9-A638-386BBC63C8F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BBD7D694-D70D-4369-99D1-763652E2075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ED027E7A-F426-4835-9B29-7CAAD0C30C0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A149F93A-46D1-4283-8624-5EF9D6BF2B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99ED67E1-C6C4-4115-97C8-61C2FB1AF9B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C01D8AE6-D595-482A-B594-4FC5AD426B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14DC22A3-6730-4049-B014-5A774D007E85}"/>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DDDF14CA-D726-46C1-A4EF-0A35FD7FDE3E}"/>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986D304D-6C78-4F3B-9032-7C2A5169712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EE6EEC13-54FF-4C5B-8BF2-0B54B5870BF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AC0A9882-2198-405D-8322-77CF65A5F8E8}"/>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AD03F70A-AAD7-4021-96BC-408801922CF2}"/>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2424569E-A203-4575-89BF-5B97009034BB}"/>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631CB378-BAB9-4C2A-B4DC-A7F5DF37AC6A}"/>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AD1C1B2C-131B-40A4-BADC-432F28555724}"/>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ADCF9C55-5D01-418F-95C6-97EA0C95BAF6}"/>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33E2C888-290B-4DE1-AFC8-D9952F0A26D7}"/>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F5A0FFA-4F48-49C3-B8FF-88E30BE778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FBBE41B-A3C2-4E1B-A2C5-AF02DAE62F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16C7203-2E50-4EAD-9560-052A7DB142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F11B57F-EC26-4535-92C2-4258E6AA90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1D8BA45C-26DE-4396-8FCD-EA9CD199B5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59690</xdr:rowOff>
    </xdr:from>
    <xdr:to>
      <xdr:col>85</xdr:col>
      <xdr:colOff>177800</xdr:colOff>
      <xdr:row>61</xdr:row>
      <xdr:rowOff>161290</xdr:rowOff>
    </xdr:to>
    <xdr:sp macro="" textlink="">
      <xdr:nvSpPr>
        <xdr:cNvPr id="554" name="楕円 553">
          <a:extLst>
            <a:ext uri="{FF2B5EF4-FFF2-40B4-BE49-F238E27FC236}">
              <a16:creationId xmlns:a16="http://schemas.microsoft.com/office/drawing/2014/main" id="{B3CF7F7C-2C50-42E2-8D7D-3CBFB0686D07}"/>
            </a:ext>
          </a:extLst>
        </xdr:cNvPr>
        <xdr:cNvSpPr/>
      </xdr:nvSpPr>
      <xdr:spPr>
        <a:xfrm>
          <a:off x="16268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38117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50594A16-8D3B-48A6-880F-BF5D5ED1F5F8}"/>
            </a:ext>
          </a:extLst>
        </xdr:cNvPr>
        <xdr:cNvSpPr txBox="1"/>
      </xdr:nvSpPr>
      <xdr:spPr>
        <a:xfrm>
          <a:off x="16357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556" name="楕円 555">
          <a:extLst>
            <a:ext uri="{FF2B5EF4-FFF2-40B4-BE49-F238E27FC236}">
              <a16:creationId xmlns:a16="http://schemas.microsoft.com/office/drawing/2014/main" id="{CFB5EE1E-C213-4C80-9B28-7187D2914365}"/>
            </a:ext>
          </a:extLst>
        </xdr:cNvPr>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110490</xdr:rowOff>
    </xdr:to>
    <xdr:cxnSp macro="">
      <xdr:nvCxnSpPr>
        <xdr:cNvPr id="557" name="直線コネクタ 556">
          <a:extLst>
            <a:ext uri="{FF2B5EF4-FFF2-40B4-BE49-F238E27FC236}">
              <a16:creationId xmlns:a16="http://schemas.microsoft.com/office/drawing/2014/main" id="{77E01E47-3AB8-4831-97C2-6FFF9BE0A3AF}"/>
            </a:ext>
          </a:extLst>
        </xdr:cNvPr>
        <xdr:cNvCxnSpPr/>
      </xdr:nvCxnSpPr>
      <xdr:spPr>
        <a:xfrm>
          <a:off x="15481300" y="105403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53975</xdr:rowOff>
    </xdr:from>
    <xdr:to>
      <xdr:col>76</xdr:col>
      <xdr:colOff>165100</xdr:colOff>
      <xdr:row>61</xdr:row>
      <xdr:rowOff>155575</xdr:rowOff>
    </xdr:to>
    <xdr:sp macro="" textlink="">
      <xdr:nvSpPr>
        <xdr:cNvPr id="558" name="楕円 557">
          <a:extLst>
            <a:ext uri="{FF2B5EF4-FFF2-40B4-BE49-F238E27FC236}">
              <a16:creationId xmlns:a16="http://schemas.microsoft.com/office/drawing/2014/main" id="{9140BDA4-EAAC-43CE-8D83-5E43B8010468}"/>
            </a:ext>
          </a:extLst>
        </xdr:cNvPr>
        <xdr:cNvSpPr/>
      </xdr:nvSpPr>
      <xdr:spPr>
        <a:xfrm>
          <a:off x="1454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81915</xdr:rowOff>
    </xdr:from>
    <xdr:to>
      <xdr:col>81</xdr:col>
      <xdr:colOff>50800</xdr:colOff>
      <xdr:row>61</xdr:row>
      <xdr:rowOff>104775</xdr:rowOff>
    </xdr:to>
    <xdr:cxnSp macro="">
      <xdr:nvCxnSpPr>
        <xdr:cNvPr id="559" name="直線コネクタ 558">
          <a:extLst>
            <a:ext uri="{FF2B5EF4-FFF2-40B4-BE49-F238E27FC236}">
              <a16:creationId xmlns:a16="http://schemas.microsoft.com/office/drawing/2014/main" id="{0BBF8C53-D1FF-47A7-8D8D-26921B60F68C}"/>
            </a:ext>
          </a:extLst>
        </xdr:cNvPr>
        <xdr:cNvCxnSpPr/>
      </xdr:nvCxnSpPr>
      <xdr:spPr>
        <a:xfrm flipV="1">
          <a:off x="14592300" y="105403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560" name="楕円 559">
          <a:extLst>
            <a:ext uri="{FF2B5EF4-FFF2-40B4-BE49-F238E27FC236}">
              <a16:creationId xmlns:a16="http://schemas.microsoft.com/office/drawing/2014/main" id="{C34E8D40-1E85-4AA7-A583-26C5F35EEFDA}"/>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114300</xdr:rowOff>
    </xdr:to>
    <xdr:cxnSp macro="">
      <xdr:nvCxnSpPr>
        <xdr:cNvPr id="561" name="直線コネクタ 560">
          <a:extLst>
            <a:ext uri="{FF2B5EF4-FFF2-40B4-BE49-F238E27FC236}">
              <a16:creationId xmlns:a16="http://schemas.microsoft.com/office/drawing/2014/main" id="{AA456515-DEE0-4D09-BD41-466D0C95D62F}"/>
            </a:ext>
          </a:extLst>
        </xdr:cNvPr>
        <xdr:cNvCxnSpPr/>
      </xdr:nvCxnSpPr>
      <xdr:spPr>
        <a:xfrm flipV="1">
          <a:off x="13703300" y="10563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44450</xdr:rowOff>
    </xdr:from>
    <xdr:to>
      <xdr:col>67</xdr:col>
      <xdr:colOff>101600</xdr:colOff>
      <xdr:row>61</xdr:row>
      <xdr:rowOff>146050</xdr:rowOff>
    </xdr:to>
    <xdr:sp macro="" textlink="">
      <xdr:nvSpPr>
        <xdr:cNvPr id="562" name="楕円 561">
          <a:extLst>
            <a:ext uri="{FF2B5EF4-FFF2-40B4-BE49-F238E27FC236}">
              <a16:creationId xmlns:a16="http://schemas.microsoft.com/office/drawing/2014/main" id="{369434C7-C12B-40F8-91DF-B895DA957A07}"/>
            </a:ext>
          </a:extLst>
        </xdr:cNvPr>
        <xdr:cNvSpPr/>
      </xdr:nvSpPr>
      <xdr:spPr>
        <a:xfrm>
          <a:off x="1276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95250</xdr:rowOff>
    </xdr:from>
    <xdr:to>
      <xdr:col>71</xdr:col>
      <xdr:colOff>177800</xdr:colOff>
      <xdr:row>61</xdr:row>
      <xdr:rowOff>114300</xdr:rowOff>
    </xdr:to>
    <xdr:cxnSp macro="">
      <xdr:nvCxnSpPr>
        <xdr:cNvPr id="563" name="直線コネクタ 562">
          <a:extLst>
            <a:ext uri="{FF2B5EF4-FFF2-40B4-BE49-F238E27FC236}">
              <a16:creationId xmlns:a16="http://schemas.microsoft.com/office/drawing/2014/main" id="{EBECF7AF-332A-4B88-95FC-A2F6BCB088EA}"/>
            </a:ext>
          </a:extLst>
        </xdr:cNvPr>
        <xdr:cNvCxnSpPr/>
      </xdr:nvCxnSpPr>
      <xdr:spPr>
        <a:xfrm>
          <a:off x="12814300" y="1055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a:extLst>
            <a:ext uri="{FF2B5EF4-FFF2-40B4-BE49-F238E27FC236}">
              <a16:creationId xmlns:a16="http://schemas.microsoft.com/office/drawing/2014/main" id="{510EBC53-F77E-4EC7-A7D8-BAB41D565EF2}"/>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a:extLst>
            <a:ext uri="{FF2B5EF4-FFF2-40B4-BE49-F238E27FC236}">
              <a16:creationId xmlns:a16="http://schemas.microsoft.com/office/drawing/2014/main" id="{23CC2097-131D-4B03-8C79-05598E5EC89F}"/>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a:extLst>
            <a:ext uri="{FF2B5EF4-FFF2-40B4-BE49-F238E27FC236}">
              <a16:creationId xmlns:a16="http://schemas.microsoft.com/office/drawing/2014/main" id="{7CF3DFA8-41B9-46EB-B652-182D3D828BFC}"/>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a:extLst>
            <a:ext uri="{FF2B5EF4-FFF2-40B4-BE49-F238E27FC236}">
              <a16:creationId xmlns:a16="http://schemas.microsoft.com/office/drawing/2014/main" id="{520F0EA0-1CE2-46A3-98D2-70688835AE0D}"/>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568" name="n_1mainValue【学校施設】&#10;有形固定資産減価償却率">
          <a:extLst>
            <a:ext uri="{FF2B5EF4-FFF2-40B4-BE49-F238E27FC236}">
              <a16:creationId xmlns:a16="http://schemas.microsoft.com/office/drawing/2014/main" id="{417FA46C-B84E-4B45-AA25-5140C6216B50}"/>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146702</xdr:rowOff>
    </xdr:from>
    <xdr:ext cx="405111" cy="259045"/>
    <xdr:sp macro="" textlink="">
      <xdr:nvSpPr>
        <xdr:cNvPr id="569" name="n_2mainValue【学校施設】&#10;有形固定資産減価償却率">
          <a:extLst>
            <a:ext uri="{FF2B5EF4-FFF2-40B4-BE49-F238E27FC236}">
              <a16:creationId xmlns:a16="http://schemas.microsoft.com/office/drawing/2014/main" id="{EB5D63D6-B235-4225-8060-287DD8A19A58}"/>
            </a:ext>
          </a:extLst>
        </xdr:cNvPr>
        <xdr:cNvSpPr txBox="1"/>
      </xdr:nvSpPr>
      <xdr:spPr>
        <a:xfrm>
          <a:off x="14389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570" name="n_3mainValue【学校施設】&#10;有形固定資産減価償却率">
          <a:extLst>
            <a:ext uri="{FF2B5EF4-FFF2-40B4-BE49-F238E27FC236}">
              <a16:creationId xmlns:a16="http://schemas.microsoft.com/office/drawing/2014/main" id="{5052E092-E4F4-4FF6-A900-925BED7367D3}"/>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137177</xdr:rowOff>
    </xdr:from>
    <xdr:ext cx="405111" cy="259045"/>
    <xdr:sp macro="" textlink="">
      <xdr:nvSpPr>
        <xdr:cNvPr id="571" name="n_4mainValue【学校施設】&#10;有形固定資産減価償却率">
          <a:extLst>
            <a:ext uri="{FF2B5EF4-FFF2-40B4-BE49-F238E27FC236}">
              <a16:creationId xmlns:a16="http://schemas.microsoft.com/office/drawing/2014/main" id="{01C8EB48-27B6-43CF-8C6B-7E639A4BA2CE}"/>
            </a:ext>
          </a:extLst>
        </xdr:cNvPr>
        <xdr:cNvSpPr txBox="1"/>
      </xdr:nvSpPr>
      <xdr:spPr>
        <a:xfrm>
          <a:off x="12611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895CBDAA-C217-4C79-A713-4C29EA92DB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75C928E4-FB65-47EF-8EBA-9BD6CE575D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7B53D6A7-CE61-4075-9CC3-A0D8A925C2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EC5A88AB-CD48-40A0-9B05-CF5FB937FD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DF47D795-DB1E-43B7-8C47-80956E292D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3964DDB2-A1B6-4D02-BB48-8A65A9C9AA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5BE913D4-BDD6-4A48-9B0C-55AA1EBF80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19DF020D-171E-4B85-8ED2-4882B38358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B203DE2-C5D6-4CE7-A0FC-EE57B37BF8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4D678A5-C9AB-412D-9CD2-0B03999D18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AA72080D-F845-4E23-80D8-EE7A2AC0CD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344C7049-BDC0-412A-9CFF-D975DAB06897}"/>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CD8390DA-261D-410B-A94A-EFBE0087A8A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E88C4BAC-E2C5-45D1-8976-FF44332ED56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B1E88406-2F1B-4327-8C46-A69DF7947E5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298EE18A-9DE1-4DAE-B9AC-3DAA4A4C2A6E}"/>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4CE9DEC6-2316-46C8-9AB8-2000083A448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0600876-C5C3-4E0A-ACDE-8364115F91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B89FF2D0-307C-48F2-927A-A7B1779D27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AA375095-9957-44FD-8CB8-DAFE89922E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EBA971C3-6A23-4C5B-B2B7-C320B517D074}"/>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B0F6172A-CE68-4E75-9E8F-6A1930CDFD0C}"/>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1CD55934-04C0-46B0-A4B8-F919A8D97BF4}"/>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E8A2BCC4-96C6-46F7-A897-DCD3352EF502}"/>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D18820F1-E393-4B2A-A123-AADBB3C06E09}"/>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A43C4F0B-6D05-4526-9BC2-C00CCCC2BE01}"/>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11E8E6E3-955A-402C-B379-DAD087223B9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A7B876EF-EB20-4B3E-8672-A5830344100D}"/>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BB396DDB-B345-4718-86BF-7AA8FE13A174}"/>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4F369C4A-4CC7-417A-85E3-F8B2FBD6C814}"/>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EF08B213-E393-41E1-9444-3B69C4810594}"/>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10CA235-54A7-4853-8B13-02FA2270B5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29BD11B-9031-45EE-865F-8B364DF07E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4A147DD-CD37-47E9-8956-74A1E3AA87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34A9EC3-D681-43CB-AE18-2842EE84B6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6978F95-6587-4FD9-A592-91E2A245CE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44641</xdr:rowOff>
    </xdr:from>
    <xdr:to>
      <xdr:col>116</xdr:col>
      <xdr:colOff>114300</xdr:colOff>
      <xdr:row>59</xdr:row>
      <xdr:rowOff>146241</xdr:rowOff>
    </xdr:to>
    <xdr:sp macro="" textlink="">
      <xdr:nvSpPr>
        <xdr:cNvPr id="608" name="楕円 607">
          <a:extLst>
            <a:ext uri="{FF2B5EF4-FFF2-40B4-BE49-F238E27FC236}">
              <a16:creationId xmlns:a16="http://schemas.microsoft.com/office/drawing/2014/main" id="{6F77261D-8187-42ED-BB62-6D1EB8C1CEAD}"/>
            </a:ext>
          </a:extLst>
        </xdr:cNvPr>
        <xdr:cNvSpPr/>
      </xdr:nvSpPr>
      <xdr:spPr>
        <a:xfrm>
          <a:off x="22110700" y="101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67518</xdr:rowOff>
    </xdr:from>
    <xdr:ext cx="469744" cy="259045"/>
    <xdr:sp macro="" textlink="">
      <xdr:nvSpPr>
        <xdr:cNvPr id="609" name="【学校施設】&#10;一人当たり面積該当値テキスト">
          <a:extLst>
            <a:ext uri="{FF2B5EF4-FFF2-40B4-BE49-F238E27FC236}">
              <a16:creationId xmlns:a16="http://schemas.microsoft.com/office/drawing/2014/main" id="{0305B220-8164-40C9-A1DC-CCB09299FAE5}"/>
            </a:ext>
          </a:extLst>
        </xdr:cNvPr>
        <xdr:cNvSpPr txBox="1"/>
      </xdr:nvSpPr>
      <xdr:spPr>
        <a:xfrm>
          <a:off x="22199600" y="1001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71501</xdr:rowOff>
    </xdr:from>
    <xdr:to>
      <xdr:col>112</xdr:col>
      <xdr:colOff>38100</xdr:colOff>
      <xdr:row>60</xdr:row>
      <xdr:rowOff>1651</xdr:rowOff>
    </xdr:to>
    <xdr:sp macro="" textlink="">
      <xdr:nvSpPr>
        <xdr:cNvPr id="610" name="楕円 609">
          <a:extLst>
            <a:ext uri="{FF2B5EF4-FFF2-40B4-BE49-F238E27FC236}">
              <a16:creationId xmlns:a16="http://schemas.microsoft.com/office/drawing/2014/main" id="{FA078CC4-9E7F-4E6B-8222-E16C0D9E0431}"/>
            </a:ext>
          </a:extLst>
        </xdr:cNvPr>
        <xdr:cNvSpPr/>
      </xdr:nvSpPr>
      <xdr:spPr>
        <a:xfrm>
          <a:off x="21272500" y="101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95441</xdr:rowOff>
    </xdr:from>
    <xdr:to>
      <xdr:col>116</xdr:col>
      <xdr:colOff>63500</xdr:colOff>
      <xdr:row>59</xdr:row>
      <xdr:rowOff>122301</xdr:rowOff>
    </xdr:to>
    <xdr:cxnSp macro="">
      <xdr:nvCxnSpPr>
        <xdr:cNvPr id="611" name="直線コネクタ 610">
          <a:extLst>
            <a:ext uri="{FF2B5EF4-FFF2-40B4-BE49-F238E27FC236}">
              <a16:creationId xmlns:a16="http://schemas.microsoft.com/office/drawing/2014/main" id="{57BB6C6B-AE1C-46B3-B36C-2F1F054F9BE4}"/>
            </a:ext>
          </a:extLst>
        </xdr:cNvPr>
        <xdr:cNvCxnSpPr/>
      </xdr:nvCxnSpPr>
      <xdr:spPr>
        <a:xfrm flipV="1">
          <a:off x="21323300" y="10210991"/>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92646</xdr:rowOff>
    </xdr:from>
    <xdr:to>
      <xdr:col>107</xdr:col>
      <xdr:colOff>101600</xdr:colOff>
      <xdr:row>60</xdr:row>
      <xdr:rowOff>22796</xdr:rowOff>
    </xdr:to>
    <xdr:sp macro="" textlink="">
      <xdr:nvSpPr>
        <xdr:cNvPr id="612" name="楕円 611">
          <a:extLst>
            <a:ext uri="{FF2B5EF4-FFF2-40B4-BE49-F238E27FC236}">
              <a16:creationId xmlns:a16="http://schemas.microsoft.com/office/drawing/2014/main" id="{11746123-6327-49AD-B785-C5E13DC53C93}"/>
            </a:ext>
          </a:extLst>
        </xdr:cNvPr>
        <xdr:cNvSpPr/>
      </xdr:nvSpPr>
      <xdr:spPr>
        <a:xfrm>
          <a:off x="20383500" y="102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122301</xdr:rowOff>
    </xdr:from>
    <xdr:to>
      <xdr:col>111</xdr:col>
      <xdr:colOff>177800</xdr:colOff>
      <xdr:row>59</xdr:row>
      <xdr:rowOff>143446</xdr:rowOff>
    </xdr:to>
    <xdr:cxnSp macro="">
      <xdr:nvCxnSpPr>
        <xdr:cNvPr id="613" name="直線コネクタ 612">
          <a:extLst>
            <a:ext uri="{FF2B5EF4-FFF2-40B4-BE49-F238E27FC236}">
              <a16:creationId xmlns:a16="http://schemas.microsoft.com/office/drawing/2014/main" id="{230A53DA-4DB8-40C0-9F6A-E25B2DE800A9}"/>
            </a:ext>
          </a:extLst>
        </xdr:cNvPr>
        <xdr:cNvCxnSpPr/>
      </xdr:nvCxnSpPr>
      <xdr:spPr>
        <a:xfrm flipV="1">
          <a:off x="20434300" y="10237851"/>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50927</xdr:rowOff>
    </xdr:from>
    <xdr:to>
      <xdr:col>102</xdr:col>
      <xdr:colOff>165100</xdr:colOff>
      <xdr:row>59</xdr:row>
      <xdr:rowOff>152527</xdr:rowOff>
    </xdr:to>
    <xdr:sp macro="" textlink="">
      <xdr:nvSpPr>
        <xdr:cNvPr id="614" name="楕円 613">
          <a:extLst>
            <a:ext uri="{FF2B5EF4-FFF2-40B4-BE49-F238E27FC236}">
              <a16:creationId xmlns:a16="http://schemas.microsoft.com/office/drawing/2014/main" id="{5DD70E94-BB48-4C38-9248-769358DDE2CE}"/>
            </a:ext>
          </a:extLst>
        </xdr:cNvPr>
        <xdr:cNvSpPr/>
      </xdr:nvSpPr>
      <xdr:spPr>
        <a:xfrm>
          <a:off x="19494500" y="101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101727</xdr:rowOff>
    </xdr:from>
    <xdr:to>
      <xdr:col>107</xdr:col>
      <xdr:colOff>50800</xdr:colOff>
      <xdr:row>59</xdr:row>
      <xdr:rowOff>143446</xdr:rowOff>
    </xdr:to>
    <xdr:cxnSp macro="">
      <xdr:nvCxnSpPr>
        <xdr:cNvPr id="615" name="直線コネクタ 614">
          <a:extLst>
            <a:ext uri="{FF2B5EF4-FFF2-40B4-BE49-F238E27FC236}">
              <a16:creationId xmlns:a16="http://schemas.microsoft.com/office/drawing/2014/main" id="{ED613886-3B49-4F5D-B8E1-A584AFFE73A9}"/>
            </a:ext>
          </a:extLst>
        </xdr:cNvPr>
        <xdr:cNvCxnSpPr/>
      </xdr:nvCxnSpPr>
      <xdr:spPr>
        <a:xfrm>
          <a:off x="19545300" y="10217277"/>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73216</xdr:rowOff>
    </xdr:from>
    <xdr:to>
      <xdr:col>98</xdr:col>
      <xdr:colOff>38100</xdr:colOff>
      <xdr:row>60</xdr:row>
      <xdr:rowOff>3366</xdr:rowOff>
    </xdr:to>
    <xdr:sp macro="" textlink="">
      <xdr:nvSpPr>
        <xdr:cNvPr id="616" name="楕円 615">
          <a:extLst>
            <a:ext uri="{FF2B5EF4-FFF2-40B4-BE49-F238E27FC236}">
              <a16:creationId xmlns:a16="http://schemas.microsoft.com/office/drawing/2014/main" id="{E3C54C60-4295-4FD0-9976-3934880E4104}"/>
            </a:ext>
          </a:extLst>
        </xdr:cNvPr>
        <xdr:cNvSpPr/>
      </xdr:nvSpPr>
      <xdr:spPr>
        <a:xfrm>
          <a:off x="18605500" y="101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101727</xdr:rowOff>
    </xdr:from>
    <xdr:to>
      <xdr:col>102</xdr:col>
      <xdr:colOff>114300</xdr:colOff>
      <xdr:row>59</xdr:row>
      <xdr:rowOff>124016</xdr:rowOff>
    </xdr:to>
    <xdr:cxnSp macro="">
      <xdr:nvCxnSpPr>
        <xdr:cNvPr id="617" name="直線コネクタ 616">
          <a:extLst>
            <a:ext uri="{FF2B5EF4-FFF2-40B4-BE49-F238E27FC236}">
              <a16:creationId xmlns:a16="http://schemas.microsoft.com/office/drawing/2014/main" id="{0D9AC9FA-791D-4FC7-81B3-82D2EB315FC4}"/>
            </a:ext>
          </a:extLst>
        </xdr:cNvPr>
        <xdr:cNvCxnSpPr/>
      </xdr:nvCxnSpPr>
      <xdr:spPr>
        <a:xfrm flipV="1">
          <a:off x="18656300" y="10217277"/>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575DF35F-D83D-4174-B8F0-77374138DB24}"/>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a:extLst>
            <a:ext uri="{FF2B5EF4-FFF2-40B4-BE49-F238E27FC236}">
              <a16:creationId xmlns:a16="http://schemas.microsoft.com/office/drawing/2014/main" id="{28D44831-EC8B-462B-AA94-D1E4A1FE0EAC}"/>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a:extLst>
            <a:ext uri="{FF2B5EF4-FFF2-40B4-BE49-F238E27FC236}">
              <a16:creationId xmlns:a16="http://schemas.microsoft.com/office/drawing/2014/main" id="{CF0FB694-7D90-4C22-BE36-186070ABB3F0}"/>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70F4CF2F-7660-4327-98BD-A1891CC63F10}"/>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18178</xdr:rowOff>
    </xdr:from>
    <xdr:ext cx="469744" cy="259045"/>
    <xdr:sp macro="" textlink="">
      <xdr:nvSpPr>
        <xdr:cNvPr id="622" name="n_1mainValue【学校施設】&#10;一人当たり面積">
          <a:extLst>
            <a:ext uri="{FF2B5EF4-FFF2-40B4-BE49-F238E27FC236}">
              <a16:creationId xmlns:a16="http://schemas.microsoft.com/office/drawing/2014/main" id="{40B7E40D-D9B2-488F-90E3-9BAD907B7543}"/>
            </a:ext>
          </a:extLst>
        </xdr:cNvPr>
        <xdr:cNvSpPr txBox="1"/>
      </xdr:nvSpPr>
      <xdr:spPr>
        <a:xfrm>
          <a:off x="21075727" y="996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39323</xdr:rowOff>
    </xdr:from>
    <xdr:ext cx="469744" cy="259045"/>
    <xdr:sp macro="" textlink="">
      <xdr:nvSpPr>
        <xdr:cNvPr id="623" name="n_2mainValue【学校施設】&#10;一人当たり面積">
          <a:extLst>
            <a:ext uri="{FF2B5EF4-FFF2-40B4-BE49-F238E27FC236}">
              <a16:creationId xmlns:a16="http://schemas.microsoft.com/office/drawing/2014/main" id="{223C8E35-90F8-4463-99EE-E5C8220850E3}"/>
            </a:ext>
          </a:extLst>
        </xdr:cNvPr>
        <xdr:cNvSpPr txBox="1"/>
      </xdr:nvSpPr>
      <xdr:spPr>
        <a:xfrm>
          <a:off x="20199427" y="99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169054</xdr:rowOff>
    </xdr:from>
    <xdr:ext cx="469744" cy="259045"/>
    <xdr:sp macro="" textlink="">
      <xdr:nvSpPr>
        <xdr:cNvPr id="624" name="n_3mainValue【学校施設】&#10;一人当たり面積">
          <a:extLst>
            <a:ext uri="{FF2B5EF4-FFF2-40B4-BE49-F238E27FC236}">
              <a16:creationId xmlns:a16="http://schemas.microsoft.com/office/drawing/2014/main" id="{DDF60684-3A1A-4AA9-8A99-78A57F42EE59}"/>
            </a:ext>
          </a:extLst>
        </xdr:cNvPr>
        <xdr:cNvSpPr txBox="1"/>
      </xdr:nvSpPr>
      <xdr:spPr>
        <a:xfrm>
          <a:off x="19310427" y="99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19893</xdr:rowOff>
    </xdr:from>
    <xdr:ext cx="469744" cy="259045"/>
    <xdr:sp macro="" textlink="">
      <xdr:nvSpPr>
        <xdr:cNvPr id="625" name="n_4mainValue【学校施設】&#10;一人当たり面積">
          <a:extLst>
            <a:ext uri="{FF2B5EF4-FFF2-40B4-BE49-F238E27FC236}">
              <a16:creationId xmlns:a16="http://schemas.microsoft.com/office/drawing/2014/main" id="{01BFCD67-831E-4E30-8358-FE7CEC52F660}"/>
            </a:ext>
          </a:extLst>
        </xdr:cNvPr>
        <xdr:cNvSpPr txBox="1"/>
      </xdr:nvSpPr>
      <xdr:spPr>
        <a:xfrm>
          <a:off x="18421427" y="996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4FEFCE10-7B8D-4063-8CEB-A29C3C1EA0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4C14DA9-701E-44B9-B917-4F49FF57B4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55252DB-5BA0-494D-97D7-39C8ACADBD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9B5C8D9-F84D-4B68-AC72-0F20AF7956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54B52BAE-0E60-424B-8793-169C163A7A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85A5949E-49CD-4EE7-815C-9EEB2C0032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66580C1C-9EB4-4C24-A3BE-1993D976EC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3D61E88-2AB1-46AA-A640-009D36F50FA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D3024C2-B207-489C-9A2B-66E4E2AB89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BDA859FC-5F32-46F6-BF6C-6FF5006CF7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8D5904AD-6D6B-43E9-9CD0-64B16618C2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9DDE4CA8-93C8-4F0E-901C-86F59C101F8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685321FC-B3F9-43B8-A5E5-8FC61DF685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8B572C3B-6932-41D9-967B-1F3FEDF839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CA2EB2A2-4586-4A1D-B070-6A187F1CE6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1CA86C40-AAF3-47D2-BA32-9D8C088C503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7B4328C3-519C-4B57-83B2-9D7E6DD436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9CBD812-CAF4-4D19-AEF6-22A5DB1B30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6EA8B48E-3174-46F5-BE6E-6D07A1F9CE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AB0D7C01-73CF-4850-B4A0-2DF53D3F69A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ED35A60B-5083-43A7-A236-BB626F37BA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D31AA62D-2ECD-4E66-BF24-E583BCC9933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42498E5-6E5A-4FA7-85C2-272A4A68A8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B93A252E-4BF2-4CC2-8744-A523744E6C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92A9B92F-4EA8-45B1-99BA-3735ADE4931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C05254D5-859D-4788-BB8B-8A2D025932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B31B132D-79A4-4DBD-8ACA-C0731CDC65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E98F3EC-D9F3-4798-9F5B-BC8B420B3D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BAB39E8-DB82-4B83-A62A-E0E6D272F03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AFDD3E90-B6A1-4023-BBD6-06B7858EDB8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FA0F2DC3-2CAC-430F-9B88-2342C88286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91465DA3-5CBB-4EB5-8400-5A653CFDD9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7AE59D26-9BE3-4119-9237-F9E943E8904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1A5E7E0F-3449-49AE-94D8-A1929FEDFBD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13D05C36-19FB-4B8D-A1DE-BB760A6C42A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43C27A52-09CE-4D84-B2EF-393BB4C5606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81EFE2B4-77FE-402E-9830-A6697197E0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8157C21E-BE00-48EF-A289-2821A4EA9AB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7D11A88F-733D-4DEB-AEB0-51BBE18FAE7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F52346BB-C697-4E28-A435-5C9997E4C8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E0F1B87B-E498-4109-BEC4-7DFB47DE1E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DA4A5E35-00DD-4BEB-B87D-3F589B1A2F6E}"/>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CBEC2A8A-44B5-4756-8004-2F7DC2A2BF7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247FEC73-3D88-44A4-AD42-27FD8D55A36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EFD276C6-55D5-4C6E-9E86-F76948C2818C}"/>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a:extLst>
            <a:ext uri="{FF2B5EF4-FFF2-40B4-BE49-F238E27FC236}">
              <a16:creationId xmlns:a16="http://schemas.microsoft.com/office/drawing/2014/main" id="{A4C24AD4-7877-4D55-A6AD-ED3A4D48BC75}"/>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672" name="【公民館】&#10;有形固定資産減価償却率平均値テキスト">
          <a:extLst>
            <a:ext uri="{FF2B5EF4-FFF2-40B4-BE49-F238E27FC236}">
              <a16:creationId xmlns:a16="http://schemas.microsoft.com/office/drawing/2014/main" id="{BF3F0187-4778-4E39-88D5-E2E74F1FA697}"/>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a:extLst>
            <a:ext uri="{FF2B5EF4-FFF2-40B4-BE49-F238E27FC236}">
              <a16:creationId xmlns:a16="http://schemas.microsoft.com/office/drawing/2014/main" id="{3D4AD222-66C7-4906-BDDF-1D5F3C01298E}"/>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a:extLst>
            <a:ext uri="{FF2B5EF4-FFF2-40B4-BE49-F238E27FC236}">
              <a16:creationId xmlns:a16="http://schemas.microsoft.com/office/drawing/2014/main" id="{6475F8ED-4D87-486D-843E-F82FBA0FA8EF}"/>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a:extLst>
            <a:ext uri="{FF2B5EF4-FFF2-40B4-BE49-F238E27FC236}">
              <a16:creationId xmlns:a16="http://schemas.microsoft.com/office/drawing/2014/main" id="{079EDC8C-772A-4383-98F3-C4E991206957}"/>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a:extLst>
            <a:ext uri="{FF2B5EF4-FFF2-40B4-BE49-F238E27FC236}">
              <a16:creationId xmlns:a16="http://schemas.microsoft.com/office/drawing/2014/main" id="{BA064C19-3FB3-4C9F-8CB0-E8805D7E3347}"/>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a:extLst>
            <a:ext uri="{FF2B5EF4-FFF2-40B4-BE49-F238E27FC236}">
              <a16:creationId xmlns:a16="http://schemas.microsoft.com/office/drawing/2014/main" id="{FDF878AA-77CF-4A8B-BABA-90F48E892F4A}"/>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D26377E-7FBF-4715-BAB1-C5B8C285A1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2B19FA2-0645-4564-B605-B5BD60CA2A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FC7D25C-A8CA-42BC-8D8F-4F8EAE6200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9E4C8EE-D2F3-4044-A840-D5AC20ABAD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15846E8-8B1A-4D34-B82C-9EF46B4689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83" name="楕円 682">
          <a:extLst>
            <a:ext uri="{FF2B5EF4-FFF2-40B4-BE49-F238E27FC236}">
              <a16:creationId xmlns:a16="http://schemas.microsoft.com/office/drawing/2014/main" id="{B7DD4708-520A-4CF7-BFC6-588DA21FE31C}"/>
            </a:ext>
          </a:extLst>
        </xdr:cNvPr>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64606</xdr:rowOff>
    </xdr:from>
    <xdr:ext cx="405111" cy="259045"/>
    <xdr:sp macro="" textlink="">
      <xdr:nvSpPr>
        <xdr:cNvPr id="684" name="【公民館】&#10;有形固定資産減価償却率該当値テキスト">
          <a:extLst>
            <a:ext uri="{FF2B5EF4-FFF2-40B4-BE49-F238E27FC236}">
              <a16:creationId xmlns:a16="http://schemas.microsoft.com/office/drawing/2014/main" id="{D6C5FDEC-32F6-46E8-9996-101341828C38}"/>
            </a:ext>
          </a:extLst>
        </xdr:cNvPr>
        <xdr:cNvSpPr txBox="1"/>
      </xdr:nvSpPr>
      <xdr:spPr>
        <a:xfrm>
          <a:off x="163576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685" name="楕円 684">
          <a:extLst>
            <a:ext uri="{FF2B5EF4-FFF2-40B4-BE49-F238E27FC236}">
              <a16:creationId xmlns:a16="http://schemas.microsoft.com/office/drawing/2014/main" id="{8CD1AAE2-6A97-4FFD-B508-F7BD85ED897D}"/>
            </a:ext>
          </a:extLst>
        </xdr:cNvPr>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92529</xdr:rowOff>
    </xdr:to>
    <xdr:cxnSp macro="">
      <xdr:nvCxnSpPr>
        <xdr:cNvPr id="686" name="直線コネクタ 685">
          <a:extLst>
            <a:ext uri="{FF2B5EF4-FFF2-40B4-BE49-F238E27FC236}">
              <a16:creationId xmlns:a16="http://schemas.microsoft.com/office/drawing/2014/main" id="{ECDBCFEF-EFB8-483B-942E-3E89585F066F}"/>
            </a:ext>
          </a:extLst>
        </xdr:cNvPr>
        <xdr:cNvCxnSpPr/>
      </xdr:nvCxnSpPr>
      <xdr:spPr>
        <a:xfrm>
          <a:off x="15481300" y="178841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142966</xdr:rowOff>
    </xdr:from>
    <xdr:to>
      <xdr:col>76</xdr:col>
      <xdr:colOff>165100</xdr:colOff>
      <xdr:row>104</xdr:row>
      <xdr:rowOff>73116</xdr:rowOff>
    </xdr:to>
    <xdr:sp macro="" textlink="">
      <xdr:nvSpPr>
        <xdr:cNvPr id="687" name="楕円 686">
          <a:extLst>
            <a:ext uri="{FF2B5EF4-FFF2-40B4-BE49-F238E27FC236}">
              <a16:creationId xmlns:a16="http://schemas.microsoft.com/office/drawing/2014/main" id="{203F077B-E88C-43B2-92E5-431A638A7AFC}"/>
            </a:ext>
          </a:extLst>
        </xdr:cNvPr>
        <xdr:cNvSpPr/>
      </xdr:nvSpPr>
      <xdr:spPr>
        <a:xfrm>
          <a:off x="14541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22316</xdr:rowOff>
    </xdr:from>
    <xdr:to>
      <xdr:col>81</xdr:col>
      <xdr:colOff>50800</xdr:colOff>
      <xdr:row>104</xdr:row>
      <xdr:rowOff>53339</xdr:rowOff>
    </xdr:to>
    <xdr:cxnSp macro="">
      <xdr:nvCxnSpPr>
        <xdr:cNvPr id="688" name="直線コネクタ 687">
          <a:extLst>
            <a:ext uri="{FF2B5EF4-FFF2-40B4-BE49-F238E27FC236}">
              <a16:creationId xmlns:a16="http://schemas.microsoft.com/office/drawing/2014/main" id="{4328F486-08AF-4299-AC74-77EC59B55DD3}"/>
            </a:ext>
          </a:extLst>
        </xdr:cNvPr>
        <xdr:cNvCxnSpPr/>
      </xdr:nvCxnSpPr>
      <xdr:spPr>
        <a:xfrm>
          <a:off x="14592300" y="178531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4173</xdr:rowOff>
    </xdr:from>
    <xdr:to>
      <xdr:col>72</xdr:col>
      <xdr:colOff>38100</xdr:colOff>
      <xdr:row>104</xdr:row>
      <xdr:rowOff>105773</xdr:rowOff>
    </xdr:to>
    <xdr:sp macro="" textlink="">
      <xdr:nvSpPr>
        <xdr:cNvPr id="689" name="楕円 688">
          <a:extLst>
            <a:ext uri="{FF2B5EF4-FFF2-40B4-BE49-F238E27FC236}">
              <a16:creationId xmlns:a16="http://schemas.microsoft.com/office/drawing/2014/main" id="{16050881-374A-42FF-9E86-7A64401EDAE7}"/>
            </a:ext>
          </a:extLst>
        </xdr:cNvPr>
        <xdr:cNvSpPr/>
      </xdr:nvSpPr>
      <xdr:spPr>
        <a:xfrm>
          <a:off x="13652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22316</xdr:rowOff>
    </xdr:from>
    <xdr:to>
      <xdr:col>76</xdr:col>
      <xdr:colOff>114300</xdr:colOff>
      <xdr:row>104</xdr:row>
      <xdr:rowOff>54973</xdr:rowOff>
    </xdr:to>
    <xdr:cxnSp macro="">
      <xdr:nvCxnSpPr>
        <xdr:cNvPr id="690" name="直線コネクタ 689">
          <a:extLst>
            <a:ext uri="{FF2B5EF4-FFF2-40B4-BE49-F238E27FC236}">
              <a16:creationId xmlns:a16="http://schemas.microsoft.com/office/drawing/2014/main" id="{08F7BB0A-AAF2-4276-B369-DA609405FFCC}"/>
            </a:ext>
          </a:extLst>
        </xdr:cNvPr>
        <xdr:cNvCxnSpPr/>
      </xdr:nvCxnSpPr>
      <xdr:spPr>
        <a:xfrm flipV="1">
          <a:off x="13703300" y="1785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691" name="楕円 690">
          <a:extLst>
            <a:ext uri="{FF2B5EF4-FFF2-40B4-BE49-F238E27FC236}">
              <a16:creationId xmlns:a16="http://schemas.microsoft.com/office/drawing/2014/main" id="{632AEA92-4793-42EE-AFEE-6CDFB04DC1BB}"/>
            </a:ext>
          </a:extLst>
        </xdr:cNvPr>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54973</xdr:rowOff>
    </xdr:from>
    <xdr:to>
      <xdr:col>71</xdr:col>
      <xdr:colOff>177800</xdr:colOff>
      <xdr:row>105</xdr:row>
      <xdr:rowOff>64770</xdr:rowOff>
    </xdr:to>
    <xdr:cxnSp macro="">
      <xdr:nvCxnSpPr>
        <xdr:cNvPr id="692" name="直線コネクタ 691">
          <a:extLst>
            <a:ext uri="{FF2B5EF4-FFF2-40B4-BE49-F238E27FC236}">
              <a16:creationId xmlns:a16="http://schemas.microsoft.com/office/drawing/2014/main" id="{756DB854-FD06-4CA8-8B01-AEB084E64909}"/>
            </a:ext>
          </a:extLst>
        </xdr:cNvPr>
        <xdr:cNvCxnSpPr/>
      </xdr:nvCxnSpPr>
      <xdr:spPr>
        <a:xfrm flipV="1">
          <a:off x="12814300" y="1788577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693" name="n_1aveValue【公民館】&#10;有形固定資産減価償却率">
          <a:extLst>
            <a:ext uri="{FF2B5EF4-FFF2-40B4-BE49-F238E27FC236}">
              <a16:creationId xmlns:a16="http://schemas.microsoft.com/office/drawing/2014/main" id="{958923A7-793F-49D8-BBEB-20D3CC04F4B6}"/>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94" name="n_2aveValue【公民館】&#10;有形固定資産減価償却率">
          <a:extLst>
            <a:ext uri="{FF2B5EF4-FFF2-40B4-BE49-F238E27FC236}">
              <a16:creationId xmlns:a16="http://schemas.microsoft.com/office/drawing/2014/main" id="{57019DEC-E67F-47DF-8145-7BCD866DE2E3}"/>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5" name="n_3aveValue【公民館】&#10;有形固定資産減価償却率">
          <a:extLst>
            <a:ext uri="{FF2B5EF4-FFF2-40B4-BE49-F238E27FC236}">
              <a16:creationId xmlns:a16="http://schemas.microsoft.com/office/drawing/2014/main" id="{D1926DA1-28CC-49F3-A211-E61D58073458}"/>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6" name="n_4aveValue【公民館】&#10;有形固定資産減価償却率">
          <a:extLst>
            <a:ext uri="{FF2B5EF4-FFF2-40B4-BE49-F238E27FC236}">
              <a16:creationId xmlns:a16="http://schemas.microsoft.com/office/drawing/2014/main" id="{BEC4C37F-CF47-44EE-9256-68D16562A299}"/>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697" name="n_1mainValue【公民館】&#10;有形固定資産減価償却率">
          <a:extLst>
            <a:ext uri="{FF2B5EF4-FFF2-40B4-BE49-F238E27FC236}">
              <a16:creationId xmlns:a16="http://schemas.microsoft.com/office/drawing/2014/main" id="{C17794B6-D0DC-4384-A183-6F4E1120C7A5}"/>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89643</xdr:rowOff>
    </xdr:from>
    <xdr:ext cx="405111" cy="259045"/>
    <xdr:sp macro="" textlink="">
      <xdr:nvSpPr>
        <xdr:cNvPr id="698" name="n_2mainValue【公民館】&#10;有形固定資産減価償却率">
          <a:extLst>
            <a:ext uri="{FF2B5EF4-FFF2-40B4-BE49-F238E27FC236}">
              <a16:creationId xmlns:a16="http://schemas.microsoft.com/office/drawing/2014/main" id="{0E03A242-1088-419F-86FC-182511D4EDA4}"/>
            </a:ext>
          </a:extLst>
        </xdr:cNvPr>
        <xdr:cNvSpPr txBox="1"/>
      </xdr:nvSpPr>
      <xdr:spPr>
        <a:xfrm>
          <a:off x="14389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122300</xdr:rowOff>
    </xdr:from>
    <xdr:ext cx="405111" cy="259045"/>
    <xdr:sp macro="" textlink="">
      <xdr:nvSpPr>
        <xdr:cNvPr id="699" name="n_3mainValue【公民館】&#10;有形固定資産減価償却率">
          <a:extLst>
            <a:ext uri="{FF2B5EF4-FFF2-40B4-BE49-F238E27FC236}">
              <a16:creationId xmlns:a16="http://schemas.microsoft.com/office/drawing/2014/main" id="{5B11D112-CF78-4BAC-9801-CB160251199A}"/>
            </a:ext>
          </a:extLst>
        </xdr:cNvPr>
        <xdr:cNvSpPr txBox="1"/>
      </xdr:nvSpPr>
      <xdr:spPr>
        <a:xfrm>
          <a:off x="13500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00" name="n_4mainValue【公民館】&#10;有形固定資産減価償却率">
          <a:extLst>
            <a:ext uri="{FF2B5EF4-FFF2-40B4-BE49-F238E27FC236}">
              <a16:creationId xmlns:a16="http://schemas.microsoft.com/office/drawing/2014/main" id="{B3728C21-9ECB-47A3-9D56-486597415E5A}"/>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B3368419-B48E-4D8B-9D25-46F1CA4C0B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A1F3D8F7-9001-4B71-9205-65FE8EB9BF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7BAD67D6-2992-46DB-A8E4-DEF97ACC34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B57A5DF3-3F08-4190-A345-1C896F17B4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5A3EA1A-9D0A-40E9-A1B7-FCBFCEF9A8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ADE72040-609D-4906-AEA8-DCF1BC5037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9B3B840D-3549-41EA-9496-B9580A7698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3F6AF09E-4045-42FF-9F23-D2D2DC407F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A5FD6830-2DB2-4453-BB9B-744E9ED875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B220BBB4-6715-43CB-AA7D-42957D4F1A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580FC79C-4E71-42C8-8151-69FF89A2143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BF938CC2-2970-454B-927E-1D8457BB4D0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B826F557-C8CC-4B91-9294-0BFABC3F50F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90B3E454-D1F1-420D-B4A0-9ED096F9A95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785CCBBC-6E42-4AB6-A6CB-0F319CBB496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F4CBBA6B-503E-42BA-872D-A67A2E7F23C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691A4F63-F222-4A32-BCB6-7B203F14FD6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C7E23F47-3B10-4327-A11B-44507FF0DE0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46917532-AF43-455C-A5A6-34A79CCAE5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64FD4963-66F3-4EDE-9BB4-F6D763DE2A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1502627-B461-413F-9909-3C3EEFF4B3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a:extLst>
            <a:ext uri="{FF2B5EF4-FFF2-40B4-BE49-F238E27FC236}">
              <a16:creationId xmlns:a16="http://schemas.microsoft.com/office/drawing/2014/main" id="{214E56AD-9775-48F7-B7C1-37A659429093}"/>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a:extLst>
            <a:ext uri="{FF2B5EF4-FFF2-40B4-BE49-F238E27FC236}">
              <a16:creationId xmlns:a16="http://schemas.microsoft.com/office/drawing/2014/main" id="{85B22184-366F-4E5D-A7CA-DC420ED57641}"/>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a:extLst>
            <a:ext uri="{FF2B5EF4-FFF2-40B4-BE49-F238E27FC236}">
              <a16:creationId xmlns:a16="http://schemas.microsoft.com/office/drawing/2014/main" id="{07899D49-9823-4D4D-9F8E-571349C89B7D}"/>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a:extLst>
            <a:ext uri="{FF2B5EF4-FFF2-40B4-BE49-F238E27FC236}">
              <a16:creationId xmlns:a16="http://schemas.microsoft.com/office/drawing/2014/main" id="{12587DC0-F2C6-4DEC-9E83-5E68040B369B}"/>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a:extLst>
            <a:ext uri="{FF2B5EF4-FFF2-40B4-BE49-F238E27FC236}">
              <a16:creationId xmlns:a16="http://schemas.microsoft.com/office/drawing/2014/main" id="{B269C268-5CAA-4D55-82CC-4A14C1AE9499}"/>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a:extLst>
            <a:ext uri="{FF2B5EF4-FFF2-40B4-BE49-F238E27FC236}">
              <a16:creationId xmlns:a16="http://schemas.microsoft.com/office/drawing/2014/main" id="{1D8950DD-2205-48A4-BFBE-15059773D2AB}"/>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a:extLst>
            <a:ext uri="{FF2B5EF4-FFF2-40B4-BE49-F238E27FC236}">
              <a16:creationId xmlns:a16="http://schemas.microsoft.com/office/drawing/2014/main" id="{69B43548-5E0F-4C77-94D4-EC7AB01A34B5}"/>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a:extLst>
            <a:ext uri="{FF2B5EF4-FFF2-40B4-BE49-F238E27FC236}">
              <a16:creationId xmlns:a16="http://schemas.microsoft.com/office/drawing/2014/main" id="{C4E195B6-E8C3-4A37-8EE8-EF41D2A3CB7A}"/>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a:extLst>
            <a:ext uri="{FF2B5EF4-FFF2-40B4-BE49-F238E27FC236}">
              <a16:creationId xmlns:a16="http://schemas.microsoft.com/office/drawing/2014/main" id="{DABF6035-591F-404C-BA88-2EB7A61018FE}"/>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a:extLst>
            <a:ext uri="{FF2B5EF4-FFF2-40B4-BE49-F238E27FC236}">
              <a16:creationId xmlns:a16="http://schemas.microsoft.com/office/drawing/2014/main" id="{70D88F1A-D672-4D93-8A08-14711E31F878}"/>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a:extLst>
            <a:ext uri="{FF2B5EF4-FFF2-40B4-BE49-F238E27FC236}">
              <a16:creationId xmlns:a16="http://schemas.microsoft.com/office/drawing/2014/main" id="{12DEA4A8-5AC2-4EA4-AB3D-AADD9A650414}"/>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F6111CE-C84A-4C01-93B1-6F9E5BB023E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52CA054-10ED-4503-9496-D72081750B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25717D7-83FD-452C-BF03-DF20F5E264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3F5E902-E1CC-4CB3-847A-2F32536D84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CD0DC71-F329-4174-B11F-66FC062988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38" name="楕円 737">
          <a:extLst>
            <a:ext uri="{FF2B5EF4-FFF2-40B4-BE49-F238E27FC236}">
              <a16:creationId xmlns:a16="http://schemas.microsoft.com/office/drawing/2014/main" id="{BB56A681-B89D-4891-9F68-95D7A3530BD4}"/>
            </a:ext>
          </a:extLst>
        </xdr:cNvPr>
        <xdr:cNvSpPr/>
      </xdr:nvSpPr>
      <xdr:spPr>
        <a:xfrm>
          <a:off x="22110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159275</xdr:rowOff>
    </xdr:from>
    <xdr:ext cx="469744" cy="259045"/>
    <xdr:sp macro="" textlink="">
      <xdr:nvSpPr>
        <xdr:cNvPr id="739" name="【公民館】&#10;一人当たり面積該当値テキスト">
          <a:extLst>
            <a:ext uri="{FF2B5EF4-FFF2-40B4-BE49-F238E27FC236}">
              <a16:creationId xmlns:a16="http://schemas.microsoft.com/office/drawing/2014/main" id="{D875800C-FF8F-44CF-8D1F-6D965C3568D9}"/>
            </a:ext>
          </a:extLst>
        </xdr:cNvPr>
        <xdr:cNvSpPr txBox="1"/>
      </xdr:nvSpPr>
      <xdr:spPr>
        <a:xfrm>
          <a:off x="22199600"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11685</xdr:rowOff>
    </xdr:from>
    <xdr:to>
      <xdr:col>112</xdr:col>
      <xdr:colOff>38100</xdr:colOff>
      <xdr:row>107</xdr:row>
      <xdr:rowOff>113285</xdr:rowOff>
    </xdr:to>
    <xdr:sp macro="" textlink="">
      <xdr:nvSpPr>
        <xdr:cNvPr id="740" name="楕円 739">
          <a:extLst>
            <a:ext uri="{FF2B5EF4-FFF2-40B4-BE49-F238E27FC236}">
              <a16:creationId xmlns:a16="http://schemas.microsoft.com/office/drawing/2014/main" id="{20C938FF-93A3-4B0A-966B-1420A1B80E6C}"/>
            </a:ext>
          </a:extLst>
        </xdr:cNvPr>
        <xdr:cNvSpPr/>
      </xdr:nvSpPr>
      <xdr:spPr>
        <a:xfrm>
          <a:off x="21272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60198</xdr:rowOff>
    </xdr:from>
    <xdr:to>
      <xdr:col>116</xdr:col>
      <xdr:colOff>63500</xdr:colOff>
      <xdr:row>107</xdr:row>
      <xdr:rowOff>62485</xdr:rowOff>
    </xdr:to>
    <xdr:cxnSp macro="">
      <xdr:nvCxnSpPr>
        <xdr:cNvPr id="741" name="直線コネクタ 740">
          <a:extLst>
            <a:ext uri="{FF2B5EF4-FFF2-40B4-BE49-F238E27FC236}">
              <a16:creationId xmlns:a16="http://schemas.microsoft.com/office/drawing/2014/main" id="{3374F8B5-133B-43AD-86D2-8B7F906D8CF0}"/>
            </a:ext>
          </a:extLst>
        </xdr:cNvPr>
        <xdr:cNvCxnSpPr/>
      </xdr:nvCxnSpPr>
      <xdr:spPr>
        <a:xfrm flipV="1">
          <a:off x="21323300" y="184053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xdr:rowOff>
    </xdr:from>
    <xdr:to>
      <xdr:col>107</xdr:col>
      <xdr:colOff>101600</xdr:colOff>
      <xdr:row>107</xdr:row>
      <xdr:rowOff>117856</xdr:rowOff>
    </xdr:to>
    <xdr:sp macro="" textlink="">
      <xdr:nvSpPr>
        <xdr:cNvPr id="742" name="楕円 741">
          <a:extLst>
            <a:ext uri="{FF2B5EF4-FFF2-40B4-BE49-F238E27FC236}">
              <a16:creationId xmlns:a16="http://schemas.microsoft.com/office/drawing/2014/main" id="{984D6426-18F6-4135-B587-C45DB2BFE713}"/>
            </a:ext>
          </a:extLst>
        </xdr:cNvPr>
        <xdr:cNvSpPr/>
      </xdr:nvSpPr>
      <xdr:spPr>
        <a:xfrm>
          <a:off x="20383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62485</xdr:rowOff>
    </xdr:from>
    <xdr:to>
      <xdr:col>111</xdr:col>
      <xdr:colOff>177800</xdr:colOff>
      <xdr:row>107</xdr:row>
      <xdr:rowOff>67056</xdr:rowOff>
    </xdr:to>
    <xdr:cxnSp macro="">
      <xdr:nvCxnSpPr>
        <xdr:cNvPr id="743" name="直線コネクタ 742">
          <a:extLst>
            <a:ext uri="{FF2B5EF4-FFF2-40B4-BE49-F238E27FC236}">
              <a16:creationId xmlns:a16="http://schemas.microsoft.com/office/drawing/2014/main" id="{48085387-79E0-4CAF-A4FD-8C9AA3AC0318}"/>
            </a:ext>
          </a:extLst>
        </xdr:cNvPr>
        <xdr:cNvCxnSpPr/>
      </xdr:nvCxnSpPr>
      <xdr:spPr>
        <a:xfrm flipV="1">
          <a:off x="20434300" y="184076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18542</xdr:rowOff>
    </xdr:from>
    <xdr:to>
      <xdr:col>102</xdr:col>
      <xdr:colOff>165100</xdr:colOff>
      <xdr:row>107</xdr:row>
      <xdr:rowOff>120142</xdr:rowOff>
    </xdr:to>
    <xdr:sp macro="" textlink="">
      <xdr:nvSpPr>
        <xdr:cNvPr id="744" name="楕円 743">
          <a:extLst>
            <a:ext uri="{FF2B5EF4-FFF2-40B4-BE49-F238E27FC236}">
              <a16:creationId xmlns:a16="http://schemas.microsoft.com/office/drawing/2014/main" id="{3D111A3F-5ADD-48C7-A949-E4710B423DC8}"/>
            </a:ext>
          </a:extLst>
        </xdr:cNvPr>
        <xdr:cNvSpPr/>
      </xdr:nvSpPr>
      <xdr:spPr>
        <a:xfrm>
          <a:off x="19494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67056</xdr:rowOff>
    </xdr:from>
    <xdr:to>
      <xdr:col>107</xdr:col>
      <xdr:colOff>50800</xdr:colOff>
      <xdr:row>107</xdr:row>
      <xdr:rowOff>69342</xdr:rowOff>
    </xdr:to>
    <xdr:cxnSp macro="">
      <xdr:nvCxnSpPr>
        <xdr:cNvPr id="745" name="直線コネクタ 744">
          <a:extLst>
            <a:ext uri="{FF2B5EF4-FFF2-40B4-BE49-F238E27FC236}">
              <a16:creationId xmlns:a16="http://schemas.microsoft.com/office/drawing/2014/main" id="{87669D69-B724-41A8-9C81-8DAA2D72A469}"/>
            </a:ext>
          </a:extLst>
        </xdr:cNvPr>
        <xdr:cNvCxnSpPr/>
      </xdr:nvCxnSpPr>
      <xdr:spPr>
        <a:xfrm flipV="1">
          <a:off x="19545300" y="1841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46" name="楕円 745">
          <a:extLst>
            <a:ext uri="{FF2B5EF4-FFF2-40B4-BE49-F238E27FC236}">
              <a16:creationId xmlns:a16="http://schemas.microsoft.com/office/drawing/2014/main" id="{634B565C-E66D-4FB6-AB1F-FD257FB0FC46}"/>
            </a:ext>
          </a:extLst>
        </xdr:cNvPr>
        <xdr:cNvSpPr/>
      </xdr:nvSpPr>
      <xdr:spPr>
        <a:xfrm>
          <a:off x="18605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85344</xdr:rowOff>
    </xdr:from>
    <xdr:to>
      <xdr:col>102</xdr:col>
      <xdr:colOff>114300</xdr:colOff>
      <xdr:row>107</xdr:row>
      <xdr:rowOff>69342</xdr:rowOff>
    </xdr:to>
    <xdr:cxnSp macro="">
      <xdr:nvCxnSpPr>
        <xdr:cNvPr id="747" name="直線コネクタ 746">
          <a:extLst>
            <a:ext uri="{FF2B5EF4-FFF2-40B4-BE49-F238E27FC236}">
              <a16:creationId xmlns:a16="http://schemas.microsoft.com/office/drawing/2014/main" id="{CD629E1F-421D-49F2-9CD9-65B51C12CBEA}"/>
            </a:ext>
          </a:extLst>
        </xdr:cNvPr>
        <xdr:cNvCxnSpPr/>
      </xdr:nvCxnSpPr>
      <xdr:spPr>
        <a:xfrm>
          <a:off x="18656300" y="182590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748" name="n_1aveValue【公民館】&#10;一人当たり面積">
          <a:extLst>
            <a:ext uri="{FF2B5EF4-FFF2-40B4-BE49-F238E27FC236}">
              <a16:creationId xmlns:a16="http://schemas.microsoft.com/office/drawing/2014/main" id="{33E0DEF5-5370-4785-8106-A5AF8CC8B22A}"/>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49" name="n_2aveValue【公民館】&#10;一人当たり面積">
          <a:extLst>
            <a:ext uri="{FF2B5EF4-FFF2-40B4-BE49-F238E27FC236}">
              <a16:creationId xmlns:a16="http://schemas.microsoft.com/office/drawing/2014/main" id="{0CF412B5-E4BF-4DD6-BCFB-285CC08D66ED}"/>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750" name="n_3aveValue【公民館】&#10;一人当たり面積">
          <a:extLst>
            <a:ext uri="{FF2B5EF4-FFF2-40B4-BE49-F238E27FC236}">
              <a16:creationId xmlns:a16="http://schemas.microsoft.com/office/drawing/2014/main" id="{77B884D7-5CF6-4534-AE64-24E29110A1DB}"/>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51" name="n_4aveValue【公民館】&#10;一人当たり面積">
          <a:extLst>
            <a:ext uri="{FF2B5EF4-FFF2-40B4-BE49-F238E27FC236}">
              <a16:creationId xmlns:a16="http://schemas.microsoft.com/office/drawing/2014/main" id="{B3951CC8-427C-450A-882C-033D33D551CE}"/>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104412</xdr:rowOff>
    </xdr:from>
    <xdr:ext cx="469744" cy="259045"/>
    <xdr:sp macro="" textlink="">
      <xdr:nvSpPr>
        <xdr:cNvPr id="752" name="n_1mainValue【公民館】&#10;一人当たり面積">
          <a:extLst>
            <a:ext uri="{FF2B5EF4-FFF2-40B4-BE49-F238E27FC236}">
              <a16:creationId xmlns:a16="http://schemas.microsoft.com/office/drawing/2014/main" id="{4247F3D7-D48B-4D34-8C8C-60DA6734C425}"/>
            </a:ext>
          </a:extLst>
        </xdr:cNvPr>
        <xdr:cNvSpPr txBox="1"/>
      </xdr:nvSpPr>
      <xdr:spPr>
        <a:xfrm>
          <a:off x="210757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108983</xdr:rowOff>
    </xdr:from>
    <xdr:ext cx="469744" cy="259045"/>
    <xdr:sp macro="" textlink="">
      <xdr:nvSpPr>
        <xdr:cNvPr id="753" name="n_2mainValue【公民館】&#10;一人当たり面積">
          <a:extLst>
            <a:ext uri="{FF2B5EF4-FFF2-40B4-BE49-F238E27FC236}">
              <a16:creationId xmlns:a16="http://schemas.microsoft.com/office/drawing/2014/main" id="{92AB4FDC-4065-4641-AA17-A6D48735042D}"/>
            </a:ext>
          </a:extLst>
        </xdr:cNvPr>
        <xdr:cNvSpPr txBox="1"/>
      </xdr:nvSpPr>
      <xdr:spPr>
        <a:xfrm>
          <a:off x="20199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111269</xdr:rowOff>
    </xdr:from>
    <xdr:ext cx="469744" cy="259045"/>
    <xdr:sp macro="" textlink="">
      <xdr:nvSpPr>
        <xdr:cNvPr id="754" name="n_3mainValue【公民館】&#10;一人当たり面積">
          <a:extLst>
            <a:ext uri="{FF2B5EF4-FFF2-40B4-BE49-F238E27FC236}">
              <a16:creationId xmlns:a16="http://schemas.microsoft.com/office/drawing/2014/main" id="{A0BF4E48-ECC2-4E5F-B9F1-C9B277086B4B}"/>
            </a:ext>
          </a:extLst>
        </xdr:cNvPr>
        <xdr:cNvSpPr txBox="1"/>
      </xdr:nvSpPr>
      <xdr:spPr>
        <a:xfrm>
          <a:off x="19310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755" name="n_4mainValue【公民館】&#10;一人当たり面積">
          <a:extLst>
            <a:ext uri="{FF2B5EF4-FFF2-40B4-BE49-F238E27FC236}">
              <a16:creationId xmlns:a16="http://schemas.microsoft.com/office/drawing/2014/main" id="{368CD473-6D11-47AC-9146-C2D2A92A36F7}"/>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57CAA3DD-3B09-43B2-AB18-13DDBBA2AF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57EC239A-9DC4-4080-9AD8-9E09B22925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435F3D43-6F64-479B-823E-58E49A6EBA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学校施設、公営住宅、認定こども園・幼稚園・保育所であり、特に低くなっている施設は、公民館である。橋りょうについては長寿命化を順次実施し、学校施設については今後施設の統廃合を検討している状況である。また、本市は、公営住宅が多く、一人当たりの面積が類似団体平均を大きく上回っており、施設も非常に老朽化が進んでいることから、除却し整理を行っているところである。加えて公営住宅と同様に、認定こども園・幼稚園・保育所の数も多く、一人当たりの面積が類似団体平均を大きく上回っており、施設も非常に老朽化が進んでいることから、本市全体の就学前児童数のバランス等を考慮し、市を２地域に分けて幼保一体化としての認定こども園の整備を行っていくこととしている。施設整備にかかる経費の増加に留意しつつ、引き続き、子育て環境の整備に取り組んでいく。</a:t>
          </a:r>
        </a:p>
        <a:p>
          <a:r>
            <a:rPr kumimoji="1" lang="ja-JP" altLang="en-US" sz="1300">
              <a:latin typeface="ＭＳ Ｐゴシック" panose="020B0600070205080204" pitchFamily="50" charset="-128"/>
              <a:ea typeface="ＭＳ Ｐゴシック" panose="020B0600070205080204" pitchFamily="50" charset="-128"/>
            </a:rPr>
            <a:t>なお、公民館においては、老朽化した旧中央公民館を除却したことにより、有形固定資産減価償却率及び一人当たりの面積は減少している。今後は各施設の現況を把握し、長寿命化等に努め、施設の維持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03D172-9297-4BC6-AAD3-34AE708E14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6EAA34-F75E-4B84-97F1-58C630F4A2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B2F73D-E21F-4B70-A0CF-CCE8F2C3EE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A003C1-BA36-4EBD-BABF-5F7587B4B3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86AFCB-E76F-404A-91B8-9585FB9C69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7F42B4-31EE-46A1-AC3F-2C104D4416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235F37-92A8-4D5B-8447-B2C5DB82F4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F353BE-6B92-46C9-89CC-34236826B9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9DC693-A864-4B01-87C7-2ABF717EF7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E388F5-83CB-46EF-AF84-AE93F19652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24,515
24,183
60.58
17,407,439
16,251,171
1,150,630
8,145,115
20,107,095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401179-A3D2-4566-954E-4ACB071E2B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DB471E-FCF1-472F-94C5-1FB55D6E03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EDDA76-2AA8-4231-8BE5-D900ED614B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F2C157-D367-48C1-9CD9-9124DA65F7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1B2150-9F88-45D1-8159-6C26C35203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57E4B31-FCBE-4549-944C-607DCB65ECB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5A5D24-E180-4A4E-8C6D-F330CAD66F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E54D4C-EA68-4E99-96A1-5CE4EB3634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17B181-8403-482D-BF7E-37881F5F8F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4833E8-E973-46F2-BA99-8D1CC1755B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1445F7-FF32-4E16-87E4-ACFFD81058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30072C-BE2B-4D5F-AFBD-254D5CACDFC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0E867E-7EB3-4F17-AC6D-C938283B54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C67644-41B4-4D8B-A3DB-5388B1ED2F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10C562-66A2-4FEA-8CAB-BF39AA4595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5BB5AC-2375-4495-B932-DD2FF65B2A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E3FBDE-6137-4BB6-9A39-309D3CCDBE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70E79B-CBA9-491E-8B74-4456887CEA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7CC436-11C2-4E9E-B65B-C57A2B3A8B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F404B4-BE14-440D-A4F5-AB7764CF11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775774-0222-486F-B3B5-2354E8B33C3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18A9C4-DE89-40B6-A6FA-170400FA43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807525-269E-47F6-8374-1B8B989A22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DDC0BC-4636-4F15-AA99-9D7E07345E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16D31A-8EA4-4932-9965-9B51601A03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2A9370-8029-4DAF-88E3-4669F2B459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611C94-B8B1-430A-B12C-842E1DE80C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A2AF14-D310-4921-B0A7-9EE5D78824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9A2195-76EB-41E8-B050-6039881565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5F1C240-1137-4CE0-B965-F648C95F90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E1CC78C-A264-4A81-A0A9-2EF1FDBE032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90914B-029D-4689-AC2B-925871B97D1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27C966F-34CC-47A7-A0CC-C790DC94416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5FAF2A3-FD88-4F61-9236-7A3BF37145D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1D0005C-0F21-426A-AA20-E68201265E8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9CDA0DB-9947-48BB-BBDE-40C5DEAEF2A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183581A-EFE1-40B3-933E-01AC2603577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8A73D20-BB4D-43AD-B6D9-D45FB1DA2F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D6AA28A-32E3-4A5F-809B-175640DAA2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FB9EC50-5051-489E-B4F6-E8EA18BDDF2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74F9D3D-BECA-463B-8E78-6E231C0F0A5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27E5FE-8434-455A-9302-499322DF983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9F8B82-57DD-4AD5-BE7C-8791EEC6AE9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E5045C5-DC5E-4719-9C32-C943CE34B3E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5B7F5D7-C5B6-460E-AE43-E5A0F4EF803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188E40E-99D4-4EE7-BB15-F84B21E4111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1AA54C3-D134-4D05-B53B-B162AA063FD6}"/>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6AE1891-A947-4BFC-AB73-68BA89A2A2F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9FA87BD-66FD-4E3F-9F4A-6D9BB5887D6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D896F53A-2BFC-414F-B324-74C53DAEF478}"/>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A0B0B171-A8B9-4DD8-8DD0-54C877D25799}"/>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5C65F313-36C7-4006-9241-2AF7E5CE2707}"/>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1F959103-78B5-46F3-810D-AF6521D28061}"/>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73EAE783-17DF-4DC0-BD35-01442276741E}"/>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891D4553-DF3B-4436-A001-2D7044C156DF}"/>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6A2895A7-039F-49CA-8267-A7887E7B877D}"/>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A1940C0-FE7F-4ED8-AEE3-4EB08EEE531F}"/>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83571B-B0F8-4D1E-AD7F-4A3C225519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015D2F1-7317-43B2-8659-2713135E71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B3778DA-5C76-46EE-A6E6-662255D0A3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35AF355-D53D-4106-9739-ACE6DB572C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2A0DC96-E2AF-44C3-875E-9FBF2978AD8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74" name="楕円 73">
          <a:extLst>
            <a:ext uri="{FF2B5EF4-FFF2-40B4-BE49-F238E27FC236}">
              <a16:creationId xmlns:a16="http://schemas.microsoft.com/office/drawing/2014/main" id="{8EE091AB-08D4-4241-A8CD-FC1256F4C89D}"/>
            </a:ext>
          </a:extLst>
        </xdr:cNvPr>
        <xdr:cNvSpPr/>
      </xdr:nvSpPr>
      <xdr:spPr>
        <a:xfrm>
          <a:off x="4584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145886</xdr:rowOff>
    </xdr:from>
    <xdr:ext cx="405111" cy="259045"/>
    <xdr:sp macro="" textlink="">
      <xdr:nvSpPr>
        <xdr:cNvPr id="75" name="【図書館】&#10;有形固定資産減価償却率該当値テキスト">
          <a:extLst>
            <a:ext uri="{FF2B5EF4-FFF2-40B4-BE49-F238E27FC236}">
              <a16:creationId xmlns:a16="http://schemas.microsoft.com/office/drawing/2014/main" id="{181881CD-45C3-4F0B-B59B-48EF007F9267}"/>
            </a:ext>
          </a:extLst>
        </xdr:cNvPr>
        <xdr:cNvSpPr txBox="1"/>
      </xdr:nvSpPr>
      <xdr:spPr>
        <a:xfrm>
          <a:off x="4673600"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154396</xdr:rowOff>
    </xdr:from>
    <xdr:to>
      <xdr:col>20</xdr:col>
      <xdr:colOff>38100</xdr:colOff>
      <xdr:row>36</xdr:row>
      <xdr:rowOff>84546</xdr:rowOff>
    </xdr:to>
    <xdr:sp macro="" textlink="">
      <xdr:nvSpPr>
        <xdr:cNvPr id="76" name="楕円 75">
          <a:extLst>
            <a:ext uri="{FF2B5EF4-FFF2-40B4-BE49-F238E27FC236}">
              <a16:creationId xmlns:a16="http://schemas.microsoft.com/office/drawing/2014/main" id="{C3E50DC2-32AF-4A25-947E-B3FC46692EAE}"/>
            </a:ext>
          </a:extLst>
        </xdr:cNvPr>
        <xdr:cNvSpPr/>
      </xdr:nvSpPr>
      <xdr:spPr>
        <a:xfrm>
          <a:off x="3746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33746</xdr:rowOff>
    </xdr:from>
    <xdr:to>
      <xdr:col>24</xdr:col>
      <xdr:colOff>63500</xdr:colOff>
      <xdr:row>38</xdr:row>
      <xdr:rowOff>46809</xdr:rowOff>
    </xdr:to>
    <xdr:cxnSp macro="">
      <xdr:nvCxnSpPr>
        <xdr:cNvPr id="77" name="直線コネクタ 76">
          <a:extLst>
            <a:ext uri="{FF2B5EF4-FFF2-40B4-BE49-F238E27FC236}">
              <a16:creationId xmlns:a16="http://schemas.microsoft.com/office/drawing/2014/main" id="{904E6E47-DCD5-4E10-AC8C-1ACE674F8F96}"/>
            </a:ext>
          </a:extLst>
        </xdr:cNvPr>
        <xdr:cNvCxnSpPr/>
      </xdr:nvCxnSpPr>
      <xdr:spPr>
        <a:xfrm>
          <a:off x="3797300" y="6205946"/>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102144</xdr:rowOff>
    </xdr:from>
    <xdr:to>
      <xdr:col>15</xdr:col>
      <xdr:colOff>101600</xdr:colOff>
      <xdr:row>38</xdr:row>
      <xdr:rowOff>32294</xdr:rowOff>
    </xdr:to>
    <xdr:sp macro="" textlink="">
      <xdr:nvSpPr>
        <xdr:cNvPr id="78" name="楕円 77">
          <a:extLst>
            <a:ext uri="{FF2B5EF4-FFF2-40B4-BE49-F238E27FC236}">
              <a16:creationId xmlns:a16="http://schemas.microsoft.com/office/drawing/2014/main" id="{EC58E95E-8EF0-46D4-AFC7-85B353DAFC38}"/>
            </a:ext>
          </a:extLst>
        </xdr:cNvPr>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33746</xdr:rowOff>
    </xdr:from>
    <xdr:to>
      <xdr:col>19</xdr:col>
      <xdr:colOff>177800</xdr:colOff>
      <xdr:row>37</xdr:row>
      <xdr:rowOff>152944</xdr:rowOff>
    </xdr:to>
    <xdr:cxnSp macro="">
      <xdr:nvCxnSpPr>
        <xdr:cNvPr id="79" name="直線コネクタ 78">
          <a:extLst>
            <a:ext uri="{FF2B5EF4-FFF2-40B4-BE49-F238E27FC236}">
              <a16:creationId xmlns:a16="http://schemas.microsoft.com/office/drawing/2014/main" id="{B049CDA1-2101-4C32-9781-3407224CD59B}"/>
            </a:ext>
          </a:extLst>
        </xdr:cNvPr>
        <xdr:cNvCxnSpPr/>
      </xdr:nvCxnSpPr>
      <xdr:spPr>
        <a:xfrm flipV="1">
          <a:off x="2908300" y="6205946"/>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69487</xdr:rowOff>
    </xdr:from>
    <xdr:to>
      <xdr:col>10</xdr:col>
      <xdr:colOff>165100</xdr:colOff>
      <xdr:row>37</xdr:row>
      <xdr:rowOff>171087</xdr:rowOff>
    </xdr:to>
    <xdr:sp macro="" textlink="">
      <xdr:nvSpPr>
        <xdr:cNvPr id="80" name="楕円 79">
          <a:extLst>
            <a:ext uri="{FF2B5EF4-FFF2-40B4-BE49-F238E27FC236}">
              <a16:creationId xmlns:a16="http://schemas.microsoft.com/office/drawing/2014/main" id="{18E6B81E-496B-401B-86AD-2AB08F4F8D72}"/>
            </a:ext>
          </a:extLst>
        </xdr:cNvPr>
        <xdr:cNvSpPr/>
      </xdr:nvSpPr>
      <xdr:spPr>
        <a:xfrm>
          <a:off x="1968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120287</xdr:rowOff>
    </xdr:from>
    <xdr:to>
      <xdr:col>15</xdr:col>
      <xdr:colOff>50800</xdr:colOff>
      <xdr:row>37</xdr:row>
      <xdr:rowOff>152944</xdr:rowOff>
    </xdr:to>
    <xdr:cxnSp macro="">
      <xdr:nvCxnSpPr>
        <xdr:cNvPr id="81" name="直線コネクタ 80">
          <a:extLst>
            <a:ext uri="{FF2B5EF4-FFF2-40B4-BE49-F238E27FC236}">
              <a16:creationId xmlns:a16="http://schemas.microsoft.com/office/drawing/2014/main" id="{C86C6BD9-54A9-4272-BEC7-7E254C943A80}"/>
            </a:ext>
          </a:extLst>
        </xdr:cNvPr>
        <xdr:cNvCxnSpPr/>
      </xdr:nvCxnSpPr>
      <xdr:spPr>
        <a:xfrm>
          <a:off x="2019300" y="646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2" name="楕円 81">
          <a:extLst>
            <a:ext uri="{FF2B5EF4-FFF2-40B4-BE49-F238E27FC236}">
              <a16:creationId xmlns:a16="http://schemas.microsoft.com/office/drawing/2014/main" id="{2EB9690A-0D8D-4C70-B43B-56EB6F7DBC34}"/>
            </a:ext>
          </a:extLst>
        </xdr:cNvPr>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120287</xdr:rowOff>
    </xdr:to>
    <xdr:cxnSp macro="">
      <xdr:nvCxnSpPr>
        <xdr:cNvPr id="83" name="直線コネクタ 82">
          <a:extLst>
            <a:ext uri="{FF2B5EF4-FFF2-40B4-BE49-F238E27FC236}">
              <a16:creationId xmlns:a16="http://schemas.microsoft.com/office/drawing/2014/main" id="{0A234D5C-063D-46D5-A4A6-1BB8FA3CB055}"/>
            </a:ext>
          </a:extLst>
        </xdr:cNvPr>
        <xdr:cNvCxnSpPr/>
      </xdr:nvCxnSpPr>
      <xdr:spPr>
        <a:xfrm>
          <a:off x="1130300" y="643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84C815BE-3DA1-4B2F-A96B-715314777F4D}"/>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34000D79-756D-48A3-BF26-7256DEB6FA04}"/>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6E09A4F4-17A6-4518-8598-B224C6601037}"/>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9E641039-9681-4600-9E76-2F242447618C}"/>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101073</xdr:rowOff>
    </xdr:from>
    <xdr:ext cx="405111" cy="259045"/>
    <xdr:sp macro="" textlink="">
      <xdr:nvSpPr>
        <xdr:cNvPr id="88" name="n_1mainValue【図書館】&#10;有形固定資産減価償却率">
          <a:extLst>
            <a:ext uri="{FF2B5EF4-FFF2-40B4-BE49-F238E27FC236}">
              <a16:creationId xmlns:a16="http://schemas.microsoft.com/office/drawing/2014/main" id="{41FF7C44-13D9-43AB-816F-286F60EACA2B}"/>
            </a:ext>
          </a:extLst>
        </xdr:cNvPr>
        <xdr:cNvSpPr txBox="1"/>
      </xdr:nvSpPr>
      <xdr:spPr>
        <a:xfrm>
          <a:off x="3582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23421</xdr:rowOff>
    </xdr:from>
    <xdr:ext cx="405111" cy="259045"/>
    <xdr:sp macro="" textlink="">
      <xdr:nvSpPr>
        <xdr:cNvPr id="89" name="n_2mainValue【図書館】&#10;有形固定資産減価償却率">
          <a:extLst>
            <a:ext uri="{FF2B5EF4-FFF2-40B4-BE49-F238E27FC236}">
              <a16:creationId xmlns:a16="http://schemas.microsoft.com/office/drawing/2014/main" id="{DB9D2CD3-4464-465A-A775-71FD84710FAF}"/>
            </a:ext>
          </a:extLst>
        </xdr:cNvPr>
        <xdr:cNvSpPr txBox="1"/>
      </xdr:nvSpPr>
      <xdr:spPr>
        <a:xfrm>
          <a:off x="2705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16164</xdr:rowOff>
    </xdr:from>
    <xdr:ext cx="405111" cy="259045"/>
    <xdr:sp macro="" textlink="">
      <xdr:nvSpPr>
        <xdr:cNvPr id="90" name="n_3mainValue【図書館】&#10;有形固定資産減価償却率">
          <a:extLst>
            <a:ext uri="{FF2B5EF4-FFF2-40B4-BE49-F238E27FC236}">
              <a16:creationId xmlns:a16="http://schemas.microsoft.com/office/drawing/2014/main" id="{29C28715-F604-48B2-88B3-5BE46F7B227F}"/>
            </a:ext>
          </a:extLst>
        </xdr:cNvPr>
        <xdr:cNvSpPr txBox="1"/>
      </xdr:nvSpPr>
      <xdr:spPr>
        <a:xfrm>
          <a:off x="1816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1" name="n_4mainValue【図書館】&#10;有形固定資産減価償却率">
          <a:extLst>
            <a:ext uri="{FF2B5EF4-FFF2-40B4-BE49-F238E27FC236}">
              <a16:creationId xmlns:a16="http://schemas.microsoft.com/office/drawing/2014/main" id="{B6D925B9-E975-464B-BDFD-E9A6339D52E3}"/>
            </a:ext>
          </a:extLst>
        </xdr:cNvPr>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B603098-F3F5-4C67-8E02-F2A29397AD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217593E-8DC8-4554-95D9-2199139180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BBE6B4E-567D-4E9B-8228-D95EB92EF4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413254F-40EA-4D4E-BE93-CCC721D276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238755F-6A91-4EA7-9DE3-626D8D34E4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84CD04A-2D81-4DC5-9916-C111B7BE1A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3AF1EB4-19A7-4965-B768-1F760F7084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5C13C59-9338-4EE9-90C1-D8C9BAD7AA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A33AB5F-095C-4AA6-B860-3F7992580C9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6F9EC2A-1459-44B7-8DD9-5BE9E03D34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44C7C4F-9603-4495-9CB1-67E525B2BB4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0A99DB0-FC3A-4912-B206-22C6A628737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CE3A314-C63E-4C4D-9C3B-E93C670E21E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0990309-005A-402B-B823-0EFAC26810D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693E34B-A181-48CD-9CDB-75F1009D57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FB5F8E0-5D36-4318-B4AB-7FF56DAF26C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A101CDB-B009-4FEB-BE78-2E159119990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0607B27-DA46-402A-A37D-00E343ED025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C7A9D86-3351-4B88-8C2A-309491C38B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A0F51AA-742C-4896-A6C0-53E7C225DBC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A84DA3F-AE52-494C-A333-9ECF9EC2B62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34DBB39-080C-47D4-95D7-D628E0BC635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78D3A56-6981-4820-8589-CA9BBFA16C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7FA4A59-C3D6-4FC6-9090-EE50F9AC2DFC}"/>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5A2D7A67-7D55-49FB-B22A-B7104E631718}"/>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9C35EEAB-E2BE-4AC8-BFC6-9DDB74C38DEC}"/>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A2373090-E421-41F8-93F2-2CDF70FAE828}"/>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91E622ED-4BFF-4F40-907C-11B76F6ECD32}"/>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5E16DDD5-615F-4B55-8B5F-5F4178937098}"/>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B94C47AC-8C8B-407C-B448-3698F73B9544}"/>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F5C36643-D963-4A4A-9FE2-3DD782473E45}"/>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7E8C9CD5-059F-45E1-ADFA-94E1E3E80C54}"/>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B6E000F1-950B-4A4E-932E-810572F3EEC1}"/>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1D114B21-EE1B-40ED-BE13-ADCE1970E2D7}"/>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FC8DA18-86D6-4016-AA2F-5F98AA455E8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5DBEAD8-3F49-4801-B312-583F4374F5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B9BF20C-120C-453E-87D2-4E852B1410C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2705756-6E35-42FF-AF76-1BBDF64CE3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7DD2DF3-DDB8-478B-BAA1-D84A7E1551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135890</xdr:rowOff>
    </xdr:from>
    <xdr:to>
      <xdr:col>55</xdr:col>
      <xdr:colOff>50800</xdr:colOff>
      <xdr:row>38</xdr:row>
      <xdr:rowOff>66040</xdr:rowOff>
    </xdr:to>
    <xdr:sp macro="" textlink="">
      <xdr:nvSpPr>
        <xdr:cNvPr id="131" name="楕円 130">
          <a:extLst>
            <a:ext uri="{FF2B5EF4-FFF2-40B4-BE49-F238E27FC236}">
              <a16:creationId xmlns:a16="http://schemas.microsoft.com/office/drawing/2014/main" id="{4AABEF83-8688-4B15-9196-CC2E378E46DF}"/>
            </a:ext>
          </a:extLst>
        </xdr:cNvPr>
        <xdr:cNvSpPr/>
      </xdr:nvSpPr>
      <xdr:spPr>
        <a:xfrm>
          <a:off x="10426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158767</xdr:rowOff>
    </xdr:from>
    <xdr:ext cx="469744" cy="259045"/>
    <xdr:sp macro="" textlink="">
      <xdr:nvSpPr>
        <xdr:cNvPr id="132" name="【図書館】&#10;一人当たり面積該当値テキスト">
          <a:extLst>
            <a:ext uri="{FF2B5EF4-FFF2-40B4-BE49-F238E27FC236}">
              <a16:creationId xmlns:a16="http://schemas.microsoft.com/office/drawing/2014/main" id="{4C735AFB-EB24-4A27-A98E-BDEB744C2412}"/>
            </a:ext>
          </a:extLst>
        </xdr:cNvPr>
        <xdr:cNvSpPr txBox="1"/>
      </xdr:nvSpPr>
      <xdr:spPr>
        <a:xfrm>
          <a:off x="105156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3" name="楕円 132">
          <a:extLst>
            <a:ext uri="{FF2B5EF4-FFF2-40B4-BE49-F238E27FC236}">
              <a16:creationId xmlns:a16="http://schemas.microsoft.com/office/drawing/2014/main" id="{C8189A2D-A60F-45DF-99AC-EEBAE0912D3F}"/>
            </a:ext>
          </a:extLst>
        </xdr:cNvPr>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xdr:rowOff>
    </xdr:from>
    <xdr:to>
      <xdr:col>55</xdr:col>
      <xdr:colOff>0</xdr:colOff>
      <xdr:row>38</xdr:row>
      <xdr:rowOff>30480</xdr:rowOff>
    </xdr:to>
    <xdr:cxnSp macro="">
      <xdr:nvCxnSpPr>
        <xdr:cNvPr id="134" name="直線コネクタ 133">
          <a:extLst>
            <a:ext uri="{FF2B5EF4-FFF2-40B4-BE49-F238E27FC236}">
              <a16:creationId xmlns:a16="http://schemas.microsoft.com/office/drawing/2014/main" id="{2A0EAD02-8545-473C-9288-22D001BD1D78}"/>
            </a:ext>
          </a:extLst>
        </xdr:cNvPr>
        <xdr:cNvCxnSpPr/>
      </xdr:nvCxnSpPr>
      <xdr:spPr>
        <a:xfrm flipV="1">
          <a:off x="9639300" y="6530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5" name="楕円 134">
          <a:extLst>
            <a:ext uri="{FF2B5EF4-FFF2-40B4-BE49-F238E27FC236}">
              <a16:creationId xmlns:a16="http://schemas.microsoft.com/office/drawing/2014/main" id="{AC821B44-BC5C-49D3-B069-FF107A676627}"/>
            </a:ext>
          </a:extLst>
        </xdr:cNvPr>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38100</xdr:rowOff>
    </xdr:to>
    <xdr:cxnSp macro="">
      <xdr:nvCxnSpPr>
        <xdr:cNvPr id="136" name="直線コネクタ 135">
          <a:extLst>
            <a:ext uri="{FF2B5EF4-FFF2-40B4-BE49-F238E27FC236}">
              <a16:creationId xmlns:a16="http://schemas.microsoft.com/office/drawing/2014/main" id="{2DA0D445-36A8-4641-8033-5B3607DA31C6}"/>
            </a:ext>
          </a:extLst>
        </xdr:cNvPr>
        <xdr:cNvCxnSpPr/>
      </xdr:nvCxnSpPr>
      <xdr:spPr>
        <a:xfrm flipV="1">
          <a:off x="8750300" y="654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37" name="楕円 136">
          <a:extLst>
            <a:ext uri="{FF2B5EF4-FFF2-40B4-BE49-F238E27FC236}">
              <a16:creationId xmlns:a16="http://schemas.microsoft.com/office/drawing/2014/main" id="{1F48B621-5CE1-4E5E-A0F3-2F601D466E71}"/>
            </a:ext>
          </a:extLst>
        </xdr:cNvPr>
        <xdr:cNvSpPr/>
      </xdr:nvSpPr>
      <xdr:spPr>
        <a:xfrm>
          <a:off x="781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53340</xdr:rowOff>
    </xdr:to>
    <xdr:cxnSp macro="">
      <xdr:nvCxnSpPr>
        <xdr:cNvPr id="138" name="直線コネクタ 137">
          <a:extLst>
            <a:ext uri="{FF2B5EF4-FFF2-40B4-BE49-F238E27FC236}">
              <a16:creationId xmlns:a16="http://schemas.microsoft.com/office/drawing/2014/main" id="{9089B902-2E12-4150-9C05-64D065019270}"/>
            </a:ext>
          </a:extLst>
        </xdr:cNvPr>
        <xdr:cNvCxnSpPr/>
      </xdr:nvCxnSpPr>
      <xdr:spPr>
        <a:xfrm flipV="1">
          <a:off x="7861300" y="6553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17780</xdr:rowOff>
    </xdr:from>
    <xdr:to>
      <xdr:col>36</xdr:col>
      <xdr:colOff>165100</xdr:colOff>
      <xdr:row>38</xdr:row>
      <xdr:rowOff>119380</xdr:rowOff>
    </xdr:to>
    <xdr:sp macro="" textlink="">
      <xdr:nvSpPr>
        <xdr:cNvPr id="139" name="楕円 138">
          <a:extLst>
            <a:ext uri="{FF2B5EF4-FFF2-40B4-BE49-F238E27FC236}">
              <a16:creationId xmlns:a16="http://schemas.microsoft.com/office/drawing/2014/main" id="{58927CFC-4EDB-471E-AD3A-3358D24866AF}"/>
            </a:ext>
          </a:extLst>
        </xdr:cNvPr>
        <xdr:cNvSpPr/>
      </xdr:nvSpPr>
      <xdr:spPr>
        <a:xfrm>
          <a:off x="692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53340</xdr:rowOff>
    </xdr:from>
    <xdr:to>
      <xdr:col>41</xdr:col>
      <xdr:colOff>50800</xdr:colOff>
      <xdr:row>38</xdr:row>
      <xdr:rowOff>68580</xdr:rowOff>
    </xdr:to>
    <xdr:cxnSp macro="">
      <xdr:nvCxnSpPr>
        <xdr:cNvPr id="140" name="直線コネクタ 139">
          <a:extLst>
            <a:ext uri="{FF2B5EF4-FFF2-40B4-BE49-F238E27FC236}">
              <a16:creationId xmlns:a16="http://schemas.microsoft.com/office/drawing/2014/main" id="{77C46497-1199-49F6-8A2D-2096BFBF9871}"/>
            </a:ext>
          </a:extLst>
        </xdr:cNvPr>
        <xdr:cNvCxnSpPr/>
      </xdr:nvCxnSpPr>
      <xdr:spPr>
        <a:xfrm flipV="1">
          <a:off x="6972300" y="6568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AF87CC3C-A68D-48B8-89BB-F749FCBF6607}"/>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16701C80-1441-4BFE-B28B-548DC7D76DCD}"/>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981B008C-228F-4260-834F-C2CE88DD75EF}"/>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BE09ADBC-F34C-4D21-92E2-577017208F37}"/>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5" name="n_1mainValue【図書館】&#10;一人当たり面積">
          <a:extLst>
            <a:ext uri="{FF2B5EF4-FFF2-40B4-BE49-F238E27FC236}">
              <a16:creationId xmlns:a16="http://schemas.microsoft.com/office/drawing/2014/main" id="{9C038E31-FE7C-4C47-BB4A-69906CB1B4C4}"/>
            </a:ext>
          </a:extLst>
        </xdr:cNvPr>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46" name="n_2mainValue【図書館】&#10;一人当たり面積">
          <a:extLst>
            <a:ext uri="{FF2B5EF4-FFF2-40B4-BE49-F238E27FC236}">
              <a16:creationId xmlns:a16="http://schemas.microsoft.com/office/drawing/2014/main" id="{A7E312F4-0A21-4837-8D47-FFA23A0541A3}"/>
            </a:ext>
          </a:extLst>
        </xdr:cNvPr>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7" name="n_3mainValue【図書館】&#10;一人当たり面積">
          <a:extLst>
            <a:ext uri="{FF2B5EF4-FFF2-40B4-BE49-F238E27FC236}">
              <a16:creationId xmlns:a16="http://schemas.microsoft.com/office/drawing/2014/main" id="{CAD00845-540B-4CB3-BE02-CB396CF431B5}"/>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135907</xdr:rowOff>
    </xdr:from>
    <xdr:ext cx="469744" cy="259045"/>
    <xdr:sp macro="" textlink="">
      <xdr:nvSpPr>
        <xdr:cNvPr id="148" name="n_4mainValue【図書館】&#10;一人当たり面積">
          <a:extLst>
            <a:ext uri="{FF2B5EF4-FFF2-40B4-BE49-F238E27FC236}">
              <a16:creationId xmlns:a16="http://schemas.microsoft.com/office/drawing/2014/main" id="{FD4F2D5E-3B2A-44CB-98BB-B75CC1A09E08}"/>
            </a:ext>
          </a:extLst>
        </xdr:cNvPr>
        <xdr:cNvSpPr txBox="1"/>
      </xdr:nvSpPr>
      <xdr:spPr>
        <a:xfrm>
          <a:off x="6737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DC35601-47E8-42D7-9F4D-4769E862E9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8FB24E9-42DF-4C23-ADF6-FECAB33EE4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6B3CDA6-3831-4D67-9857-EF8BB18077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7B0CFB9-1262-4D81-9F38-37050C1EE9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A67A381-15A6-4494-A494-6317C7215E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FB67F57-40E6-4A5E-BE43-435B28609F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48A71FA-A694-4397-AAA2-370670F20F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1940707-1134-45D8-BAC4-EB2AC7304E21}"/>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0805CB34-7DD1-42E3-A23C-318E2A6949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77930377-EF5D-4B2C-BF2E-83B85C024D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9ED19F73-0A62-434F-8DA5-A93C2A8A2E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A91ABAB8-8BAC-4FA1-B96F-737D632BE3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3DE62665-97AE-446F-81D4-3C919C97B9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6293C82-FAA8-478C-BF39-779D6D0273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BE6892F2-EF79-4629-9523-164723804C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F9397F71-9449-45E6-84A7-446BE48B90F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28A9EBA1-E3BC-437E-9726-C45E358899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F12EFEEB-5A83-4720-A3DD-9CC3CBA3F6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7A1C6EC5-94CE-495C-8C6E-99C94E5871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97691B8C-C50D-4BBB-9344-DA48D319714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927D8229-9143-43AC-A227-B466B5607E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E53751E8-A701-4B11-8D3A-C9F472DC80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D38C507-96DB-4C4F-8BDA-A8C0507127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76FDD114-BF78-40C7-BE9C-CD2AE0DB13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26E5208F-EE71-4A95-9ED2-98D62DEBFD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BD7F45CE-9E8F-41C7-BE44-2720E23FF8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903BE5B-50D1-462C-A227-7A5684BC89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076A16CC-AB65-45B1-A158-B6EFF896CD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F177373E-9FDA-48FB-BC36-E88C57CB573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39719288-C3C5-409D-9D24-D9CE7249E1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5568DD87-B5F6-4B65-ABC2-E8E4606F134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BEC6413B-75CB-47DA-B3BD-BA91BB76DE3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655E573C-3724-4509-A376-95A63EA543D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17C8876F-D301-4511-9628-A87BE65A19C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3C3DBB6F-4D2D-432A-9BA9-DEAC1AC136B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988CADF7-478E-43CA-9D41-885453DA1D7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3B1B701F-E99C-4BE0-9211-C680F60B795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38977C0D-C08B-439F-A41A-18A66D90553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117F44FF-98F9-47C9-B570-FEC239DFB38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1787E078-5BD3-4483-961C-F860388E394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189" name="直線コネクタ 188">
          <a:extLst>
            <a:ext uri="{FF2B5EF4-FFF2-40B4-BE49-F238E27FC236}">
              <a16:creationId xmlns:a16="http://schemas.microsoft.com/office/drawing/2014/main" id="{DA06101B-82E6-4362-AC0A-6F6D361C6633}"/>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190" name="【福祉施設】&#10;有形固定資産減価償却率最小値テキスト">
          <a:extLst>
            <a:ext uri="{FF2B5EF4-FFF2-40B4-BE49-F238E27FC236}">
              <a16:creationId xmlns:a16="http://schemas.microsoft.com/office/drawing/2014/main" id="{B20A4676-55E7-4417-9AF4-BA037BB242C8}"/>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191" name="直線コネクタ 190">
          <a:extLst>
            <a:ext uri="{FF2B5EF4-FFF2-40B4-BE49-F238E27FC236}">
              <a16:creationId xmlns:a16="http://schemas.microsoft.com/office/drawing/2014/main" id="{F1521860-09FF-44B2-814D-D635EEB92B4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192" name="【福祉施設】&#10;有形固定資産減価償却率最大値テキスト">
          <a:extLst>
            <a:ext uri="{FF2B5EF4-FFF2-40B4-BE49-F238E27FC236}">
              <a16:creationId xmlns:a16="http://schemas.microsoft.com/office/drawing/2014/main" id="{C0D9DF71-E182-44E0-A0C0-E5BC1E57E3CB}"/>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193" name="直線コネクタ 192">
          <a:extLst>
            <a:ext uri="{FF2B5EF4-FFF2-40B4-BE49-F238E27FC236}">
              <a16:creationId xmlns:a16="http://schemas.microsoft.com/office/drawing/2014/main" id="{8E924E93-8A01-4EC6-8E92-9EE1E6585C4B}"/>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CA525E20-F70B-4208-8817-388C9CA1491B}"/>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5" name="フローチャート: 判断 194">
          <a:extLst>
            <a:ext uri="{FF2B5EF4-FFF2-40B4-BE49-F238E27FC236}">
              <a16:creationId xmlns:a16="http://schemas.microsoft.com/office/drawing/2014/main" id="{A5F983B9-10F6-49EC-A57D-2D1D38943058}"/>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6" name="フローチャート: 判断 195">
          <a:extLst>
            <a:ext uri="{FF2B5EF4-FFF2-40B4-BE49-F238E27FC236}">
              <a16:creationId xmlns:a16="http://schemas.microsoft.com/office/drawing/2014/main" id="{2BAF92E6-90B3-4B86-A656-BD2707079533}"/>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197" name="フローチャート: 判断 196">
          <a:extLst>
            <a:ext uri="{FF2B5EF4-FFF2-40B4-BE49-F238E27FC236}">
              <a16:creationId xmlns:a16="http://schemas.microsoft.com/office/drawing/2014/main" id="{17B7EE68-9490-435B-BD3B-155BC112D916}"/>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198" name="フローチャート: 判断 197">
          <a:extLst>
            <a:ext uri="{FF2B5EF4-FFF2-40B4-BE49-F238E27FC236}">
              <a16:creationId xmlns:a16="http://schemas.microsoft.com/office/drawing/2014/main" id="{3C51EB8F-522B-4DC2-A533-841DD180113E}"/>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199" name="フローチャート: 判断 198">
          <a:extLst>
            <a:ext uri="{FF2B5EF4-FFF2-40B4-BE49-F238E27FC236}">
              <a16:creationId xmlns:a16="http://schemas.microsoft.com/office/drawing/2014/main" id="{F5B947C1-B182-476B-90FD-DC3BC2EC317A}"/>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F7766A3-BB71-4EAF-904F-B0F121A74A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22EA995-6546-4BB0-80B4-8BE9646EE0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A0055E83-B0FB-4D10-AB67-B16A7BC2FB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36202AF-F27F-48D0-87AF-AF34E3BDBC3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ADE0149-18B3-44B6-8B8E-70923E1C3C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05" name="楕円 204">
          <a:extLst>
            <a:ext uri="{FF2B5EF4-FFF2-40B4-BE49-F238E27FC236}">
              <a16:creationId xmlns:a16="http://schemas.microsoft.com/office/drawing/2014/main" id="{1BB20039-C8E4-4E17-A7A1-0357A7551417}"/>
            </a:ext>
          </a:extLst>
        </xdr:cNvPr>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43832</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95726F0D-D9D2-4879-8336-593B3B8EEC43}"/>
            </a:ext>
          </a:extLst>
        </xdr:cNvPr>
        <xdr:cNvSpPr txBox="1"/>
      </xdr:nvSpPr>
      <xdr:spPr>
        <a:xfrm>
          <a:off x="467360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07" name="楕円 206">
          <a:extLst>
            <a:ext uri="{FF2B5EF4-FFF2-40B4-BE49-F238E27FC236}">
              <a16:creationId xmlns:a16="http://schemas.microsoft.com/office/drawing/2014/main" id="{7C195E04-2C6B-40B4-8BB7-1C091E0E7B79}"/>
            </a:ext>
          </a:extLst>
        </xdr:cNvPr>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116205</xdr:rowOff>
    </xdr:to>
    <xdr:cxnSp macro="">
      <xdr:nvCxnSpPr>
        <xdr:cNvPr id="208" name="直線コネクタ 207">
          <a:extLst>
            <a:ext uri="{FF2B5EF4-FFF2-40B4-BE49-F238E27FC236}">
              <a16:creationId xmlns:a16="http://schemas.microsoft.com/office/drawing/2014/main" id="{DB81266F-F132-4331-A8FC-7BB879105661}"/>
            </a:ext>
          </a:extLst>
        </xdr:cNvPr>
        <xdr:cNvCxnSpPr/>
      </xdr:nvCxnSpPr>
      <xdr:spPr>
        <a:xfrm>
          <a:off x="3797300" y="1410843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209" name="楕円 208">
          <a:extLst>
            <a:ext uri="{FF2B5EF4-FFF2-40B4-BE49-F238E27FC236}">
              <a16:creationId xmlns:a16="http://schemas.microsoft.com/office/drawing/2014/main" id="{2ED78718-41EF-4F77-A4C0-49A2F8D642E4}"/>
            </a:ext>
          </a:extLst>
        </xdr:cNvPr>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83</xdr:row>
      <xdr:rowOff>72389</xdr:rowOff>
    </xdr:to>
    <xdr:cxnSp macro="">
      <xdr:nvCxnSpPr>
        <xdr:cNvPr id="210" name="直線コネクタ 209">
          <a:extLst>
            <a:ext uri="{FF2B5EF4-FFF2-40B4-BE49-F238E27FC236}">
              <a16:creationId xmlns:a16="http://schemas.microsoft.com/office/drawing/2014/main" id="{34B25FE1-EF5D-4773-8DCF-1A980B569874}"/>
            </a:ext>
          </a:extLst>
        </xdr:cNvPr>
        <xdr:cNvCxnSpPr/>
      </xdr:nvCxnSpPr>
      <xdr:spPr>
        <a:xfrm flipV="1">
          <a:off x="2908300" y="1410843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11" name="楕円 210">
          <a:extLst>
            <a:ext uri="{FF2B5EF4-FFF2-40B4-BE49-F238E27FC236}">
              <a16:creationId xmlns:a16="http://schemas.microsoft.com/office/drawing/2014/main" id="{BE82EB0D-BB42-467F-BDB4-DC18F3DC6FF0}"/>
            </a:ext>
          </a:extLst>
        </xdr:cNvPr>
        <xdr:cNvSpPr/>
      </xdr:nvSpPr>
      <xdr:spPr>
        <a:xfrm>
          <a:off x="1968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5714</xdr:rowOff>
    </xdr:from>
    <xdr:to>
      <xdr:col>15</xdr:col>
      <xdr:colOff>50800</xdr:colOff>
      <xdr:row>83</xdr:row>
      <xdr:rowOff>72389</xdr:rowOff>
    </xdr:to>
    <xdr:cxnSp macro="">
      <xdr:nvCxnSpPr>
        <xdr:cNvPr id="212" name="直線コネクタ 211">
          <a:extLst>
            <a:ext uri="{FF2B5EF4-FFF2-40B4-BE49-F238E27FC236}">
              <a16:creationId xmlns:a16="http://schemas.microsoft.com/office/drawing/2014/main" id="{6740DEAE-F0BC-4AC7-94CE-4316E5D65854}"/>
            </a:ext>
          </a:extLst>
        </xdr:cNvPr>
        <xdr:cNvCxnSpPr/>
      </xdr:nvCxnSpPr>
      <xdr:spPr>
        <a:xfrm>
          <a:off x="2019300" y="1423606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52070</xdr:rowOff>
    </xdr:from>
    <xdr:to>
      <xdr:col>6</xdr:col>
      <xdr:colOff>38100</xdr:colOff>
      <xdr:row>83</xdr:row>
      <xdr:rowOff>153670</xdr:rowOff>
    </xdr:to>
    <xdr:sp macro="" textlink="">
      <xdr:nvSpPr>
        <xdr:cNvPr id="213" name="楕円 212">
          <a:extLst>
            <a:ext uri="{FF2B5EF4-FFF2-40B4-BE49-F238E27FC236}">
              <a16:creationId xmlns:a16="http://schemas.microsoft.com/office/drawing/2014/main" id="{E7E0DF94-C34E-4BA5-A133-006EBDD90C77}"/>
            </a:ext>
          </a:extLst>
        </xdr:cNvPr>
        <xdr:cNvSpPr/>
      </xdr:nvSpPr>
      <xdr:spPr>
        <a:xfrm>
          <a:off x="1079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5714</xdr:rowOff>
    </xdr:from>
    <xdr:to>
      <xdr:col>10</xdr:col>
      <xdr:colOff>114300</xdr:colOff>
      <xdr:row>83</xdr:row>
      <xdr:rowOff>102870</xdr:rowOff>
    </xdr:to>
    <xdr:cxnSp macro="">
      <xdr:nvCxnSpPr>
        <xdr:cNvPr id="214" name="直線コネクタ 213">
          <a:extLst>
            <a:ext uri="{FF2B5EF4-FFF2-40B4-BE49-F238E27FC236}">
              <a16:creationId xmlns:a16="http://schemas.microsoft.com/office/drawing/2014/main" id="{7E1CAB66-A4A0-4B1D-9D43-FFA39904B475}"/>
            </a:ext>
          </a:extLst>
        </xdr:cNvPr>
        <xdr:cNvCxnSpPr/>
      </xdr:nvCxnSpPr>
      <xdr:spPr>
        <a:xfrm flipV="1">
          <a:off x="1130300" y="142360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5" name="n_1aveValue【福祉施設】&#10;有形固定資産減価償却率">
          <a:extLst>
            <a:ext uri="{FF2B5EF4-FFF2-40B4-BE49-F238E27FC236}">
              <a16:creationId xmlns:a16="http://schemas.microsoft.com/office/drawing/2014/main" id="{5B2D6A0B-4E90-4CF3-A689-5303E8A1494D}"/>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16" name="n_2aveValue【福祉施設】&#10;有形固定資産減価償却率">
          <a:extLst>
            <a:ext uri="{FF2B5EF4-FFF2-40B4-BE49-F238E27FC236}">
              <a16:creationId xmlns:a16="http://schemas.microsoft.com/office/drawing/2014/main" id="{A5625BAC-66AE-4929-ADAC-985CF13D9D7E}"/>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17" name="n_3aveValue【福祉施設】&#10;有形固定資産減価償却率">
          <a:extLst>
            <a:ext uri="{FF2B5EF4-FFF2-40B4-BE49-F238E27FC236}">
              <a16:creationId xmlns:a16="http://schemas.microsoft.com/office/drawing/2014/main" id="{C594FE8A-D916-4EAF-8647-C10E7DD018B1}"/>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218" name="n_4aveValue【福祉施設】&#10;有形固定資産減価償却率">
          <a:extLst>
            <a:ext uri="{FF2B5EF4-FFF2-40B4-BE49-F238E27FC236}">
              <a16:creationId xmlns:a16="http://schemas.microsoft.com/office/drawing/2014/main" id="{E05CFD0F-B5DC-484F-A130-4C3BC3256FD1}"/>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19" name="n_1mainValue【福祉施設】&#10;有形固定資産減価償却率">
          <a:extLst>
            <a:ext uri="{FF2B5EF4-FFF2-40B4-BE49-F238E27FC236}">
              <a16:creationId xmlns:a16="http://schemas.microsoft.com/office/drawing/2014/main" id="{92D97137-C7FA-48DB-BB4F-711E8071DC20}"/>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20" name="n_2mainValue【福祉施設】&#10;有形固定資産減価償却率">
          <a:extLst>
            <a:ext uri="{FF2B5EF4-FFF2-40B4-BE49-F238E27FC236}">
              <a16:creationId xmlns:a16="http://schemas.microsoft.com/office/drawing/2014/main" id="{80C7A3BE-8706-41C5-8874-B9AD2F544E96}"/>
            </a:ext>
          </a:extLst>
        </xdr:cNvPr>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221" name="n_3mainValue【福祉施設】&#10;有形固定資産減価償却率">
          <a:extLst>
            <a:ext uri="{FF2B5EF4-FFF2-40B4-BE49-F238E27FC236}">
              <a16:creationId xmlns:a16="http://schemas.microsoft.com/office/drawing/2014/main" id="{9B3327D4-E182-417B-9073-4A7B36706097}"/>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144797</xdr:rowOff>
    </xdr:from>
    <xdr:ext cx="405111" cy="259045"/>
    <xdr:sp macro="" textlink="">
      <xdr:nvSpPr>
        <xdr:cNvPr id="222" name="n_4mainValue【福祉施設】&#10;有形固定資産減価償却率">
          <a:extLst>
            <a:ext uri="{FF2B5EF4-FFF2-40B4-BE49-F238E27FC236}">
              <a16:creationId xmlns:a16="http://schemas.microsoft.com/office/drawing/2014/main" id="{FBBBE05D-B54A-4F1D-A8D3-3FC49FBAFCBB}"/>
            </a:ext>
          </a:extLst>
        </xdr:cNvPr>
        <xdr:cNvSpPr txBox="1"/>
      </xdr:nvSpPr>
      <xdr:spPr>
        <a:xfrm>
          <a:off x="927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68FF72E8-D713-453B-8BCE-036FF7AE66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CF9C9EBB-7558-4A4E-83EB-E09D60200B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D6043C52-25BD-4AF5-9BED-7AE463F15C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568CC939-A347-47EE-AD8D-55D061CDDD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D227F13A-E0F5-4B0C-AB04-D3BDC217B3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978D05A3-765E-4513-AF93-B4C1785CAA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F225A8E-5DA6-458D-B0A4-72E1F279C6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B7BA8B38-81A8-4940-A91C-1F8CAFC7358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7549C066-817B-43AC-8943-A8333DE322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66B1DABD-6D6C-4A41-9E84-47BFD5B213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a:extLst>
            <a:ext uri="{FF2B5EF4-FFF2-40B4-BE49-F238E27FC236}">
              <a16:creationId xmlns:a16="http://schemas.microsoft.com/office/drawing/2014/main" id="{D96B10A8-EA39-479C-BBB0-13EF1C6BEB9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821AE950-F6A9-4EF5-98A0-C9875AFB312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a:extLst>
            <a:ext uri="{FF2B5EF4-FFF2-40B4-BE49-F238E27FC236}">
              <a16:creationId xmlns:a16="http://schemas.microsoft.com/office/drawing/2014/main" id="{4577F68F-E0F7-413A-890B-76FB3CC8BDE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a:extLst>
            <a:ext uri="{FF2B5EF4-FFF2-40B4-BE49-F238E27FC236}">
              <a16:creationId xmlns:a16="http://schemas.microsoft.com/office/drawing/2014/main" id="{367CB090-DAF5-4A9A-B6B9-AAA5E7E8D4D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a:extLst>
            <a:ext uri="{FF2B5EF4-FFF2-40B4-BE49-F238E27FC236}">
              <a16:creationId xmlns:a16="http://schemas.microsoft.com/office/drawing/2014/main" id="{E900EC09-818B-4565-A93C-C9C3245050E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a:extLst>
            <a:ext uri="{FF2B5EF4-FFF2-40B4-BE49-F238E27FC236}">
              <a16:creationId xmlns:a16="http://schemas.microsoft.com/office/drawing/2014/main" id="{C518E453-6CEF-4BCA-93ED-6BA7AD3B84C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a:extLst>
            <a:ext uri="{FF2B5EF4-FFF2-40B4-BE49-F238E27FC236}">
              <a16:creationId xmlns:a16="http://schemas.microsoft.com/office/drawing/2014/main" id="{3B2A1090-5EAC-47E0-AC04-E081391759C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DABD6EC8-1E95-4BC9-80CA-048BE1415F4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1AB5D01C-515A-41E1-8943-0751E0EA67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4B436625-A750-49FE-BD5D-C33202FBCE4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226D803D-117D-4469-B90A-C2306FC84B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244" name="直線コネクタ 243">
          <a:extLst>
            <a:ext uri="{FF2B5EF4-FFF2-40B4-BE49-F238E27FC236}">
              <a16:creationId xmlns:a16="http://schemas.microsoft.com/office/drawing/2014/main" id="{D4DA5C16-8554-43B9-8DC6-729196F1D817}"/>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45" name="【福祉施設】&#10;一人当たり面積最小値テキスト">
          <a:extLst>
            <a:ext uri="{FF2B5EF4-FFF2-40B4-BE49-F238E27FC236}">
              <a16:creationId xmlns:a16="http://schemas.microsoft.com/office/drawing/2014/main" id="{35AD2340-D6A9-4D23-B954-EA0EBA6E3BAA}"/>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46" name="直線コネクタ 245">
          <a:extLst>
            <a:ext uri="{FF2B5EF4-FFF2-40B4-BE49-F238E27FC236}">
              <a16:creationId xmlns:a16="http://schemas.microsoft.com/office/drawing/2014/main" id="{F53BFF48-743F-4405-A6DB-EFFB152ED5C6}"/>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247" name="【福祉施設】&#10;一人当たり面積最大値テキスト">
          <a:extLst>
            <a:ext uri="{FF2B5EF4-FFF2-40B4-BE49-F238E27FC236}">
              <a16:creationId xmlns:a16="http://schemas.microsoft.com/office/drawing/2014/main" id="{30E4745C-F69B-4DAF-9BE7-D5EB7791B45F}"/>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248" name="直線コネクタ 247">
          <a:extLst>
            <a:ext uri="{FF2B5EF4-FFF2-40B4-BE49-F238E27FC236}">
              <a16:creationId xmlns:a16="http://schemas.microsoft.com/office/drawing/2014/main" id="{8C4BB1EB-8EE1-4EC2-90E6-2B3CC8EBDC14}"/>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249" name="【福祉施設】&#10;一人当たり面積平均値テキスト">
          <a:extLst>
            <a:ext uri="{FF2B5EF4-FFF2-40B4-BE49-F238E27FC236}">
              <a16:creationId xmlns:a16="http://schemas.microsoft.com/office/drawing/2014/main" id="{787F5208-F644-4ACA-8BA9-3FFCB243E833}"/>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50" name="フローチャート: 判断 249">
          <a:extLst>
            <a:ext uri="{FF2B5EF4-FFF2-40B4-BE49-F238E27FC236}">
              <a16:creationId xmlns:a16="http://schemas.microsoft.com/office/drawing/2014/main" id="{E6947B00-99A6-4D2A-9996-A0412E8B3593}"/>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251" name="フローチャート: 判断 250">
          <a:extLst>
            <a:ext uri="{FF2B5EF4-FFF2-40B4-BE49-F238E27FC236}">
              <a16:creationId xmlns:a16="http://schemas.microsoft.com/office/drawing/2014/main" id="{C37E78A0-914E-4474-AB57-822E9D284F2F}"/>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252" name="フローチャート: 判断 251">
          <a:extLst>
            <a:ext uri="{FF2B5EF4-FFF2-40B4-BE49-F238E27FC236}">
              <a16:creationId xmlns:a16="http://schemas.microsoft.com/office/drawing/2014/main" id="{FDA39F66-B221-428E-85DE-A1A822B9441D}"/>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253" name="フローチャート: 判断 252">
          <a:extLst>
            <a:ext uri="{FF2B5EF4-FFF2-40B4-BE49-F238E27FC236}">
              <a16:creationId xmlns:a16="http://schemas.microsoft.com/office/drawing/2014/main" id="{E9F969F4-2640-4E79-B7DF-62833346429D}"/>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254" name="フローチャート: 判断 253">
          <a:extLst>
            <a:ext uri="{FF2B5EF4-FFF2-40B4-BE49-F238E27FC236}">
              <a16:creationId xmlns:a16="http://schemas.microsoft.com/office/drawing/2014/main" id="{367F8BC3-A32E-4992-AF4E-5C09334545FF}"/>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E7AEDE0-1A7A-4E0F-B654-56EB9CE71D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DD126B0-39A6-4434-9B97-5AA3BB98A1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33AE9FE-A948-47FB-A646-36A34A2862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95066B7-39AB-4C7F-81E5-99C65CF108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9545E98-30CA-469E-89D3-D7212087F6A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133604</xdr:rowOff>
    </xdr:from>
    <xdr:to>
      <xdr:col>55</xdr:col>
      <xdr:colOff>50800</xdr:colOff>
      <xdr:row>85</xdr:row>
      <xdr:rowOff>63754</xdr:rowOff>
    </xdr:to>
    <xdr:sp macro="" textlink="">
      <xdr:nvSpPr>
        <xdr:cNvPr id="260" name="楕円 259">
          <a:extLst>
            <a:ext uri="{FF2B5EF4-FFF2-40B4-BE49-F238E27FC236}">
              <a16:creationId xmlns:a16="http://schemas.microsoft.com/office/drawing/2014/main" id="{7E793227-A940-47C3-800C-9BE60DF39AA7}"/>
            </a:ext>
          </a:extLst>
        </xdr:cNvPr>
        <xdr:cNvSpPr/>
      </xdr:nvSpPr>
      <xdr:spPr>
        <a:xfrm>
          <a:off x="10426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112031</xdr:rowOff>
    </xdr:from>
    <xdr:ext cx="469744" cy="259045"/>
    <xdr:sp macro="" textlink="">
      <xdr:nvSpPr>
        <xdr:cNvPr id="261" name="【福祉施設】&#10;一人当たり面積該当値テキスト">
          <a:extLst>
            <a:ext uri="{FF2B5EF4-FFF2-40B4-BE49-F238E27FC236}">
              <a16:creationId xmlns:a16="http://schemas.microsoft.com/office/drawing/2014/main" id="{BE0B8D63-13B5-475B-AA0F-2D5B3CAFFD50}"/>
            </a:ext>
          </a:extLst>
        </xdr:cNvPr>
        <xdr:cNvSpPr txBox="1"/>
      </xdr:nvSpPr>
      <xdr:spPr>
        <a:xfrm>
          <a:off x="10515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138176</xdr:rowOff>
    </xdr:from>
    <xdr:to>
      <xdr:col>50</xdr:col>
      <xdr:colOff>165100</xdr:colOff>
      <xdr:row>85</xdr:row>
      <xdr:rowOff>68326</xdr:rowOff>
    </xdr:to>
    <xdr:sp macro="" textlink="">
      <xdr:nvSpPr>
        <xdr:cNvPr id="262" name="楕円 261">
          <a:extLst>
            <a:ext uri="{FF2B5EF4-FFF2-40B4-BE49-F238E27FC236}">
              <a16:creationId xmlns:a16="http://schemas.microsoft.com/office/drawing/2014/main" id="{BD39BF77-546E-4812-ADE5-E3E0A4F19B7B}"/>
            </a:ext>
          </a:extLst>
        </xdr:cNvPr>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12954</xdr:rowOff>
    </xdr:from>
    <xdr:to>
      <xdr:col>55</xdr:col>
      <xdr:colOff>0</xdr:colOff>
      <xdr:row>85</xdr:row>
      <xdr:rowOff>17526</xdr:rowOff>
    </xdr:to>
    <xdr:cxnSp macro="">
      <xdr:nvCxnSpPr>
        <xdr:cNvPr id="263" name="直線コネクタ 262">
          <a:extLst>
            <a:ext uri="{FF2B5EF4-FFF2-40B4-BE49-F238E27FC236}">
              <a16:creationId xmlns:a16="http://schemas.microsoft.com/office/drawing/2014/main" id="{0AB28A28-A256-4DA9-9E0C-3BD419EC9D9D}"/>
            </a:ext>
          </a:extLst>
        </xdr:cNvPr>
        <xdr:cNvCxnSpPr/>
      </xdr:nvCxnSpPr>
      <xdr:spPr>
        <a:xfrm flipV="1">
          <a:off x="9639300" y="1458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140463</xdr:rowOff>
    </xdr:from>
    <xdr:to>
      <xdr:col>46</xdr:col>
      <xdr:colOff>38100</xdr:colOff>
      <xdr:row>85</xdr:row>
      <xdr:rowOff>70613</xdr:rowOff>
    </xdr:to>
    <xdr:sp macro="" textlink="">
      <xdr:nvSpPr>
        <xdr:cNvPr id="264" name="楕円 263">
          <a:extLst>
            <a:ext uri="{FF2B5EF4-FFF2-40B4-BE49-F238E27FC236}">
              <a16:creationId xmlns:a16="http://schemas.microsoft.com/office/drawing/2014/main" id="{23CEB84E-CF8E-4257-BE72-F28CD97966C3}"/>
            </a:ext>
          </a:extLst>
        </xdr:cNvPr>
        <xdr:cNvSpPr/>
      </xdr:nvSpPr>
      <xdr:spPr>
        <a:xfrm>
          <a:off x="8699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17526</xdr:rowOff>
    </xdr:from>
    <xdr:to>
      <xdr:col>50</xdr:col>
      <xdr:colOff>114300</xdr:colOff>
      <xdr:row>85</xdr:row>
      <xdr:rowOff>19813</xdr:rowOff>
    </xdr:to>
    <xdr:cxnSp macro="">
      <xdr:nvCxnSpPr>
        <xdr:cNvPr id="265" name="直線コネクタ 264">
          <a:extLst>
            <a:ext uri="{FF2B5EF4-FFF2-40B4-BE49-F238E27FC236}">
              <a16:creationId xmlns:a16="http://schemas.microsoft.com/office/drawing/2014/main" id="{13D91EFB-233B-4FD2-9AF7-70B27CF47442}"/>
            </a:ext>
          </a:extLst>
        </xdr:cNvPr>
        <xdr:cNvCxnSpPr/>
      </xdr:nvCxnSpPr>
      <xdr:spPr>
        <a:xfrm flipV="1">
          <a:off x="8750300" y="145907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145035</xdr:rowOff>
    </xdr:from>
    <xdr:to>
      <xdr:col>41</xdr:col>
      <xdr:colOff>101600</xdr:colOff>
      <xdr:row>85</xdr:row>
      <xdr:rowOff>75185</xdr:rowOff>
    </xdr:to>
    <xdr:sp macro="" textlink="">
      <xdr:nvSpPr>
        <xdr:cNvPr id="266" name="楕円 265">
          <a:extLst>
            <a:ext uri="{FF2B5EF4-FFF2-40B4-BE49-F238E27FC236}">
              <a16:creationId xmlns:a16="http://schemas.microsoft.com/office/drawing/2014/main" id="{E11C7BA8-054E-49C3-AF4F-66D27CA21F44}"/>
            </a:ext>
          </a:extLst>
        </xdr:cNvPr>
        <xdr:cNvSpPr/>
      </xdr:nvSpPr>
      <xdr:spPr>
        <a:xfrm>
          <a:off x="7810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19813</xdr:rowOff>
    </xdr:from>
    <xdr:to>
      <xdr:col>45</xdr:col>
      <xdr:colOff>177800</xdr:colOff>
      <xdr:row>85</xdr:row>
      <xdr:rowOff>24385</xdr:rowOff>
    </xdr:to>
    <xdr:cxnSp macro="">
      <xdr:nvCxnSpPr>
        <xdr:cNvPr id="267" name="直線コネクタ 266">
          <a:extLst>
            <a:ext uri="{FF2B5EF4-FFF2-40B4-BE49-F238E27FC236}">
              <a16:creationId xmlns:a16="http://schemas.microsoft.com/office/drawing/2014/main" id="{C2A84045-0515-403F-825A-47811E1E6D67}"/>
            </a:ext>
          </a:extLst>
        </xdr:cNvPr>
        <xdr:cNvCxnSpPr/>
      </xdr:nvCxnSpPr>
      <xdr:spPr>
        <a:xfrm flipV="1">
          <a:off x="7861300" y="145930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268" name="楕円 267">
          <a:extLst>
            <a:ext uri="{FF2B5EF4-FFF2-40B4-BE49-F238E27FC236}">
              <a16:creationId xmlns:a16="http://schemas.microsoft.com/office/drawing/2014/main" id="{D83A5A00-7B1D-4E7A-8009-7BD578A32656}"/>
            </a:ext>
          </a:extLst>
        </xdr:cNvPr>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24385</xdr:rowOff>
    </xdr:from>
    <xdr:to>
      <xdr:col>41</xdr:col>
      <xdr:colOff>50800</xdr:colOff>
      <xdr:row>85</xdr:row>
      <xdr:rowOff>26670</xdr:rowOff>
    </xdr:to>
    <xdr:cxnSp macro="">
      <xdr:nvCxnSpPr>
        <xdr:cNvPr id="269" name="直線コネクタ 268">
          <a:extLst>
            <a:ext uri="{FF2B5EF4-FFF2-40B4-BE49-F238E27FC236}">
              <a16:creationId xmlns:a16="http://schemas.microsoft.com/office/drawing/2014/main" id="{C98DFD78-303B-40CE-BD7E-6FE264253EE6}"/>
            </a:ext>
          </a:extLst>
        </xdr:cNvPr>
        <xdr:cNvCxnSpPr/>
      </xdr:nvCxnSpPr>
      <xdr:spPr>
        <a:xfrm flipV="1">
          <a:off x="6972300" y="1459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270" name="n_1aveValue【福祉施設】&#10;一人当たり面積">
          <a:extLst>
            <a:ext uri="{FF2B5EF4-FFF2-40B4-BE49-F238E27FC236}">
              <a16:creationId xmlns:a16="http://schemas.microsoft.com/office/drawing/2014/main" id="{AE930356-ACEB-4AE8-99EE-E2700D217310}"/>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271" name="n_2aveValue【福祉施設】&#10;一人当たり面積">
          <a:extLst>
            <a:ext uri="{FF2B5EF4-FFF2-40B4-BE49-F238E27FC236}">
              <a16:creationId xmlns:a16="http://schemas.microsoft.com/office/drawing/2014/main" id="{B1FA92F5-DB3E-4C8B-969B-DE0BD67C6B37}"/>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272" name="n_3aveValue【福祉施設】&#10;一人当たり面積">
          <a:extLst>
            <a:ext uri="{FF2B5EF4-FFF2-40B4-BE49-F238E27FC236}">
              <a16:creationId xmlns:a16="http://schemas.microsoft.com/office/drawing/2014/main" id="{E13235DE-2A47-4831-A1EA-18DE3E50B461}"/>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273" name="n_4aveValue【福祉施設】&#10;一人当たり面積">
          <a:extLst>
            <a:ext uri="{FF2B5EF4-FFF2-40B4-BE49-F238E27FC236}">
              <a16:creationId xmlns:a16="http://schemas.microsoft.com/office/drawing/2014/main" id="{472F386F-1CD8-4B82-88CE-5ABD3EFE01A1}"/>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59453</xdr:rowOff>
    </xdr:from>
    <xdr:ext cx="469744" cy="259045"/>
    <xdr:sp macro="" textlink="">
      <xdr:nvSpPr>
        <xdr:cNvPr id="274" name="n_1mainValue【福祉施設】&#10;一人当たり面積">
          <a:extLst>
            <a:ext uri="{FF2B5EF4-FFF2-40B4-BE49-F238E27FC236}">
              <a16:creationId xmlns:a16="http://schemas.microsoft.com/office/drawing/2014/main" id="{1069D8FD-0A67-43D5-B1FA-EF95C451B7BD}"/>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61740</xdr:rowOff>
    </xdr:from>
    <xdr:ext cx="469744" cy="259045"/>
    <xdr:sp macro="" textlink="">
      <xdr:nvSpPr>
        <xdr:cNvPr id="275" name="n_2mainValue【福祉施設】&#10;一人当たり面積">
          <a:extLst>
            <a:ext uri="{FF2B5EF4-FFF2-40B4-BE49-F238E27FC236}">
              <a16:creationId xmlns:a16="http://schemas.microsoft.com/office/drawing/2014/main" id="{F975A406-E027-4007-9F7A-56BEC7DC25E0}"/>
            </a:ext>
          </a:extLst>
        </xdr:cNvPr>
        <xdr:cNvSpPr txBox="1"/>
      </xdr:nvSpPr>
      <xdr:spPr>
        <a:xfrm>
          <a:off x="8515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66312</xdr:rowOff>
    </xdr:from>
    <xdr:ext cx="469744" cy="259045"/>
    <xdr:sp macro="" textlink="">
      <xdr:nvSpPr>
        <xdr:cNvPr id="276" name="n_3mainValue【福祉施設】&#10;一人当たり面積">
          <a:extLst>
            <a:ext uri="{FF2B5EF4-FFF2-40B4-BE49-F238E27FC236}">
              <a16:creationId xmlns:a16="http://schemas.microsoft.com/office/drawing/2014/main" id="{CA78F653-5D12-4FA7-A24F-1339E0365554}"/>
            </a:ext>
          </a:extLst>
        </xdr:cNvPr>
        <xdr:cNvSpPr txBox="1"/>
      </xdr:nvSpPr>
      <xdr:spPr>
        <a:xfrm>
          <a:off x="7626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277" name="n_4mainValue【福祉施設】&#10;一人当たり面積">
          <a:extLst>
            <a:ext uri="{FF2B5EF4-FFF2-40B4-BE49-F238E27FC236}">
              <a16:creationId xmlns:a16="http://schemas.microsoft.com/office/drawing/2014/main" id="{7F60E252-1203-440E-B398-983380C6F8D3}"/>
            </a:ext>
          </a:extLst>
        </xdr:cNvPr>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8BBE65AA-9E23-49E3-918E-94A0388450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9BFA96E9-AFB3-4D66-B79A-BF7C38E85E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BADAF8F8-F997-471C-B4D9-825DAC8C4E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3F21C858-55D4-47BB-B76A-C212552B3F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4FC08098-1929-4EC9-8FC2-1657129AD1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EB17F90F-4DC5-4CB6-B604-CB27648548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C0E0EA93-7D55-4409-BB2D-69ED53202E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7068B925-6F87-4C7A-9CF5-48936D6E5C3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7502A29C-D24E-41A8-AA17-0CE65F978E3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5B37EF76-5C05-443A-B779-A61C98DF6DE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D1C34BB6-B43F-46E9-BFD2-D701EABBDA6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DA9948C1-E63E-4286-81E0-E558426DDC0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E1434A49-2ADC-410B-989D-79B0EC6E08D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0B039237-3C1B-472A-95A8-AFB8B89C70D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6D43CC83-0340-43AD-874E-4D67A4BD212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7346CAD5-761E-4A1C-9F2F-C249054CED5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984D4E45-C6F3-4901-B4B8-E102675543F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840A0E56-3057-4015-AA84-3CD9DB19948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5EC71E21-E5B2-450B-B620-E029029A2F1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6DAF4D64-0225-47C1-A9E7-3211CE516E4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983A938E-8E3B-4BA7-BEBC-0D66FEF6CE6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292880B0-BEA7-453E-B5A3-354415EE293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E973F673-95E5-4F5F-8FB6-089C6E2D338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AD770493-8ED3-4661-832A-C49643275B6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E391D72D-C764-40AC-AF97-82C108C1CA3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303" name="直線コネクタ 302">
          <a:extLst>
            <a:ext uri="{FF2B5EF4-FFF2-40B4-BE49-F238E27FC236}">
              <a16:creationId xmlns:a16="http://schemas.microsoft.com/office/drawing/2014/main" id="{35B141FC-6B22-418A-A6D8-E4741F4C10FE}"/>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28DDE507-E33D-452F-B1AE-68053F1F9E64}"/>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305" name="直線コネクタ 304">
          <a:extLst>
            <a:ext uri="{FF2B5EF4-FFF2-40B4-BE49-F238E27FC236}">
              <a16:creationId xmlns:a16="http://schemas.microsoft.com/office/drawing/2014/main" id="{D2C484E1-FABF-4C3D-861C-403B5A13CCDD}"/>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306" name="【市民会館】&#10;有形固定資産減価償却率最大値テキスト">
          <a:extLst>
            <a:ext uri="{FF2B5EF4-FFF2-40B4-BE49-F238E27FC236}">
              <a16:creationId xmlns:a16="http://schemas.microsoft.com/office/drawing/2014/main" id="{66CDA873-DD70-4E48-AAD8-A9A36A47F01C}"/>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307" name="直線コネクタ 306">
          <a:extLst>
            <a:ext uri="{FF2B5EF4-FFF2-40B4-BE49-F238E27FC236}">
              <a16:creationId xmlns:a16="http://schemas.microsoft.com/office/drawing/2014/main" id="{8F068EC1-4D8A-4A71-BD50-DCE18635DD2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387B3C46-8764-4DFD-BBBF-0E4F500500A3}"/>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09" name="フローチャート: 判断 308">
          <a:extLst>
            <a:ext uri="{FF2B5EF4-FFF2-40B4-BE49-F238E27FC236}">
              <a16:creationId xmlns:a16="http://schemas.microsoft.com/office/drawing/2014/main" id="{598109A0-81AC-43F3-A8DD-93AD92726366}"/>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10" name="フローチャート: 判断 309">
          <a:extLst>
            <a:ext uri="{FF2B5EF4-FFF2-40B4-BE49-F238E27FC236}">
              <a16:creationId xmlns:a16="http://schemas.microsoft.com/office/drawing/2014/main" id="{53FB130C-464A-4AD1-BA83-F03AD0D608B2}"/>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311" name="フローチャート: 判断 310">
          <a:extLst>
            <a:ext uri="{FF2B5EF4-FFF2-40B4-BE49-F238E27FC236}">
              <a16:creationId xmlns:a16="http://schemas.microsoft.com/office/drawing/2014/main" id="{017076A9-C19A-46D6-8A08-903038D675F9}"/>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12" name="フローチャート: 判断 311">
          <a:extLst>
            <a:ext uri="{FF2B5EF4-FFF2-40B4-BE49-F238E27FC236}">
              <a16:creationId xmlns:a16="http://schemas.microsoft.com/office/drawing/2014/main" id="{F16E2D9A-E765-4C65-89E8-3A94FDDE5CB2}"/>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313" name="フローチャート: 判断 312">
          <a:extLst>
            <a:ext uri="{FF2B5EF4-FFF2-40B4-BE49-F238E27FC236}">
              <a16:creationId xmlns:a16="http://schemas.microsoft.com/office/drawing/2014/main" id="{62699BF6-08F5-40D0-B600-070D69E5DB2E}"/>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6D7932DF-C92B-4643-A101-ADEC3D26B6E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3227597D-EFB5-48E6-BE28-E05C9A0B6F3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3A78DB49-7BB7-4978-90F7-38765EDD23A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7C43DD69-669E-4C56-8504-F2B5F05FDA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FC81C1B-2E7F-4AF2-898F-59708F2A5C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113574</xdr:rowOff>
    </xdr:from>
    <xdr:to>
      <xdr:col>24</xdr:col>
      <xdr:colOff>114300</xdr:colOff>
      <xdr:row>105</xdr:row>
      <xdr:rowOff>43724</xdr:rowOff>
    </xdr:to>
    <xdr:sp macro="" textlink="">
      <xdr:nvSpPr>
        <xdr:cNvPr id="319" name="楕円 318">
          <a:extLst>
            <a:ext uri="{FF2B5EF4-FFF2-40B4-BE49-F238E27FC236}">
              <a16:creationId xmlns:a16="http://schemas.microsoft.com/office/drawing/2014/main" id="{F916EB7A-7185-4E85-BFB9-F29EB2BFE69E}"/>
            </a:ext>
          </a:extLst>
        </xdr:cNvPr>
        <xdr:cNvSpPr/>
      </xdr:nvSpPr>
      <xdr:spPr>
        <a:xfrm>
          <a:off x="4584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92001</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2436D616-B1E8-4B25-90E3-D4E1D7045F14}"/>
            </a:ext>
          </a:extLst>
        </xdr:cNvPr>
        <xdr:cNvSpPr txBox="1"/>
      </xdr:nvSpPr>
      <xdr:spPr>
        <a:xfrm>
          <a:off x="4673600"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321" name="楕円 320">
          <a:extLst>
            <a:ext uri="{FF2B5EF4-FFF2-40B4-BE49-F238E27FC236}">
              <a16:creationId xmlns:a16="http://schemas.microsoft.com/office/drawing/2014/main" id="{1B8380F3-D024-4D49-8B09-BE56DC6060BE}"/>
            </a:ext>
          </a:extLst>
        </xdr:cNvPr>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104</xdr:row>
      <xdr:rowOff>164374</xdr:rowOff>
    </xdr:to>
    <xdr:cxnSp macro="">
      <xdr:nvCxnSpPr>
        <xdr:cNvPr id="322" name="直線コネクタ 321">
          <a:extLst>
            <a:ext uri="{FF2B5EF4-FFF2-40B4-BE49-F238E27FC236}">
              <a16:creationId xmlns:a16="http://schemas.microsoft.com/office/drawing/2014/main" id="{499D0A96-EE33-43CC-968C-2C3E6CC14DF0}"/>
            </a:ext>
          </a:extLst>
        </xdr:cNvPr>
        <xdr:cNvCxnSpPr/>
      </xdr:nvCxnSpPr>
      <xdr:spPr>
        <a:xfrm>
          <a:off x="3797300" y="179608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323" name="楕円 322">
          <a:extLst>
            <a:ext uri="{FF2B5EF4-FFF2-40B4-BE49-F238E27FC236}">
              <a16:creationId xmlns:a16="http://schemas.microsoft.com/office/drawing/2014/main" id="{4714C89C-5F4F-4542-9FD3-6DFCB59A3F5F}"/>
            </a:ext>
          </a:extLst>
        </xdr:cNvPr>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130084</xdr:rowOff>
    </xdr:to>
    <xdr:cxnSp macro="">
      <xdr:nvCxnSpPr>
        <xdr:cNvPr id="324" name="直線コネクタ 323">
          <a:extLst>
            <a:ext uri="{FF2B5EF4-FFF2-40B4-BE49-F238E27FC236}">
              <a16:creationId xmlns:a16="http://schemas.microsoft.com/office/drawing/2014/main" id="{1247E798-471C-4AF3-B9BC-14B9654EE94F}"/>
            </a:ext>
          </a:extLst>
        </xdr:cNvPr>
        <xdr:cNvCxnSpPr/>
      </xdr:nvCxnSpPr>
      <xdr:spPr>
        <a:xfrm>
          <a:off x="2908300" y="179298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25" name="楕円 324">
          <a:extLst>
            <a:ext uri="{FF2B5EF4-FFF2-40B4-BE49-F238E27FC236}">
              <a16:creationId xmlns:a16="http://schemas.microsoft.com/office/drawing/2014/main" id="{715065ED-C8F7-4EAC-A154-FC17A0083DCE}"/>
            </a:ext>
          </a:extLst>
        </xdr:cNvPr>
        <xdr:cNvSpPr/>
      </xdr:nvSpPr>
      <xdr:spPr>
        <a:xfrm>
          <a:off x="196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99061</xdr:rowOff>
    </xdr:to>
    <xdr:cxnSp macro="">
      <xdr:nvCxnSpPr>
        <xdr:cNvPr id="326" name="直線コネクタ 325">
          <a:extLst>
            <a:ext uri="{FF2B5EF4-FFF2-40B4-BE49-F238E27FC236}">
              <a16:creationId xmlns:a16="http://schemas.microsoft.com/office/drawing/2014/main" id="{CD055555-8A9E-4247-AF62-9A005CFD9B18}"/>
            </a:ext>
          </a:extLst>
        </xdr:cNvPr>
        <xdr:cNvCxnSpPr/>
      </xdr:nvCxnSpPr>
      <xdr:spPr>
        <a:xfrm>
          <a:off x="2019300" y="1789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111942</xdr:rowOff>
    </xdr:from>
    <xdr:to>
      <xdr:col>6</xdr:col>
      <xdr:colOff>38100</xdr:colOff>
      <xdr:row>105</xdr:row>
      <xdr:rowOff>42092</xdr:rowOff>
    </xdr:to>
    <xdr:sp macro="" textlink="">
      <xdr:nvSpPr>
        <xdr:cNvPr id="327" name="楕円 326">
          <a:extLst>
            <a:ext uri="{FF2B5EF4-FFF2-40B4-BE49-F238E27FC236}">
              <a16:creationId xmlns:a16="http://schemas.microsoft.com/office/drawing/2014/main" id="{73B30BDF-7A93-4F7A-9C90-FCF9CE2F2631}"/>
            </a:ext>
          </a:extLst>
        </xdr:cNvPr>
        <xdr:cNvSpPr/>
      </xdr:nvSpPr>
      <xdr:spPr>
        <a:xfrm>
          <a:off x="1079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64770</xdr:rowOff>
    </xdr:from>
    <xdr:to>
      <xdr:col>10</xdr:col>
      <xdr:colOff>114300</xdr:colOff>
      <xdr:row>104</xdr:row>
      <xdr:rowOff>162742</xdr:rowOff>
    </xdr:to>
    <xdr:cxnSp macro="">
      <xdr:nvCxnSpPr>
        <xdr:cNvPr id="328" name="直線コネクタ 327">
          <a:extLst>
            <a:ext uri="{FF2B5EF4-FFF2-40B4-BE49-F238E27FC236}">
              <a16:creationId xmlns:a16="http://schemas.microsoft.com/office/drawing/2014/main" id="{B0133544-87EE-4597-A1D3-8ED43A7FF552}"/>
            </a:ext>
          </a:extLst>
        </xdr:cNvPr>
        <xdr:cNvCxnSpPr/>
      </xdr:nvCxnSpPr>
      <xdr:spPr>
        <a:xfrm flipV="1">
          <a:off x="1130300" y="178955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329" name="n_1aveValue【市民会館】&#10;有形固定資産減価償却率">
          <a:extLst>
            <a:ext uri="{FF2B5EF4-FFF2-40B4-BE49-F238E27FC236}">
              <a16:creationId xmlns:a16="http://schemas.microsoft.com/office/drawing/2014/main" id="{5241446A-014B-4B43-86A6-3E6EF732AA18}"/>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330" name="n_2aveValue【市民会館】&#10;有形固定資産減価償却率">
          <a:extLst>
            <a:ext uri="{FF2B5EF4-FFF2-40B4-BE49-F238E27FC236}">
              <a16:creationId xmlns:a16="http://schemas.microsoft.com/office/drawing/2014/main" id="{4DEDE1DD-255D-49F4-905C-BBCD26C62C83}"/>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331" name="n_3aveValue【市民会館】&#10;有形固定資産減価償却率">
          <a:extLst>
            <a:ext uri="{FF2B5EF4-FFF2-40B4-BE49-F238E27FC236}">
              <a16:creationId xmlns:a16="http://schemas.microsoft.com/office/drawing/2014/main" id="{DDF96306-7B1D-4260-BB24-58C2521F63FC}"/>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332" name="n_4aveValue【市民会館】&#10;有形固定資産減価償却率">
          <a:extLst>
            <a:ext uri="{FF2B5EF4-FFF2-40B4-BE49-F238E27FC236}">
              <a16:creationId xmlns:a16="http://schemas.microsoft.com/office/drawing/2014/main" id="{91B38864-40F7-4F40-943E-0FE10B378095}"/>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25961</xdr:rowOff>
    </xdr:from>
    <xdr:ext cx="405111" cy="259045"/>
    <xdr:sp macro="" textlink="">
      <xdr:nvSpPr>
        <xdr:cNvPr id="333" name="n_1mainValue【市民会館】&#10;有形固定資産減価償却率">
          <a:extLst>
            <a:ext uri="{FF2B5EF4-FFF2-40B4-BE49-F238E27FC236}">
              <a16:creationId xmlns:a16="http://schemas.microsoft.com/office/drawing/2014/main" id="{77127F00-D93D-43D4-8F20-76C37A617072}"/>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334" name="n_2mainValue【市民会館】&#10;有形固定資産減価償却率">
          <a:extLst>
            <a:ext uri="{FF2B5EF4-FFF2-40B4-BE49-F238E27FC236}">
              <a16:creationId xmlns:a16="http://schemas.microsoft.com/office/drawing/2014/main" id="{58BBB189-C1E7-4B16-8833-CF0944CE0C3E}"/>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35" name="n_3mainValue【市民会館】&#10;有形固定資産減価償却率">
          <a:extLst>
            <a:ext uri="{FF2B5EF4-FFF2-40B4-BE49-F238E27FC236}">
              <a16:creationId xmlns:a16="http://schemas.microsoft.com/office/drawing/2014/main" id="{4068AEA5-9FA2-4C78-8BE4-6CFEFCAFF260}"/>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33219</xdr:rowOff>
    </xdr:from>
    <xdr:ext cx="405111" cy="259045"/>
    <xdr:sp macro="" textlink="">
      <xdr:nvSpPr>
        <xdr:cNvPr id="336" name="n_4mainValue【市民会館】&#10;有形固定資産減価償却率">
          <a:extLst>
            <a:ext uri="{FF2B5EF4-FFF2-40B4-BE49-F238E27FC236}">
              <a16:creationId xmlns:a16="http://schemas.microsoft.com/office/drawing/2014/main" id="{D35C6327-90E2-497C-8546-FBAA9FDC1202}"/>
            </a:ext>
          </a:extLst>
        </xdr:cNvPr>
        <xdr:cNvSpPr txBox="1"/>
      </xdr:nvSpPr>
      <xdr:spPr>
        <a:xfrm>
          <a:off x="927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4A9FCBBA-8D68-4E63-AA9A-2686C2FCAD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28353F0D-5B8D-43E4-A7EE-E6CCC9E43D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7BE63EBB-F317-4522-B42D-350B4EAF87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6234A740-BC14-46E3-819F-D860730321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C6F1432A-3E8D-4AED-8EA3-66478B942B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35F37A9D-1897-476F-AC82-60B53ED4B3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485C7BD-F621-4A23-804E-6D2AD7BA8F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E300193C-30BA-4320-A5B6-FD80CC8A96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C5D83ADD-ED66-4998-BF1A-294CEE1E8C1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E577C737-ACF1-455B-A2F7-389E8BD650D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942603FB-AF29-4A7E-A728-9928415CBD9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A847D34B-CDBD-4433-9141-ED39FC93950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7CBD00B3-193D-490F-B9EB-D1BA8BEA4BE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33317CE8-FF10-4074-8C6C-E333F2CAFA6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03E5CA64-4217-4854-ADC8-C43D11CF829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E0D099AD-71C8-46B8-B65E-3B7B95A3449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F640E9B5-23AC-47A2-97C2-9D2336C0E29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FABBB497-9BB3-4287-9D22-D6CAC675F08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8BED9273-5D68-4758-8864-2C78A3602E2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895DCBB5-0812-4030-8F20-EFEE64579DF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C6AAFC94-8C54-4E87-A174-D632013A61A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2A4D8652-A807-4881-BC36-D9BDC019A69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9CFE6A7-5E8C-4829-BB20-71008E5184D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360" name="直線コネクタ 359">
          <a:extLst>
            <a:ext uri="{FF2B5EF4-FFF2-40B4-BE49-F238E27FC236}">
              <a16:creationId xmlns:a16="http://schemas.microsoft.com/office/drawing/2014/main" id="{68ACC496-64C3-4FED-A94E-2F355875BF2B}"/>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361" name="【市民会館】&#10;一人当たり面積最小値テキスト">
          <a:extLst>
            <a:ext uri="{FF2B5EF4-FFF2-40B4-BE49-F238E27FC236}">
              <a16:creationId xmlns:a16="http://schemas.microsoft.com/office/drawing/2014/main" id="{B4488681-5274-4F36-9EDC-E9B709AC295A}"/>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362" name="直線コネクタ 361">
          <a:extLst>
            <a:ext uri="{FF2B5EF4-FFF2-40B4-BE49-F238E27FC236}">
              <a16:creationId xmlns:a16="http://schemas.microsoft.com/office/drawing/2014/main" id="{B9C225CC-0FC7-4E6B-9774-93A8438C8648}"/>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363" name="【市民会館】&#10;一人当たり面積最大値テキスト">
          <a:extLst>
            <a:ext uri="{FF2B5EF4-FFF2-40B4-BE49-F238E27FC236}">
              <a16:creationId xmlns:a16="http://schemas.microsoft.com/office/drawing/2014/main" id="{3F25D08D-D8A5-4239-BFA8-00FBCE158CB9}"/>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364" name="直線コネクタ 363">
          <a:extLst>
            <a:ext uri="{FF2B5EF4-FFF2-40B4-BE49-F238E27FC236}">
              <a16:creationId xmlns:a16="http://schemas.microsoft.com/office/drawing/2014/main" id="{C4573494-EFC6-44C5-ADC3-6C86C0A82AC4}"/>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365" name="【市民会館】&#10;一人当たり面積平均値テキスト">
          <a:extLst>
            <a:ext uri="{FF2B5EF4-FFF2-40B4-BE49-F238E27FC236}">
              <a16:creationId xmlns:a16="http://schemas.microsoft.com/office/drawing/2014/main" id="{74268947-5022-479E-8E1E-EA340C5FE101}"/>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66" name="フローチャート: 判断 365">
          <a:extLst>
            <a:ext uri="{FF2B5EF4-FFF2-40B4-BE49-F238E27FC236}">
              <a16:creationId xmlns:a16="http://schemas.microsoft.com/office/drawing/2014/main" id="{AF38D2A8-FB12-43C5-805F-CB1A4382A142}"/>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367" name="フローチャート: 判断 366">
          <a:extLst>
            <a:ext uri="{FF2B5EF4-FFF2-40B4-BE49-F238E27FC236}">
              <a16:creationId xmlns:a16="http://schemas.microsoft.com/office/drawing/2014/main" id="{8F6D2E3E-4048-424F-AB8F-EF690D98E948}"/>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68" name="フローチャート: 判断 367">
          <a:extLst>
            <a:ext uri="{FF2B5EF4-FFF2-40B4-BE49-F238E27FC236}">
              <a16:creationId xmlns:a16="http://schemas.microsoft.com/office/drawing/2014/main" id="{3DBC3776-883C-4088-83D2-D10772D44D37}"/>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369" name="フローチャート: 判断 368">
          <a:extLst>
            <a:ext uri="{FF2B5EF4-FFF2-40B4-BE49-F238E27FC236}">
              <a16:creationId xmlns:a16="http://schemas.microsoft.com/office/drawing/2014/main" id="{FA34D00C-4ECF-4278-94B0-47C63FE038F7}"/>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370" name="フローチャート: 判断 369">
          <a:extLst>
            <a:ext uri="{FF2B5EF4-FFF2-40B4-BE49-F238E27FC236}">
              <a16:creationId xmlns:a16="http://schemas.microsoft.com/office/drawing/2014/main" id="{0B2B26B1-C9A8-41AA-9795-91203F276AA1}"/>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3580B97-920D-4289-939F-984B91EC654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D52786F-942B-406D-8665-C52FD45CCF2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EABE004E-3D27-4572-801F-B16FC81F8B1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4602AA4A-DBDF-4CF1-A92C-0C559E96697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B915518-D06D-40B2-8CCA-453440E353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164464</xdr:rowOff>
    </xdr:from>
    <xdr:to>
      <xdr:col>55</xdr:col>
      <xdr:colOff>50800</xdr:colOff>
      <xdr:row>108</xdr:row>
      <xdr:rowOff>94614</xdr:rowOff>
    </xdr:to>
    <xdr:sp macro="" textlink="">
      <xdr:nvSpPr>
        <xdr:cNvPr id="376" name="楕円 375">
          <a:extLst>
            <a:ext uri="{FF2B5EF4-FFF2-40B4-BE49-F238E27FC236}">
              <a16:creationId xmlns:a16="http://schemas.microsoft.com/office/drawing/2014/main" id="{0282FC71-1D39-4102-92BF-2B9B5673CED7}"/>
            </a:ext>
          </a:extLst>
        </xdr:cNvPr>
        <xdr:cNvSpPr/>
      </xdr:nvSpPr>
      <xdr:spPr>
        <a:xfrm>
          <a:off x="10426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79391</xdr:rowOff>
    </xdr:from>
    <xdr:ext cx="469744" cy="259045"/>
    <xdr:sp macro="" textlink="">
      <xdr:nvSpPr>
        <xdr:cNvPr id="377" name="【市民会館】&#10;一人当たり面積該当値テキスト">
          <a:extLst>
            <a:ext uri="{FF2B5EF4-FFF2-40B4-BE49-F238E27FC236}">
              <a16:creationId xmlns:a16="http://schemas.microsoft.com/office/drawing/2014/main" id="{65601332-B58C-4ACE-A259-5C788F35D94C}"/>
            </a:ext>
          </a:extLst>
        </xdr:cNvPr>
        <xdr:cNvSpPr txBox="1"/>
      </xdr:nvSpPr>
      <xdr:spPr>
        <a:xfrm>
          <a:off x="1051560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378" name="楕円 377">
          <a:extLst>
            <a:ext uri="{FF2B5EF4-FFF2-40B4-BE49-F238E27FC236}">
              <a16:creationId xmlns:a16="http://schemas.microsoft.com/office/drawing/2014/main" id="{8B128A68-AC09-4A9E-80B9-3C86A8C805E0}"/>
            </a:ext>
          </a:extLst>
        </xdr:cNvPr>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43814</xdr:rowOff>
    </xdr:from>
    <xdr:to>
      <xdr:col>55</xdr:col>
      <xdr:colOff>0</xdr:colOff>
      <xdr:row>108</xdr:row>
      <xdr:rowOff>45720</xdr:rowOff>
    </xdr:to>
    <xdr:cxnSp macro="">
      <xdr:nvCxnSpPr>
        <xdr:cNvPr id="379" name="直線コネクタ 378">
          <a:extLst>
            <a:ext uri="{FF2B5EF4-FFF2-40B4-BE49-F238E27FC236}">
              <a16:creationId xmlns:a16="http://schemas.microsoft.com/office/drawing/2014/main" id="{D92089D1-3CA0-41D6-9962-B55EC0D66669}"/>
            </a:ext>
          </a:extLst>
        </xdr:cNvPr>
        <xdr:cNvCxnSpPr/>
      </xdr:nvCxnSpPr>
      <xdr:spPr>
        <a:xfrm flipV="1">
          <a:off x="9639300" y="1856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168275</xdr:rowOff>
    </xdr:from>
    <xdr:to>
      <xdr:col>46</xdr:col>
      <xdr:colOff>38100</xdr:colOff>
      <xdr:row>108</xdr:row>
      <xdr:rowOff>98425</xdr:rowOff>
    </xdr:to>
    <xdr:sp macro="" textlink="">
      <xdr:nvSpPr>
        <xdr:cNvPr id="380" name="楕円 379">
          <a:extLst>
            <a:ext uri="{FF2B5EF4-FFF2-40B4-BE49-F238E27FC236}">
              <a16:creationId xmlns:a16="http://schemas.microsoft.com/office/drawing/2014/main" id="{050770F0-142D-4E9F-A8C8-0A0060E4416A}"/>
            </a:ext>
          </a:extLst>
        </xdr:cNvPr>
        <xdr:cNvSpPr/>
      </xdr:nvSpPr>
      <xdr:spPr>
        <a:xfrm>
          <a:off x="8699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47625</xdr:rowOff>
    </xdr:to>
    <xdr:cxnSp macro="">
      <xdr:nvCxnSpPr>
        <xdr:cNvPr id="381" name="直線コネクタ 380">
          <a:extLst>
            <a:ext uri="{FF2B5EF4-FFF2-40B4-BE49-F238E27FC236}">
              <a16:creationId xmlns:a16="http://schemas.microsoft.com/office/drawing/2014/main" id="{51E69994-5A01-4A80-B59F-A73D5CB48BD3}"/>
            </a:ext>
          </a:extLst>
        </xdr:cNvPr>
        <xdr:cNvCxnSpPr/>
      </xdr:nvCxnSpPr>
      <xdr:spPr>
        <a:xfrm flipV="1">
          <a:off x="8750300" y="185623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170180</xdr:rowOff>
    </xdr:from>
    <xdr:to>
      <xdr:col>41</xdr:col>
      <xdr:colOff>101600</xdr:colOff>
      <xdr:row>108</xdr:row>
      <xdr:rowOff>100330</xdr:rowOff>
    </xdr:to>
    <xdr:sp macro="" textlink="">
      <xdr:nvSpPr>
        <xdr:cNvPr id="382" name="楕円 381">
          <a:extLst>
            <a:ext uri="{FF2B5EF4-FFF2-40B4-BE49-F238E27FC236}">
              <a16:creationId xmlns:a16="http://schemas.microsoft.com/office/drawing/2014/main" id="{F197D0DB-868C-465E-A0D6-B7843732DCD5}"/>
            </a:ext>
          </a:extLst>
        </xdr:cNvPr>
        <xdr:cNvSpPr/>
      </xdr:nvSpPr>
      <xdr:spPr>
        <a:xfrm>
          <a:off x="7810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47625</xdr:rowOff>
    </xdr:from>
    <xdr:to>
      <xdr:col>45</xdr:col>
      <xdr:colOff>177800</xdr:colOff>
      <xdr:row>108</xdr:row>
      <xdr:rowOff>49530</xdr:rowOff>
    </xdr:to>
    <xdr:cxnSp macro="">
      <xdr:nvCxnSpPr>
        <xdr:cNvPr id="383" name="直線コネクタ 382">
          <a:extLst>
            <a:ext uri="{FF2B5EF4-FFF2-40B4-BE49-F238E27FC236}">
              <a16:creationId xmlns:a16="http://schemas.microsoft.com/office/drawing/2014/main" id="{85C451C6-0477-4B9D-B6D4-5822267AAE37}"/>
            </a:ext>
          </a:extLst>
        </xdr:cNvPr>
        <xdr:cNvCxnSpPr/>
      </xdr:nvCxnSpPr>
      <xdr:spPr>
        <a:xfrm flipV="1">
          <a:off x="7861300" y="18564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133986</xdr:rowOff>
    </xdr:from>
    <xdr:to>
      <xdr:col>36</xdr:col>
      <xdr:colOff>165100</xdr:colOff>
      <xdr:row>107</xdr:row>
      <xdr:rowOff>64136</xdr:rowOff>
    </xdr:to>
    <xdr:sp macro="" textlink="">
      <xdr:nvSpPr>
        <xdr:cNvPr id="384" name="楕円 383">
          <a:extLst>
            <a:ext uri="{FF2B5EF4-FFF2-40B4-BE49-F238E27FC236}">
              <a16:creationId xmlns:a16="http://schemas.microsoft.com/office/drawing/2014/main" id="{21C8E44F-4A9E-4D63-B31A-B14112FA339F}"/>
            </a:ext>
          </a:extLst>
        </xdr:cNvPr>
        <xdr:cNvSpPr/>
      </xdr:nvSpPr>
      <xdr:spPr>
        <a:xfrm>
          <a:off x="6921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13336</xdr:rowOff>
    </xdr:from>
    <xdr:to>
      <xdr:col>41</xdr:col>
      <xdr:colOff>50800</xdr:colOff>
      <xdr:row>108</xdr:row>
      <xdr:rowOff>49530</xdr:rowOff>
    </xdr:to>
    <xdr:cxnSp macro="">
      <xdr:nvCxnSpPr>
        <xdr:cNvPr id="385" name="直線コネクタ 384">
          <a:extLst>
            <a:ext uri="{FF2B5EF4-FFF2-40B4-BE49-F238E27FC236}">
              <a16:creationId xmlns:a16="http://schemas.microsoft.com/office/drawing/2014/main" id="{ED63D93C-4E68-49BC-AE57-15A09D3EEB18}"/>
            </a:ext>
          </a:extLst>
        </xdr:cNvPr>
        <xdr:cNvCxnSpPr/>
      </xdr:nvCxnSpPr>
      <xdr:spPr>
        <a:xfrm>
          <a:off x="6972300" y="18358486"/>
          <a:ext cx="889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386" name="n_1aveValue【市民会館】&#10;一人当たり面積">
          <a:extLst>
            <a:ext uri="{FF2B5EF4-FFF2-40B4-BE49-F238E27FC236}">
              <a16:creationId xmlns:a16="http://schemas.microsoft.com/office/drawing/2014/main" id="{1C46E5DA-C982-4D15-A8C9-99F52BDCA392}"/>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87" name="n_2aveValue【市民会館】&#10;一人当たり面積">
          <a:extLst>
            <a:ext uri="{FF2B5EF4-FFF2-40B4-BE49-F238E27FC236}">
              <a16:creationId xmlns:a16="http://schemas.microsoft.com/office/drawing/2014/main" id="{24A35C2B-FD42-46B3-BFD3-91D75D44A694}"/>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388" name="n_3aveValue【市民会館】&#10;一人当たり面積">
          <a:extLst>
            <a:ext uri="{FF2B5EF4-FFF2-40B4-BE49-F238E27FC236}">
              <a16:creationId xmlns:a16="http://schemas.microsoft.com/office/drawing/2014/main" id="{C42DBC39-3DCE-4E36-9B25-BFC327D4F86F}"/>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389" name="n_4aveValue【市民会館】&#10;一人当たり面積">
          <a:extLst>
            <a:ext uri="{FF2B5EF4-FFF2-40B4-BE49-F238E27FC236}">
              <a16:creationId xmlns:a16="http://schemas.microsoft.com/office/drawing/2014/main" id="{432F77F0-C842-4136-B18E-34611BCD5C83}"/>
            </a:ext>
          </a:extLst>
        </xdr:cNvPr>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87647</xdr:rowOff>
    </xdr:from>
    <xdr:ext cx="469744" cy="259045"/>
    <xdr:sp macro="" textlink="">
      <xdr:nvSpPr>
        <xdr:cNvPr id="390" name="n_1mainValue【市民会館】&#10;一人当たり面積">
          <a:extLst>
            <a:ext uri="{FF2B5EF4-FFF2-40B4-BE49-F238E27FC236}">
              <a16:creationId xmlns:a16="http://schemas.microsoft.com/office/drawing/2014/main" id="{55B3CEEB-6A53-4DA8-AAF6-8B31DF3ECC19}"/>
            </a:ext>
          </a:extLst>
        </xdr:cNvPr>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89552</xdr:rowOff>
    </xdr:from>
    <xdr:ext cx="469744" cy="259045"/>
    <xdr:sp macro="" textlink="">
      <xdr:nvSpPr>
        <xdr:cNvPr id="391" name="n_2mainValue【市民会館】&#10;一人当たり面積">
          <a:extLst>
            <a:ext uri="{FF2B5EF4-FFF2-40B4-BE49-F238E27FC236}">
              <a16:creationId xmlns:a16="http://schemas.microsoft.com/office/drawing/2014/main" id="{D3A6CF99-26F0-4A52-85EF-FC59CEE8DC2B}"/>
            </a:ext>
          </a:extLst>
        </xdr:cNvPr>
        <xdr:cNvSpPr txBox="1"/>
      </xdr:nvSpPr>
      <xdr:spPr>
        <a:xfrm>
          <a:off x="8515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91457</xdr:rowOff>
    </xdr:from>
    <xdr:ext cx="469744" cy="259045"/>
    <xdr:sp macro="" textlink="">
      <xdr:nvSpPr>
        <xdr:cNvPr id="392" name="n_3mainValue【市民会館】&#10;一人当たり面積">
          <a:extLst>
            <a:ext uri="{FF2B5EF4-FFF2-40B4-BE49-F238E27FC236}">
              <a16:creationId xmlns:a16="http://schemas.microsoft.com/office/drawing/2014/main" id="{714E003E-0862-481F-9EC3-01F8DA39C5F1}"/>
            </a:ext>
          </a:extLst>
        </xdr:cNvPr>
        <xdr:cNvSpPr txBox="1"/>
      </xdr:nvSpPr>
      <xdr:spPr>
        <a:xfrm>
          <a:off x="7626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55263</xdr:rowOff>
    </xdr:from>
    <xdr:ext cx="469744" cy="259045"/>
    <xdr:sp macro="" textlink="">
      <xdr:nvSpPr>
        <xdr:cNvPr id="393" name="n_4mainValue【市民会館】&#10;一人当たり面積">
          <a:extLst>
            <a:ext uri="{FF2B5EF4-FFF2-40B4-BE49-F238E27FC236}">
              <a16:creationId xmlns:a16="http://schemas.microsoft.com/office/drawing/2014/main" id="{88691FF0-ED76-4576-A217-1C653D9159B5}"/>
            </a:ext>
          </a:extLst>
        </xdr:cNvPr>
        <xdr:cNvSpPr txBox="1"/>
      </xdr:nvSpPr>
      <xdr:spPr>
        <a:xfrm>
          <a:off x="6737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158D998C-A471-4ECA-B306-D23CF8DF64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C27C5EEC-3293-48D8-BEA8-6632F0D48C7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29BB7ED0-B725-4682-930B-67E035383D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C625E14D-5516-4943-BEA7-62E8A3BA6C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B26B1708-DF6B-4E97-83A1-3A5BA25DA4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9A1F8E8-1F3A-4A42-AC58-F3461DF92D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7BC3A6BC-16F7-46A4-BCBA-87850BBD87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BEB20274-C1F3-488C-A88D-CA3BE77E4D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442738AC-167D-4043-9B51-D75CE83B27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51906D1-4A92-4FED-BA06-726A8CF0C7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5E9C649-BCD9-42FB-9CBF-6ACE45CD84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C7C75714-9931-4FFB-8A8E-15CF2DA45A3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1E54BAEB-9C14-4FFB-A83C-168BF24CA3C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B4DFA87E-29D4-4F64-8882-1017ED6484E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AE22CDC4-CFDB-494B-AA7B-86EED69F86B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79D9C71A-CEAC-4DE0-9AF2-C4BF108B87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58932145-FCB4-41FB-A661-E9EF4382C51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9C55274F-4456-49E3-A395-D2D3C22F564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47BF4F25-543F-4D75-B0B5-C3530503F1C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E66047AD-0A0F-4F7B-AE5A-52BC3B67A8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157833AD-808C-47A6-9202-944B800FC06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827F845D-BF84-4EBE-9CAB-866AE8C8B2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877015E9-6697-4B89-977D-7F922C43DAB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B3D545C7-2898-41BA-B65F-4862921B5A0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8" name="直線コネクタ 417">
          <a:extLst>
            <a:ext uri="{FF2B5EF4-FFF2-40B4-BE49-F238E27FC236}">
              <a16:creationId xmlns:a16="http://schemas.microsoft.com/office/drawing/2014/main" id="{D38B4560-867A-4363-9A93-383F078E9C18}"/>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AA51EFF1-0CF8-4E94-8560-547F7687933C}"/>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0" name="直線コネクタ 419">
          <a:extLst>
            <a:ext uri="{FF2B5EF4-FFF2-40B4-BE49-F238E27FC236}">
              <a16:creationId xmlns:a16="http://schemas.microsoft.com/office/drawing/2014/main" id="{7C01A5FB-3465-47AA-94EA-24A77E47BE7F}"/>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E10E44FB-9055-4A89-A8C2-6F6B2596044B}"/>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2" name="直線コネクタ 421">
          <a:extLst>
            <a:ext uri="{FF2B5EF4-FFF2-40B4-BE49-F238E27FC236}">
              <a16:creationId xmlns:a16="http://schemas.microsoft.com/office/drawing/2014/main" id="{FC078E56-2D05-4A9C-AAD3-C8A1F1673F73}"/>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27AD16B8-10DA-407E-B195-4A498203F485}"/>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4" name="フローチャート: 判断 423">
          <a:extLst>
            <a:ext uri="{FF2B5EF4-FFF2-40B4-BE49-F238E27FC236}">
              <a16:creationId xmlns:a16="http://schemas.microsoft.com/office/drawing/2014/main" id="{E27906CD-F279-49A7-9266-8FDDC60A9B91}"/>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5" name="フローチャート: 判断 424">
          <a:extLst>
            <a:ext uri="{FF2B5EF4-FFF2-40B4-BE49-F238E27FC236}">
              <a16:creationId xmlns:a16="http://schemas.microsoft.com/office/drawing/2014/main" id="{7AFE3941-1C99-4891-9A49-D3CBB778973A}"/>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6" name="フローチャート: 判断 425">
          <a:extLst>
            <a:ext uri="{FF2B5EF4-FFF2-40B4-BE49-F238E27FC236}">
              <a16:creationId xmlns:a16="http://schemas.microsoft.com/office/drawing/2014/main" id="{BAF9670F-F1A8-4649-98D9-6789F1172E73}"/>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27" name="フローチャート: 判断 426">
          <a:extLst>
            <a:ext uri="{FF2B5EF4-FFF2-40B4-BE49-F238E27FC236}">
              <a16:creationId xmlns:a16="http://schemas.microsoft.com/office/drawing/2014/main" id="{066D811B-F208-4DE8-BCAB-FBB962D42F0A}"/>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8" name="フローチャート: 判断 427">
          <a:extLst>
            <a:ext uri="{FF2B5EF4-FFF2-40B4-BE49-F238E27FC236}">
              <a16:creationId xmlns:a16="http://schemas.microsoft.com/office/drawing/2014/main" id="{974BC73D-1C7C-4EB1-B6D5-4EA60C99C794}"/>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181E5F5-F176-4ACA-946D-3E4C4F134F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B3B025D-42BB-492E-B6CF-F2669378D9F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28E94E7-6217-425E-AF2B-750039CA6F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2798D9A-E18D-4CCF-94F7-8D9CDC4CD1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3E3B0BF-D32B-46FD-9D0D-31866ACEA0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69215</xdr:rowOff>
    </xdr:from>
    <xdr:to>
      <xdr:col>85</xdr:col>
      <xdr:colOff>177800</xdr:colOff>
      <xdr:row>34</xdr:row>
      <xdr:rowOff>170815</xdr:rowOff>
    </xdr:to>
    <xdr:sp macro="" textlink="">
      <xdr:nvSpPr>
        <xdr:cNvPr id="434" name="楕円 433">
          <a:extLst>
            <a:ext uri="{FF2B5EF4-FFF2-40B4-BE49-F238E27FC236}">
              <a16:creationId xmlns:a16="http://schemas.microsoft.com/office/drawing/2014/main" id="{1B1F3E8E-B112-4E8B-96D9-C70CA8AA72EA}"/>
            </a:ext>
          </a:extLst>
        </xdr:cNvPr>
        <xdr:cNvSpPr/>
      </xdr:nvSpPr>
      <xdr:spPr>
        <a:xfrm>
          <a:off x="162687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92092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6BCEE6C9-5828-4592-BC46-57AC8B94A51E}"/>
            </a:ext>
          </a:extLst>
        </xdr:cNvPr>
        <xdr:cNvSpPr txBox="1"/>
      </xdr:nvSpPr>
      <xdr:spPr>
        <a:xfrm>
          <a:off x="16357600"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xdr:rowOff>
    </xdr:from>
    <xdr:to>
      <xdr:col>81</xdr:col>
      <xdr:colOff>101600</xdr:colOff>
      <xdr:row>34</xdr:row>
      <xdr:rowOff>107950</xdr:rowOff>
    </xdr:to>
    <xdr:sp macro="" textlink="">
      <xdr:nvSpPr>
        <xdr:cNvPr id="436" name="楕円 435">
          <a:extLst>
            <a:ext uri="{FF2B5EF4-FFF2-40B4-BE49-F238E27FC236}">
              <a16:creationId xmlns:a16="http://schemas.microsoft.com/office/drawing/2014/main" id="{8E9D3091-1D0D-4FC0-8F22-138DE060C340}"/>
            </a:ext>
          </a:extLst>
        </xdr:cNvPr>
        <xdr:cNvSpPr/>
      </xdr:nvSpPr>
      <xdr:spPr>
        <a:xfrm>
          <a:off x="15430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57150</xdr:rowOff>
    </xdr:from>
    <xdr:to>
      <xdr:col>85</xdr:col>
      <xdr:colOff>127000</xdr:colOff>
      <xdr:row>34</xdr:row>
      <xdr:rowOff>120015</xdr:rowOff>
    </xdr:to>
    <xdr:cxnSp macro="">
      <xdr:nvCxnSpPr>
        <xdr:cNvPr id="437" name="直線コネクタ 436">
          <a:extLst>
            <a:ext uri="{FF2B5EF4-FFF2-40B4-BE49-F238E27FC236}">
              <a16:creationId xmlns:a16="http://schemas.microsoft.com/office/drawing/2014/main" id="{F5E58253-F55A-4E13-9694-2DE153B3DDBF}"/>
            </a:ext>
          </a:extLst>
        </xdr:cNvPr>
        <xdr:cNvCxnSpPr/>
      </xdr:nvCxnSpPr>
      <xdr:spPr>
        <a:xfrm>
          <a:off x="15481300" y="58864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92075</xdr:rowOff>
    </xdr:from>
    <xdr:to>
      <xdr:col>76</xdr:col>
      <xdr:colOff>165100</xdr:colOff>
      <xdr:row>34</xdr:row>
      <xdr:rowOff>22225</xdr:rowOff>
    </xdr:to>
    <xdr:sp macro="" textlink="">
      <xdr:nvSpPr>
        <xdr:cNvPr id="438" name="楕円 437">
          <a:extLst>
            <a:ext uri="{FF2B5EF4-FFF2-40B4-BE49-F238E27FC236}">
              <a16:creationId xmlns:a16="http://schemas.microsoft.com/office/drawing/2014/main" id="{14CFE8BB-4FAC-46DC-A531-B53BC9750DB4}"/>
            </a:ext>
          </a:extLst>
        </xdr:cNvPr>
        <xdr:cNvSpPr/>
      </xdr:nvSpPr>
      <xdr:spPr>
        <a:xfrm>
          <a:off x="14541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142875</xdr:rowOff>
    </xdr:from>
    <xdr:to>
      <xdr:col>81</xdr:col>
      <xdr:colOff>50800</xdr:colOff>
      <xdr:row>34</xdr:row>
      <xdr:rowOff>57150</xdr:rowOff>
    </xdr:to>
    <xdr:cxnSp macro="">
      <xdr:nvCxnSpPr>
        <xdr:cNvPr id="439" name="直線コネクタ 438">
          <a:extLst>
            <a:ext uri="{FF2B5EF4-FFF2-40B4-BE49-F238E27FC236}">
              <a16:creationId xmlns:a16="http://schemas.microsoft.com/office/drawing/2014/main" id="{E117E7D4-2759-4212-B5EA-2FF1329D1669}"/>
            </a:ext>
          </a:extLst>
        </xdr:cNvPr>
        <xdr:cNvCxnSpPr/>
      </xdr:nvCxnSpPr>
      <xdr:spPr>
        <a:xfrm>
          <a:off x="14592300" y="5800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8255</xdr:rowOff>
    </xdr:from>
    <xdr:to>
      <xdr:col>72</xdr:col>
      <xdr:colOff>38100</xdr:colOff>
      <xdr:row>33</xdr:row>
      <xdr:rowOff>109855</xdr:rowOff>
    </xdr:to>
    <xdr:sp macro="" textlink="">
      <xdr:nvSpPr>
        <xdr:cNvPr id="440" name="楕円 439">
          <a:extLst>
            <a:ext uri="{FF2B5EF4-FFF2-40B4-BE49-F238E27FC236}">
              <a16:creationId xmlns:a16="http://schemas.microsoft.com/office/drawing/2014/main" id="{F851285F-F1F7-4608-8C61-B60927B2F0E2}"/>
            </a:ext>
          </a:extLst>
        </xdr:cNvPr>
        <xdr:cNvSpPr/>
      </xdr:nvSpPr>
      <xdr:spPr>
        <a:xfrm>
          <a:off x="13652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59055</xdr:rowOff>
    </xdr:from>
    <xdr:to>
      <xdr:col>76</xdr:col>
      <xdr:colOff>114300</xdr:colOff>
      <xdr:row>33</xdr:row>
      <xdr:rowOff>142875</xdr:rowOff>
    </xdr:to>
    <xdr:cxnSp macro="">
      <xdr:nvCxnSpPr>
        <xdr:cNvPr id="441" name="直線コネクタ 440">
          <a:extLst>
            <a:ext uri="{FF2B5EF4-FFF2-40B4-BE49-F238E27FC236}">
              <a16:creationId xmlns:a16="http://schemas.microsoft.com/office/drawing/2014/main" id="{DF572F33-2809-42E9-BF0A-7C644BC31A82}"/>
            </a:ext>
          </a:extLst>
        </xdr:cNvPr>
        <xdr:cNvCxnSpPr/>
      </xdr:nvCxnSpPr>
      <xdr:spPr>
        <a:xfrm>
          <a:off x="13703300" y="571690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93980</xdr:rowOff>
    </xdr:from>
    <xdr:to>
      <xdr:col>67</xdr:col>
      <xdr:colOff>101600</xdr:colOff>
      <xdr:row>33</xdr:row>
      <xdr:rowOff>24130</xdr:rowOff>
    </xdr:to>
    <xdr:sp macro="" textlink="">
      <xdr:nvSpPr>
        <xdr:cNvPr id="442" name="楕円 441">
          <a:extLst>
            <a:ext uri="{FF2B5EF4-FFF2-40B4-BE49-F238E27FC236}">
              <a16:creationId xmlns:a16="http://schemas.microsoft.com/office/drawing/2014/main" id="{C5BFDF58-DECC-454C-A64C-7A131EDE4ECA}"/>
            </a:ext>
          </a:extLst>
        </xdr:cNvPr>
        <xdr:cNvSpPr/>
      </xdr:nvSpPr>
      <xdr:spPr>
        <a:xfrm>
          <a:off x="12763500" y="55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144780</xdr:rowOff>
    </xdr:from>
    <xdr:to>
      <xdr:col>71</xdr:col>
      <xdr:colOff>177800</xdr:colOff>
      <xdr:row>33</xdr:row>
      <xdr:rowOff>59055</xdr:rowOff>
    </xdr:to>
    <xdr:cxnSp macro="">
      <xdr:nvCxnSpPr>
        <xdr:cNvPr id="443" name="直線コネクタ 442">
          <a:extLst>
            <a:ext uri="{FF2B5EF4-FFF2-40B4-BE49-F238E27FC236}">
              <a16:creationId xmlns:a16="http://schemas.microsoft.com/office/drawing/2014/main" id="{0EBD9F8C-D380-4DFB-A8BF-A1C000049BB1}"/>
            </a:ext>
          </a:extLst>
        </xdr:cNvPr>
        <xdr:cNvCxnSpPr/>
      </xdr:nvCxnSpPr>
      <xdr:spPr>
        <a:xfrm>
          <a:off x="12814300" y="56311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A0509015-B795-46BD-9703-D6A4A2AD4429}"/>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8F463136-DAEC-4B08-9454-FEB9AC42359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4AB451A-D781-4398-BB5D-EB161F05800E}"/>
            </a:ext>
          </a:extLst>
        </xdr:cNvPr>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766F8940-49EE-45EC-B4E3-4E40DB2DF131}"/>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124477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4360A406-4127-4462-86FC-29DC94775702}"/>
            </a:ext>
          </a:extLst>
        </xdr:cNvPr>
        <xdr:cNvSpPr txBox="1"/>
      </xdr:nvSpPr>
      <xdr:spPr>
        <a:xfrm>
          <a:off x="152660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38752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FFADD61C-F9DB-48EA-B955-786F6F09114C}"/>
            </a:ext>
          </a:extLst>
        </xdr:cNvPr>
        <xdr:cNvSpPr txBox="1"/>
      </xdr:nvSpPr>
      <xdr:spPr>
        <a:xfrm>
          <a:off x="143897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126382</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362E6D82-A32A-4F9A-8819-AFD846A64937}"/>
            </a:ext>
          </a:extLst>
        </xdr:cNvPr>
        <xdr:cNvSpPr txBox="1"/>
      </xdr:nvSpPr>
      <xdr:spPr>
        <a:xfrm>
          <a:off x="135007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40657</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332B50D4-4737-4A8F-AF35-DA757DFB8D7A}"/>
            </a:ext>
          </a:extLst>
        </xdr:cNvPr>
        <xdr:cNvSpPr txBox="1"/>
      </xdr:nvSpPr>
      <xdr:spPr>
        <a:xfrm>
          <a:off x="12611744" y="53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542DC9A-A9A3-4F96-82C9-DE74254752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BA00A99-A0F1-4B4C-918C-4B0B180EC1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313D7183-37A1-4401-A73E-DA93F4F93B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DFCCC9B-4816-4620-B575-F3E70504804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9C890818-D32B-4B48-A4E7-5261E39A99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C24FB04-F2DB-43DB-8A62-B2021F3987A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F980CEA-93E3-4A72-B1F2-9D5402355A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B13E3A9C-3B49-415C-AB38-748A91C4CE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D937366C-C0E6-409D-BEFD-54CD5976E0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9927824-0F0B-4E04-8FB2-E207B9CBE7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9EB13E2E-529E-4ABA-A2E1-4905057C842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D8D5A751-821A-4BE6-98E9-C0BA73E7A68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533F7ECC-07C5-4717-9A21-9FF9DB2272D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BF7237F1-D402-4141-A96B-2B8BF737EEA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4CD366D2-AD47-42A6-838D-01B02F1C2FB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866C4929-966C-4A56-A6ED-20F5824C42C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9C388287-0275-4E96-870B-75C5FA2542D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AC6FACBA-DD8F-4A7C-AEDB-6CD7B3CF477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FCCB9319-9F22-4373-A8EF-867D735DFFB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B9F41E50-D50A-4627-9D88-8A926AC6E177}"/>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5EB9A5F8-BF41-4364-B42F-B13660745C4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673F47C3-0B9F-412D-93F5-CAD9BBFFEC7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71464C87-F4DC-4CA6-AFB5-CA6167F058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123BA694-FDFE-44FE-B0DB-ACD5BC88C76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11936875-0F86-4A73-A7A6-A4DDE57D77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7" name="直線コネクタ 476">
          <a:extLst>
            <a:ext uri="{FF2B5EF4-FFF2-40B4-BE49-F238E27FC236}">
              <a16:creationId xmlns:a16="http://schemas.microsoft.com/office/drawing/2014/main" id="{C784728E-F548-4248-998E-C9245288DB40}"/>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98CF06D7-7128-4DAE-835A-B4E47C50B892}"/>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79" name="直線コネクタ 478">
          <a:extLst>
            <a:ext uri="{FF2B5EF4-FFF2-40B4-BE49-F238E27FC236}">
              <a16:creationId xmlns:a16="http://schemas.microsoft.com/office/drawing/2014/main" id="{561A7EF6-A589-46EE-A53E-ECE0FD2D46CF}"/>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83569C40-F46A-4929-B268-2A8D2C194A4D}"/>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1" name="直線コネクタ 480">
          <a:extLst>
            <a:ext uri="{FF2B5EF4-FFF2-40B4-BE49-F238E27FC236}">
              <a16:creationId xmlns:a16="http://schemas.microsoft.com/office/drawing/2014/main" id="{61AA9AC3-CE3E-4BF6-9EFC-49F53581D248}"/>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DFEA464D-94EF-48B6-AE53-6631B4114328}"/>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3" name="フローチャート: 判断 482">
          <a:extLst>
            <a:ext uri="{FF2B5EF4-FFF2-40B4-BE49-F238E27FC236}">
              <a16:creationId xmlns:a16="http://schemas.microsoft.com/office/drawing/2014/main" id="{9DA68D34-924F-4F23-96CF-B6EB5A024945}"/>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84" name="フローチャート: 判断 483">
          <a:extLst>
            <a:ext uri="{FF2B5EF4-FFF2-40B4-BE49-F238E27FC236}">
              <a16:creationId xmlns:a16="http://schemas.microsoft.com/office/drawing/2014/main" id="{F03F230F-27E2-44EB-9E52-C617D94F39C9}"/>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85" name="フローチャート: 判断 484">
          <a:extLst>
            <a:ext uri="{FF2B5EF4-FFF2-40B4-BE49-F238E27FC236}">
              <a16:creationId xmlns:a16="http://schemas.microsoft.com/office/drawing/2014/main" id="{E518427E-AA32-4770-96AD-C93D223471DA}"/>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86" name="フローチャート: 判断 485">
          <a:extLst>
            <a:ext uri="{FF2B5EF4-FFF2-40B4-BE49-F238E27FC236}">
              <a16:creationId xmlns:a16="http://schemas.microsoft.com/office/drawing/2014/main" id="{DC5188A3-52DB-4416-A976-0BB005863356}"/>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87" name="フローチャート: 判断 486">
          <a:extLst>
            <a:ext uri="{FF2B5EF4-FFF2-40B4-BE49-F238E27FC236}">
              <a16:creationId xmlns:a16="http://schemas.microsoft.com/office/drawing/2014/main" id="{EDB6B6ED-C133-4C25-90AF-1AB66C87ED76}"/>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11303C6-2033-4890-B8A3-19F3962396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E3A9F30-F5EB-4B04-83CF-38A45FC28D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5DE9ADD-E4F3-48D9-80C0-9F05A4BBAE1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EC1295C-031E-454B-85F1-7A2C6FFD76C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D3E2379-06FE-454A-8986-D1B7436CCB3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9937</xdr:rowOff>
    </xdr:from>
    <xdr:to>
      <xdr:col>116</xdr:col>
      <xdr:colOff>114300</xdr:colOff>
      <xdr:row>42</xdr:row>
      <xdr:rowOff>111537</xdr:rowOff>
    </xdr:to>
    <xdr:sp macro="" textlink="">
      <xdr:nvSpPr>
        <xdr:cNvPr id="493" name="楕円 492">
          <a:extLst>
            <a:ext uri="{FF2B5EF4-FFF2-40B4-BE49-F238E27FC236}">
              <a16:creationId xmlns:a16="http://schemas.microsoft.com/office/drawing/2014/main" id="{196B63C1-6ACF-4512-B8AD-78A93551C20D}"/>
            </a:ext>
          </a:extLst>
        </xdr:cNvPr>
        <xdr:cNvSpPr/>
      </xdr:nvSpPr>
      <xdr:spPr>
        <a:xfrm>
          <a:off x="22110700" y="72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96314</xdr:rowOff>
    </xdr:from>
    <xdr:ext cx="469744" cy="259045"/>
    <xdr:sp macro="" textlink="">
      <xdr:nvSpPr>
        <xdr:cNvPr id="494" name="【一般廃棄物処理施設】&#10;一人当たり有形固定資産（償却資産）額該当値テキスト">
          <a:extLst>
            <a:ext uri="{FF2B5EF4-FFF2-40B4-BE49-F238E27FC236}">
              <a16:creationId xmlns:a16="http://schemas.microsoft.com/office/drawing/2014/main" id="{6FB43A10-6725-41DB-82B2-3796D4C8EAEC}"/>
            </a:ext>
          </a:extLst>
        </xdr:cNvPr>
        <xdr:cNvSpPr txBox="1"/>
      </xdr:nvSpPr>
      <xdr:spPr>
        <a:xfrm>
          <a:off x="22199600" y="712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11788</xdr:rowOff>
    </xdr:from>
    <xdr:to>
      <xdr:col>112</xdr:col>
      <xdr:colOff>38100</xdr:colOff>
      <xdr:row>42</xdr:row>
      <xdr:rowOff>113388</xdr:rowOff>
    </xdr:to>
    <xdr:sp macro="" textlink="">
      <xdr:nvSpPr>
        <xdr:cNvPr id="495" name="楕円 494">
          <a:extLst>
            <a:ext uri="{FF2B5EF4-FFF2-40B4-BE49-F238E27FC236}">
              <a16:creationId xmlns:a16="http://schemas.microsoft.com/office/drawing/2014/main" id="{56D765BD-5754-4CC3-986D-5644C6842EF6}"/>
            </a:ext>
          </a:extLst>
        </xdr:cNvPr>
        <xdr:cNvSpPr/>
      </xdr:nvSpPr>
      <xdr:spPr>
        <a:xfrm>
          <a:off x="21272500" y="72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60737</xdr:rowOff>
    </xdr:from>
    <xdr:to>
      <xdr:col>116</xdr:col>
      <xdr:colOff>63500</xdr:colOff>
      <xdr:row>42</xdr:row>
      <xdr:rowOff>62588</xdr:rowOff>
    </xdr:to>
    <xdr:cxnSp macro="">
      <xdr:nvCxnSpPr>
        <xdr:cNvPr id="496" name="直線コネクタ 495">
          <a:extLst>
            <a:ext uri="{FF2B5EF4-FFF2-40B4-BE49-F238E27FC236}">
              <a16:creationId xmlns:a16="http://schemas.microsoft.com/office/drawing/2014/main" id="{85B6D7F3-960C-4829-80FE-3B790254FE4D}"/>
            </a:ext>
          </a:extLst>
        </xdr:cNvPr>
        <xdr:cNvCxnSpPr/>
      </xdr:nvCxnSpPr>
      <xdr:spPr>
        <a:xfrm flipV="1">
          <a:off x="21323300" y="7261637"/>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12324</xdr:rowOff>
    </xdr:from>
    <xdr:to>
      <xdr:col>107</xdr:col>
      <xdr:colOff>101600</xdr:colOff>
      <xdr:row>42</xdr:row>
      <xdr:rowOff>113924</xdr:rowOff>
    </xdr:to>
    <xdr:sp macro="" textlink="">
      <xdr:nvSpPr>
        <xdr:cNvPr id="497" name="楕円 496">
          <a:extLst>
            <a:ext uri="{FF2B5EF4-FFF2-40B4-BE49-F238E27FC236}">
              <a16:creationId xmlns:a16="http://schemas.microsoft.com/office/drawing/2014/main" id="{ECFF8548-AA6F-4E89-9033-B32B0F4FDB00}"/>
            </a:ext>
          </a:extLst>
        </xdr:cNvPr>
        <xdr:cNvSpPr/>
      </xdr:nvSpPr>
      <xdr:spPr>
        <a:xfrm>
          <a:off x="20383500" y="72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62588</xdr:rowOff>
    </xdr:from>
    <xdr:to>
      <xdr:col>111</xdr:col>
      <xdr:colOff>177800</xdr:colOff>
      <xdr:row>42</xdr:row>
      <xdr:rowOff>63124</xdr:rowOff>
    </xdr:to>
    <xdr:cxnSp macro="">
      <xdr:nvCxnSpPr>
        <xdr:cNvPr id="498" name="直線コネクタ 497">
          <a:extLst>
            <a:ext uri="{FF2B5EF4-FFF2-40B4-BE49-F238E27FC236}">
              <a16:creationId xmlns:a16="http://schemas.microsoft.com/office/drawing/2014/main" id="{36887887-6839-4366-9D76-A42B12A213DD}"/>
            </a:ext>
          </a:extLst>
        </xdr:cNvPr>
        <xdr:cNvCxnSpPr/>
      </xdr:nvCxnSpPr>
      <xdr:spPr>
        <a:xfrm flipV="1">
          <a:off x="20434300" y="7263488"/>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12860</xdr:rowOff>
    </xdr:from>
    <xdr:to>
      <xdr:col>102</xdr:col>
      <xdr:colOff>165100</xdr:colOff>
      <xdr:row>42</xdr:row>
      <xdr:rowOff>114460</xdr:rowOff>
    </xdr:to>
    <xdr:sp macro="" textlink="">
      <xdr:nvSpPr>
        <xdr:cNvPr id="499" name="楕円 498">
          <a:extLst>
            <a:ext uri="{FF2B5EF4-FFF2-40B4-BE49-F238E27FC236}">
              <a16:creationId xmlns:a16="http://schemas.microsoft.com/office/drawing/2014/main" id="{18240A28-CD4F-4D88-B8DE-3E4849D67FC1}"/>
            </a:ext>
          </a:extLst>
        </xdr:cNvPr>
        <xdr:cNvSpPr/>
      </xdr:nvSpPr>
      <xdr:spPr>
        <a:xfrm>
          <a:off x="19494500" y="72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63124</xdr:rowOff>
    </xdr:from>
    <xdr:to>
      <xdr:col>107</xdr:col>
      <xdr:colOff>50800</xdr:colOff>
      <xdr:row>42</xdr:row>
      <xdr:rowOff>63660</xdr:rowOff>
    </xdr:to>
    <xdr:cxnSp macro="">
      <xdr:nvCxnSpPr>
        <xdr:cNvPr id="500" name="直線コネクタ 499">
          <a:extLst>
            <a:ext uri="{FF2B5EF4-FFF2-40B4-BE49-F238E27FC236}">
              <a16:creationId xmlns:a16="http://schemas.microsoft.com/office/drawing/2014/main" id="{FF51C825-A158-45AF-A640-AA923998880F}"/>
            </a:ext>
          </a:extLst>
        </xdr:cNvPr>
        <xdr:cNvCxnSpPr/>
      </xdr:nvCxnSpPr>
      <xdr:spPr>
        <a:xfrm flipV="1">
          <a:off x="19545300" y="7264024"/>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13395</xdr:rowOff>
    </xdr:from>
    <xdr:to>
      <xdr:col>98</xdr:col>
      <xdr:colOff>38100</xdr:colOff>
      <xdr:row>42</xdr:row>
      <xdr:rowOff>114995</xdr:rowOff>
    </xdr:to>
    <xdr:sp macro="" textlink="">
      <xdr:nvSpPr>
        <xdr:cNvPr id="501" name="楕円 500">
          <a:extLst>
            <a:ext uri="{FF2B5EF4-FFF2-40B4-BE49-F238E27FC236}">
              <a16:creationId xmlns:a16="http://schemas.microsoft.com/office/drawing/2014/main" id="{1E0BB1D7-BFA6-4F04-B351-EF854A06AF5C}"/>
            </a:ext>
          </a:extLst>
        </xdr:cNvPr>
        <xdr:cNvSpPr/>
      </xdr:nvSpPr>
      <xdr:spPr>
        <a:xfrm>
          <a:off x="18605500" y="72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63660</xdr:rowOff>
    </xdr:from>
    <xdr:to>
      <xdr:col>102</xdr:col>
      <xdr:colOff>114300</xdr:colOff>
      <xdr:row>42</xdr:row>
      <xdr:rowOff>64195</xdr:rowOff>
    </xdr:to>
    <xdr:cxnSp macro="">
      <xdr:nvCxnSpPr>
        <xdr:cNvPr id="502" name="直線コネクタ 501">
          <a:extLst>
            <a:ext uri="{FF2B5EF4-FFF2-40B4-BE49-F238E27FC236}">
              <a16:creationId xmlns:a16="http://schemas.microsoft.com/office/drawing/2014/main" id="{C7F26000-338E-473D-969E-3BB605CB3E51}"/>
            </a:ext>
          </a:extLst>
        </xdr:cNvPr>
        <xdr:cNvCxnSpPr/>
      </xdr:nvCxnSpPr>
      <xdr:spPr>
        <a:xfrm flipV="1">
          <a:off x="18656300" y="726456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FA0CFD70-19D6-4A7B-BC22-70907BC65B5F}"/>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9470B148-2CA8-4003-BFC2-D298A38814BD}"/>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28FF82E2-60E4-4B58-88CD-E5FE79222A6D}"/>
            </a:ext>
          </a:extLst>
        </xdr:cNvPr>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8426E88E-6FBB-4C0E-904B-7022B65743C7}"/>
            </a:ext>
          </a:extLst>
        </xdr:cNvPr>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104515</xdr:rowOff>
    </xdr:from>
    <xdr:ext cx="469744" cy="259045"/>
    <xdr:sp macro="" textlink="">
      <xdr:nvSpPr>
        <xdr:cNvPr id="507" name="n_1mainValue【一般廃棄物処理施設】&#10;一人当たり有形固定資産（償却資産）額">
          <a:extLst>
            <a:ext uri="{FF2B5EF4-FFF2-40B4-BE49-F238E27FC236}">
              <a16:creationId xmlns:a16="http://schemas.microsoft.com/office/drawing/2014/main" id="{A589C427-C56C-41DA-B609-6B83DB87B29A}"/>
            </a:ext>
          </a:extLst>
        </xdr:cNvPr>
        <xdr:cNvSpPr txBox="1"/>
      </xdr:nvSpPr>
      <xdr:spPr>
        <a:xfrm>
          <a:off x="21075728" y="73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105051</xdr:rowOff>
    </xdr:from>
    <xdr:ext cx="469744" cy="259045"/>
    <xdr:sp macro="" textlink="">
      <xdr:nvSpPr>
        <xdr:cNvPr id="508" name="n_2mainValue【一般廃棄物処理施設】&#10;一人当たり有形固定資産（償却資産）額">
          <a:extLst>
            <a:ext uri="{FF2B5EF4-FFF2-40B4-BE49-F238E27FC236}">
              <a16:creationId xmlns:a16="http://schemas.microsoft.com/office/drawing/2014/main" id="{D3DA9291-D786-4751-B42A-245CACDA4FBE}"/>
            </a:ext>
          </a:extLst>
        </xdr:cNvPr>
        <xdr:cNvSpPr txBox="1"/>
      </xdr:nvSpPr>
      <xdr:spPr>
        <a:xfrm>
          <a:off x="20199428" y="730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105587</xdr:rowOff>
    </xdr:from>
    <xdr:ext cx="469744" cy="259045"/>
    <xdr:sp macro="" textlink="">
      <xdr:nvSpPr>
        <xdr:cNvPr id="509" name="n_3mainValue【一般廃棄物処理施設】&#10;一人当たり有形固定資産（償却資産）額">
          <a:extLst>
            <a:ext uri="{FF2B5EF4-FFF2-40B4-BE49-F238E27FC236}">
              <a16:creationId xmlns:a16="http://schemas.microsoft.com/office/drawing/2014/main" id="{76FE9336-2D25-41A2-AA0E-DE5F2A3D2441}"/>
            </a:ext>
          </a:extLst>
        </xdr:cNvPr>
        <xdr:cNvSpPr txBox="1"/>
      </xdr:nvSpPr>
      <xdr:spPr>
        <a:xfrm>
          <a:off x="19310428" y="73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106122</xdr:rowOff>
    </xdr:from>
    <xdr:ext cx="469744" cy="259045"/>
    <xdr:sp macro="" textlink="">
      <xdr:nvSpPr>
        <xdr:cNvPr id="510" name="n_4mainValue【一般廃棄物処理施設】&#10;一人当たり有形固定資産（償却資産）額">
          <a:extLst>
            <a:ext uri="{FF2B5EF4-FFF2-40B4-BE49-F238E27FC236}">
              <a16:creationId xmlns:a16="http://schemas.microsoft.com/office/drawing/2014/main" id="{4135AE2D-F709-4722-85C5-7C44833EFBEC}"/>
            </a:ext>
          </a:extLst>
        </xdr:cNvPr>
        <xdr:cNvSpPr txBox="1"/>
      </xdr:nvSpPr>
      <xdr:spPr>
        <a:xfrm>
          <a:off x="18421428" y="730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4555DDEB-BFCF-4FD7-A8B4-F7BA6730487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4F7A1CED-7D85-413D-995F-245457B521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3A41D8A6-C673-4AEE-B33D-83A4016614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56BE285-D5A5-4066-B0C9-8D39814435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8D3CE1A4-C7F0-4641-A59C-427614C5B8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94F8FFA-872E-4CA6-9A3C-D2BAA0F4A6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4CDCB41-0A13-4747-A8BB-05F155C544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9E042318-99B6-45EB-BE1C-FD7EB9C345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CE4BF68-A847-499A-9741-18098AB2D9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A7B1471D-896A-4FF3-ADA1-BFCD0FF260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244F96D4-DFBF-4C3C-95A8-DAD8F089D5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86EF1AEA-D741-4D29-986D-2CEA1810EB8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977CF078-615B-405B-A676-6E0AB660DF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A0D23A99-ACED-4452-9ACF-D411AEFA1D2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E1E07703-8D0E-437D-A778-88CADD8F6E9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182DC321-60AE-43B7-8E04-5959392F7CC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A0B014F-1E78-4662-8D49-3AEB4C91EB0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3866414A-6FAB-4B2F-8E95-5017EA6805C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15B6958F-AF47-4F22-B07A-5DE3FF70DDE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2AC98BEB-CBCA-4572-9910-164EF4A6DF5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F115F7A-DCD6-42EF-ACFE-F609BB327C7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8943740E-7D08-41E6-9270-0AE32BA019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7CFBD718-071B-40FD-A0D8-340BCE5833C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D5B7290-BB50-4D97-BC2A-6F05EE570A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9576D331-C792-40BA-A53E-FBD0D6907E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6" name="直線コネクタ 535">
          <a:extLst>
            <a:ext uri="{FF2B5EF4-FFF2-40B4-BE49-F238E27FC236}">
              <a16:creationId xmlns:a16="http://schemas.microsoft.com/office/drawing/2014/main" id="{E0897D19-DDE8-44F4-91DB-A6F6B88C6928}"/>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459C4929-6B8C-459A-ADE0-B7340A3800BF}"/>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8" name="直線コネクタ 537">
          <a:extLst>
            <a:ext uri="{FF2B5EF4-FFF2-40B4-BE49-F238E27FC236}">
              <a16:creationId xmlns:a16="http://schemas.microsoft.com/office/drawing/2014/main" id="{A0A83463-8B78-4E93-BA28-96D03894F8E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A2DF5300-B660-48EE-9630-9B49ECD0D918}"/>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a:extLst>
            <a:ext uri="{FF2B5EF4-FFF2-40B4-BE49-F238E27FC236}">
              <a16:creationId xmlns:a16="http://schemas.microsoft.com/office/drawing/2014/main" id="{6C91229D-1ED6-44C5-BA83-B5F43CD8D7A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A92C153-B788-476A-ADD1-6053FF424E48}"/>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4ADDCCC1-9B18-4EF9-A3EE-F50C6E9EC0CC}"/>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3" name="フローチャート: 判断 542">
          <a:extLst>
            <a:ext uri="{FF2B5EF4-FFF2-40B4-BE49-F238E27FC236}">
              <a16:creationId xmlns:a16="http://schemas.microsoft.com/office/drawing/2014/main" id="{5F328D84-A474-4912-94FF-294228B4F99E}"/>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4" name="フローチャート: 判断 543">
          <a:extLst>
            <a:ext uri="{FF2B5EF4-FFF2-40B4-BE49-F238E27FC236}">
              <a16:creationId xmlns:a16="http://schemas.microsoft.com/office/drawing/2014/main" id="{306D0268-E002-4D76-BDF4-D3D92759318D}"/>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5" name="フローチャート: 判断 544">
          <a:extLst>
            <a:ext uri="{FF2B5EF4-FFF2-40B4-BE49-F238E27FC236}">
              <a16:creationId xmlns:a16="http://schemas.microsoft.com/office/drawing/2014/main" id="{A73B3DC7-5175-40AD-A416-8708E16A33BA}"/>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6" name="フローチャート: 判断 545">
          <a:extLst>
            <a:ext uri="{FF2B5EF4-FFF2-40B4-BE49-F238E27FC236}">
              <a16:creationId xmlns:a16="http://schemas.microsoft.com/office/drawing/2014/main" id="{4ED27521-6968-4E36-9EFB-89DC9853B3FA}"/>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EBA81B4-50FA-4422-82D0-07A17C0444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13DED39-914F-46A1-BF81-503E4884282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94CD556-BFF7-4AF3-8570-5F67ED12DF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824C607-88AF-4FA7-8355-58DF133F20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DF48BF3-0985-4251-8E59-7B475ECDA7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52" name="楕円 551">
          <a:extLst>
            <a:ext uri="{FF2B5EF4-FFF2-40B4-BE49-F238E27FC236}">
              <a16:creationId xmlns:a16="http://schemas.microsoft.com/office/drawing/2014/main" id="{42BEC46A-F946-4FD5-B892-53A9B356DAF2}"/>
            </a:ext>
          </a:extLst>
        </xdr:cNvPr>
        <xdr:cNvSpPr/>
      </xdr:nvSpPr>
      <xdr:spPr>
        <a:xfrm>
          <a:off x="16268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118671</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D360E729-0D51-480A-8170-26CB66BA1B95}"/>
            </a:ext>
          </a:extLst>
        </xdr:cNvPr>
        <xdr:cNvSpPr txBox="1"/>
      </xdr:nvSpPr>
      <xdr:spPr>
        <a:xfrm>
          <a:off x="16357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554" name="楕円 553">
          <a:extLst>
            <a:ext uri="{FF2B5EF4-FFF2-40B4-BE49-F238E27FC236}">
              <a16:creationId xmlns:a16="http://schemas.microsoft.com/office/drawing/2014/main" id="{3A0A17AC-5519-40A8-856E-230BFBDF8BDA}"/>
            </a:ext>
          </a:extLst>
        </xdr:cNvPr>
        <xdr:cNvSpPr/>
      </xdr:nvSpPr>
      <xdr:spPr>
        <a:xfrm>
          <a:off x="15430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19594</xdr:rowOff>
    </xdr:to>
    <xdr:cxnSp macro="">
      <xdr:nvCxnSpPr>
        <xdr:cNvPr id="555" name="直線コネクタ 554">
          <a:extLst>
            <a:ext uri="{FF2B5EF4-FFF2-40B4-BE49-F238E27FC236}">
              <a16:creationId xmlns:a16="http://schemas.microsoft.com/office/drawing/2014/main" id="{C95003DA-EDBE-46EA-9B2E-45B8CE56E532}"/>
            </a:ext>
          </a:extLst>
        </xdr:cNvPr>
        <xdr:cNvCxnSpPr/>
      </xdr:nvCxnSpPr>
      <xdr:spPr>
        <a:xfrm>
          <a:off x="15481300" y="1044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56" name="楕円 555">
          <a:extLst>
            <a:ext uri="{FF2B5EF4-FFF2-40B4-BE49-F238E27FC236}">
              <a16:creationId xmlns:a16="http://schemas.microsoft.com/office/drawing/2014/main" id="{FFA69240-0E8D-4A84-9E8A-440182D06D4C}"/>
            </a:ext>
          </a:extLst>
        </xdr:cNvPr>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158387</xdr:rowOff>
    </xdr:to>
    <xdr:cxnSp macro="">
      <xdr:nvCxnSpPr>
        <xdr:cNvPr id="557" name="直線コネクタ 556">
          <a:extLst>
            <a:ext uri="{FF2B5EF4-FFF2-40B4-BE49-F238E27FC236}">
              <a16:creationId xmlns:a16="http://schemas.microsoft.com/office/drawing/2014/main" id="{D7145DBA-EB2D-4DEE-8592-B5E2D0E98F3B}"/>
            </a:ext>
          </a:extLst>
        </xdr:cNvPr>
        <xdr:cNvCxnSpPr/>
      </xdr:nvCxnSpPr>
      <xdr:spPr>
        <a:xfrm>
          <a:off x="14592300" y="1041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8" name="楕円 557">
          <a:extLst>
            <a:ext uri="{FF2B5EF4-FFF2-40B4-BE49-F238E27FC236}">
              <a16:creationId xmlns:a16="http://schemas.microsoft.com/office/drawing/2014/main" id="{8929D410-218F-4E43-8796-2BAFA8E6FDE5}"/>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125730</xdr:rowOff>
    </xdr:to>
    <xdr:cxnSp macro="">
      <xdr:nvCxnSpPr>
        <xdr:cNvPr id="559" name="直線コネクタ 558">
          <a:extLst>
            <a:ext uri="{FF2B5EF4-FFF2-40B4-BE49-F238E27FC236}">
              <a16:creationId xmlns:a16="http://schemas.microsoft.com/office/drawing/2014/main" id="{D6A74E72-5CCA-426E-81CD-47F7A2188CE1}"/>
            </a:ext>
          </a:extLst>
        </xdr:cNvPr>
        <xdr:cNvCxnSpPr/>
      </xdr:nvCxnSpPr>
      <xdr:spPr>
        <a:xfrm>
          <a:off x="13703300" y="10378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xdr:rowOff>
    </xdr:from>
    <xdr:to>
      <xdr:col>67</xdr:col>
      <xdr:colOff>101600</xdr:colOff>
      <xdr:row>60</xdr:row>
      <xdr:rowOff>106317</xdr:rowOff>
    </xdr:to>
    <xdr:sp macro="" textlink="">
      <xdr:nvSpPr>
        <xdr:cNvPr id="560" name="楕円 559">
          <a:extLst>
            <a:ext uri="{FF2B5EF4-FFF2-40B4-BE49-F238E27FC236}">
              <a16:creationId xmlns:a16="http://schemas.microsoft.com/office/drawing/2014/main" id="{B0B6A9C6-F6BB-484A-BB0F-D65F30745BF5}"/>
            </a:ext>
          </a:extLst>
        </xdr:cNvPr>
        <xdr:cNvSpPr/>
      </xdr:nvSpPr>
      <xdr:spPr>
        <a:xfrm>
          <a:off x="12763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55517</xdr:rowOff>
    </xdr:from>
    <xdr:to>
      <xdr:col>71</xdr:col>
      <xdr:colOff>177800</xdr:colOff>
      <xdr:row>60</xdr:row>
      <xdr:rowOff>91440</xdr:rowOff>
    </xdr:to>
    <xdr:cxnSp macro="">
      <xdr:nvCxnSpPr>
        <xdr:cNvPr id="561" name="直線コネクタ 560">
          <a:extLst>
            <a:ext uri="{FF2B5EF4-FFF2-40B4-BE49-F238E27FC236}">
              <a16:creationId xmlns:a16="http://schemas.microsoft.com/office/drawing/2014/main" id="{B5D29A97-707E-4C09-A473-2BA68D75237D}"/>
            </a:ext>
          </a:extLst>
        </xdr:cNvPr>
        <xdr:cNvCxnSpPr/>
      </xdr:nvCxnSpPr>
      <xdr:spPr>
        <a:xfrm>
          <a:off x="12814300" y="103425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97E7F398-7957-4F40-B6B9-C393B38FA4E9}"/>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156F2870-737F-4F92-8864-D8ED08D007D3}"/>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CD320F5D-1872-4313-98B5-606CFD306115}"/>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6218A9E7-1180-44D7-8AB2-21DA4F9284CD}"/>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28864</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E7ADEB0C-E164-40B7-976D-631E0F474876}"/>
            </a:ext>
          </a:extLst>
        </xdr:cNvPr>
        <xdr:cNvSpPr txBox="1"/>
      </xdr:nvSpPr>
      <xdr:spPr>
        <a:xfrm>
          <a:off x="15266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5EDD8BA8-46C8-4404-9765-02E716744C2F}"/>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AC72CB88-0FF4-41E5-A4D9-53C07ADBCE71}"/>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97444</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70558AF7-F74F-4004-B28F-D0AFC34A1D66}"/>
            </a:ext>
          </a:extLst>
        </xdr:cNvPr>
        <xdr:cNvSpPr txBox="1"/>
      </xdr:nvSpPr>
      <xdr:spPr>
        <a:xfrm>
          <a:off x="12611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DDE93C7A-F7D1-4077-8B84-BDD438DE479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EA7538B4-377E-4A5D-86FE-09F0275A7E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CB94081E-7821-422F-8941-44781D4D5F4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65A8A183-0B0C-41CC-8735-88D74041F4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C8E3E7B-7F23-4D6E-83E0-62A9AB32512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FF4C9532-FE32-4E9D-813C-05110F5604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A2EBF6C-FF41-4F29-98BD-D4754852DE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917A412B-AE6B-4E9D-B50C-A0AB72E5FA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CC402219-5776-4D45-B69D-C0005C39B0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B2F1FBDF-215F-4671-980B-3460EECFD0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623C0D92-EE64-453C-828E-16BBB5BAFB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C9E423FE-1C88-4A76-85E4-E84226E6F6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103EA8C0-5C03-45D6-8DCB-10DBB714FA0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FE3A276C-4D4C-48F9-9483-3F0323A71CC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B1FF71CE-5AFF-4E01-BD55-01A6C30298C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929E3F3F-48A9-4AE5-9D31-6F9756D5643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576597F-47B0-48A9-BF3D-987529DCC94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7BA679E8-6AB4-4111-9D02-2A24177B4E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13D32B03-DF22-45B8-A2E7-0DEEC577D48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69B3BE22-80B0-47CC-8437-AE221D6558B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2957E60B-704D-49E3-AC6C-07604D3B56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43B7300A-387F-450B-93C7-CFC79DABA4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1B06125A-F598-4D51-A8B9-F992C6D8FF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3" name="直線コネクタ 592">
          <a:extLst>
            <a:ext uri="{FF2B5EF4-FFF2-40B4-BE49-F238E27FC236}">
              <a16:creationId xmlns:a16="http://schemas.microsoft.com/office/drawing/2014/main" id="{A3F696D9-EDE9-4BAF-A850-6A066721BC33}"/>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29E5833E-2BD2-4482-8446-54DC4B26AD1F}"/>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5" name="直線コネクタ 594">
          <a:extLst>
            <a:ext uri="{FF2B5EF4-FFF2-40B4-BE49-F238E27FC236}">
              <a16:creationId xmlns:a16="http://schemas.microsoft.com/office/drawing/2014/main" id="{5F3FA80A-D26A-4073-BD45-1D2D3D01F204}"/>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11664801-5D78-4691-9BD6-F2E070F202CD}"/>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7" name="直線コネクタ 596">
          <a:extLst>
            <a:ext uri="{FF2B5EF4-FFF2-40B4-BE49-F238E27FC236}">
              <a16:creationId xmlns:a16="http://schemas.microsoft.com/office/drawing/2014/main" id="{5591BA77-7004-4CAB-B12D-5EB879C7008A}"/>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574440CE-C1A6-4395-9052-E6AB9CD4FB70}"/>
            </a:ext>
          </a:extLst>
        </xdr:cNvPr>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99" name="フローチャート: 判断 598">
          <a:extLst>
            <a:ext uri="{FF2B5EF4-FFF2-40B4-BE49-F238E27FC236}">
              <a16:creationId xmlns:a16="http://schemas.microsoft.com/office/drawing/2014/main" id="{203039E6-443B-422A-B7E9-F0321EFB7EC3}"/>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0" name="フローチャート: 判断 599">
          <a:extLst>
            <a:ext uri="{FF2B5EF4-FFF2-40B4-BE49-F238E27FC236}">
              <a16:creationId xmlns:a16="http://schemas.microsoft.com/office/drawing/2014/main" id="{249B8368-EBD3-4507-A90B-2CBAF47FBE9A}"/>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1" name="フローチャート: 判断 600">
          <a:extLst>
            <a:ext uri="{FF2B5EF4-FFF2-40B4-BE49-F238E27FC236}">
              <a16:creationId xmlns:a16="http://schemas.microsoft.com/office/drawing/2014/main" id="{C29E3258-3E13-4C24-839A-C69A66F06883}"/>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2" name="フローチャート: 判断 601">
          <a:extLst>
            <a:ext uri="{FF2B5EF4-FFF2-40B4-BE49-F238E27FC236}">
              <a16:creationId xmlns:a16="http://schemas.microsoft.com/office/drawing/2014/main" id="{211C6563-DC4E-4703-8C32-30925CCD7E15}"/>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3" name="フローチャート: 判断 602">
          <a:extLst>
            <a:ext uri="{FF2B5EF4-FFF2-40B4-BE49-F238E27FC236}">
              <a16:creationId xmlns:a16="http://schemas.microsoft.com/office/drawing/2014/main" id="{580F1420-F6BB-4D3E-AB8E-8F93371D9423}"/>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298E3E6-867D-46F6-9409-29F66FA8D6A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D33CFD4-BA51-488C-8FCC-6D2AE9009D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F513F41-2757-43BA-93CD-F833BB7C61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10826B0-6AC5-4705-9A64-55FC378EAB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11DF263-0FAE-4E91-8D21-501BD1E719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609" name="楕円 608">
          <a:extLst>
            <a:ext uri="{FF2B5EF4-FFF2-40B4-BE49-F238E27FC236}">
              <a16:creationId xmlns:a16="http://schemas.microsoft.com/office/drawing/2014/main" id="{C2082643-249C-4142-8D59-E0A9459881AD}"/>
            </a:ext>
          </a:extLst>
        </xdr:cNvPr>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B52B7A9A-F9E8-4BC4-8019-16FB521A8A47}"/>
            </a:ext>
          </a:extLst>
        </xdr:cNvPr>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611" name="楕円 610">
          <a:extLst>
            <a:ext uri="{FF2B5EF4-FFF2-40B4-BE49-F238E27FC236}">
              <a16:creationId xmlns:a16="http://schemas.microsoft.com/office/drawing/2014/main" id="{3FA7F57E-6267-4BDA-9F1D-331860CEA688}"/>
            </a:ext>
          </a:extLst>
        </xdr:cNvPr>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30480</xdr:rowOff>
    </xdr:to>
    <xdr:cxnSp macro="">
      <xdr:nvCxnSpPr>
        <xdr:cNvPr id="612" name="直線コネクタ 611">
          <a:extLst>
            <a:ext uri="{FF2B5EF4-FFF2-40B4-BE49-F238E27FC236}">
              <a16:creationId xmlns:a16="http://schemas.microsoft.com/office/drawing/2014/main" id="{69EFC5CD-99D5-4607-B9DF-CCF99B899261}"/>
            </a:ext>
          </a:extLst>
        </xdr:cNvPr>
        <xdr:cNvCxnSpPr/>
      </xdr:nvCxnSpPr>
      <xdr:spPr>
        <a:xfrm flipV="1">
          <a:off x="21323300" y="1082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13" name="楕円 612">
          <a:extLst>
            <a:ext uri="{FF2B5EF4-FFF2-40B4-BE49-F238E27FC236}">
              <a16:creationId xmlns:a16="http://schemas.microsoft.com/office/drawing/2014/main" id="{32764379-4F5C-4F44-8B73-0732C5FFE8FF}"/>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34290</xdr:rowOff>
    </xdr:to>
    <xdr:cxnSp macro="">
      <xdr:nvCxnSpPr>
        <xdr:cNvPr id="614" name="直線コネクタ 613">
          <a:extLst>
            <a:ext uri="{FF2B5EF4-FFF2-40B4-BE49-F238E27FC236}">
              <a16:creationId xmlns:a16="http://schemas.microsoft.com/office/drawing/2014/main" id="{317B7A22-A281-404C-BD72-D62746B1F884}"/>
            </a:ext>
          </a:extLst>
        </xdr:cNvPr>
        <xdr:cNvCxnSpPr/>
      </xdr:nvCxnSpPr>
      <xdr:spPr>
        <a:xfrm flipV="1">
          <a:off x="20434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15" name="楕円 614">
          <a:extLst>
            <a:ext uri="{FF2B5EF4-FFF2-40B4-BE49-F238E27FC236}">
              <a16:creationId xmlns:a16="http://schemas.microsoft.com/office/drawing/2014/main" id="{9983B89A-68F6-4995-B4AB-34D7F7C2BB9E}"/>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38100</xdr:rowOff>
    </xdr:to>
    <xdr:cxnSp macro="">
      <xdr:nvCxnSpPr>
        <xdr:cNvPr id="616" name="直線コネクタ 615">
          <a:extLst>
            <a:ext uri="{FF2B5EF4-FFF2-40B4-BE49-F238E27FC236}">
              <a16:creationId xmlns:a16="http://schemas.microsoft.com/office/drawing/2014/main" id="{D88AC6B8-826C-4E46-B6DF-68D3F808AA74}"/>
            </a:ext>
          </a:extLst>
        </xdr:cNvPr>
        <xdr:cNvCxnSpPr/>
      </xdr:nvCxnSpPr>
      <xdr:spPr>
        <a:xfrm flipV="1">
          <a:off x="19545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17" name="楕円 616">
          <a:extLst>
            <a:ext uri="{FF2B5EF4-FFF2-40B4-BE49-F238E27FC236}">
              <a16:creationId xmlns:a16="http://schemas.microsoft.com/office/drawing/2014/main" id="{C8821D14-AFB6-4BE5-8BF8-4B8A604CEB61}"/>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41910</xdr:rowOff>
    </xdr:to>
    <xdr:cxnSp macro="">
      <xdr:nvCxnSpPr>
        <xdr:cNvPr id="618" name="直線コネクタ 617">
          <a:extLst>
            <a:ext uri="{FF2B5EF4-FFF2-40B4-BE49-F238E27FC236}">
              <a16:creationId xmlns:a16="http://schemas.microsoft.com/office/drawing/2014/main" id="{742BF72E-5689-478A-AAD2-05FE5620FB13}"/>
            </a:ext>
          </a:extLst>
        </xdr:cNvPr>
        <xdr:cNvCxnSpPr/>
      </xdr:nvCxnSpPr>
      <xdr:spPr>
        <a:xfrm flipV="1">
          <a:off x="18656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19" name="n_1aveValue【保健センター・保健所】&#10;一人当たり面積">
          <a:extLst>
            <a:ext uri="{FF2B5EF4-FFF2-40B4-BE49-F238E27FC236}">
              <a16:creationId xmlns:a16="http://schemas.microsoft.com/office/drawing/2014/main" id="{8970F260-7CE4-4D3D-BDCA-DD94021F3798}"/>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0" name="n_2aveValue【保健センター・保健所】&#10;一人当たり面積">
          <a:extLst>
            <a:ext uri="{FF2B5EF4-FFF2-40B4-BE49-F238E27FC236}">
              <a16:creationId xmlns:a16="http://schemas.microsoft.com/office/drawing/2014/main" id="{E68FA98B-45EF-4623-ACC7-005CAB8701D8}"/>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1" name="n_3aveValue【保健センター・保健所】&#10;一人当たり面積">
          <a:extLst>
            <a:ext uri="{FF2B5EF4-FFF2-40B4-BE49-F238E27FC236}">
              <a16:creationId xmlns:a16="http://schemas.microsoft.com/office/drawing/2014/main" id="{66CEDB47-A07F-40DF-AC11-6B0DD299EF66}"/>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2" name="n_4aveValue【保健センター・保健所】&#10;一人当たり面積">
          <a:extLst>
            <a:ext uri="{FF2B5EF4-FFF2-40B4-BE49-F238E27FC236}">
              <a16:creationId xmlns:a16="http://schemas.microsoft.com/office/drawing/2014/main" id="{2D0D4CEC-5778-4531-AA3F-904B5E59C36C}"/>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97807</xdr:rowOff>
    </xdr:from>
    <xdr:ext cx="469744" cy="259045"/>
    <xdr:sp macro="" textlink="">
      <xdr:nvSpPr>
        <xdr:cNvPr id="623" name="n_1mainValue【保健センター・保健所】&#10;一人当たり面積">
          <a:extLst>
            <a:ext uri="{FF2B5EF4-FFF2-40B4-BE49-F238E27FC236}">
              <a16:creationId xmlns:a16="http://schemas.microsoft.com/office/drawing/2014/main" id="{80F51292-B230-440A-8FC0-BB8525459001}"/>
            </a:ext>
          </a:extLst>
        </xdr:cNvPr>
        <xdr:cNvSpPr txBox="1"/>
      </xdr:nvSpPr>
      <xdr:spPr>
        <a:xfrm>
          <a:off x="210757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24" name="n_2mainValue【保健センター・保健所】&#10;一人当たり面積">
          <a:extLst>
            <a:ext uri="{FF2B5EF4-FFF2-40B4-BE49-F238E27FC236}">
              <a16:creationId xmlns:a16="http://schemas.microsoft.com/office/drawing/2014/main" id="{337B79D0-AE35-474B-ABEA-CDCCCBFDDEB1}"/>
            </a:ext>
          </a:extLst>
        </xdr:cNvPr>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105427</xdr:rowOff>
    </xdr:from>
    <xdr:ext cx="469744" cy="259045"/>
    <xdr:sp macro="" textlink="">
      <xdr:nvSpPr>
        <xdr:cNvPr id="625" name="n_3mainValue【保健センター・保健所】&#10;一人当たり面積">
          <a:extLst>
            <a:ext uri="{FF2B5EF4-FFF2-40B4-BE49-F238E27FC236}">
              <a16:creationId xmlns:a16="http://schemas.microsoft.com/office/drawing/2014/main" id="{3C109415-5B00-4C4F-B726-F2301E92F014}"/>
            </a:ext>
          </a:extLst>
        </xdr:cNvPr>
        <xdr:cNvSpPr txBox="1"/>
      </xdr:nvSpPr>
      <xdr:spPr>
        <a:xfrm>
          <a:off x="193104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26" name="n_4mainValue【保健センター・保健所】&#10;一人当たり面積">
          <a:extLst>
            <a:ext uri="{FF2B5EF4-FFF2-40B4-BE49-F238E27FC236}">
              <a16:creationId xmlns:a16="http://schemas.microsoft.com/office/drawing/2014/main" id="{6BC65918-95F8-4B8E-ABD1-5126AC5FC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37851D95-11CD-4130-89A7-E15726DFD5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77598565-7F81-4F6D-A7B3-54849B8786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344457F3-5F37-453B-8FDC-6145D091D5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723787B6-B94C-4C51-B0EE-C07A4CEFC5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EB20B5E1-7D34-4877-8192-0C795B792A4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710B7303-7B5A-4272-AD54-3D11AD00E0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5EF2D188-B89E-478B-8D77-0D49531483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D8E7B326-CBF2-4F17-9E51-902B688271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A7852EAA-3104-4C12-9B17-B9289ADD1DA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BE8B0F74-011F-4724-A99D-E7EBD61911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F9EF552E-92A1-411B-A775-2C772BDA31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F6AEFE0C-1F8A-4125-A3F9-A62BE854A73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54C4A99F-8F4B-4C1A-A7F2-34C3EC643D8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44BE5F6D-C600-4E9C-AF0B-11BAF11B1B3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8DDE3353-8A79-4C5B-A5B8-1ACA05CAC51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98CF8B6A-C7A2-4651-9750-779A86000D4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8FC349E7-EDF1-4292-8757-5FD07C5EBEC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6CF48877-AEDB-4A20-B4C4-3B183C5A923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BFDCE2CF-AD8B-48F9-B04F-5E85F50295F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E1C82CF5-248E-41DD-8612-05FB6C3FE5B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DE973637-5442-436D-BECE-9808710648A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7136BDF9-6D1D-4FAE-AE14-DABC3DA491E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2F3FCB56-C908-4A62-96A1-E21E4E161A2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D32E1198-453D-4ED9-AB3E-59D7C249D49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1" name="直線コネクタ 650">
          <a:extLst>
            <a:ext uri="{FF2B5EF4-FFF2-40B4-BE49-F238E27FC236}">
              <a16:creationId xmlns:a16="http://schemas.microsoft.com/office/drawing/2014/main" id="{62672006-8306-447F-A5A7-36C14CE51B18}"/>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61A7CC4C-49BC-43C0-816D-24794AB29F1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3" name="直線コネクタ 652">
          <a:extLst>
            <a:ext uri="{FF2B5EF4-FFF2-40B4-BE49-F238E27FC236}">
              <a16:creationId xmlns:a16="http://schemas.microsoft.com/office/drawing/2014/main" id="{948A46F9-1A0B-49AC-9084-662CFFA194A9}"/>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8CE6CA76-9B2C-418C-A086-CB997CFAFC97}"/>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7BE24FF3-71C2-4D6C-8CC5-0BE19D15AFF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8EF2872D-CA77-47EE-8667-A8A1B831ABF9}"/>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7" name="フローチャート: 判断 656">
          <a:extLst>
            <a:ext uri="{FF2B5EF4-FFF2-40B4-BE49-F238E27FC236}">
              <a16:creationId xmlns:a16="http://schemas.microsoft.com/office/drawing/2014/main" id="{B27266FE-F35D-408C-8259-29F1F54643C1}"/>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8" name="フローチャート: 判断 657">
          <a:extLst>
            <a:ext uri="{FF2B5EF4-FFF2-40B4-BE49-F238E27FC236}">
              <a16:creationId xmlns:a16="http://schemas.microsoft.com/office/drawing/2014/main" id="{A9CEBC62-65D8-40A3-A3AC-D4F7E7CC06BE}"/>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59" name="フローチャート: 判断 658">
          <a:extLst>
            <a:ext uri="{FF2B5EF4-FFF2-40B4-BE49-F238E27FC236}">
              <a16:creationId xmlns:a16="http://schemas.microsoft.com/office/drawing/2014/main" id="{4AD54539-4BC2-4496-8D28-3CF153C418B1}"/>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0" name="フローチャート: 判断 659">
          <a:extLst>
            <a:ext uri="{FF2B5EF4-FFF2-40B4-BE49-F238E27FC236}">
              <a16:creationId xmlns:a16="http://schemas.microsoft.com/office/drawing/2014/main" id="{E12572C2-0796-4F1D-BAC9-E8DBF6E7292F}"/>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1" name="フローチャート: 判断 660">
          <a:extLst>
            <a:ext uri="{FF2B5EF4-FFF2-40B4-BE49-F238E27FC236}">
              <a16:creationId xmlns:a16="http://schemas.microsoft.com/office/drawing/2014/main" id="{6D6ED0B3-D5A8-4A19-819A-BAFF2E75A918}"/>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153E6A2-2F2E-4A54-8DC0-E03F4FFAD82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9E79C07-7375-4157-9E51-227CB6B948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A7E378F-AB59-412A-AA17-62483BA94D6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2458519-9C3D-483F-A4A3-A8DAA1F7E2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A05C259-C34E-4B68-BC60-F2BB9BFF1BC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67" name="楕円 666">
          <a:extLst>
            <a:ext uri="{FF2B5EF4-FFF2-40B4-BE49-F238E27FC236}">
              <a16:creationId xmlns:a16="http://schemas.microsoft.com/office/drawing/2014/main" id="{5A2F54B1-FA86-41B4-AD74-EA34408CD9AE}"/>
            </a:ext>
          </a:extLst>
        </xdr:cNvPr>
        <xdr:cNvSpPr/>
      </xdr:nvSpPr>
      <xdr:spPr>
        <a:xfrm>
          <a:off x="16268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74947</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6AF3821A-1919-4D28-AFB2-F33FE93C5157}"/>
            </a:ext>
          </a:extLst>
        </xdr:cNvPr>
        <xdr:cNvSpPr txBox="1"/>
      </xdr:nvSpPr>
      <xdr:spPr>
        <a:xfrm>
          <a:off x="16357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137795</xdr:rowOff>
    </xdr:from>
    <xdr:to>
      <xdr:col>81</xdr:col>
      <xdr:colOff>101600</xdr:colOff>
      <xdr:row>85</xdr:row>
      <xdr:rowOff>67945</xdr:rowOff>
    </xdr:to>
    <xdr:sp macro="" textlink="">
      <xdr:nvSpPr>
        <xdr:cNvPr id="669" name="楕円 668">
          <a:extLst>
            <a:ext uri="{FF2B5EF4-FFF2-40B4-BE49-F238E27FC236}">
              <a16:creationId xmlns:a16="http://schemas.microsoft.com/office/drawing/2014/main" id="{F102A307-6B53-4CDA-A3B4-2CC36CF9E7D9}"/>
            </a:ext>
          </a:extLst>
        </xdr:cNvPr>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85</xdr:row>
      <xdr:rowOff>17145</xdr:rowOff>
    </xdr:to>
    <xdr:cxnSp macro="">
      <xdr:nvCxnSpPr>
        <xdr:cNvPr id="670" name="直線コネクタ 669">
          <a:extLst>
            <a:ext uri="{FF2B5EF4-FFF2-40B4-BE49-F238E27FC236}">
              <a16:creationId xmlns:a16="http://schemas.microsoft.com/office/drawing/2014/main" id="{75971A97-CB7E-4F2F-8E6B-E171C604B80F}"/>
            </a:ext>
          </a:extLst>
        </xdr:cNvPr>
        <xdr:cNvCxnSpPr/>
      </xdr:nvCxnSpPr>
      <xdr:spPr>
        <a:xfrm flipV="1">
          <a:off x="15481300" y="13990320"/>
          <a:ext cx="8382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114936</xdr:rowOff>
    </xdr:from>
    <xdr:to>
      <xdr:col>76</xdr:col>
      <xdr:colOff>165100</xdr:colOff>
      <xdr:row>85</xdr:row>
      <xdr:rowOff>45086</xdr:rowOff>
    </xdr:to>
    <xdr:sp macro="" textlink="">
      <xdr:nvSpPr>
        <xdr:cNvPr id="671" name="楕円 670">
          <a:extLst>
            <a:ext uri="{FF2B5EF4-FFF2-40B4-BE49-F238E27FC236}">
              <a16:creationId xmlns:a16="http://schemas.microsoft.com/office/drawing/2014/main" id="{6565FEB7-3DFD-4A64-AEBB-176A7F61E324}"/>
            </a:ext>
          </a:extLst>
        </xdr:cNvPr>
        <xdr:cNvSpPr/>
      </xdr:nvSpPr>
      <xdr:spPr>
        <a:xfrm>
          <a:off x="14541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165736</xdr:rowOff>
    </xdr:from>
    <xdr:to>
      <xdr:col>81</xdr:col>
      <xdr:colOff>50800</xdr:colOff>
      <xdr:row>85</xdr:row>
      <xdr:rowOff>17145</xdr:rowOff>
    </xdr:to>
    <xdr:cxnSp macro="">
      <xdr:nvCxnSpPr>
        <xdr:cNvPr id="672" name="直線コネクタ 671">
          <a:extLst>
            <a:ext uri="{FF2B5EF4-FFF2-40B4-BE49-F238E27FC236}">
              <a16:creationId xmlns:a16="http://schemas.microsoft.com/office/drawing/2014/main" id="{0A1CAC30-F2DA-497A-8AB8-0151B2082F84}"/>
            </a:ext>
          </a:extLst>
        </xdr:cNvPr>
        <xdr:cNvCxnSpPr/>
      </xdr:nvCxnSpPr>
      <xdr:spPr>
        <a:xfrm>
          <a:off x="14592300" y="145675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71120</xdr:rowOff>
    </xdr:from>
    <xdr:to>
      <xdr:col>72</xdr:col>
      <xdr:colOff>38100</xdr:colOff>
      <xdr:row>85</xdr:row>
      <xdr:rowOff>1270</xdr:rowOff>
    </xdr:to>
    <xdr:sp macro="" textlink="">
      <xdr:nvSpPr>
        <xdr:cNvPr id="673" name="楕円 672">
          <a:extLst>
            <a:ext uri="{FF2B5EF4-FFF2-40B4-BE49-F238E27FC236}">
              <a16:creationId xmlns:a16="http://schemas.microsoft.com/office/drawing/2014/main" id="{824533C9-F082-431C-A477-79F0F8A4D8B7}"/>
            </a:ext>
          </a:extLst>
        </xdr:cNvPr>
        <xdr:cNvSpPr/>
      </xdr:nvSpPr>
      <xdr:spPr>
        <a:xfrm>
          <a:off x="1365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121920</xdr:rowOff>
    </xdr:from>
    <xdr:to>
      <xdr:col>76</xdr:col>
      <xdr:colOff>114300</xdr:colOff>
      <xdr:row>84</xdr:row>
      <xdr:rowOff>165736</xdr:rowOff>
    </xdr:to>
    <xdr:cxnSp macro="">
      <xdr:nvCxnSpPr>
        <xdr:cNvPr id="674" name="直線コネクタ 673">
          <a:extLst>
            <a:ext uri="{FF2B5EF4-FFF2-40B4-BE49-F238E27FC236}">
              <a16:creationId xmlns:a16="http://schemas.microsoft.com/office/drawing/2014/main" id="{EB27ED68-5D96-4642-BDDA-BE678FC1D37D}"/>
            </a:ext>
          </a:extLst>
        </xdr:cNvPr>
        <xdr:cNvCxnSpPr/>
      </xdr:nvCxnSpPr>
      <xdr:spPr>
        <a:xfrm>
          <a:off x="13703300" y="145237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27305</xdr:rowOff>
    </xdr:from>
    <xdr:to>
      <xdr:col>67</xdr:col>
      <xdr:colOff>101600</xdr:colOff>
      <xdr:row>84</xdr:row>
      <xdr:rowOff>128905</xdr:rowOff>
    </xdr:to>
    <xdr:sp macro="" textlink="">
      <xdr:nvSpPr>
        <xdr:cNvPr id="675" name="楕円 674">
          <a:extLst>
            <a:ext uri="{FF2B5EF4-FFF2-40B4-BE49-F238E27FC236}">
              <a16:creationId xmlns:a16="http://schemas.microsoft.com/office/drawing/2014/main" id="{DBB3D9A1-1AC0-4808-AEF1-71A7F3C2EA0A}"/>
            </a:ext>
          </a:extLst>
        </xdr:cNvPr>
        <xdr:cNvSpPr/>
      </xdr:nvSpPr>
      <xdr:spPr>
        <a:xfrm>
          <a:off x="12763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78105</xdr:rowOff>
    </xdr:from>
    <xdr:to>
      <xdr:col>71</xdr:col>
      <xdr:colOff>177800</xdr:colOff>
      <xdr:row>84</xdr:row>
      <xdr:rowOff>121920</xdr:rowOff>
    </xdr:to>
    <xdr:cxnSp macro="">
      <xdr:nvCxnSpPr>
        <xdr:cNvPr id="676" name="直線コネクタ 675">
          <a:extLst>
            <a:ext uri="{FF2B5EF4-FFF2-40B4-BE49-F238E27FC236}">
              <a16:creationId xmlns:a16="http://schemas.microsoft.com/office/drawing/2014/main" id="{B873771F-DA64-4220-AD72-137BD569975F}"/>
            </a:ext>
          </a:extLst>
        </xdr:cNvPr>
        <xdr:cNvCxnSpPr/>
      </xdr:nvCxnSpPr>
      <xdr:spPr>
        <a:xfrm>
          <a:off x="12814300" y="14479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7" name="n_1aveValue【消防施設】&#10;有形固定資産減価償却率">
          <a:extLst>
            <a:ext uri="{FF2B5EF4-FFF2-40B4-BE49-F238E27FC236}">
              <a16:creationId xmlns:a16="http://schemas.microsoft.com/office/drawing/2014/main" id="{779059A4-2DB4-4EC3-9C33-C19127477B2E}"/>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678" name="n_2aveValue【消防施設】&#10;有形固定資産減価償却率">
          <a:extLst>
            <a:ext uri="{FF2B5EF4-FFF2-40B4-BE49-F238E27FC236}">
              <a16:creationId xmlns:a16="http://schemas.microsoft.com/office/drawing/2014/main" id="{10E3A274-4699-4647-8F67-1B2D26877807}"/>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79" name="n_3aveValue【消防施設】&#10;有形固定資産減価償却率">
          <a:extLst>
            <a:ext uri="{FF2B5EF4-FFF2-40B4-BE49-F238E27FC236}">
              <a16:creationId xmlns:a16="http://schemas.microsoft.com/office/drawing/2014/main" id="{69C71230-4D3D-4EBA-A8E6-CB254396AAF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680" name="n_4aveValue【消防施設】&#10;有形固定資産減価償却率">
          <a:extLst>
            <a:ext uri="{FF2B5EF4-FFF2-40B4-BE49-F238E27FC236}">
              <a16:creationId xmlns:a16="http://schemas.microsoft.com/office/drawing/2014/main" id="{B9101EC3-65F9-472B-A59A-E2040BA4419E}"/>
            </a:ext>
          </a:extLst>
        </xdr:cNvPr>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59072</xdr:rowOff>
    </xdr:from>
    <xdr:ext cx="405111" cy="259045"/>
    <xdr:sp macro="" textlink="">
      <xdr:nvSpPr>
        <xdr:cNvPr id="681" name="n_1mainValue【消防施設】&#10;有形固定資産減価償却率">
          <a:extLst>
            <a:ext uri="{FF2B5EF4-FFF2-40B4-BE49-F238E27FC236}">
              <a16:creationId xmlns:a16="http://schemas.microsoft.com/office/drawing/2014/main" id="{B49A3830-9E5B-4EC2-AB9E-7EE14C6C8C03}"/>
            </a:ext>
          </a:extLst>
        </xdr:cNvPr>
        <xdr:cNvSpPr txBox="1"/>
      </xdr:nvSpPr>
      <xdr:spPr>
        <a:xfrm>
          <a:off x="15266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36213</xdr:rowOff>
    </xdr:from>
    <xdr:ext cx="405111" cy="259045"/>
    <xdr:sp macro="" textlink="">
      <xdr:nvSpPr>
        <xdr:cNvPr id="682" name="n_2mainValue【消防施設】&#10;有形固定資産減価償却率">
          <a:extLst>
            <a:ext uri="{FF2B5EF4-FFF2-40B4-BE49-F238E27FC236}">
              <a16:creationId xmlns:a16="http://schemas.microsoft.com/office/drawing/2014/main" id="{3334F4DC-1EE1-4C33-B3DF-4C0C3EA0CC74}"/>
            </a:ext>
          </a:extLst>
        </xdr:cNvPr>
        <xdr:cNvSpPr txBox="1"/>
      </xdr:nvSpPr>
      <xdr:spPr>
        <a:xfrm>
          <a:off x="14389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163847</xdr:rowOff>
    </xdr:from>
    <xdr:ext cx="405111" cy="259045"/>
    <xdr:sp macro="" textlink="">
      <xdr:nvSpPr>
        <xdr:cNvPr id="683" name="n_3mainValue【消防施設】&#10;有形固定資産減価償却率">
          <a:extLst>
            <a:ext uri="{FF2B5EF4-FFF2-40B4-BE49-F238E27FC236}">
              <a16:creationId xmlns:a16="http://schemas.microsoft.com/office/drawing/2014/main" id="{77AF386C-4429-4672-B803-D5CAD50D3B62}"/>
            </a:ext>
          </a:extLst>
        </xdr:cNvPr>
        <xdr:cNvSpPr txBox="1"/>
      </xdr:nvSpPr>
      <xdr:spPr>
        <a:xfrm>
          <a:off x="13500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120032</xdr:rowOff>
    </xdr:from>
    <xdr:ext cx="405111" cy="259045"/>
    <xdr:sp macro="" textlink="">
      <xdr:nvSpPr>
        <xdr:cNvPr id="684" name="n_4mainValue【消防施設】&#10;有形固定資産減価償却率">
          <a:extLst>
            <a:ext uri="{FF2B5EF4-FFF2-40B4-BE49-F238E27FC236}">
              <a16:creationId xmlns:a16="http://schemas.microsoft.com/office/drawing/2014/main" id="{F3D0555C-21AA-4012-82DB-C3C829A190AB}"/>
            </a:ext>
          </a:extLst>
        </xdr:cNvPr>
        <xdr:cNvSpPr txBox="1"/>
      </xdr:nvSpPr>
      <xdr:spPr>
        <a:xfrm>
          <a:off x="12611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1ADC1523-486F-4D2C-937E-93BF3421BA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926D1D62-0B5F-4C9F-9373-95770DBD14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E61B2CC1-8733-49FC-B8D9-59DB6F3656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8E90FA6A-CB2F-4104-9378-E9961C859D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BED4351E-CA2E-44EE-9CF1-526700CF7F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C83E861C-5A50-40D7-88AB-C9BA6238C0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1347BD4C-B116-4573-B74A-0BD8EA1984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7A05B02B-1C67-4938-9989-496DDA2DC9B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8388A41E-1F70-4220-B201-F9643CC2007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743FED14-9DA3-4DC6-84BF-6D5709312F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a:extLst>
            <a:ext uri="{FF2B5EF4-FFF2-40B4-BE49-F238E27FC236}">
              <a16:creationId xmlns:a16="http://schemas.microsoft.com/office/drawing/2014/main" id="{83FE470B-7746-48CA-8453-552A15FC238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F7F2B4CB-74E3-4B72-87F4-923FAEAC135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a:extLst>
            <a:ext uri="{FF2B5EF4-FFF2-40B4-BE49-F238E27FC236}">
              <a16:creationId xmlns:a16="http://schemas.microsoft.com/office/drawing/2014/main" id="{273B887B-F540-4059-8B28-23C9CC95CA7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a:extLst>
            <a:ext uri="{FF2B5EF4-FFF2-40B4-BE49-F238E27FC236}">
              <a16:creationId xmlns:a16="http://schemas.microsoft.com/office/drawing/2014/main" id="{C4280E28-29F9-4426-B91C-BA2F4E0D30D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a:extLst>
            <a:ext uri="{FF2B5EF4-FFF2-40B4-BE49-F238E27FC236}">
              <a16:creationId xmlns:a16="http://schemas.microsoft.com/office/drawing/2014/main" id="{E38E5B35-0678-4728-B070-08E576986B7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a:extLst>
            <a:ext uri="{FF2B5EF4-FFF2-40B4-BE49-F238E27FC236}">
              <a16:creationId xmlns:a16="http://schemas.microsoft.com/office/drawing/2014/main" id="{9F95587E-19BC-4203-82E9-A82754C6947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a:extLst>
            <a:ext uri="{FF2B5EF4-FFF2-40B4-BE49-F238E27FC236}">
              <a16:creationId xmlns:a16="http://schemas.microsoft.com/office/drawing/2014/main" id="{69FBF7D6-2439-418D-AB27-423883E5CCD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a:extLst>
            <a:ext uri="{FF2B5EF4-FFF2-40B4-BE49-F238E27FC236}">
              <a16:creationId xmlns:a16="http://schemas.microsoft.com/office/drawing/2014/main" id="{028DF7B4-6B30-47AF-B3F6-51593104F93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a:extLst>
            <a:ext uri="{FF2B5EF4-FFF2-40B4-BE49-F238E27FC236}">
              <a16:creationId xmlns:a16="http://schemas.microsoft.com/office/drawing/2014/main" id="{22B3D049-AE09-40B8-8D67-C2F2E88AB8D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a:extLst>
            <a:ext uri="{FF2B5EF4-FFF2-40B4-BE49-F238E27FC236}">
              <a16:creationId xmlns:a16="http://schemas.microsoft.com/office/drawing/2014/main" id="{AE72D249-98BC-40AD-B036-F6AD50C69BB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a:extLst>
            <a:ext uri="{FF2B5EF4-FFF2-40B4-BE49-F238E27FC236}">
              <a16:creationId xmlns:a16="http://schemas.microsoft.com/office/drawing/2014/main" id="{771A71AE-0A8B-4182-8E98-99D934345E4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a:extLst>
            <a:ext uri="{FF2B5EF4-FFF2-40B4-BE49-F238E27FC236}">
              <a16:creationId xmlns:a16="http://schemas.microsoft.com/office/drawing/2014/main" id="{30764C79-6FBF-481B-A1A1-ED640AD233C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64EFD9B-B2B5-4CEB-B1C1-515F8EFB55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AD69F951-0731-4F08-B378-62F2CCB1CE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3A7E89E7-3818-4477-81B9-5C46727B60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0" name="直線コネクタ 709">
          <a:extLst>
            <a:ext uri="{FF2B5EF4-FFF2-40B4-BE49-F238E27FC236}">
              <a16:creationId xmlns:a16="http://schemas.microsoft.com/office/drawing/2014/main" id="{69B5A304-4201-4338-84EE-1913404C7BC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1" name="【消防施設】&#10;一人当たり面積最小値テキスト">
          <a:extLst>
            <a:ext uri="{FF2B5EF4-FFF2-40B4-BE49-F238E27FC236}">
              <a16:creationId xmlns:a16="http://schemas.microsoft.com/office/drawing/2014/main" id="{D743B5BB-6A19-4CD3-A7EE-4496CD409963}"/>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2" name="直線コネクタ 711">
          <a:extLst>
            <a:ext uri="{FF2B5EF4-FFF2-40B4-BE49-F238E27FC236}">
              <a16:creationId xmlns:a16="http://schemas.microsoft.com/office/drawing/2014/main" id="{041B75AE-0A7B-4045-95A9-1AAC01C6B7DB}"/>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3" name="【消防施設】&#10;一人当たり面積最大値テキスト">
          <a:extLst>
            <a:ext uri="{FF2B5EF4-FFF2-40B4-BE49-F238E27FC236}">
              <a16:creationId xmlns:a16="http://schemas.microsoft.com/office/drawing/2014/main" id="{883CE9EB-E9DE-4CF5-BA3D-32BCC4906629}"/>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4" name="直線コネクタ 713">
          <a:extLst>
            <a:ext uri="{FF2B5EF4-FFF2-40B4-BE49-F238E27FC236}">
              <a16:creationId xmlns:a16="http://schemas.microsoft.com/office/drawing/2014/main" id="{D9526A18-71B4-49A6-85AF-CBE4A9789DEF}"/>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5" name="【消防施設】&#10;一人当たり面積平均値テキスト">
          <a:extLst>
            <a:ext uri="{FF2B5EF4-FFF2-40B4-BE49-F238E27FC236}">
              <a16:creationId xmlns:a16="http://schemas.microsoft.com/office/drawing/2014/main" id="{EB693657-8624-4C15-9ABF-10E524D40717}"/>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6" name="フローチャート: 判断 715">
          <a:extLst>
            <a:ext uri="{FF2B5EF4-FFF2-40B4-BE49-F238E27FC236}">
              <a16:creationId xmlns:a16="http://schemas.microsoft.com/office/drawing/2014/main" id="{A650F4EC-D895-48AA-8D19-58059E00ED4B}"/>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7" name="フローチャート: 判断 716">
          <a:extLst>
            <a:ext uri="{FF2B5EF4-FFF2-40B4-BE49-F238E27FC236}">
              <a16:creationId xmlns:a16="http://schemas.microsoft.com/office/drawing/2014/main" id="{AB50BA9B-4557-4458-A99D-B94D158B1C66}"/>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8" name="フローチャート: 判断 717">
          <a:extLst>
            <a:ext uri="{FF2B5EF4-FFF2-40B4-BE49-F238E27FC236}">
              <a16:creationId xmlns:a16="http://schemas.microsoft.com/office/drawing/2014/main" id="{B325FCCC-6786-49C4-A61A-053A04901475}"/>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19" name="フローチャート: 判断 718">
          <a:extLst>
            <a:ext uri="{FF2B5EF4-FFF2-40B4-BE49-F238E27FC236}">
              <a16:creationId xmlns:a16="http://schemas.microsoft.com/office/drawing/2014/main" id="{8D88C6D4-9DB5-471F-A7F7-BEFAC487161C}"/>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0" name="フローチャート: 判断 719">
          <a:extLst>
            <a:ext uri="{FF2B5EF4-FFF2-40B4-BE49-F238E27FC236}">
              <a16:creationId xmlns:a16="http://schemas.microsoft.com/office/drawing/2014/main" id="{9947983B-98B6-4A36-8FD4-8A256691F2FB}"/>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40A0AF8-31DC-4AAC-8B40-C3C787C2E79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CB9E64D-B64A-4F06-AE45-42D3CAC2738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E5D3432-B18E-45CA-AA5B-D68FD6D1B0C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973B6AE-D39C-4D8E-AA13-7BF4F5F92A2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50219A26-FD43-43F1-BBF0-9404EDCB9EA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35198</xdr:rowOff>
    </xdr:from>
    <xdr:to>
      <xdr:col>116</xdr:col>
      <xdr:colOff>114300</xdr:colOff>
      <xdr:row>86</xdr:row>
      <xdr:rowOff>136798</xdr:rowOff>
    </xdr:to>
    <xdr:sp macro="" textlink="">
      <xdr:nvSpPr>
        <xdr:cNvPr id="726" name="楕円 725">
          <a:extLst>
            <a:ext uri="{FF2B5EF4-FFF2-40B4-BE49-F238E27FC236}">
              <a16:creationId xmlns:a16="http://schemas.microsoft.com/office/drawing/2014/main" id="{293585D6-BD56-4CE6-8AE9-45C6CDE976EC}"/>
            </a:ext>
          </a:extLst>
        </xdr:cNvPr>
        <xdr:cNvSpPr/>
      </xdr:nvSpPr>
      <xdr:spPr>
        <a:xfrm>
          <a:off x="221107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727" name="【消防施設】&#10;一人当たり面積該当値テキスト">
          <a:extLst>
            <a:ext uri="{FF2B5EF4-FFF2-40B4-BE49-F238E27FC236}">
              <a16:creationId xmlns:a16="http://schemas.microsoft.com/office/drawing/2014/main" id="{F4728CCF-CCCA-42D0-9522-1EBCBB00400F}"/>
            </a:ext>
          </a:extLst>
        </xdr:cNvPr>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74386</xdr:rowOff>
    </xdr:from>
    <xdr:to>
      <xdr:col>112</xdr:col>
      <xdr:colOff>38100</xdr:colOff>
      <xdr:row>87</xdr:row>
      <xdr:rowOff>4536</xdr:rowOff>
    </xdr:to>
    <xdr:sp macro="" textlink="">
      <xdr:nvSpPr>
        <xdr:cNvPr id="728" name="楕円 727">
          <a:extLst>
            <a:ext uri="{FF2B5EF4-FFF2-40B4-BE49-F238E27FC236}">
              <a16:creationId xmlns:a16="http://schemas.microsoft.com/office/drawing/2014/main" id="{EA9D9FC4-2823-45DC-9160-EE943148260E}"/>
            </a:ext>
          </a:extLst>
        </xdr:cNvPr>
        <xdr:cNvSpPr/>
      </xdr:nvSpPr>
      <xdr:spPr>
        <a:xfrm>
          <a:off x="21272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85998</xdr:rowOff>
    </xdr:from>
    <xdr:to>
      <xdr:col>116</xdr:col>
      <xdr:colOff>63500</xdr:colOff>
      <xdr:row>86</xdr:row>
      <xdr:rowOff>125186</xdr:rowOff>
    </xdr:to>
    <xdr:cxnSp macro="">
      <xdr:nvCxnSpPr>
        <xdr:cNvPr id="729" name="直線コネクタ 728">
          <a:extLst>
            <a:ext uri="{FF2B5EF4-FFF2-40B4-BE49-F238E27FC236}">
              <a16:creationId xmlns:a16="http://schemas.microsoft.com/office/drawing/2014/main" id="{A0CD252A-B2A7-44D6-9FD8-95CB56CB97BD}"/>
            </a:ext>
          </a:extLst>
        </xdr:cNvPr>
        <xdr:cNvCxnSpPr/>
      </xdr:nvCxnSpPr>
      <xdr:spPr>
        <a:xfrm flipV="1">
          <a:off x="21323300" y="1483069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75474</xdr:rowOff>
    </xdr:from>
    <xdr:to>
      <xdr:col>107</xdr:col>
      <xdr:colOff>101600</xdr:colOff>
      <xdr:row>87</xdr:row>
      <xdr:rowOff>5624</xdr:rowOff>
    </xdr:to>
    <xdr:sp macro="" textlink="">
      <xdr:nvSpPr>
        <xdr:cNvPr id="730" name="楕円 729">
          <a:extLst>
            <a:ext uri="{FF2B5EF4-FFF2-40B4-BE49-F238E27FC236}">
              <a16:creationId xmlns:a16="http://schemas.microsoft.com/office/drawing/2014/main" id="{E91B3DD2-4026-4F70-9556-3060A0032FD2}"/>
            </a:ext>
          </a:extLst>
        </xdr:cNvPr>
        <xdr:cNvSpPr/>
      </xdr:nvSpPr>
      <xdr:spPr>
        <a:xfrm>
          <a:off x="20383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125186</xdr:rowOff>
    </xdr:from>
    <xdr:to>
      <xdr:col>111</xdr:col>
      <xdr:colOff>177800</xdr:colOff>
      <xdr:row>86</xdr:row>
      <xdr:rowOff>126274</xdr:rowOff>
    </xdr:to>
    <xdr:cxnSp macro="">
      <xdr:nvCxnSpPr>
        <xdr:cNvPr id="731" name="直線コネクタ 730">
          <a:extLst>
            <a:ext uri="{FF2B5EF4-FFF2-40B4-BE49-F238E27FC236}">
              <a16:creationId xmlns:a16="http://schemas.microsoft.com/office/drawing/2014/main" id="{635DD3E4-F04B-4DE6-B877-63F07CBD8F5C}"/>
            </a:ext>
          </a:extLst>
        </xdr:cNvPr>
        <xdr:cNvCxnSpPr/>
      </xdr:nvCxnSpPr>
      <xdr:spPr>
        <a:xfrm flipV="1">
          <a:off x="20434300" y="148698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32" name="楕円 731">
          <a:extLst>
            <a:ext uri="{FF2B5EF4-FFF2-40B4-BE49-F238E27FC236}">
              <a16:creationId xmlns:a16="http://schemas.microsoft.com/office/drawing/2014/main" id="{571151D2-B005-4ECA-ADDC-6B05253C83D2}"/>
            </a:ext>
          </a:extLst>
        </xdr:cNvPr>
        <xdr:cNvSpPr/>
      </xdr:nvSpPr>
      <xdr:spPr>
        <a:xfrm>
          <a:off x="19494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126274</xdr:rowOff>
    </xdr:from>
    <xdr:to>
      <xdr:col>107</xdr:col>
      <xdr:colOff>50800</xdr:colOff>
      <xdr:row>86</xdr:row>
      <xdr:rowOff>126274</xdr:rowOff>
    </xdr:to>
    <xdr:cxnSp macro="">
      <xdr:nvCxnSpPr>
        <xdr:cNvPr id="733" name="直線コネクタ 732">
          <a:extLst>
            <a:ext uri="{FF2B5EF4-FFF2-40B4-BE49-F238E27FC236}">
              <a16:creationId xmlns:a16="http://schemas.microsoft.com/office/drawing/2014/main" id="{C5FB6833-C1F4-4771-8EA2-EF05EC87B5D7}"/>
            </a:ext>
          </a:extLst>
        </xdr:cNvPr>
        <xdr:cNvCxnSpPr/>
      </xdr:nvCxnSpPr>
      <xdr:spPr>
        <a:xfrm>
          <a:off x="19545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76563</xdr:rowOff>
    </xdr:from>
    <xdr:to>
      <xdr:col>98</xdr:col>
      <xdr:colOff>38100</xdr:colOff>
      <xdr:row>87</xdr:row>
      <xdr:rowOff>6713</xdr:rowOff>
    </xdr:to>
    <xdr:sp macro="" textlink="">
      <xdr:nvSpPr>
        <xdr:cNvPr id="734" name="楕円 733">
          <a:extLst>
            <a:ext uri="{FF2B5EF4-FFF2-40B4-BE49-F238E27FC236}">
              <a16:creationId xmlns:a16="http://schemas.microsoft.com/office/drawing/2014/main" id="{9942007B-3AD9-4799-8D43-E001450F0E07}"/>
            </a:ext>
          </a:extLst>
        </xdr:cNvPr>
        <xdr:cNvSpPr/>
      </xdr:nvSpPr>
      <xdr:spPr>
        <a:xfrm>
          <a:off x="18605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126274</xdr:rowOff>
    </xdr:from>
    <xdr:to>
      <xdr:col>102</xdr:col>
      <xdr:colOff>114300</xdr:colOff>
      <xdr:row>86</xdr:row>
      <xdr:rowOff>127363</xdr:rowOff>
    </xdr:to>
    <xdr:cxnSp macro="">
      <xdr:nvCxnSpPr>
        <xdr:cNvPr id="735" name="直線コネクタ 734">
          <a:extLst>
            <a:ext uri="{FF2B5EF4-FFF2-40B4-BE49-F238E27FC236}">
              <a16:creationId xmlns:a16="http://schemas.microsoft.com/office/drawing/2014/main" id="{B2AFBB5D-1C22-4425-B77F-C802FA979214}"/>
            </a:ext>
          </a:extLst>
        </xdr:cNvPr>
        <xdr:cNvCxnSpPr/>
      </xdr:nvCxnSpPr>
      <xdr:spPr>
        <a:xfrm flipV="1">
          <a:off x="18656300" y="148709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6" name="n_1aveValue【消防施設】&#10;一人当たり面積">
          <a:extLst>
            <a:ext uri="{FF2B5EF4-FFF2-40B4-BE49-F238E27FC236}">
              <a16:creationId xmlns:a16="http://schemas.microsoft.com/office/drawing/2014/main" id="{299B618C-2F9F-4939-8559-8DD98D24392D}"/>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737" name="n_2aveValue【消防施設】&#10;一人当たり面積">
          <a:extLst>
            <a:ext uri="{FF2B5EF4-FFF2-40B4-BE49-F238E27FC236}">
              <a16:creationId xmlns:a16="http://schemas.microsoft.com/office/drawing/2014/main" id="{2173B0BC-D1C3-4CBC-8498-DEDBCD75E4B6}"/>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738" name="n_3aveValue【消防施設】&#10;一人当たり面積">
          <a:extLst>
            <a:ext uri="{FF2B5EF4-FFF2-40B4-BE49-F238E27FC236}">
              <a16:creationId xmlns:a16="http://schemas.microsoft.com/office/drawing/2014/main" id="{B1FDA22C-3DF2-4876-9926-EBF0EE9210D3}"/>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39" name="n_4aveValue【消防施設】&#10;一人当たり面積">
          <a:extLst>
            <a:ext uri="{FF2B5EF4-FFF2-40B4-BE49-F238E27FC236}">
              <a16:creationId xmlns:a16="http://schemas.microsoft.com/office/drawing/2014/main" id="{D790BC96-DD97-4917-B9B3-C95496E6C913}"/>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167113</xdr:rowOff>
    </xdr:from>
    <xdr:ext cx="469744" cy="259045"/>
    <xdr:sp macro="" textlink="">
      <xdr:nvSpPr>
        <xdr:cNvPr id="740" name="n_1mainValue【消防施設】&#10;一人当たり面積">
          <a:extLst>
            <a:ext uri="{FF2B5EF4-FFF2-40B4-BE49-F238E27FC236}">
              <a16:creationId xmlns:a16="http://schemas.microsoft.com/office/drawing/2014/main" id="{79CA74DC-F5F1-40FC-A282-9FED2006FA81}"/>
            </a:ext>
          </a:extLst>
        </xdr:cNvPr>
        <xdr:cNvSpPr txBox="1"/>
      </xdr:nvSpPr>
      <xdr:spPr>
        <a:xfrm>
          <a:off x="210757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168201</xdr:rowOff>
    </xdr:from>
    <xdr:ext cx="469744" cy="259045"/>
    <xdr:sp macro="" textlink="">
      <xdr:nvSpPr>
        <xdr:cNvPr id="741" name="n_2mainValue【消防施設】&#10;一人当たり面積">
          <a:extLst>
            <a:ext uri="{FF2B5EF4-FFF2-40B4-BE49-F238E27FC236}">
              <a16:creationId xmlns:a16="http://schemas.microsoft.com/office/drawing/2014/main" id="{3E7B7E3B-74CF-4EE0-AE58-F4F36E691D95}"/>
            </a:ext>
          </a:extLst>
        </xdr:cNvPr>
        <xdr:cNvSpPr txBox="1"/>
      </xdr:nvSpPr>
      <xdr:spPr>
        <a:xfrm>
          <a:off x="20199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42" name="n_3mainValue【消防施設】&#10;一人当たり面積">
          <a:extLst>
            <a:ext uri="{FF2B5EF4-FFF2-40B4-BE49-F238E27FC236}">
              <a16:creationId xmlns:a16="http://schemas.microsoft.com/office/drawing/2014/main" id="{39BC1EE4-2B2A-4993-A9A3-DD7C38B0AD56}"/>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169290</xdr:rowOff>
    </xdr:from>
    <xdr:ext cx="469744" cy="259045"/>
    <xdr:sp macro="" textlink="">
      <xdr:nvSpPr>
        <xdr:cNvPr id="743" name="n_4mainValue【消防施設】&#10;一人当たり面積">
          <a:extLst>
            <a:ext uri="{FF2B5EF4-FFF2-40B4-BE49-F238E27FC236}">
              <a16:creationId xmlns:a16="http://schemas.microsoft.com/office/drawing/2014/main" id="{04B34ED2-02BD-4356-965C-F3FB252C8487}"/>
            </a:ext>
          </a:extLst>
        </xdr:cNvPr>
        <xdr:cNvSpPr txBox="1"/>
      </xdr:nvSpPr>
      <xdr:spPr>
        <a:xfrm>
          <a:off x="184214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72A79240-10AE-44F8-953D-7BA88F3D65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D943AD57-85F1-4CB5-9B2B-A27A00B7C8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3FF95E12-5E5B-4E47-BAC4-439785B2EA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425842B3-8998-4323-8A6C-BC5C33FA94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1298E1DB-F99B-4E61-96B3-5A80AC0329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E29C2ED4-7664-4B18-952F-2E023C8193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6F427B32-36AB-4264-BC6F-FEEF1658C27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3A4AADCC-7984-4116-BACB-F42BA11C5D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B3017923-B4C4-4197-846D-94AEDD2DA2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76816907-F549-4E3A-BC2D-4B19E1B5AA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B424FEDC-6B34-4479-B9DA-937CDB8B4C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3953648B-0D04-4724-87AD-EA85B3376F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66E5F05D-7489-40CD-9979-BAC772E107A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16E1788F-578A-40CF-8178-DDE1336E3D2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DF36BC53-2442-4D0D-AC29-E8833572939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EC66198B-AA0C-4946-9D8F-CF4CF32021A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9EAF9A16-A28E-4C1F-9E29-5B1D002DBB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70BFEDC5-F600-4DDF-AA92-0F37E128798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13EBC5D8-A1F2-4239-8221-053CC998B8B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9A2C2D5-C921-40B1-9824-6990677B06B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D570A49C-05CE-4575-94B6-BD003869BB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DCFD1EBC-DFAD-479D-A039-A94DEDE426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F03C97C7-BF04-4F0B-94B6-630DA6D18FC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7EC8671A-FB9E-4FBE-BF17-26E94ED8B6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CFCA5896-01AA-48AA-B4F6-A04C51EBE5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69" name="直線コネクタ 768">
          <a:extLst>
            <a:ext uri="{FF2B5EF4-FFF2-40B4-BE49-F238E27FC236}">
              <a16:creationId xmlns:a16="http://schemas.microsoft.com/office/drawing/2014/main" id="{B865E351-5068-4D80-8675-EEACD11A8BEA}"/>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0" name="【庁舎】&#10;有形固定資産減価償却率最小値テキスト">
          <a:extLst>
            <a:ext uri="{FF2B5EF4-FFF2-40B4-BE49-F238E27FC236}">
              <a16:creationId xmlns:a16="http://schemas.microsoft.com/office/drawing/2014/main" id="{A626A03E-7C7A-4E0E-8767-860DAF534EC3}"/>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1" name="直線コネクタ 770">
          <a:extLst>
            <a:ext uri="{FF2B5EF4-FFF2-40B4-BE49-F238E27FC236}">
              <a16:creationId xmlns:a16="http://schemas.microsoft.com/office/drawing/2014/main" id="{DD6E2DD9-6836-4027-9397-2FAED4AFBE8B}"/>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D2C14D32-315C-4A67-A1CB-8EA3F1D9671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DC065E7F-2EC1-4188-BB92-17FA2E81B6F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4" name="【庁舎】&#10;有形固定資産減価償却率平均値テキスト">
          <a:extLst>
            <a:ext uri="{FF2B5EF4-FFF2-40B4-BE49-F238E27FC236}">
              <a16:creationId xmlns:a16="http://schemas.microsoft.com/office/drawing/2014/main" id="{AA54C41E-4FE4-41AD-BB4B-92DC7A5002AB}"/>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5" name="フローチャート: 判断 774">
          <a:extLst>
            <a:ext uri="{FF2B5EF4-FFF2-40B4-BE49-F238E27FC236}">
              <a16:creationId xmlns:a16="http://schemas.microsoft.com/office/drawing/2014/main" id="{97083D56-24E3-4E7B-9DF4-1E1E702A499F}"/>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6" name="フローチャート: 判断 775">
          <a:extLst>
            <a:ext uri="{FF2B5EF4-FFF2-40B4-BE49-F238E27FC236}">
              <a16:creationId xmlns:a16="http://schemas.microsoft.com/office/drawing/2014/main" id="{E5925704-9B6A-4303-A0F0-09A76EDD2952}"/>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7" name="フローチャート: 判断 776">
          <a:extLst>
            <a:ext uri="{FF2B5EF4-FFF2-40B4-BE49-F238E27FC236}">
              <a16:creationId xmlns:a16="http://schemas.microsoft.com/office/drawing/2014/main" id="{49490140-B84B-42CB-9678-6AFFF1962CA8}"/>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8" name="フローチャート: 判断 777">
          <a:extLst>
            <a:ext uri="{FF2B5EF4-FFF2-40B4-BE49-F238E27FC236}">
              <a16:creationId xmlns:a16="http://schemas.microsoft.com/office/drawing/2014/main" id="{EB5ACADD-734B-4E48-9ECD-A9DFFB978671}"/>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79" name="フローチャート: 判断 778">
          <a:extLst>
            <a:ext uri="{FF2B5EF4-FFF2-40B4-BE49-F238E27FC236}">
              <a16:creationId xmlns:a16="http://schemas.microsoft.com/office/drawing/2014/main" id="{11AC0903-A7AE-406E-81F5-3F114B58DA52}"/>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469F135-B344-40D6-AC59-7FA15CA143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2884976-0812-48FD-965F-F4DF5B4C54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7FC2198-D421-4A08-94EE-C4E025FFEC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431CEA61-F6A9-4615-B968-218FB4E54A7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B517AA4-A1D3-4BD4-9CE7-E9EC62DDA3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785" name="楕円 784">
          <a:extLst>
            <a:ext uri="{FF2B5EF4-FFF2-40B4-BE49-F238E27FC236}">
              <a16:creationId xmlns:a16="http://schemas.microsoft.com/office/drawing/2014/main" id="{E1C16E05-17B9-4FD4-A2A3-4ECB7EF14D2D}"/>
            </a:ext>
          </a:extLst>
        </xdr:cNvPr>
        <xdr:cNvSpPr/>
      </xdr:nvSpPr>
      <xdr:spPr>
        <a:xfrm>
          <a:off x="16268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119759</xdr:rowOff>
    </xdr:from>
    <xdr:ext cx="405111" cy="259045"/>
    <xdr:sp macro="" textlink="">
      <xdr:nvSpPr>
        <xdr:cNvPr id="786" name="【庁舎】&#10;有形固定資産減価償却率該当値テキスト">
          <a:extLst>
            <a:ext uri="{FF2B5EF4-FFF2-40B4-BE49-F238E27FC236}">
              <a16:creationId xmlns:a16="http://schemas.microsoft.com/office/drawing/2014/main" id="{2DB637A6-051E-407F-BD7B-B6B384B37AC6}"/>
            </a:ext>
          </a:extLst>
        </xdr:cNvPr>
        <xdr:cNvSpPr txBox="1"/>
      </xdr:nvSpPr>
      <xdr:spPr>
        <a:xfrm>
          <a:off x="16357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787" name="楕円 786">
          <a:extLst>
            <a:ext uri="{FF2B5EF4-FFF2-40B4-BE49-F238E27FC236}">
              <a16:creationId xmlns:a16="http://schemas.microsoft.com/office/drawing/2014/main" id="{53447116-6B72-4DA5-B9D1-837076C1013B}"/>
            </a:ext>
          </a:extLst>
        </xdr:cNvPr>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107224</xdr:rowOff>
    </xdr:to>
    <xdr:cxnSp macro="">
      <xdr:nvCxnSpPr>
        <xdr:cNvPr id="788" name="直線コネクタ 787">
          <a:extLst>
            <a:ext uri="{FF2B5EF4-FFF2-40B4-BE49-F238E27FC236}">
              <a16:creationId xmlns:a16="http://schemas.microsoft.com/office/drawing/2014/main" id="{73641565-917E-4664-8287-5F28447DC338}"/>
            </a:ext>
          </a:extLst>
        </xdr:cNvPr>
        <xdr:cNvCxnSpPr/>
      </xdr:nvCxnSpPr>
      <xdr:spPr>
        <a:xfrm flipV="1">
          <a:off x="15481300" y="18022932"/>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89" name="楕円 788">
          <a:extLst>
            <a:ext uri="{FF2B5EF4-FFF2-40B4-BE49-F238E27FC236}">
              <a16:creationId xmlns:a16="http://schemas.microsoft.com/office/drawing/2014/main" id="{9A1CED2C-28CD-40AF-882B-61AEE9043E82}"/>
            </a:ext>
          </a:extLst>
        </xdr:cNvPr>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105</xdr:row>
      <xdr:rowOff>166007</xdr:rowOff>
    </xdr:to>
    <xdr:cxnSp macro="">
      <xdr:nvCxnSpPr>
        <xdr:cNvPr id="790" name="直線コネクタ 789">
          <a:extLst>
            <a:ext uri="{FF2B5EF4-FFF2-40B4-BE49-F238E27FC236}">
              <a16:creationId xmlns:a16="http://schemas.microsoft.com/office/drawing/2014/main" id="{E3B94A8F-5D27-4C49-ADBF-A646947CC88A}"/>
            </a:ext>
          </a:extLst>
        </xdr:cNvPr>
        <xdr:cNvCxnSpPr/>
      </xdr:nvCxnSpPr>
      <xdr:spPr>
        <a:xfrm flipV="1">
          <a:off x="14592300" y="181094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791" name="楕円 790">
          <a:extLst>
            <a:ext uri="{FF2B5EF4-FFF2-40B4-BE49-F238E27FC236}">
              <a16:creationId xmlns:a16="http://schemas.microsoft.com/office/drawing/2014/main" id="{C85F763A-69B3-4E7E-8E69-3E7BD84151E0}"/>
            </a:ext>
          </a:extLst>
        </xdr:cNvPr>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105</xdr:row>
      <xdr:rowOff>166007</xdr:rowOff>
    </xdr:to>
    <xdr:cxnSp macro="">
      <xdr:nvCxnSpPr>
        <xdr:cNvPr id="792" name="直線コネクタ 791">
          <a:extLst>
            <a:ext uri="{FF2B5EF4-FFF2-40B4-BE49-F238E27FC236}">
              <a16:creationId xmlns:a16="http://schemas.microsoft.com/office/drawing/2014/main" id="{27A426B1-2AFA-4A75-B4CE-2F273861B3CD}"/>
            </a:ext>
          </a:extLst>
        </xdr:cNvPr>
        <xdr:cNvCxnSpPr/>
      </xdr:nvCxnSpPr>
      <xdr:spPr>
        <a:xfrm>
          <a:off x="13703300" y="181453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93" name="楕円 792">
          <a:extLst>
            <a:ext uri="{FF2B5EF4-FFF2-40B4-BE49-F238E27FC236}">
              <a16:creationId xmlns:a16="http://schemas.microsoft.com/office/drawing/2014/main" id="{9BA87460-7F6B-4B04-B26F-A418E7F5DC2E}"/>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143148</xdr:rowOff>
    </xdr:to>
    <xdr:cxnSp macro="">
      <xdr:nvCxnSpPr>
        <xdr:cNvPr id="794" name="直線コネクタ 793">
          <a:extLst>
            <a:ext uri="{FF2B5EF4-FFF2-40B4-BE49-F238E27FC236}">
              <a16:creationId xmlns:a16="http://schemas.microsoft.com/office/drawing/2014/main" id="{8C80777C-C455-4F11-BCDC-9E41F1AE5437}"/>
            </a:ext>
          </a:extLst>
        </xdr:cNvPr>
        <xdr:cNvCxnSpPr/>
      </xdr:nvCxnSpPr>
      <xdr:spPr>
        <a:xfrm>
          <a:off x="12814300" y="181356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5" name="n_1aveValue【庁舎】&#10;有形固定資産減価償却率">
          <a:extLst>
            <a:ext uri="{FF2B5EF4-FFF2-40B4-BE49-F238E27FC236}">
              <a16:creationId xmlns:a16="http://schemas.microsoft.com/office/drawing/2014/main" id="{6AFB9720-1011-4406-BF44-ACCF358D477F}"/>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6" name="n_2aveValue【庁舎】&#10;有形固定資産減価償却率">
          <a:extLst>
            <a:ext uri="{FF2B5EF4-FFF2-40B4-BE49-F238E27FC236}">
              <a16:creationId xmlns:a16="http://schemas.microsoft.com/office/drawing/2014/main" id="{F85C2B74-A65C-4278-9A5C-A38E4CEA28E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7" name="n_3aveValue【庁舎】&#10;有形固定資産減価償却率">
          <a:extLst>
            <a:ext uri="{FF2B5EF4-FFF2-40B4-BE49-F238E27FC236}">
              <a16:creationId xmlns:a16="http://schemas.microsoft.com/office/drawing/2014/main" id="{77CC558F-B286-4A3E-8171-F74CFA09ED5C}"/>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798" name="n_4aveValue【庁舎】&#10;有形固定資産減価償却率">
          <a:extLst>
            <a:ext uri="{FF2B5EF4-FFF2-40B4-BE49-F238E27FC236}">
              <a16:creationId xmlns:a16="http://schemas.microsoft.com/office/drawing/2014/main" id="{C0E9A3DA-051F-440A-BFDE-23C8644B14A2}"/>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799" name="n_1mainValue【庁舎】&#10;有形固定資産減価償却率">
          <a:extLst>
            <a:ext uri="{FF2B5EF4-FFF2-40B4-BE49-F238E27FC236}">
              <a16:creationId xmlns:a16="http://schemas.microsoft.com/office/drawing/2014/main" id="{EB7F3F12-1859-45FC-82A7-89EC7A9C2A4C}"/>
            </a:ext>
          </a:extLst>
        </xdr:cNvPr>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00" name="n_2mainValue【庁舎】&#10;有形固定資産減価償却率">
          <a:extLst>
            <a:ext uri="{FF2B5EF4-FFF2-40B4-BE49-F238E27FC236}">
              <a16:creationId xmlns:a16="http://schemas.microsoft.com/office/drawing/2014/main" id="{C32061D3-BA78-4A6E-84E5-F5AFE125BA25}"/>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801" name="n_3mainValue【庁舎】&#10;有形固定資産減価償却率">
          <a:extLst>
            <a:ext uri="{FF2B5EF4-FFF2-40B4-BE49-F238E27FC236}">
              <a16:creationId xmlns:a16="http://schemas.microsoft.com/office/drawing/2014/main" id="{60986AF5-EA80-40F5-BE35-6E2A65FB041C}"/>
            </a:ext>
          </a:extLst>
        </xdr:cNvPr>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02" name="n_4mainValue【庁舎】&#10;有形固定資産減価償却率">
          <a:extLst>
            <a:ext uri="{FF2B5EF4-FFF2-40B4-BE49-F238E27FC236}">
              <a16:creationId xmlns:a16="http://schemas.microsoft.com/office/drawing/2014/main" id="{C0E1A687-AB41-4055-8316-90A35DEBB1D1}"/>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43DF32B4-C5F9-4DC4-9681-A38E6ACFFA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207A5970-BE02-4346-8FE6-BE7D2C986F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F24A3F42-EFE8-4DFC-ADF9-7C94CEB51A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EC81ABE5-DA16-4C93-B6F8-FC460B7639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62207919-1E3C-40A9-98A1-2BE8B94A69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F2C22442-9D94-4EC9-B1D0-8DEEC207B0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BABDA6DD-1B70-48CD-94CF-7D05115BB7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F1A17D50-FCE3-4023-9C43-FEF6D1FD244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3E163566-A5F6-414D-9972-042026D292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51EEFB8D-5759-4E94-9AD3-8BFC6B9974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28907CE4-2F21-49A5-B3E9-BFF6CB8CB03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69EEEC47-2B19-462D-A940-E2DDCAE11D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5A8D6828-F207-4073-B04E-53E4A36DC4B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3B5F79C3-120B-4252-B34D-B93EBA431B3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E727CC86-00FD-4D2A-8CD1-C641C290F9F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F2A730C2-D109-4C53-8F89-8E31656F569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6D1DB783-1D61-4F16-831C-AEC31D39090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a:extLst>
            <a:ext uri="{FF2B5EF4-FFF2-40B4-BE49-F238E27FC236}">
              <a16:creationId xmlns:a16="http://schemas.microsoft.com/office/drawing/2014/main" id="{42037862-2E75-4BAB-968F-6FAD07C2481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626CF11B-6CB8-470A-B69C-60D30FC81A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a:extLst>
            <a:ext uri="{FF2B5EF4-FFF2-40B4-BE49-F238E27FC236}">
              <a16:creationId xmlns:a16="http://schemas.microsoft.com/office/drawing/2014/main" id="{F824CCBC-3FA5-49E1-A259-95F9F2BF895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A449C2A-EAE3-4FD4-AB34-CF52319635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8799E9CE-26EA-4AFC-96EA-21CB7DECEB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B7DE8CEB-929E-48C4-BB05-FD9B078408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6" name="直線コネクタ 825">
          <a:extLst>
            <a:ext uri="{FF2B5EF4-FFF2-40B4-BE49-F238E27FC236}">
              <a16:creationId xmlns:a16="http://schemas.microsoft.com/office/drawing/2014/main" id="{32268A36-BD7D-42F3-A3D7-433B49E0380C}"/>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7" name="【庁舎】&#10;一人当たり面積最小値テキスト">
          <a:extLst>
            <a:ext uri="{FF2B5EF4-FFF2-40B4-BE49-F238E27FC236}">
              <a16:creationId xmlns:a16="http://schemas.microsoft.com/office/drawing/2014/main" id="{936A6045-35F5-433C-9BE0-EAFD2E34A72E}"/>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8" name="直線コネクタ 827">
          <a:extLst>
            <a:ext uri="{FF2B5EF4-FFF2-40B4-BE49-F238E27FC236}">
              <a16:creationId xmlns:a16="http://schemas.microsoft.com/office/drawing/2014/main" id="{4E00462B-5C97-4757-9286-4079E99BFAAF}"/>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29" name="【庁舎】&#10;一人当たり面積最大値テキスト">
          <a:extLst>
            <a:ext uri="{FF2B5EF4-FFF2-40B4-BE49-F238E27FC236}">
              <a16:creationId xmlns:a16="http://schemas.microsoft.com/office/drawing/2014/main" id="{57E4E45A-2C3E-4F1D-B610-BD2C81A2E3A4}"/>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0" name="直線コネクタ 829">
          <a:extLst>
            <a:ext uri="{FF2B5EF4-FFF2-40B4-BE49-F238E27FC236}">
              <a16:creationId xmlns:a16="http://schemas.microsoft.com/office/drawing/2014/main" id="{1CF4240F-BCB6-4DD0-8D5D-B045486316D9}"/>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31" name="【庁舎】&#10;一人当たり面積平均値テキスト">
          <a:extLst>
            <a:ext uri="{FF2B5EF4-FFF2-40B4-BE49-F238E27FC236}">
              <a16:creationId xmlns:a16="http://schemas.microsoft.com/office/drawing/2014/main" id="{589B8467-4A5D-45CF-889F-E71ECB904E86}"/>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2" name="フローチャート: 判断 831">
          <a:extLst>
            <a:ext uri="{FF2B5EF4-FFF2-40B4-BE49-F238E27FC236}">
              <a16:creationId xmlns:a16="http://schemas.microsoft.com/office/drawing/2014/main" id="{81E75A62-42FF-452F-8AE9-1B610CDF992F}"/>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3" name="フローチャート: 判断 832">
          <a:extLst>
            <a:ext uri="{FF2B5EF4-FFF2-40B4-BE49-F238E27FC236}">
              <a16:creationId xmlns:a16="http://schemas.microsoft.com/office/drawing/2014/main" id="{0F8FFE14-8C28-4850-B464-EE7C784EDE19}"/>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4" name="フローチャート: 判断 833">
          <a:extLst>
            <a:ext uri="{FF2B5EF4-FFF2-40B4-BE49-F238E27FC236}">
              <a16:creationId xmlns:a16="http://schemas.microsoft.com/office/drawing/2014/main" id="{04ADCEC9-4F92-4C98-81E5-60514623ACAF}"/>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5" name="フローチャート: 判断 834">
          <a:extLst>
            <a:ext uri="{FF2B5EF4-FFF2-40B4-BE49-F238E27FC236}">
              <a16:creationId xmlns:a16="http://schemas.microsoft.com/office/drawing/2014/main" id="{127E8976-97DE-42D5-AAFC-BED012C78959}"/>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6" name="フローチャート: 判断 835">
          <a:extLst>
            <a:ext uri="{FF2B5EF4-FFF2-40B4-BE49-F238E27FC236}">
              <a16:creationId xmlns:a16="http://schemas.microsoft.com/office/drawing/2014/main" id="{ACCBF969-8921-47A9-B24E-2FFA5E9BC515}"/>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6FFE72B-9F42-4EF6-AB5A-9925D83ADD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25F5B28-A864-48AB-9830-CCE4794C79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D802B50-D96C-4671-BE20-8C38C6E97E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15B614F-7B26-48F4-AC07-7B21FB364A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702A1C27-4C41-43A9-BF97-29B26AE892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154939</xdr:rowOff>
    </xdr:from>
    <xdr:to>
      <xdr:col>116</xdr:col>
      <xdr:colOff>114300</xdr:colOff>
      <xdr:row>104</xdr:row>
      <xdr:rowOff>85089</xdr:rowOff>
    </xdr:to>
    <xdr:sp macro="" textlink="">
      <xdr:nvSpPr>
        <xdr:cNvPr id="842" name="楕円 841">
          <a:extLst>
            <a:ext uri="{FF2B5EF4-FFF2-40B4-BE49-F238E27FC236}">
              <a16:creationId xmlns:a16="http://schemas.microsoft.com/office/drawing/2014/main" id="{BEBEB01C-30F9-4C02-83D7-7853084F6759}"/>
            </a:ext>
          </a:extLst>
        </xdr:cNvPr>
        <xdr:cNvSpPr/>
      </xdr:nvSpPr>
      <xdr:spPr>
        <a:xfrm>
          <a:off x="22110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6366</xdr:rowOff>
    </xdr:from>
    <xdr:ext cx="469744" cy="259045"/>
    <xdr:sp macro="" textlink="">
      <xdr:nvSpPr>
        <xdr:cNvPr id="843" name="【庁舎】&#10;一人当たり面積該当値テキスト">
          <a:extLst>
            <a:ext uri="{FF2B5EF4-FFF2-40B4-BE49-F238E27FC236}">
              <a16:creationId xmlns:a16="http://schemas.microsoft.com/office/drawing/2014/main" id="{50CF09C4-0F9C-41EB-968A-20DCAB184842}"/>
            </a:ext>
          </a:extLst>
        </xdr:cNvPr>
        <xdr:cNvSpPr txBox="1"/>
      </xdr:nvSpPr>
      <xdr:spPr>
        <a:xfrm>
          <a:off x="22199600"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844" name="楕円 843">
          <a:extLst>
            <a:ext uri="{FF2B5EF4-FFF2-40B4-BE49-F238E27FC236}">
              <a16:creationId xmlns:a16="http://schemas.microsoft.com/office/drawing/2014/main" id="{F6591C6C-8D8B-4094-8EA9-F303C5A93BC2}"/>
            </a:ext>
          </a:extLst>
        </xdr:cNvPr>
        <xdr:cNvSpPr/>
      </xdr:nvSpPr>
      <xdr:spPr>
        <a:xfrm>
          <a:off x="2127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34289</xdr:rowOff>
    </xdr:from>
    <xdr:to>
      <xdr:col>116</xdr:col>
      <xdr:colOff>63500</xdr:colOff>
      <xdr:row>106</xdr:row>
      <xdr:rowOff>70486</xdr:rowOff>
    </xdr:to>
    <xdr:cxnSp macro="">
      <xdr:nvCxnSpPr>
        <xdr:cNvPr id="845" name="直線コネクタ 844">
          <a:extLst>
            <a:ext uri="{FF2B5EF4-FFF2-40B4-BE49-F238E27FC236}">
              <a16:creationId xmlns:a16="http://schemas.microsoft.com/office/drawing/2014/main" id="{C728F2BC-D410-4817-9EE2-CF06F3A15B17}"/>
            </a:ext>
          </a:extLst>
        </xdr:cNvPr>
        <xdr:cNvCxnSpPr/>
      </xdr:nvCxnSpPr>
      <xdr:spPr>
        <a:xfrm flipV="1">
          <a:off x="21323300" y="17865089"/>
          <a:ext cx="838200" cy="37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27305</xdr:rowOff>
    </xdr:from>
    <xdr:to>
      <xdr:col>107</xdr:col>
      <xdr:colOff>101600</xdr:colOff>
      <xdr:row>106</xdr:row>
      <xdr:rowOff>128905</xdr:rowOff>
    </xdr:to>
    <xdr:sp macro="" textlink="">
      <xdr:nvSpPr>
        <xdr:cNvPr id="846" name="楕円 845">
          <a:extLst>
            <a:ext uri="{FF2B5EF4-FFF2-40B4-BE49-F238E27FC236}">
              <a16:creationId xmlns:a16="http://schemas.microsoft.com/office/drawing/2014/main" id="{F91E390A-8FCB-4382-B16E-50374269DCB1}"/>
            </a:ext>
          </a:extLst>
        </xdr:cNvPr>
        <xdr:cNvSpPr/>
      </xdr:nvSpPr>
      <xdr:spPr>
        <a:xfrm>
          <a:off x="2038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70486</xdr:rowOff>
    </xdr:from>
    <xdr:to>
      <xdr:col>111</xdr:col>
      <xdr:colOff>177800</xdr:colOff>
      <xdr:row>106</xdr:row>
      <xdr:rowOff>78105</xdr:rowOff>
    </xdr:to>
    <xdr:cxnSp macro="">
      <xdr:nvCxnSpPr>
        <xdr:cNvPr id="847" name="直線コネクタ 846">
          <a:extLst>
            <a:ext uri="{FF2B5EF4-FFF2-40B4-BE49-F238E27FC236}">
              <a16:creationId xmlns:a16="http://schemas.microsoft.com/office/drawing/2014/main" id="{0EE3FE73-5A4E-4C20-A406-9C6F25D10DDB}"/>
            </a:ext>
          </a:extLst>
        </xdr:cNvPr>
        <xdr:cNvCxnSpPr/>
      </xdr:nvCxnSpPr>
      <xdr:spPr>
        <a:xfrm flipV="1">
          <a:off x="20434300" y="182441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34925</xdr:rowOff>
    </xdr:from>
    <xdr:to>
      <xdr:col>102</xdr:col>
      <xdr:colOff>165100</xdr:colOff>
      <xdr:row>106</xdr:row>
      <xdr:rowOff>136525</xdr:rowOff>
    </xdr:to>
    <xdr:sp macro="" textlink="">
      <xdr:nvSpPr>
        <xdr:cNvPr id="848" name="楕円 847">
          <a:extLst>
            <a:ext uri="{FF2B5EF4-FFF2-40B4-BE49-F238E27FC236}">
              <a16:creationId xmlns:a16="http://schemas.microsoft.com/office/drawing/2014/main" id="{5CC5C026-96CF-48AC-BF6F-4D69A222CE04}"/>
            </a:ext>
          </a:extLst>
        </xdr:cNvPr>
        <xdr:cNvSpPr/>
      </xdr:nvSpPr>
      <xdr:spPr>
        <a:xfrm>
          <a:off x="19494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78105</xdr:rowOff>
    </xdr:from>
    <xdr:to>
      <xdr:col>107</xdr:col>
      <xdr:colOff>50800</xdr:colOff>
      <xdr:row>106</xdr:row>
      <xdr:rowOff>85725</xdr:rowOff>
    </xdr:to>
    <xdr:cxnSp macro="">
      <xdr:nvCxnSpPr>
        <xdr:cNvPr id="849" name="直線コネクタ 848">
          <a:extLst>
            <a:ext uri="{FF2B5EF4-FFF2-40B4-BE49-F238E27FC236}">
              <a16:creationId xmlns:a16="http://schemas.microsoft.com/office/drawing/2014/main" id="{8D4A8491-6CC5-4B8F-A670-F7979D262BE4}"/>
            </a:ext>
          </a:extLst>
        </xdr:cNvPr>
        <xdr:cNvCxnSpPr/>
      </xdr:nvCxnSpPr>
      <xdr:spPr>
        <a:xfrm flipV="1">
          <a:off x="19545300" y="18251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42545</xdr:rowOff>
    </xdr:from>
    <xdr:to>
      <xdr:col>98</xdr:col>
      <xdr:colOff>38100</xdr:colOff>
      <xdr:row>106</xdr:row>
      <xdr:rowOff>144145</xdr:rowOff>
    </xdr:to>
    <xdr:sp macro="" textlink="">
      <xdr:nvSpPr>
        <xdr:cNvPr id="850" name="楕円 849">
          <a:extLst>
            <a:ext uri="{FF2B5EF4-FFF2-40B4-BE49-F238E27FC236}">
              <a16:creationId xmlns:a16="http://schemas.microsoft.com/office/drawing/2014/main" id="{E1611D97-6B89-4F14-A1AF-7F64BBFB3A79}"/>
            </a:ext>
          </a:extLst>
        </xdr:cNvPr>
        <xdr:cNvSpPr/>
      </xdr:nvSpPr>
      <xdr:spPr>
        <a:xfrm>
          <a:off x="18605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85725</xdr:rowOff>
    </xdr:from>
    <xdr:to>
      <xdr:col>102</xdr:col>
      <xdr:colOff>114300</xdr:colOff>
      <xdr:row>106</xdr:row>
      <xdr:rowOff>93345</xdr:rowOff>
    </xdr:to>
    <xdr:cxnSp macro="">
      <xdr:nvCxnSpPr>
        <xdr:cNvPr id="851" name="直線コネクタ 850">
          <a:extLst>
            <a:ext uri="{FF2B5EF4-FFF2-40B4-BE49-F238E27FC236}">
              <a16:creationId xmlns:a16="http://schemas.microsoft.com/office/drawing/2014/main" id="{709B8ABA-14F2-4B50-9B40-7239066C4065}"/>
            </a:ext>
          </a:extLst>
        </xdr:cNvPr>
        <xdr:cNvCxnSpPr/>
      </xdr:nvCxnSpPr>
      <xdr:spPr>
        <a:xfrm flipV="1">
          <a:off x="18656300" y="182594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2" name="n_1aveValue【庁舎】&#10;一人当たり面積">
          <a:extLst>
            <a:ext uri="{FF2B5EF4-FFF2-40B4-BE49-F238E27FC236}">
              <a16:creationId xmlns:a16="http://schemas.microsoft.com/office/drawing/2014/main" id="{F104946A-493F-4BDF-B0A6-C44D2F326515}"/>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53" name="n_2aveValue【庁舎】&#10;一人当たり面積">
          <a:extLst>
            <a:ext uri="{FF2B5EF4-FFF2-40B4-BE49-F238E27FC236}">
              <a16:creationId xmlns:a16="http://schemas.microsoft.com/office/drawing/2014/main" id="{546DF044-297D-443A-84B5-D43ADBE49A83}"/>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54" name="n_3aveValue【庁舎】&#10;一人当たり面積">
          <a:extLst>
            <a:ext uri="{FF2B5EF4-FFF2-40B4-BE49-F238E27FC236}">
              <a16:creationId xmlns:a16="http://schemas.microsoft.com/office/drawing/2014/main" id="{ADB89A62-AF76-4C8A-9702-683FBBB31AAC}"/>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5" name="n_4aveValue【庁舎】&#10;一人当たり面積">
          <a:extLst>
            <a:ext uri="{FF2B5EF4-FFF2-40B4-BE49-F238E27FC236}">
              <a16:creationId xmlns:a16="http://schemas.microsoft.com/office/drawing/2014/main" id="{3703F44B-062C-4F56-8B8C-BB629CADCB5F}"/>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112413</xdr:rowOff>
    </xdr:from>
    <xdr:ext cx="469744" cy="259045"/>
    <xdr:sp macro="" textlink="">
      <xdr:nvSpPr>
        <xdr:cNvPr id="856" name="n_1mainValue【庁舎】&#10;一人当たり面積">
          <a:extLst>
            <a:ext uri="{FF2B5EF4-FFF2-40B4-BE49-F238E27FC236}">
              <a16:creationId xmlns:a16="http://schemas.microsoft.com/office/drawing/2014/main" id="{1B78DE91-210A-434B-8884-5251DA7CD2C3}"/>
            </a:ext>
          </a:extLst>
        </xdr:cNvPr>
        <xdr:cNvSpPr txBox="1"/>
      </xdr:nvSpPr>
      <xdr:spPr>
        <a:xfrm>
          <a:off x="210757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120032</xdr:rowOff>
    </xdr:from>
    <xdr:ext cx="469744" cy="259045"/>
    <xdr:sp macro="" textlink="">
      <xdr:nvSpPr>
        <xdr:cNvPr id="857" name="n_2mainValue【庁舎】&#10;一人当たり面積">
          <a:extLst>
            <a:ext uri="{FF2B5EF4-FFF2-40B4-BE49-F238E27FC236}">
              <a16:creationId xmlns:a16="http://schemas.microsoft.com/office/drawing/2014/main" id="{502A099F-DC4D-4DBA-9142-C0105FC528E4}"/>
            </a:ext>
          </a:extLst>
        </xdr:cNvPr>
        <xdr:cNvSpPr txBox="1"/>
      </xdr:nvSpPr>
      <xdr:spPr>
        <a:xfrm>
          <a:off x="20199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127652</xdr:rowOff>
    </xdr:from>
    <xdr:ext cx="469744" cy="259045"/>
    <xdr:sp macro="" textlink="">
      <xdr:nvSpPr>
        <xdr:cNvPr id="858" name="n_3mainValue【庁舎】&#10;一人当たり面積">
          <a:extLst>
            <a:ext uri="{FF2B5EF4-FFF2-40B4-BE49-F238E27FC236}">
              <a16:creationId xmlns:a16="http://schemas.microsoft.com/office/drawing/2014/main" id="{679015F2-544C-461B-9796-DD8E9711B984}"/>
            </a:ext>
          </a:extLst>
        </xdr:cNvPr>
        <xdr:cNvSpPr txBox="1"/>
      </xdr:nvSpPr>
      <xdr:spPr>
        <a:xfrm>
          <a:off x="19310427"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135272</xdr:rowOff>
    </xdr:from>
    <xdr:ext cx="469744" cy="259045"/>
    <xdr:sp macro="" textlink="">
      <xdr:nvSpPr>
        <xdr:cNvPr id="859" name="n_4mainValue【庁舎】&#10;一人当たり面積">
          <a:extLst>
            <a:ext uri="{FF2B5EF4-FFF2-40B4-BE49-F238E27FC236}">
              <a16:creationId xmlns:a16="http://schemas.microsoft.com/office/drawing/2014/main" id="{1B797600-AE8F-4382-A39E-F901338D9013}"/>
            </a:ext>
          </a:extLst>
        </xdr:cNvPr>
        <xdr:cNvSpPr txBox="1"/>
      </xdr:nvSpPr>
      <xdr:spPr>
        <a:xfrm>
          <a:off x="18421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57EBC2E5-E336-4E32-990D-401D069C6D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BC3473A6-6F43-46C5-824B-328D56DFFA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842FB711-9EAC-413B-86F4-6F2F172858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福祉施設であり、特に低くなっている施設は、一般廃棄物処理施設である。保健センター・保健所については、平成５年度に建設した福祉関係施設の老朽化割合が６割程度になっていること、福祉施設については、昭和４０年代から５０年代に建設した介護予防センターやこども家庭相談センターなどの福祉関係施設の老朽化割合が８０％を超えていることが挙げられ、今後、集約化を図りながらそれぞれ計画的に施設を更新していく。一般廃棄物処理施設については、平成２０年代に二市一町による一部事務組合を設立し、中間処理施設としての施設整備を行ったため、有形固定資産減価償却率が低くなっている。　なお、消防施設については、令和３年度に消火栓整備や消防車庫の改築・建築工事等を行ったことにより、有形固定資産減価償却率が低くなっている。今後は各施設の現況を把握し、長寿命化に努め、施設の維持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また、図書館の有形固定資産減価償却率及び庁舎の有形固定資産減価償却率・一人当たり面積について、それぞれ正しくは</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0.228㎡</a:t>
          </a:r>
          <a:r>
            <a:rPr kumimoji="1" lang="ja-JP" altLang="en-US" sz="1300">
              <a:latin typeface="ＭＳ Ｐゴシック" panose="020B0600070205080204" pitchFamily="50" charset="-128"/>
              <a:ea typeface="ＭＳ Ｐゴシック" panose="020B0600070205080204" pitchFamily="50" charset="-128"/>
            </a:rPr>
            <a:t>であり、図書館は令和２年度から令和３年度にかけて改修工事を行ったことから有形固定資産減価償却率が減少傾向となっている。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24,515
24,183
60.58
17,407,439
16,251,171
1,150,630
8,145,115
20,107,095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で推移しているが、類似団体平均を大きく下回っている。例年低い水準で推移している主な要因としては、少子高齢化が進んでおり、また、市内に大規模な事業所が存在しないこと等により、財政基盤が弱いこと等が挙げられる。これまでに引き続き、今後も市税の徴収強化等による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税基盤が脆弱であり、社会的・地理的要因から、施設数やそれに伴う職員数が多く人件費が類似団体内平均値より高い等により、経常収支比率は高い数値で推移している。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では、歳入において、個別算定経費及び臨時経済対策費等の増に伴う普通交付税の増等により、歳出においては、下水道事業会計繰出金等の減少に伴う補助費等の減等により、経常収支比率は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％改善している。税収等の更なる徴収強化による収入の増、ノー残業デーの徹底による時間外勤務の縮減、事業の取捨選択と内容の精査による歳出の減に努め、経常収支比率の改善に取り組む。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35306</xdr:rowOff>
    </xdr:from>
    <xdr:to>
      <xdr:col>23</xdr:col>
      <xdr:colOff>133350</xdr:colOff>
      <xdr:row>62</xdr:row>
      <xdr:rowOff>160274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9406"/>
          <a:ext cx="0" cy="81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7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160274</xdr:rowOff>
    </xdr:from>
    <xdr:to>
      <xdr:col>24</xdr:col>
      <xdr:colOff>12700</xdr:colOff>
      <xdr:row>62</xdr:row>
      <xdr:rowOff>160274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7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121683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2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35306</xdr:rowOff>
    </xdr:from>
    <xdr:to>
      <xdr:col>24</xdr:col>
      <xdr:colOff>12700</xdr:colOff>
      <xdr:row>58</xdr:row>
      <xdr:rowOff>35306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64</xdr:row>
      <xdr:rowOff>116586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56392"/>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87647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0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65</xdr:row>
      <xdr:rowOff>99568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8938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66</xdr:row>
      <xdr:rowOff>5334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4381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160274</xdr:rowOff>
    </xdr:from>
    <xdr:to>
      <xdr:col>15</xdr:col>
      <xdr:colOff>133350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66</xdr:row>
      <xdr:rowOff>5334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1003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143019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0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125984</xdr:rowOff>
    </xdr:from>
    <xdr:to>
      <xdr:col>11</xdr:col>
      <xdr:colOff>82550</xdr:colOff>
      <xdr:row>66</xdr:row>
      <xdr:rowOff>56134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40911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のは、主に人件費が要因となっている。これは、主にごみ収集業務や保育所等の施設運営を直営で行っているためであり、また、少子高齢化に伴う人口減少により人口１人当たりの決算額も増加し、年々類似団体平均との差が開いてきている。今後も人口の減少が見込まれ、保育所の統廃合による人件費の抑制を図るなど、コストの低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151377</xdr:rowOff>
    </xdr:from>
    <xdr:to>
      <xdr:col>23</xdr:col>
      <xdr:colOff>133350</xdr:colOff>
      <xdr:row>85</xdr:row>
      <xdr:rowOff>76181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53177"/>
          <a:ext cx="838200" cy="9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163359</xdr:rowOff>
    </xdr:from>
    <xdr:to>
      <xdr:col>19</xdr:col>
      <xdr:colOff>133350</xdr:colOff>
      <xdr:row>84</xdr:row>
      <xdr:rowOff>151377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3709"/>
          <a:ext cx="889000" cy="15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81502</xdr:rowOff>
    </xdr:from>
    <xdr:to>
      <xdr:col>15</xdr:col>
      <xdr:colOff>82550</xdr:colOff>
      <xdr:row>83</xdr:row>
      <xdr:rowOff>163359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11852"/>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160085</xdr:rowOff>
    </xdr:from>
    <xdr:to>
      <xdr:col>11</xdr:col>
      <xdr:colOff>31750</xdr:colOff>
      <xdr:row>83</xdr:row>
      <xdr:rowOff>81502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18985"/>
          <a:ext cx="889000" cy="9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25381</xdr:rowOff>
    </xdr:from>
    <xdr:to>
      <xdr:col>23</xdr:col>
      <xdr:colOff>184150</xdr:colOff>
      <xdr:row>85</xdr:row>
      <xdr:rowOff>126981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168908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100577</xdr:rowOff>
    </xdr:from>
    <xdr:to>
      <xdr:col>19</xdr:col>
      <xdr:colOff>184150</xdr:colOff>
      <xdr:row>85</xdr:row>
      <xdr:rowOff>30727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15504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8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112559</xdr:rowOff>
    </xdr:from>
    <xdr:to>
      <xdr:col>15</xdr:col>
      <xdr:colOff>133350</xdr:colOff>
      <xdr:row>84</xdr:row>
      <xdr:rowOff>42709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27486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2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30702</xdr:rowOff>
    </xdr:from>
    <xdr:to>
      <xdr:col>11</xdr:col>
      <xdr:colOff>82550</xdr:colOff>
      <xdr:row>83</xdr:row>
      <xdr:rowOff>132302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117079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4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109285</xdr:rowOff>
    </xdr:from>
    <xdr:to>
      <xdr:col>7</xdr:col>
      <xdr:colOff>31750</xdr:colOff>
      <xdr:row>83</xdr:row>
      <xdr:rowOff>39435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24212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5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に財政健全化計画が終了したことに伴い、計画の一環として実施していた職員給与の１０％カット分を復活させた。その結果近年では類似団体を上回っており、県内の市町村の動向を注視しながら、給与制度の運用や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18345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245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18345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85372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647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財政健全化計画に基づき、人件費の抑制を図るために職員数の削減を実施し、計画終了後も適正な職員数となるように努めてきている。しかしながら、地理的・社会的要因等から公共施設が現在も数多く存在しており、類似団体と比較した際にはそれらの平均を大きく上回っている状況である。また近年の人口減少も職員数割合の増大に拍車をかけている。</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には定数管理計画の策定を予定しており、職員数の適正管理に努めていく。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107235</xdr:rowOff>
    </xdr:from>
    <xdr:to>
      <xdr:col>81</xdr:col>
      <xdr:colOff>44450</xdr:colOff>
      <xdr:row>64</xdr:row>
      <xdr:rowOff>147955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80035"/>
          <a:ext cx="8382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107235</xdr:rowOff>
    </xdr:from>
    <xdr:to>
      <xdr:col>77</xdr:col>
      <xdr:colOff>44450</xdr:colOff>
      <xdr:row>64</xdr:row>
      <xdr:rowOff>122317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080035"/>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162560</xdr:rowOff>
    </xdr:from>
    <xdr:to>
      <xdr:col>72</xdr:col>
      <xdr:colOff>203200</xdr:colOff>
      <xdr:row>64</xdr:row>
      <xdr:rowOff>122317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63910"/>
          <a:ext cx="889000" cy="13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130890</xdr:rowOff>
    </xdr:from>
    <xdr:to>
      <xdr:col>68</xdr:col>
      <xdr:colOff>152400</xdr:colOff>
      <xdr:row>63</xdr:row>
      <xdr:rowOff>162560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32240"/>
          <a:ext cx="889000" cy="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97155</xdr:rowOff>
    </xdr:from>
    <xdr:to>
      <xdr:col>81</xdr:col>
      <xdr:colOff>95250</xdr:colOff>
      <xdr:row>65</xdr:row>
      <xdr:rowOff>27305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69232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56435</xdr:rowOff>
    </xdr:from>
    <xdr:to>
      <xdr:col>77</xdr:col>
      <xdr:colOff>95250</xdr:colOff>
      <xdr:row>64</xdr:row>
      <xdr:rowOff>158035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142812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1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71517</xdr:rowOff>
    </xdr:from>
    <xdr:to>
      <xdr:col>73</xdr:col>
      <xdr:colOff>44450</xdr:colOff>
      <xdr:row>65</xdr:row>
      <xdr:rowOff>1667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157894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3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111760</xdr:rowOff>
    </xdr:from>
    <xdr:to>
      <xdr:col>68</xdr:col>
      <xdr:colOff>203200</xdr:colOff>
      <xdr:row>64</xdr:row>
      <xdr:rowOff>41910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26687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80090</xdr:rowOff>
    </xdr:from>
    <xdr:to>
      <xdr:col>64</xdr:col>
      <xdr:colOff>152400</xdr:colOff>
      <xdr:row>64</xdr:row>
      <xdr:rowOff>10240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166467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の抑制や低利の借り換えをおこなってきたことにより、公債費については年々減少傾向にある。しかし、平成２９年度に過疎団体に指定され、過疎脱却に向けた事業のための起債の償還が今後始まり、実質公債費比率は増加していくと見込まれる。実質公債費比率の上昇を抑えるために普通建設事業の取捨選択をおこない、優先順位を取り決めるなど平準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49288</xdr:rowOff>
    </xdr:from>
    <xdr:to>
      <xdr:col>81</xdr:col>
      <xdr:colOff>44450</xdr:colOff>
      <xdr:row>44</xdr:row>
      <xdr:rowOff>4233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421638"/>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96157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5480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96157</xdr:rowOff>
    </xdr:from>
    <xdr:to>
      <xdr:col>72</xdr:col>
      <xdr:colOff>203200</xdr:colOff>
      <xdr:row>44</xdr:row>
      <xdr:rowOff>130628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6399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107648</xdr:rowOff>
    </xdr:from>
    <xdr:to>
      <xdr:col>68</xdr:col>
      <xdr:colOff>152400</xdr:colOff>
      <xdr:row>44</xdr:row>
      <xdr:rowOff>130628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6514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142015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45357</xdr:rowOff>
    </xdr:from>
    <xdr:to>
      <xdr:col>73</xdr:col>
      <xdr:colOff>44450</xdr:colOff>
      <xdr:row>44</xdr:row>
      <xdr:rowOff>146957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131734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79828</xdr:rowOff>
    </xdr:from>
    <xdr:to>
      <xdr:col>68</xdr:col>
      <xdr:colOff>203200</xdr:colOff>
      <xdr:row>45</xdr:row>
      <xdr:rowOff>9978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166205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においては、普通交付税の大幅な増に伴う標準財政規模の増加により将来負担比率は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しかしながら、市庁舎建替事業や中心市街地地区整備事業など後年度には複数の大型事業が控えており、過疎対策事業債を始めとした地方債の発行により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には</a:t>
          </a:r>
          <a:r>
            <a:rPr kumimoji="1" lang="ja-JP" altLang="en-US" sz="1300">
              <a:latin typeface="ＭＳ Ｐゴシック" panose="020B0600070205080204" pitchFamily="50" charset="-128"/>
              <a:ea typeface="ＭＳ Ｐゴシック" panose="020B0600070205080204" pitchFamily="50" charset="-128"/>
            </a:rPr>
            <a:t>地方債残高ピークが見込まれることから、将来負担比率の上昇を抑えるために、事業の重点化を図り平準化に努める。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6255</xdr:rowOff>
    </xdr:from>
    <xdr:to>
      <xdr:col>81</xdr:col>
      <xdr:colOff>44450</xdr:colOff>
      <xdr:row>18</xdr:row>
      <xdr:rowOff>44863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09235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44863</xdr:rowOff>
    </xdr:from>
    <xdr:to>
      <xdr:col>77</xdr:col>
      <xdr:colOff>44450</xdr:colOff>
      <xdr:row>18</xdr:row>
      <xdr:rowOff>122682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130963"/>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122682</xdr:rowOff>
    </xdr:from>
    <xdr:to>
      <xdr:col>72</xdr:col>
      <xdr:colOff>203200</xdr:colOff>
      <xdr:row>18</xdr:row>
      <xdr:rowOff>170942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20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170942</xdr:rowOff>
    </xdr:from>
    <xdr:to>
      <xdr:col>68</xdr:col>
      <xdr:colOff>152400</xdr:colOff>
      <xdr:row>19</xdr:row>
      <xdr:rowOff>86963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257042"/>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126905</xdr:rowOff>
    </xdr:from>
    <xdr:to>
      <xdr:col>81</xdr:col>
      <xdr:colOff>95250</xdr:colOff>
      <xdr:row>18</xdr:row>
      <xdr:rowOff>57055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98982</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165513</xdr:rowOff>
    </xdr:from>
    <xdr:to>
      <xdr:col>77</xdr:col>
      <xdr:colOff>95250</xdr:colOff>
      <xdr:row>18</xdr:row>
      <xdr:rowOff>95663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0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80440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166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71882</xdr:rowOff>
    </xdr:from>
    <xdr:to>
      <xdr:col>73</xdr:col>
      <xdr:colOff>44450</xdr:colOff>
      <xdr:row>19</xdr:row>
      <xdr:rowOff>2032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158259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120142</xdr:rowOff>
    </xdr:from>
    <xdr:to>
      <xdr:col>68</xdr:col>
      <xdr:colOff>203200</xdr:colOff>
      <xdr:row>19</xdr:row>
      <xdr:rowOff>50292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35069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36163</xdr:rowOff>
    </xdr:from>
    <xdr:to>
      <xdr:col>64</xdr:col>
      <xdr:colOff>152400</xdr:colOff>
      <xdr:row>19</xdr:row>
      <xdr:rowOff>137763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2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122540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8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24,515
24,183
60.58
17,407,439
16,251,171
1,150,630
8,145,115
20,107,095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理的・社会的要因等から公共施設が現在も数多く存在しており類似団体と比較して職員数が多いため人件費が高く、例年、類似団体平均を上回っている。新規採用の抑制や保育所の統廃合による人件費の抑制を図るなど、コストの低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45357</xdr:rowOff>
    </xdr:from>
    <xdr:to>
      <xdr:col>24</xdr:col>
      <xdr:colOff>25400</xdr:colOff>
      <xdr:row>41</xdr:row>
      <xdr:rowOff>91622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033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45357</xdr:rowOff>
    </xdr:from>
    <xdr:to>
      <xdr:col>19</xdr:col>
      <xdr:colOff>187325</xdr:colOff>
      <xdr:row>41</xdr:row>
      <xdr:rowOff>91622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033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45357</xdr:rowOff>
    </xdr:from>
    <xdr:to>
      <xdr:col>15</xdr:col>
      <xdr:colOff>98425</xdr:colOff>
      <xdr:row>41</xdr:row>
      <xdr:rowOff>37193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03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132443</xdr:rowOff>
    </xdr:from>
    <xdr:to>
      <xdr:col>11</xdr:col>
      <xdr:colOff>9525</xdr:colOff>
      <xdr:row>41</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90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40822</xdr:rowOff>
    </xdr:from>
    <xdr:to>
      <xdr:col>20</xdr:col>
      <xdr:colOff>38100</xdr:colOff>
      <xdr:row>41</xdr:row>
      <xdr:rowOff>142422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127199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5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166007</xdr:rowOff>
    </xdr:from>
    <xdr:to>
      <xdr:col>15</xdr:col>
      <xdr:colOff>149225</xdr:colOff>
      <xdr:row>40</xdr:row>
      <xdr:rowOff>96157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80934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157843</xdr:rowOff>
    </xdr:from>
    <xdr:to>
      <xdr:col>11</xdr:col>
      <xdr:colOff>60325</xdr:colOff>
      <xdr:row>41</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72770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81643</xdr:rowOff>
    </xdr:from>
    <xdr:to>
      <xdr:col>6</xdr:col>
      <xdr:colOff>171450</xdr:colOff>
      <xdr:row>41</xdr:row>
      <xdr:rowOff>11793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168020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物件費に係る経常収支比率については、従前より類似団体平均値を下回っているが、収集体制の変更に伴い収集業務を一部民間委託にしたこと等により前年と比べ上昇している。</a:t>
          </a:r>
        </a:p>
        <a:p>
          <a:r>
            <a:rPr kumimoji="1" lang="ja-JP" altLang="en-US" sz="1300">
              <a:latin typeface="ＭＳ Ｐゴシック" panose="020B0600070205080204" pitchFamily="50" charset="-128"/>
              <a:ea typeface="ＭＳ Ｐゴシック" panose="020B0600070205080204" pitchFamily="50" charset="-128"/>
            </a:rPr>
            <a:t>事務事業の見直しや施設の再編・統合をおこない、経費の抑制に努める。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168910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0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02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等に伴い、生活保護費については減少傾向であるが、類似団体よりも保護率が高い等により扶助費に係る経常収支比率は類似団体平均を上回っている。今後、高齢化により、医療費の増に伴う助成費の増加も見込まれ、検診の実施や重複受診・多受診の防止、資格の的確な把握により、医療費の適正化を図り、扶助費の削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53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より、下水道事業が地方公営企業法を適用した公営企業会計へ移行し、下水道事業会計繰出金が補助費等に移行されたこと等により、経常収支比率は改善しており、類似団体平均を上回っているもののその差は縮まっている。高齢化が進捗していることから、介護給付や医療費に係る繰出金が増加傾向にあり、予防や啓発に努め普通会計の負担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43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59</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120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39370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4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下水道事業の法適化により下水道事業会計繰出金が補助費等に移行したこと等により経常収支比率が悪化したが、前年と比較し下水道事業会計繰出金ややまと広域環境衛生事務組合に対する事務費等負担金が減少したことにより改善している。補助費等においては、各種団体等に対する補助金や負担金が多額であり、社会情勢の変化や補助目的、市の関与の必要性等を考慮し、事業内容や効果等を精査し、必要な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860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540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28702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普通建設事業の抑制や低利の借り換えをおこなってきたことにより、減少傾向にある。過去に同和対策事業を中心とした公営住宅政策を進めてきたこと等により公債費に係る経常収支比率は類似団体平均を上回っているが、その差は縮まっている。今後、新火葬場等の大型建設事業の実施に伴い、公債費は増大していくと見込まれ、公債費の増大を抑えるため、事業の取捨選択をおこない平準化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763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713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66039</xdr:rowOff>
    </xdr:from>
    <xdr:to>
      <xdr:col>15</xdr:col>
      <xdr:colOff>98425</xdr:colOff>
      <xdr:row>80</xdr:row>
      <xdr:rowOff>134620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782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80</xdr:row>
      <xdr:rowOff>134620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83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83820</xdr:rowOff>
    </xdr:from>
    <xdr:to>
      <xdr:col>11</xdr:col>
      <xdr:colOff>60325</xdr:colOff>
      <xdr:row>81</xdr:row>
      <xdr:rowOff>13970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170197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前年度と比較して、普通交付税や地方消費税交付金等の経常一般財源が増加したことに伴い</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％改善しているものの類似団体平均値を大きく上回っている状態である。人件費が類似団体内平均値を大きく上回っており、新規採用の抑制や施設の再編・統合をおこない、経常経費の削減に努めていく。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80644"/>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138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74422</xdr:rowOff>
    </xdr:from>
    <xdr:to>
      <xdr:col>73</xdr:col>
      <xdr:colOff>180975</xdr:colOff>
      <xdr:row>79</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18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106426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549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2418</xdr:rowOff>
    </xdr:from>
    <xdr:to>
      <xdr:col>29</xdr:col>
      <xdr:colOff>127000</xdr:colOff>
      <xdr:row>13</xdr:row>
      <xdr:rowOff>13033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278893"/>
          <a:ext cx="647700" cy="1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13033</xdr:rowOff>
    </xdr:from>
    <xdr:to>
      <xdr:col>26</xdr:col>
      <xdr:colOff>50800</xdr:colOff>
      <xdr:row>14</xdr:row>
      <xdr:rowOff>27949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289508"/>
          <a:ext cx="698500" cy="186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27949</xdr:rowOff>
    </xdr:from>
    <xdr:to>
      <xdr:col>22</xdr:col>
      <xdr:colOff>114300</xdr:colOff>
      <xdr:row>14</xdr:row>
      <xdr:rowOff>56825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475874"/>
          <a:ext cx="698500" cy="2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56825</xdr:rowOff>
    </xdr:from>
    <xdr:to>
      <xdr:col>18</xdr:col>
      <xdr:colOff>177800</xdr:colOff>
      <xdr:row>14</xdr:row>
      <xdr:rowOff>140249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04750"/>
          <a:ext cx="698500" cy="8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123068</xdr:rowOff>
    </xdr:from>
    <xdr:to>
      <xdr:col>29</xdr:col>
      <xdr:colOff>177800</xdr:colOff>
      <xdr:row>13</xdr:row>
      <xdr:rowOff>53218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22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139595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7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133683</xdr:rowOff>
    </xdr:from>
    <xdr:to>
      <xdr:col>26</xdr:col>
      <xdr:colOff>101600</xdr:colOff>
      <xdr:row>13</xdr:row>
      <xdr:rowOff>63833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23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74010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007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148599</xdr:rowOff>
    </xdr:from>
    <xdr:to>
      <xdr:col>22</xdr:col>
      <xdr:colOff>165100</xdr:colOff>
      <xdr:row>14</xdr:row>
      <xdr:rowOff>78749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88926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1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6025</xdr:rowOff>
    </xdr:from>
    <xdr:to>
      <xdr:col>19</xdr:col>
      <xdr:colOff>38100</xdr:colOff>
      <xdr:row>14</xdr:row>
      <xdr:rowOff>107625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5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117802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2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89449</xdr:rowOff>
    </xdr:from>
    <xdr:to>
      <xdr:col>15</xdr:col>
      <xdr:colOff>101600</xdr:colOff>
      <xdr:row>15</xdr:row>
      <xdr:rowOff>19599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3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29776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12504</xdr:rowOff>
    </xdr:from>
    <xdr:to>
      <xdr:col>29</xdr:col>
      <xdr:colOff>127000</xdr:colOff>
      <xdr:row>35</xdr:row>
      <xdr:rowOff>59889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22854"/>
          <a:ext cx="6477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329343</xdr:rowOff>
    </xdr:from>
    <xdr:to>
      <xdr:col>26</xdr:col>
      <xdr:colOff>50800</xdr:colOff>
      <xdr:row>35</xdr:row>
      <xdr:rowOff>59889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596793"/>
          <a:ext cx="698500" cy="7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246068</xdr:rowOff>
    </xdr:from>
    <xdr:to>
      <xdr:col>22</xdr:col>
      <xdr:colOff>114300</xdr:colOff>
      <xdr:row>34</xdr:row>
      <xdr:rowOff>329343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513518"/>
          <a:ext cx="698500" cy="8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246068</xdr:rowOff>
    </xdr:from>
    <xdr:to>
      <xdr:col>18</xdr:col>
      <xdr:colOff>177800</xdr:colOff>
      <xdr:row>34</xdr:row>
      <xdr:rowOff>284440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513518"/>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304604</xdr:rowOff>
    </xdr:from>
    <xdr:to>
      <xdr:col>29</xdr:col>
      <xdr:colOff>177800</xdr:colOff>
      <xdr:row>35</xdr:row>
      <xdr:rowOff>63304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57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149681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1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9089</xdr:rowOff>
    </xdr:from>
    <xdr:to>
      <xdr:col>26</xdr:col>
      <xdr:colOff>101600</xdr:colOff>
      <xdr:row>35</xdr:row>
      <xdr:rowOff>110689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61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120867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8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278543</xdr:rowOff>
    </xdr:from>
    <xdr:to>
      <xdr:col>22</xdr:col>
      <xdr:colOff>165100</xdr:colOff>
      <xdr:row>35</xdr:row>
      <xdr:rowOff>37243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4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47421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195268</xdr:rowOff>
    </xdr:from>
    <xdr:to>
      <xdr:col>19</xdr:col>
      <xdr:colOff>38100</xdr:colOff>
      <xdr:row>34</xdr:row>
      <xdr:rowOff>296868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4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307045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23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233640</xdr:rowOff>
    </xdr:from>
    <xdr:to>
      <xdr:col>15</xdr:col>
      <xdr:colOff>101600</xdr:colOff>
      <xdr:row>34</xdr:row>
      <xdr:rowOff>335240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50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26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24,515
24,183
60.58
17,407,439
16,251,171
1,150,630
8,145,115
20,107,095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121984</xdr:rowOff>
    </xdr:from>
    <xdr:to>
      <xdr:col>24</xdr:col>
      <xdr:colOff>63500</xdr:colOff>
      <xdr:row>32</xdr:row>
      <xdr:rowOff>54677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36934"/>
          <a:ext cx="838200" cy="10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121984</xdr:rowOff>
    </xdr:from>
    <xdr:to>
      <xdr:col>19</xdr:col>
      <xdr:colOff>177800</xdr:colOff>
      <xdr:row>34</xdr:row>
      <xdr:rowOff>139031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36934"/>
          <a:ext cx="889000" cy="53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9545</xdr:rowOff>
    </xdr:from>
    <xdr:to>
      <xdr:col>15</xdr:col>
      <xdr:colOff>50800</xdr:colOff>
      <xdr:row>34</xdr:row>
      <xdr:rowOff>139031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38845"/>
          <a:ext cx="889000" cy="1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9545</xdr:rowOff>
    </xdr:from>
    <xdr:to>
      <xdr:col>10</xdr:col>
      <xdr:colOff>114300</xdr:colOff>
      <xdr:row>34</xdr:row>
      <xdr:rowOff>134932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38845"/>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3877</xdr:rowOff>
    </xdr:from>
    <xdr:to>
      <xdr:col>24</xdr:col>
      <xdr:colOff>114300</xdr:colOff>
      <xdr:row>32</xdr:row>
      <xdr:rowOff>105477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26754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4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71184</xdr:rowOff>
    </xdr:from>
    <xdr:to>
      <xdr:col>20</xdr:col>
      <xdr:colOff>38100</xdr:colOff>
      <xdr:row>32</xdr:row>
      <xdr:rowOff>1334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17861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88231</xdr:rowOff>
    </xdr:from>
    <xdr:to>
      <xdr:col>15</xdr:col>
      <xdr:colOff>101600</xdr:colOff>
      <xdr:row>35</xdr:row>
      <xdr:rowOff>18381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34908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130195</xdr:rowOff>
    </xdr:from>
    <xdr:to>
      <xdr:col>10</xdr:col>
      <xdr:colOff>165100</xdr:colOff>
      <xdr:row>34</xdr:row>
      <xdr:rowOff>60345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76872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84132</xdr:rowOff>
    </xdr:from>
    <xdr:to>
      <xdr:col>6</xdr:col>
      <xdr:colOff>38100</xdr:colOff>
      <xdr:row>35</xdr:row>
      <xdr:rowOff>14282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30809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58329</xdr:rowOff>
    </xdr:from>
    <xdr:to>
      <xdr:col>24</xdr:col>
      <xdr:colOff>63500</xdr:colOff>
      <xdr:row>57</xdr:row>
      <xdr:rowOff>15875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59529"/>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142225</xdr:rowOff>
    </xdr:from>
    <xdr:to>
      <xdr:col>19</xdr:col>
      <xdr:colOff>177800</xdr:colOff>
      <xdr:row>57</xdr:row>
      <xdr:rowOff>15875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43425"/>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142225</xdr:rowOff>
    </xdr:from>
    <xdr:to>
      <xdr:col>15</xdr:col>
      <xdr:colOff>50800</xdr:colOff>
      <xdr:row>57</xdr:row>
      <xdr:rowOff>87144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43425"/>
          <a:ext cx="889000" cy="1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87144</xdr:rowOff>
    </xdr:from>
    <xdr:to>
      <xdr:col>10</xdr:col>
      <xdr:colOff>114300</xdr:colOff>
      <xdr:row>57</xdr:row>
      <xdr:rowOff>150379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59794"/>
          <a:ext cx="8890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7529</xdr:rowOff>
    </xdr:from>
    <xdr:to>
      <xdr:col>24</xdr:col>
      <xdr:colOff>114300</xdr:colOff>
      <xdr:row>56</xdr:row>
      <xdr:rowOff>109129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30406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136525</xdr:rowOff>
    </xdr:from>
    <xdr:to>
      <xdr:col>20</xdr:col>
      <xdr:colOff>38100</xdr:colOff>
      <xdr:row>57</xdr:row>
      <xdr:rowOff>66675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57802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91425</xdr:rowOff>
    </xdr:from>
    <xdr:to>
      <xdr:col>15</xdr:col>
      <xdr:colOff>101600</xdr:colOff>
      <xdr:row>57</xdr:row>
      <xdr:rowOff>21575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38102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36344</xdr:rowOff>
    </xdr:from>
    <xdr:to>
      <xdr:col>10</xdr:col>
      <xdr:colOff>165100</xdr:colOff>
      <xdr:row>57</xdr:row>
      <xdr:rowOff>137944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129071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99579</xdr:rowOff>
    </xdr:from>
    <xdr:to>
      <xdr:col>6</xdr:col>
      <xdr:colOff>38100</xdr:colOff>
      <xdr:row>58</xdr:row>
      <xdr:rowOff>29729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20856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117373</xdr:rowOff>
    </xdr:from>
    <xdr:to>
      <xdr:col>24</xdr:col>
      <xdr:colOff>63500</xdr:colOff>
      <xdr:row>78</xdr:row>
      <xdr:rowOff>119145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90473"/>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115278</xdr:rowOff>
    </xdr:from>
    <xdr:to>
      <xdr:col>19</xdr:col>
      <xdr:colOff>177800</xdr:colOff>
      <xdr:row>78</xdr:row>
      <xdr:rowOff>117373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8837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97047</xdr:rowOff>
    </xdr:from>
    <xdr:to>
      <xdr:col>15</xdr:col>
      <xdr:colOff>50800</xdr:colOff>
      <xdr:row>78</xdr:row>
      <xdr:rowOff>115278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70147"/>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97047</xdr:rowOff>
    </xdr:from>
    <xdr:to>
      <xdr:col>10</xdr:col>
      <xdr:colOff>114300</xdr:colOff>
      <xdr:row>78</xdr:row>
      <xdr:rowOff>128594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7014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68345</xdr:rowOff>
    </xdr:from>
    <xdr:to>
      <xdr:col>24</xdr:col>
      <xdr:colOff>114300</xdr:colOff>
      <xdr:row>78</xdr:row>
      <xdr:rowOff>169945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154722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66573</xdr:rowOff>
    </xdr:from>
    <xdr:to>
      <xdr:col>20</xdr:col>
      <xdr:colOff>38100</xdr:colOff>
      <xdr:row>78</xdr:row>
      <xdr:rowOff>168173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159300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3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64478</xdr:rowOff>
    </xdr:from>
    <xdr:to>
      <xdr:col>15</xdr:col>
      <xdr:colOff>101600</xdr:colOff>
      <xdr:row>78</xdr:row>
      <xdr:rowOff>166078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11155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1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46247</xdr:rowOff>
    </xdr:from>
    <xdr:to>
      <xdr:col>10</xdr:col>
      <xdr:colOff>165100</xdr:colOff>
      <xdr:row>78</xdr:row>
      <xdr:rowOff>147847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164374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9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77794</xdr:rowOff>
    </xdr:from>
    <xdr:to>
      <xdr:col>6</xdr:col>
      <xdr:colOff>38100</xdr:colOff>
      <xdr:row>79</xdr:row>
      <xdr:rowOff>7944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170521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147307</xdr:rowOff>
    </xdr:from>
    <xdr:to>
      <xdr:col>24</xdr:col>
      <xdr:colOff>63500</xdr:colOff>
      <xdr:row>95</xdr:row>
      <xdr:rowOff>170459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92157"/>
          <a:ext cx="838200" cy="3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170459</xdr:rowOff>
    </xdr:from>
    <xdr:to>
      <xdr:col>19</xdr:col>
      <xdr:colOff>177800</xdr:colOff>
      <xdr:row>96</xdr:row>
      <xdr:rowOff>60883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58209"/>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60883</xdr:rowOff>
    </xdr:from>
    <xdr:to>
      <xdr:col>15</xdr:col>
      <xdr:colOff>50800</xdr:colOff>
      <xdr:row>96</xdr:row>
      <xdr:rowOff>80530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20083"/>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8522</xdr:rowOff>
    </xdr:from>
    <xdr:to>
      <xdr:col>10</xdr:col>
      <xdr:colOff>114300</xdr:colOff>
      <xdr:row>96</xdr:row>
      <xdr:rowOff>80530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467722"/>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96507</xdr:rowOff>
    </xdr:from>
    <xdr:to>
      <xdr:col>24</xdr:col>
      <xdr:colOff>114300</xdr:colOff>
      <xdr:row>94</xdr:row>
      <xdr:rowOff>26657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119384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119659</xdr:rowOff>
    </xdr:from>
    <xdr:to>
      <xdr:col>20</xdr:col>
      <xdr:colOff>38100</xdr:colOff>
      <xdr:row>96</xdr:row>
      <xdr:rowOff>49809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66336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8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10083</xdr:rowOff>
    </xdr:from>
    <xdr:to>
      <xdr:col>15</xdr:col>
      <xdr:colOff>101600</xdr:colOff>
      <xdr:row>96</xdr:row>
      <xdr:rowOff>111683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128210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4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29730</xdr:rowOff>
    </xdr:from>
    <xdr:to>
      <xdr:col>10</xdr:col>
      <xdr:colOff>165100</xdr:colOff>
      <xdr:row>96</xdr:row>
      <xdr:rowOff>131330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129172</xdr:rowOff>
    </xdr:from>
    <xdr:to>
      <xdr:col>6</xdr:col>
      <xdr:colOff>38100</xdr:colOff>
      <xdr:row>96</xdr:row>
      <xdr:rowOff>59322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75849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9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147640</xdr:rowOff>
    </xdr:from>
    <xdr:to>
      <xdr:col>55</xdr:col>
      <xdr:colOff>0</xdr:colOff>
      <xdr:row>36</xdr:row>
      <xdr:rowOff>52024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62590"/>
          <a:ext cx="838200" cy="76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147640</xdr:rowOff>
    </xdr:from>
    <xdr:to>
      <xdr:col>50</xdr:col>
      <xdr:colOff>114300</xdr:colOff>
      <xdr:row>36</xdr:row>
      <xdr:rowOff>131996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62590"/>
          <a:ext cx="889000" cy="8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71562</xdr:rowOff>
    </xdr:from>
    <xdr:to>
      <xdr:col>45</xdr:col>
      <xdr:colOff>177800</xdr:colOff>
      <xdr:row>36</xdr:row>
      <xdr:rowOff>131996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43762"/>
          <a:ext cx="889000" cy="6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158102</xdr:rowOff>
    </xdr:from>
    <xdr:to>
      <xdr:col>41</xdr:col>
      <xdr:colOff>50800</xdr:colOff>
      <xdr:row>36</xdr:row>
      <xdr:rowOff>71562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5885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1224</xdr:rowOff>
    </xdr:from>
    <xdr:to>
      <xdr:col>55</xdr:col>
      <xdr:colOff>50800</xdr:colOff>
      <xdr:row>36</xdr:row>
      <xdr:rowOff>102824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151101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96840</xdr:rowOff>
    </xdr:from>
    <xdr:to>
      <xdr:col>50</xdr:col>
      <xdr:colOff>165100</xdr:colOff>
      <xdr:row>32</xdr:row>
      <xdr:rowOff>26990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18117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0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81196</xdr:rowOff>
    </xdr:from>
    <xdr:to>
      <xdr:col>46</xdr:col>
      <xdr:colOff>38100</xdr:colOff>
      <xdr:row>37</xdr:row>
      <xdr:rowOff>11346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20762</xdr:rowOff>
    </xdr:from>
    <xdr:to>
      <xdr:col>41</xdr:col>
      <xdr:colOff>101600</xdr:colOff>
      <xdr:row>36</xdr:row>
      <xdr:rowOff>122362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138889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107302</xdr:rowOff>
    </xdr:from>
    <xdr:to>
      <xdr:col>36</xdr:col>
      <xdr:colOff>165100</xdr:colOff>
      <xdr:row>36</xdr:row>
      <xdr:rowOff>37452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53979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170911</xdr:rowOff>
    </xdr:from>
    <xdr:to>
      <xdr:col>55</xdr:col>
      <xdr:colOff>0</xdr:colOff>
      <xdr:row>54</xdr:row>
      <xdr:rowOff>77201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257761"/>
          <a:ext cx="838200" cy="7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77201</xdr:rowOff>
    </xdr:from>
    <xdr:to>
      <xdr:col>50</xdr:col>
      <xdr:colOff>114300</xdr:colOff>
      <xdr:row>54</xdr:row>
      <xdr:rowOff>92311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35501"/>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92311</xdr:rowOff>
    </xdr:from>
    <xdr:to>
      <xdr:col>45</xdr:col>
      <xdr:colOff>177800</xdr:colOff>
      <xdr:row>56</xdr:row>
      <xdr:rowOff>91077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50611"/>
          <a:ext cx="889000" cy="34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91077</xdr:rowOff>
    </xdr:from>
    <xdr:to>
      <xdr:col>41</xdr:col>
      <xdr:colOff>50800</xdr:colOff>
      <xdr:row>56</xdr:row>
      <xdr:rowOff>109265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92277"/>
          <a:ext cx="8890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120111</xdr:rowOff>
    </xdr:from>
    <xdr:to>
      <xdr:col>55</xdr:col>
      <xdr:colOff>50800</xdr:colOff>
      <xdr:row>54</xdr:row>
      <xdr:rowOff>50261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2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142988</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05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26401</xdr:rowOff>
    </xdr:from>
    <xdr:to>
      <xdr:col>50</xdr:col>
      <xdr:colOff>165100</xdr:colOff>
      <xdr:row>54</xdr:row>
      <xdr:rowOff>128001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144528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0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41511</xdr:rowOff>
    </xdr:from>
    <xdr:to>
      <xdr:col>46</xdr:col>
      <xdr:colOff>38100</xdr:colOff>
      <xdr:row>54</xdr:row>
      <xdr:rowOff>143111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159638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07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40277</xdr:rowOff>
    </xdr:from>
    <xdr:to>
      <xdr:col>41</xdr:col>
      <xdr:colOff>101600</xdr:colOff>
      <xdr:row>56</xdr:row>
      <xdr:rowOff>141877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133004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58465</xdr:rowOff>
    </xdr:from>
    <xdr:to>
      <xdr:col>36</xdr:col>
      <xdr:colOff>165100</xdr:colOff>
      <xdr:row>56</xdr:row>
      <xdr:rowOff>160065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151192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153239</xdr:rowOff>
    </xdr:from>
    <xdr:to>
      <xdr:col>55</xdr:col>
      <xdr:colOff>0</xdr:colOff>
      <xdr:row>77</xdr:row>
      <xdr:rowOff>114364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183439"/>
          <a:ext cx="838200" cy="1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52960</xdr:rowOff>
    </xdr:from>
    <xdr:to>
      <xdr:col>50</xdr:col>
      <xdr:colOff>114300</xdr:colOff>
      <xdr:row>77</xdr:row>
      <xdr:rowOff>114364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83160"/>
          <a:ext cx="889000" cy="2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52960</xdr:rowOff>
    </xdr:from>
    <xdr:to>
      <xdr:col>45</xdr:col>
      <xdr:colOff>177800</xdr:colOff>
      <xdr:row>78</xdr:row>
      <xdr:rowOff>70092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83160"/>
          <a:ext cx="889000" cy="3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137452</xdr:rowOff>
    </xdr:from>
    <xdr:to>
      <xdr:col>41</xdr:col>
      <xdr:colOff>50800</xdr:colOff>
      <xdr:row>78</xdr:row>
      <xdr:rowOff>70092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39102"/>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102439</xdr:rowOff>
    </xdr:from>
    <xdr:to>
      <xdr:col>55</xdr:col>
      <xdr:colOff>50800</xdr:colOff>
      <xdr:row>77</xdr:row>
      <xdr:rowOff>32589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125316</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9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63564</xdr:rowOff>
    </xdr:from>
    <xdr:to>
      <xdr:col>50</xdr:col>
      <xdr:colOff>165100</xdr:colOff>
      <xdr:row>77</xdr:row>
      <xdr:rowOff>165164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10241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4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2160</xdr:rowOff>
    </xdr:from>
    <xdr:to>
      <xdr:col>46</xdr:col>
      <xdr:colOff>38100</xdr:colOff>
      <xdr:row>76</xdr:row>
      <xdr:rowOff>103760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120286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80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19292</xdr:rowOff>
    </xdr:from>
    <xdr:to>
      <xdr:col>41</xdr:col>
      <xdr:colOff>101600</xdr:colOff>
      <xdr:row>78</xdr:row>
      <xdr:rowOff>120892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112019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86652</xdr:rowOff>
    </xdr:from>
    <xdr:to>
      <xdr:col>36</xdr:col>
      <xdr:colOff>165100</xdr:colOff>
      <xdr:row>78</xdr:row>
      <xdr:rowOff>16802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7929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25042</xdr:rowOff>
    </xdr:from>
    <xdr:to>
      <xdr:col>55</xdr:col>
      <xdr:colOff>0</xdr:colOff>
      <xdr:row>96</xdr:row>
      <xdr:rowOff>52474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8424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25042</xdr:rowOff>
    </xdr:from>
    <xdr:to>
      <xdr:col>50</xdr:col>
      <xdr:colOff>114300</xdr:colOff>
      <xdr:row>96</xdr:row>
      <xdr:rowOff>86886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84242"/>
          <a:ext cx="889000" cy="6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86886</xdr:rowOff>
    </xdr:from>
    <xdr:to>
      <xdr:col>45</xdr:col>
      <xdr:colOff>177800</xdr:colOff>
      <xdr:row>97</xdr:row>
      <xdr:rowOff>59057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46086"/>
          <a:ext cx="889000" cy="14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59057</xdr:rowOff>
    </xdr:from>
    <xdr:to>
      <xdr:col>41</xdr:col>
      <xdr:colOff>50800</xdr:colOff>
      <xdr:row>97</xdr:row>
      <xdr:rowOff>138268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89707"/>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1674</xdr:rowOff>
    </xdr:from>
    <xdr:to>
      <xdr:col>55</xdr:col>
      <xdr:colOff>50800</xdr:colOff>
      <xdr:row>96</xdr:row>
      <xdr:rowOff>103274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24551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1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145692</xdr:rowOff>
    </xdr:from>
    <xdr:to>
      <xdr:col>50</xdr:col>
      <xdr:colOff>165100</xdr:colOff>
      <xdr:row>96</xdr:row>
      <xdr:rowOff>75842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92369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0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36086</xdr:rowOff>
    </xdr:from>
    <xdr:to>
      <xdr:col>46</xdr:col>
      <xdr:colOff>38100</xdr:colOff>
      <xdr:row>96</xdr:row>
      <xdr:rowOff>137686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154213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8257</xdr:rowOff>
    </xdr:from>
    <xdr:to>
      <xdr:col>41</xdr:col>
      <xdr:colOff>101600</xdr:colOff>
      <xdr:row>97</xdr:row>
      <xdr:rowOff>109857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126384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87468</xdr:rowOff>
    </xdr:from>
    <xdr:to>
      <xdr:col>36</xdr:col>
      <xdr:colOff>165100</xdr:colOff>
      <xdr:row>98</xdr:row>
      <xdr:rowOff>17618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8745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78827</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65377"/>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30397</xdr:rowOff>
    </xdr:from>
    <xdr:to>
      <xdr:col>76</xdr:col>
      <xdr:colOff>114300</xdr:colOff>
      <xdr:row>39</xdr:row>
      <xdr:rowOff>78827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16947"/>
          <a:ext cx="889000" cy="4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23343</xdr:rowOff>
    </xdr:from>
    <xdr:to>
      <xdr:col>71</xdr:col>
      <xdr:colOff>177800</xdr:colOff>
      <xdr:row>39</xdr:row>
      <xdr:rowOff>30397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09893"/>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28027</xdr:rowOff>
    </xdr:from>
    <xdr:to>
      <xdr:col>76</xdr:col>
      <xdr:colOff>165100</xdr:colOff>
      <xdr:row>39</xdr:row>
      <xdr:rowOff>129627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120754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0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151047</xdr:rowOff>
    </xdr:from>
    <xdr:to>
      <xdr:col>72</xdr:col>
      <xdr:colOff>38100</xdr:colOff>
      <xdr:row>39</xdr:row>
      <xdr:rowOff>81197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72324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143993</xdr:rowOff>
    </xdr:from>
    <xdr:to>
      <xdr:col>67</xdr:col>
      <xdr:colOff>101600</xdr:colOff>
      <xdr:row>39</xdr:row>
      <xdr:rowOff>74143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65270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163144</xdr:rowOff>
    </xdr:from>
    <xdr:to>
      <xdr:col>85</xdr:col>
      <xdr:colOff>127000</xdr:colOff>
      <xdr:row>74</xdr:row>
      <xdr:rowOff>18986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678994"/>
          <a:ext cx="8382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18986</xdr:rowOff>
    </xdr:from>
    <xdr:to>
      <xdr:col>81</xdr:col>
      <xdr:colOff>50800</xdr:colOff>
      <xdr:row>74</xdr:row>
      <xdr:rowOff>23673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70628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15163</xdr:rowOff>
    </xdr:from>
    <xdr:to>
      <xdr:col>76</xdr:col>
      <xdr:colOff>114300</xdr:colOff>
      <xdr:row>74</xdr:row>
      <xdr:rowOff>23673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02463"/>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167208</xdr:rowOff>
    </xdr:from>
    <xdr:to>
      <xdr:col>71</xdr:col>
      <xdr:colOff>177800</xdr:colOff>
      <xdr:row>74</xdr:row>
      <xdr:rowOff>15163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6830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112344</xdr:rowOff>
    </xdr:from>
    <xdr:to>
      <xdr:col>85</xdr:col>
      <xdr:colOff>177800</xdr:colOff>
      <xdr:row>74</xdr:row>
      <xdr:rowOff>42494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135221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139636</xdr:rowOff>
    </xdr:from>
    <xdr:to>
      <xdr:col>81</xdr:col>
      <xdr:colOff>101600</xdr:colOff>
      <xdr:row>74</xdr:row>
      <xdr:rowOff>69786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86313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144323</xdr:rowOff>
    </xdr:from>
    <xdr:to>
      <xdr:col>76</xdr:col>
      <xdr:colOff>165100</xdr:colOff>
      <xdr:row>74</xdr:row>
      <xdr:rowOff>74473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91000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135813</xdr:rowOff>
    </xdr:from>
    <xdr:to>
      <xdr:col>72</xdr:col>
      <xdr:colOff>38100</xdr:colOff>
      <xdr:row>74</xdr:row>
      <xdr:rowOff>65963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82490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116408</xdr:rowOff>
    </xdr:from>
    <xdr:to>
      <xdr:col>67</xdr:col>
      <xdr:colOff>101600</xdr:colOff>
      <xdr:row>74</xdr:row>
      <xdr:rowOff>46558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63085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73710</xdr:rowOff>
    </xdr:from>
    <xdr:to>
      <xdr:col>85</xdr:col>
      <xdr:colOff>127000</xdr:colOff>
      <xdr:row>98</xdr:row>
      <xdr:rowOff>97244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75810"/>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73710</xdr:rowOff>
    </xdr:from>
    <xdr:to>
      <xdr:col>81</xdr:col>
      <xdr:colOff>50800</xdr:colOff>
      <xdr:row>98</xdr:row>
      <xdr:rowOff>97637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75810"/>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73864</xdr:rowOff>
    </xdr:from>
    <xdr:to>
      <xdr:col>76</xdr:col>
      <xdr:colOff>114300</xdr:colOff>
      <xdr:row>98</xdr:row>
      <xdr:rowOff>97637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04514"/>
          <a:ext cx="889000" cy="1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73864</xdr:rowOff>
    </xdr:from>
    <xdr:to>
      <xdr:col>71</xdr:col>
      <xdr:colOff>177800</xdr:colOff>
      <xdr:row>98</xdr:row>
      <xdr:rowOff>26885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04514"/>
          <a:ext cx="889000" cy="1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46444</xdr:rowOff>
    </xdr:from>
    <xdr:to>
      <xdr:col>85</xdr:col>
      <xdr:colOff>177800</xdr:colOff>
      <xdr:row>98</xdr:row>
      <xdr:rowOff>148044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132821</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22910</xdr:rowOff>
    </xdr:from>
    <xdr:to>
      <xdr:col>81</xdr:col>
      <xdr:colOff>101600</xdr:colOff>
      <xdr:row>98</xdr:row>
      <xdr:rowOff>124510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115637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46837</xdr:rowOff>
    </xdr:from>
    <xdr:to>
      <xdr:col>76</xdr:col>
      <xdr:colOff>165100</xdr:colOff>
      <xdr:row>98</xdr:row>
      <xdr:rowOff>148437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139564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23064</xdr:rowOff>
    </xdr:from>
    <xdr:to>
      <xdr:col>72</xdr:col>
      <xdr:colOff>38100</xdr:colOff>
      <xdr:row>97</xdr:row>
      <xdr:rowOff>124664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141191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147535</xdr:rowOff>
    </xdr:from>
    <xdr:to>
      <xdr:col>67</xdr:col>
      <xdr:colOff>101600</xdr:colOff>
      <xdr:row>98</xdr:row>
      <xdr:rowOff>77685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170523</xdr:rowOff>
    </xdr:from>
    <xdr:to>
      <xdr:col>116</xdr:col>
      <xdr:colOff>63500</xdr:colOff>
      <xdr:row>39</xdr:row>
      <xdr:rowOff>901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8562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170523</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85623"/>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121551</xdr:rowOff>
    </xdr:from>
    <xdr:to>
      <xdr:col>116</xdr:col>
      <xdr:colOff>114300</xdr:colOff>
      <xdr:row>39</xdr:row>
      <xdr:rowOff>51701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36478</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5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119723</xdr:rowOff>
    </xdr:from>
    <xdr:to>
      <xdr:col>112</xdr:col>
      <xdr:colOff>38100</xdr:colOff>
      <xdr:row>39</xdr:row>
      <xdr:rowOff>49873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41000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7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126423</xdr:rowOff>
    </xdr:from>
    <xdr:to>
      <xdr:col>116</xdr:col>
      <xdr:colOff>63500</xdr:colOff>
      <xdr:row>74</xdr:row>
      <xdr:rowOff>152635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13723"/>
          <a:ext cx="8382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107144</xdr:rowOff>
    </xdr:from>
    <xdr:to>
      <xdr:col>111</xdr:col>
      <xdr:colOff>177800</xdr:colOff>
      <xdr:row>74</xdr:row>
      <xdr:rowOff>152635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622994"/>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107144</xdr:rowOff>
    </xdr:from>
    <xdr:to>
      <xdr:col>107</xdr:col>
      <xdr:colOff>50800</xdr:colOff>
      <xdr:row>73</xdr:row>
      <xdr:rowOff>111544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622994"/>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111544</xdr:rowOff>
    </xdr:from>
    <xdr:to>
      <xdr:col>102</xdr:col>
      <xdr:colOff>114300</xdr:colOff>
      <xdr:row>74</xdr:row>
      <xdr:rowOff>22409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627394"/>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75623</xdr:rowOff>
    </xdr:from>
    <xdr:to>
      <xdr:col>116</xdr:col>
      <xdr:colOff>114300</xdr:colOff>
      <xdr:row>75</xdr:row>
      <xdr:rowOff>5773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7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98500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1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101835</xdr:rowOff>
    </xdr:from>
    <xdr:to>
      <xdr:col>112</xdr:col>
      <xdr:colOff>38100</xdr:colOff>
      <xdr:row>75</xdr:row>
      <xdr:rowOff>31985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7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48512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5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56344</xdr:rowOff>
    </xdr:from>
    <xdr:to>
      <xdr:col>107</xdr:col>
      <xdr:colOff>101600</xdr:colOff>
      <xdr:row>73</xdr:row>
      <xdr:rowOff>157944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5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3021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3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60744</xdr:rowOff>
    </xdr:from>
    <xdr:to>
      <xdr:col>102</xdr:col>
      <xdr:colOff>165100</xdr:colOff>
      <xdr:row>73</xdr:row>
      <xdr:rowOff>162344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7421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143059</xdr:rowOff>
    </xdr:from>
    <xdr:to>
      <xdr:col>98</xdr:col>
      <xdr:colOff>38100</xdr:colOff>
      <xdr:row>74</xdr:row>
      <xdr:rowOff>73209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89736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662,907</a:t>
          </a:r>
          <a:r>
            <a:rPr kumimoji="1" lang="ja-JP" altLang="en-US" sz="1300">
              <a:latin typeface="ＭＳ Ｐゴシック" panose="020B0600070205080204" pitchFamily="50" charset="-128"/>
              <a:ea typeface="ＭＳ Ｐゴシック" panose="020B0600070205080204" pitchFamily="50" charset="-128"/>
            </a:rPr>
            <a:t>円となっており、主な構成項目である人件費、扶助費及び普通建設事業費等が類似団体平均と比較して住民一人当たりのコストが高くなっている。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116,207</a:t>
          </a:r>
          <a:r>
            <a:rPr kumimoji="1" lang="ja-JP" altLang="en-US" sz="1300">
              <a:latin typeface="ＭＳ Ｐゴシック" panose="020B0600070205080204" pitchFamily="50" charset="-128"/>
              <a:ea typeface="ＭＳ Ｐゴシック" panose="020B0600070205080204" pitchFamily="50" charset="-128"/>
            </a:rPr>
            <a:t>円となっており、社会的・地理的要因から、施設数やそれに伴う職員数が多いため類似団体平均と比較して高くなっている。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132,901</a:t>
          </a:r>
          <a:r>
            <a:rPr kumimoji="1" lang="ja-JP" altLang="en-US" sz="1300">
              <a:latin typeface="ＭＳ Ｐゴシック" panose="020B0600070205080204" pitchFamily="50" charset="-128"/>
              <a:ea typeface="ＭＳ Ｐゴシック" panose="020B0600070205080204" pitchFamily="50" charset="-128"/>
            </a:rPr>
            <a:t>円となっており、コロナ禍により経済的に困窮する子育て世帯や非課税世帯を支援するため特別給付金を支給したこと等により、前年と比較して</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118,404</a:t>
          </a:r>
          <a:r>
            <a:rPr kumimoji="1" lang="ja-JP" altLang="en-US" sz="1300">
              <a:latin typeface="ＭＳ Ｐゴシック" panose="020B0600070205080204" pitchFamily="50" charset="-128"/>
              <a:ea typeface="ＭＳ Ｐゴシック" panose="020B0600070205080204" pitchFamily="50" charset="-128"/>
            </a:rPr>
            <a:t>円となっており、新火葬場建設事業や（仮称）防災市民センター建設事業等の実施により前年と比較して</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増加している。また後年度においては、大型事業を複数予定していることから普通建設事業費についても大きく増えていく見込みとなっており、その上でできうる限り事業費を抑制していくため、普通建設事業費の優先順位を取り決め平準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60,697</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円となっており、類似団体平均より高い水準で推移しているのは、高齢化率が</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R3.9</a:t>
          </a:r>
          <a:r>
            <a:rPr kumimoji="1" lang="ja-JP" altLang="en-US" sz="1300">
              <a:latin typeface="ＭＳ Ｐゴシック" panose="020B0600070205080204" pitchFamily="50" charset="-128"/>
              <a:ea typeface="ＭＳ Ｐゴシック" panose="020B0600070205080204" pitchFamily="50" charset="-128"/>
            </a:rPr>
            <a:t>月末現在）と高く、介護保険事業特別会計繰出金や療養給付費負担金等が多いことによるものであると思われる。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24,515
24,183
60.58
17,407,439
16,251,171
1,150,630
8,145,115
20,107,095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67854</xdr:rowOff>
    </xdr:from>
    <xdr:to>
      <xdr:col>24</xdr:col>
      <xdr:colOff>63500</xdr:colOff>
      <xdr:row>33</xdr:row>
      <xdr:rowOff>141660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25704"/>
          <a:ext cx="8382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64915</xdr:rowOff>
    </xdr:from>
    <xdr:to>
      <xdr:col>19</xdr:col>
      <xdr:colOff>177800</xdr:colOff>
      <xdr:row>33</xdr:row>
      <xdr:rowOff>67854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2276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64915</xdr:rowOff>
    </xdr:from>
    <xdr:to>
      <xdr:col>15</xdr:col>
      <xdr:colOff>50800</xdr:colOff>
      <xdr:row>33</xdr:row>
      <xdr:rowOff>153089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22765"/>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5479</xdr:rowOff>
    </xdr:from>
    <xdr:to>
      <xdr:col>10</xdr:col>
      <xdr:colOff>114300</xdr:colOff>
      <xdr:row>33</xdr:row>
      <xdr:rowOff>153089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63329"/>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90860</xdr:rowOff>
    </xdr:from>
    <xdr:to>
      <xdr:col>24</xdr:col>
      <xdr:colOff>114300</xdr:colOff>
      <xdr:row>34</xdr:row>
      <xdr:rowOff>21010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113737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0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17054</xdr:rowOff>
    </xdr:from>
    <xdr:to>
      <xdr:col>20</xdr:col>
      <xdr:colOff>38100</xdr:colOff>
      <xdr:row>33</xdr:row>
      <xdr:rowOff>118654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135181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14115</xdr:rowOff>
    </xdr:from>
    <xdr:to>
      <xdr:col>15</xdr:col>
      <xdr:colOff>101600</xdr:colOff>
      <xdr:row>33</xdr:row>
      <xdr:rowOff>115715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132242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4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102289</xdr:rowOff>
    </xdr:from>
    <xdr:to>
      <xdr:col>10</xdr:col>
      <xdr:colOff>165100</xdr:colOff>
      <xdr:row>34</xdr:row>
      <xdr:rowOff>32439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48966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126129</xdr:rowOff>
    </xdr:from>
    <xdr:to>
      <xdr:col>6</xdr:col>
      <xdr:colOff>38100</xdr:colOff>
      <xdr:row>33</xdr:row>
      <xdr:rowOff>56279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72806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12042</xdr:rowOff>
    </xdr:from>
    <xdr:to>
      <xdr:col>24</xdr:col>
      <xdr:colOff>63500</xdr:colOff>
      <xdr:row>57</xdr:row>
      <xdr:rowOff>143464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098892"/>
          <a:ext cx="838200" cy="8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12042</xdr:rowOff>
    </xdr:from>
    <xdr:to>
      <xdr:col>19</xdr:col>
      <xdr:colOff>177800</xdr:colOff>
      <xdr:row>58</xdr:row>
      <xdr:rowOff>36472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098892"/>
          <a:ext cx="889000" cy="88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97516</xdr:rowOff>
    </xdr:from>
    <xdr:to>
      <xdr:col>15</xdr:col>
      <xdr:colOff>50800</xdr:colOff>
      <xdr:row>58</xdr:row>
      <xdr:rowOff>36472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70166"/>
          <a:ext cx="889000" cy="1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97516</xdr:rowOff>
    </xdr:from>
    <xdr:to>
      <xdr:col>10</xdr:col>
      <xdr:colOff>114300</xdr:colOff>
      <xdr:row>58</xdr:row>
      <xdr:rowOff>78846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70166"/>
          <a:ext cx="889000" cy="1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92664</xdr:rowOff>
    </xdr:from>
    <xdr:to>
      <xdr:col>24</xdr:col>
      <xdr:colOff>114300</xdr:colOff>
      <xdr:row>58</xdr:row>
      <xdr:rowOff>22814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71091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132692</xdr:rowOff>
    </xdr:from>
    <xdr:to>
      <xdr:col>20</xdr:col>
      <xdr:colOff>38100</xdr:colOff>
      <xdr:row>53</xdr:row>
      <xdr:rowOff>62842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0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79369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157122</xdr:rowOff>
    </xdr:from>
    <xdr:to>
      <xdr:col>15</xdr:col>
      <xdr:colOff>101600</xdr:colOff>
      <xdr:row>58</xdr:row>
      <xdr:rowOff>87272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78399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46716</xdr:rowOff>
    </xdr:from>
    <xdr:to>
      <xdr:col>10</xdr:col>
      <xdr:colOff>165100</xdr:colOff>
      <xdr:row>57</xdr:row>
      <xdr:rowOff>148316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164843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28046</xdr:rowOff>
    </xdr:from>
    <xdr:to>
      <xdr:col>6</xdr:col>
      <xdr:colOff>38100</xdr:colOff>
      <xdr:row>58</xdr:row>
      <xdr:rowOff>129646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146173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97605</xdr:rowOff>
    </xdr:from>
    <xdr:to>
      <xdr:col>24</xdr:col>
      <xdr:colOff>63500</xdr:colOff>
      <xdr:row>75</xdr:row>
      <xdr:rowOff>119376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613455"/>
          <a:ext cx="838200" cy="3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119376</xdr:rowOff>
    </xdr:from>
    <xdr:to>
      <xdr:col>19</xdr:col>
      <xdr:colOff>177800</xdr:colOff>
      <xdr:row>76</xdr:row>
      <xdr:rowOff>20251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978126"/>
          <a:ext cx="8890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20251</xdr:rowOff>
    </xdr:from>
    <xdr:to>
      <xdr:col>15</xdr:col>
      <xdr:colOff>50800</xdr:colOff>
      <xdr:row>76</xdr:row>
      <xdr:rowOff>120867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50451"/>
          <a:ext cx="889000" cy="10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120867</xdr:rowOff>
    </xdr:from>
    <xdr:to>
      <xdr:col>10</xdr:col>
      <xdr:colOff>114300</xdr:colOff>
      <xdr:row>77</xdr:row>
      <xdr:rowOff>9116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51067"/>
          <a:ext cx="889000" cy="5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46805</xdr:rowOff>
    </xdr:from>
    <xdr:to>
      <xdr:col>24</xdr:col>
      <xdr:colOff>114300</xdr:colOff>
      <xdr:row>73</xdr:row>
      <xdr:rowOff>148405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5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69682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41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68576</xdr:rowOff>
    </xdr:from>
    <xdr:to>
      <xdr:col>20</xdr:col>
      <xdr:colOff>38100</xdr:colOff>
      <xdr:row>75</xdr:row>
      <xdr:rowOff>170176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9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15253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0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140901</xdr:rowOff>
    </xdr:from>
    <xdr:to>
      <xdr:col>15</xdr:col>
      <xdr:colOff>101600</xdr:colOff>
      <xdr:row>76</xdr:row>
      <xdr:rowOff>71050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99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87578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7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70067</xdr:rowOff>
    </xdr:from>
    <xdr:to>
      <xdr:col>10</xdr:col>
      <xdr:colOff>165100</xdr:colOff>
      <xdr:row>77</xdr:row>
      <xdr:rowOff>217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87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129766</xdr:rowOff>
    </xdr:from>
    <xdr:to>
      <xdr:col>6</xdr:col>
      <xdr:colOff>38100</xdr:colOff>
      <xdr:row>77</xdr:row>
      <xdr:rowOff>59916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76442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3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37757</xdr:rowOff>
    </xdr:from>
    <xdr:to>
      <xdr:col>24</xdr:col>
      <xdr:colOff>63500</xdr:colOff>
      <xdr:row>96</xdr:row>
      <xdr:rowOff>159435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25507"/>
          <a:ext cx="838200" cy="29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159435</xdr:rowOff>
    </xdr:from>
    <xdr:to>
      <xdr:col>19</xdr:col>
      <xdr:colOff>177800</xdr:colOff>
      <xdr:row>97</xdr:row>
      <xdr:rowOff>18211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18635"/>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18211</xdr:rowOff>
    </xdr:from>
    <xdr:to>
      <xdr:col>15</xdr:col>
      <xdr:colOff>50800</xdr:colOff>
      <xdr:row>97</xdr:row>
      <xdr:rowOff>140793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48861"/>
          <a:ext cx="889000" cy="1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49975</xdr:rowOff>
    </xdr:from>
    <xdr:to>
      <xdr:col>10</xdr:col>
      <xdr:colOff>114300</xdr:colOff>
      <xdr:row>97</xdr:row>
      <xdr:rowOff>140793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09175"/>
          <a:ext cx="889000" cy="26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158407</xdr:rowOff>
    </xdr:from>
    <xdr:to>
      <xdr:col>24</xdr:col>
      <xdr:colOff>114300</xdr:colOff>
      <xdr:row>95</xdr:row>
      <xdr:rowOff>88557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9834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108635</xdr:rowOff>
    </xdr:from>
    <xdr:to>
      <xdr:col>20</xdr:col>
      <xdr:colOff>38100</xdr:colOff>
      <xdr:row>97</xdr:row>
      <xdr:rowOff>38785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55312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4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138861</xdr:rowOff>
    </xdr:from>
    <xdr:to>
      <xdr:col>15</xdr:col>
      <xdr:colOff>101600</xdr:colOff>
      <xdr:row>97</xdr:row>
      <xdr:rowOff>69011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85538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7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89993</xdr:rowOff>
    </xdr:from>
    <xdr:to>
      <xdr:col>10</xdr:col>
      <xdr:colOff>165100</xdr:colOff>
      <xdr:row>98</xdr:row>
      <xdr:rowOff>20143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36670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4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170625</xdr:rowOff>
    </xdr:from>
    <xdr:to>
      <xdr:col>6</xdr:col>
      <xdr:colOff>38100</xdr:colOff>
      <xdr:row>96</xdr:row>
      <xdr:rowOff>100775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117302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133802</xdr:rowOff>
    </xdr:from>
    <xdr:to>
      <xdr:col>55</xdr:col>
      <xdr:colOff>0</xdr:colOff>
      <xdr:row>57</xdr:row>
      <xdr:rowOff>153462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06452"/>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93271</xdr:rowOff>
    </xdr:from>
    <xdr:to>
      <xdr:col>50</xdr:col>
      <xdr:colOff>114300</xdr:colOff>
      <xdr:row>57</xdr:row>
      <xdr:rowOff>153462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65921"/>
          <a:ext cx="889000" cy="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51712</xdr:rowOff>
    </xdr:from>
    <xdr:to>
      <xdr:col>45</xdr:col>
      <xdr:colOff>177800</xdr:colOff>
      <xdr:row>57</xdr:row>
      <xdr:rowOff>93271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52912"/>
          <a:ext cx="889000" cy="2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51712</xdr:rowOff>
    </xdr:from>
    <xdr:to>
      <xdr:col>41</xdr:col>
      <xdr:colOff>50800</xdr:colOff>
      <xdr:row>58</xdr:row>
      <xdr:rowOff>23114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52912"/>
          <a:ext cx="889000" cy="3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83002</xdr:rowOff>
    </xdr:from>
    <xdr:to>
      <xdr:col>55</xdr:col>
      <xdr:colOff>50800</xdr:colOff>
      <xdr:row>58</xdr:row>
      <xdr:rowOff>13152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61429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102662</xdr:rowOff>
    </xdr:from>
    <xdr:to>
      <xdr:col>50</xdr:col>
      <xdr:colOff>165100</xdr:colOff>
      <xdr:row>58</xdr:row>
      <xdr:rowOff>32812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23939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42471</xdr:rowOff>
    </xdr:from>
    <xdr:to>
      <xdr:col>46</xdr:col>
      <xdr:colOff>38100</xdr:colOff>
      <xdr:row>57</xdr:row>
      <xdr:rowOff>144071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135198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0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912</xdr:rowOff>
    </xdr:from>
    <xdr:to>
      <xdr:col>41</xdr:col>
      <xdr:colOff>101600</xdr:colOff>
      <xdr:row>56</xdr:row>
      <xdr:rowOff>102512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93639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143764</xdr:rowOff>
    </xdr:from>
    <xdr:to>
      <xdr:col>36</xdr:col>
      <xdr:colOff>165100</xdr:colOff>
      <xdr:row>58</xdr:row>
      <xdr:rowOff>73914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65041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147473</xdr:rowOff>
    </xdr:from>
    <xdr:to>
      <xdr:col>55</xdr:col>
      <xdr:colOff>0</xdr:colOff>
      <xdr:row>77</xdr:row>
      <xdr:rowOff>127676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77673"/>
          <a:ext cx="8382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27206</xdr:rowOff>
    </xdr:from>
    <xdr:to>
      <xdr:col>50</xdr:col>
      <xdr:colOff>114300</xdr:colOff>
      <xdr:row>77</xdr:row>
      <xdr:rowOff>127676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28856"/>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27206</xdr:rowOff>
    </xdr:from>
    <xdr:to>
      <xdr:col>45</xdr:col>
      <xdr:colOff>177800</xdr:colOff>
      <xdr:row>78</xdr:row>
      <xdr:rowOff>7981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28856"/>
          <a:ext cx="889000" cy="1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39688</xdr:rowOff>
    </xdr:from>
    <xdr:to>
      <xdr:col>41</xdr:col>
      <xdr:colOff>50800</xdr:colOff>
      <xdr:row>78</xdr:row>
      <xdr:rowOff>7981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41338"/>
          <a:ext cx="889000" cy="1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96673</xdr:rowOff>
    </xdr:from>
    <xdr:to>
      <xdr:col>55</xdr:col>
      <xdr:colOff>50800</xdr:colOff>
      <xdr:row>77</xdr:row>
      <xdr:rowOff>26823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75100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76876</xdr:rowOff>
    </xdr:from>
    <xdr:to>
      <xdr:col>50</xdr:col>
      <xdr:colOff>165100</xdr:colOff>
      <xdr:row>78</xdr:row>
      <xdr:rowOff>7026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169603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147856</xdr:rowOff>
    </xdr:from>
    <xdr:to>
      <xdr:col>46</xdr:col>
      <xdr:colOff>38100</xdr:colOff>
      <xdr:row>77</xdr:row>
      <xdr:rowOff>78006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69133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2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128631</xdr:rowOff>
    </xdr:from>
    <xdr:to>
      <xdr:col>41</xdr:col>
      <xdr:colOff>101600</xdr:colOff>
      <xdr:row>78</xdr:row>
      <xdr:rowOff>58781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49908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160338</xdr:rowOff>
    </xdr:from>
    <xdr:to>
      <xdr:col>36</xdr:col>
      <xdr:colOff>165100</xdr:colOff>
      <xdr:row>77</xdr:row>
      <xdr:rowOff>90488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81615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127095</xdr:rowOff>
    </xdr:from>
    <xdr:to>
      <xdr:col>55</xdr:col>
      <xdr:colOff>0</xdr:colOff>
      <xdr:row>95</xdr:row>
      <xdr:rowOff>52995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243395"/>
          <a:ext cx="838200" cy="9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127095</xdr:rowOff>
    </xdr:from>
    <xdr:to>
      <xdr:col>50</xdr:col>
      <xdr:colOff>114300</xdr:colOff>
      <xdr:row>96</xdr:row>
      <xdr:rowOff>127552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243395"/>
          <a:ext cx="8890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127552</xdr:rowOff>
    </xdr:from>
    <xdr:to>
      <xdr:col>45</xdr:col>
      <xdr:colOff>177800</xdr:colOff>
      <xdr:row>96</xdr:row>
      <xdr:rowOff>146884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86752"/>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146884</xdr:rowOff>
    </xdr:from>
    <xdr:to>
      <xdr:col>41</xdr:col>
      <xdr:colOff>50800</xdr:colOff>
      <xdr:row>96</xdr:row>
      <xdr:rowOff>154232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0608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2195</xdr:rowOff>
    </xdr:from>
    <xdr:to>
      <xdr:col>55</xdr:col>
      <xdr:colOff>50800</xdr:colOff>
      <xdr:row>95</xdr:row>
      <xdr:rowOff>103795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25072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4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76295</xdr:rowOff>
    </xdr:from>
    <xdr:to>
      <xdr:col>50</xdr:col>
      <xdr:colOff>165100</xdr:colOff>
      <xdr:row>95</xdr:row>
      <xdr:rowOff>6445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1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22972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9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76752</xdr:rowOff>
    </xdr:from>
    <xdr:to>
      <xdr:col>46</xdr:col>
      <xdr:colOff>38100</xdr:colOff>
      <xdr:row>97</xdr:row>
      <xdr:rowOff>6902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169479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96084</xdr:rowOff>
    </xdr:from>
    <xdr:to>
      <xdr:col>41</xdr:col>
      <xdr:colOff>101600</xdr:colOff>
      <xdr:row>97</xdr:row>
      <xdr:rowOff>26234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17361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103432</xdr:rowOff>
    </xdr:from>
    <xdr:to>
      <xdr:col>36</xdr:col>
      <xdr:colOff>165100</xdr:colOff>
      <xdr:row>97</xdr:row>
      <xdr:rowOff>33582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24709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115103</xdr:rowOff>
    </xdr:from>
    <xdr:to>
      <xdr:col>85</xdr:col>
      <xdr:colOff>127000</xdr:colOff>
      <xdr:row>35</xdr:row>
      <xdr:rowOff>110668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601503"/>
          <a:ext cx="838200" cy="50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110668</xdr:rowOff>
    </xdr:from>
    <xdr:to>
      <xdr:col>81</xdr:col>
      <xdr:colOff>50800</xdr:colOff>
      <xdr:row>36</xdr:row>
      <xdr:rowOff>25491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11418"/>
          <a:ext cx="889000" cy="8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25491</xdr:rowOff>
    </xdr:from>
    <xdr:to>
      <xdr:col>76</xdr:col>
      <xdr:colOff>114300</xdr:colOff>
      <xdr:row>36</xdr:row>
      <xdr:rowOff>160411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97691"/>
          <a:ext cx="889000" cy="1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160411</xdr:rowOff>
    </xdr:from>
    <xdr:to>
      <xdr:col>71</xdr:col>
      <xdr:colOff>177800</xdr:colOff>
      <xdr:row>37</xdr:row>
      <xdr:rowOff>44922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32611"/>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64303</xdr:rowOff>
    </xdr:from>
    <xdr:to>
      <xdr:col>85</xdr:col>
      <xdr:colOff>177800</xdr:colOff>
      <xdr:row>32</xdr:row>
      <xdr:rowOff>165903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5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87180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4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59868</xdr:rowOff>
    </xdr:from>
    <xdr:to>
      <xdr:col>81</xdr:col>
      <xdr:colOff>101600</xdr:colOff>
      <xdr:row>35</xdr:row>
      <xdr:rowOff>161468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152595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146141</xdr:rowOff>
    </xdr:from>
    <xdr:to>
      <xdr:col>76</xdr:col>
      <xdr:colOff>165100</xdr:colOff>
      <xdr:row>36</xdr:row>
      <xdr:rowOff>76291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67418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109611</xdr:rowOff>
    </xdr:from>
    <xdr:to>
      <xdr:col>72</xdr:col>
      <xdr:colOff>38100</xdr:colOff>
      <xdr:row>37</xdr:row>
      <xdr:rowOff>39761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7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165572</xdr:rowOff>
    </xdr:from>
    <xdr:to>
      <xdr:col>67</xdr:col>
      <xdr:colOff>101600</xdr:colOff>
      <xdr:row>37</xdr:row>
      <xdr:rowOff>95722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86849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159447</xdr:rowOff>
    </xdr:from>
    <xdr:to>
      <xdr:col>85</xdr:col>
      <xdr:colOff>127000</xdr:colOff>
      <xdr:row>58</xdr:row>
      <xdr:rowOff>11031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60647"/>
          <a:ext cx="838200" cy="19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123219</xdr:rowOff>
    </xdr:from>
    <xdr:to>
      <xdr:col>81</xdr:col>
      <xdr:colOff>50800</xdr:colOff>
      <xdr:row>56</xdr:row>
      <xdr:rowOff>159447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24419"/>
          <a:ext cx="889000" cy="3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123219</xdr:rowOff>
    </xdr:from>
    <xdr:to>
      <xdr:col>76</xdr:col>
      <xdr:colOff>114300</xdr:colOff>
      <xdr:row>57</xdr:row>
      <xdr:rowOff>158195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24419"/>
          <a:ext cx="889000" cy="2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158195</xdr:rowOff>
    </xdr:from>
    <xdr:to>
      <xdr:col>71</xdr:col>
      <xdr:colOff>177800</xdr:colOff>
      <xdr:row>57</xdr:row>
      <xdr:rowOff>170180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930845"/>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131681</xdr:rowOff>
    </xdr:from>
    <xdr:to>
      <xdr:col>85</xdr:col>
      <xdr:colOff>177800</xdr:colOff>
      <xdr:row>58</xdr:row>
      <xdr:rowOff>61831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110108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108647</xdr:rowOff>
    </xdr:from>
    <xdr:to>
      <xdr:col>81</xdr:col>
      <xdr:colOff>101600</xdr:colOff>
      <xdr:row>57</xdr:row>
      <xdr:rowOff>38797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55324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4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72419</xdr:rowOff>
    </xdr:from>
    <xdr:to>
      <xdr:col>76</xdr:col>
      <xdr:colOff>165100</xdr:colOff>
      <xdr:row>57</xdr:row>
      <xdr:rowOff>2569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19096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4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107395</xdr:rowOff>
    </xdr:from>
    <xdr:to>
      <xdr:col>72</xdr:col>
      <xdr:colOff>38100</xdr:colOff>
      <xdr:row>58</xdr:row>
      <xdr:rowOff>37545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54072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6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119380</xdr:rowOff>
    </xdr:from>
    <xdr:to>
      <xdr:col>67</xdr:col>
      <xdr:colOff>101600</xdr:colOff>
      <xdr:row>58</xdr:row>
      <xdr:rowOff>49530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66057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6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78828</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23378"/>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30397</xdr:rowOff>
    </xdr:from>
    <xdr:to>
      <xdr:col>76</xdr:col>
      <xdr:colOff>114300</xdr:colOff>
      <xdr:row>79</xdr:row>
      <xdr:rowOff>78828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74947"/>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23343</xdr:rowOff>
    </xdr:from>
    <xdr:to>
      <xdr:col>71</xdr:col>
      <xdr:colOff>177800</xdr:colOff>
      <xdr:row>79</xdr:row>
      <xdr:rowOff>30397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67893"/>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28028</xdr:rowOff>
    </xdr:from>
    <xdr:to>
      <xdr:col>76</xdr:col>
      <xdr:colOff>165100</xdr:colOff>
      <xdr:row>79</xdr:row>
      <xdr:rowOff>129628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120755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6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151047</xdr:rowOff>
    </xdr:from>
    <xdr:to>
      <xdr:col>72</xdr:col>
      <xdr:colOff>38100</xdr:colOff>
      <xdr:row>79</xdr:row>
      <xdr:rowOff>81197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72324</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6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143993</xdr:rowOff>
    </xdr:from>
    <xdr:to>
      <xdr:col>67</xdr:col>
      <xdr:colOff>101600</xdr:colOff>
      <xdr:row>79</xdr:row>
      <xdr:rowOff>74143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65270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163144</xdr:rowOff>
    </xdr:from>
    <xdr:to>
      <xdr:col>85</xdr:col>
      <xdr:colOff>127000</xdr:colOff>
      <xdr:row>94</xdr:row>
      <xdr:rowOff>18986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107994"/>
          <a:ext cx="8382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18986</xdr:rowOff>
    </xdr:from>
    <xdr:to>
      <xdr:col>81</xdr:col>
      <xdr:colOff>50800</xdr:colOff>
      <xdr:row>94</xdr:row>
      <xdr:rowOff>23673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13528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15163</xdr:rowOff>
    </xdr:from>
    <xdr:to>
      <xdr:col>76</xdr:col>
      <xdr:colOff>114300</xdr:colOff>
      <xdr:row>94</xdr:row>
      <xdr:rowOff>23673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31463"/>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167208</xdr:rowOff>
    </xdr:from>
    <xdr:to>
      <xdr:col>71</xdr:col>
      <xdr:colOff>177800</xdr:colOff>
      <xdr:row>94</xdr:row>
      <xdr:rowOff>15163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1120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112344</xdr:rowOff>
    </xdr:from>
    <xdr:to>
      <xdr:col>85</xdr:col>
      <xdr:colOff>177800</xdr:colOff>
      <xdr:row>94</xdr:row>
      <xdr:rowOff>42494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135221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9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139636</xdr:rowOff>
    </xdr:from>
    <xdr:to>
      <xdr:col>81</xdr:col>
      <xdr:colOff>101600</xdr:colOff>
      <xdr:row>94</xdr:row>
      <xdr:rowOff>69786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0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86313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8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144323</xdr:rowOff>
    </xdr:from>
    <xdr:to>
      <xdr:col>76</xdr:col>
      <xdr:colOff>165100</xdr:colOff>
      <xdr:row>94</xdr:row>
      <xdr:rowOff>74473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0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91000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8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135813</xdr:rowOff>
    </xdr:from>
    <xdr:to>
      <xdr:col>72</xdr:col>
      <xdr:colOff>38100</xdr:colOff>
      <xdr:row>94</xdr:row>
      <xdr:rowOff>65963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0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82490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116408</xdr:rowOff>
    </xdr:from>
    <xdr:to>
      <xdr:col>67</xdr:col>
      <xdr:colOff>101600</xdr:colOff>
      <xdr:row>94</xdr:row>
      <xdr:rowOff>46558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0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63085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83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議会費は、住民一人当たりのコストが</a:t>
          </a:r>
          <a:r>
            <a:rPr kumimoji="1" lang="en-US" altLang="ja-JP" sz="1300">
              <a:latin typeface="ＭＳ Ｐゴシック" panose="020B0600070205080204" pitchFamily="50" charset="-128"/>
              <a:ea typeface="ＭＳ Ｐゴシック" panose="020B0600070205080204" pitchFamily="50" charset="-128"/>
            </a:rPr>
            <a:t>6,019</a:t>
          </a:r>
          <a:r>
            <a:rPr kumimoji="1" lang="ja-JP" altLang="en-US" sz="1300">
              <a:latin typeface="ＭＳ Ｐゴシック" panose="020B0600070205080204" pitchFamily="50" charset="-128"/>
              <a:ea typeface="ＭＳ Ｐゴシック" panose="020B0600070205080204" pitchFamily="50" charset="-128"/>
            </a:rPr>
            <a:t>円となっており、類似団体の議員報酬が低くおさえられているため類似団体平均より高い状態が続いている。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総務費は、住民一人当たりのコストが</a:t>
          </a:r>
          <a:r>
            <a:rPr kumimoji="1" lang="en-US" altLang="ja-JP" sz="1300">
              <a:latin typeface="ＭＳ Ｐゴシック" panose="020B0600070205080204" pitchFamily="50" charset="-128"/>
              <a:ea typeface="ＭＳ Ｐゴシック" panose="020B0600070205080204" pitchFamily="50" charset="-128"/>
            </a:rPr>
            <a:t>82,006</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52.6</a:t>
          </a:r>
          <a:r>
            <a:rPr kumimoji="1" lang="ja-JP" altLang="en-US" sz="1300">
              <a:latin typeface="ＭＳ Ｐゴシック" panose="020B0600070205080204" pitchFamily="50" charset="-128"/>
              <a:ea typeface="ＭＳ Ｐゴシック" panose="020B0600070205080204" pitchFamily="50" charset="-128"/>
            </a:rPr>
            <a:t>％減少しているのは、職員の退職者が前年より少なかったことによるものである。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民生費は、住民一人当たりのコストが</a:t>
          </a:r>
          <a:r>
            <a:rPr kumimoji="1" lang="en-US" altLang="ja-JP" sz="1300">
              <a:latin typeface="ＭＳ Ｐゴシック" panose="020B0600070205080204" pitchFamily="50" charset="-128"/>
              <a:ea typeface="ＭＳ Ｐゴシック" panose="020B0600070205080204" pitchFamily="50" charset="-128"/>
            </a:rPr>
            <a:t>244,617</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％増加している。これは、コロナ禍により経済的に困窮する子育て世帯や非課税世帯を支援するため特別給付金を支給したこと等によるものである。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衛生費は、住民一人当たりのコストが</a:t>
          </a:r>
          <a:r>
            <a:rPr kumimoji="1" lang="en-US" altLang="ja-JP" sz="1300">
              <a:latin typeface="ＭＳ Ｐゴシック" panose="020B0600070205080204" pitchFamily="50" charset="-128"/>
              <a:ea typeface="ＭＳ Ｐゴシック" panose="020B0600070205080204" pitchFamily="50" charset="-128"/>
            </a:rPr>
            <a:t>84,527</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％増加しているのは、新火葬場建設事業及び新型コロナウイルスワクチン接種事業等にかかる支出が増加したことによるものである。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消防費は、住民一人当たりのコストが</a:t>
          </a:r>
          <a:r>
            <a:rPr kumimoji="1" lang="en-US" altLang="ja-JP" sz="1300">
              <a:latin typeface="ＭＳ Ｐゴシック" panose="020B0600070205080204" pitchFamily="50" charset="-128"/>
              <a:ea typeface="ＭＳ Ｐゴシック" panose="020B0600070205080204" pitchFamily="50" charset="-128"/>
            </a:rPr>
            <a:t>33,038</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％増加しているのは、（仮称）防災市民センター建設事業や消防団車庫改築事業等の増によるものである。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今後も引き続き支出経費の適正化に努めていく。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年度より実質収支額は、継続的に黒字を確保しており、令和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年度では、実質収支額が約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億円の増、標準財政規模に占める割合では</a:t>
          </a:r>
          <a:r>
            <a:rPr kumimoji="1" lang="en-US" altLang="ja-JP" sz="1400">
              <a:latin typeface="ＭＳ ゴシック" pitchFamily="49" charset="-128"/>
              <a:ea typeface="ＭＳ ゴシック" pitchFamily="49" charset="-128"/>
            </a:rPr>
            <a:t>9.64%</a:t>
          </a:r>
          <a:r>
            <a:rPr kumimoji="1" lang="ja-JP" altLang="en-US" sz="1400">
              <a:latin typeface="ＭＳ ゴシック" pitchFamily="49" charset="-128"/>
              <a:ea typeface="ＭＳ ゴシック" pitchFamily="49" charset="-128"/>
            </a:rPr>
            <a:t>の増となった。財政調整基金残高については、前年度決算剰余金の積立等により増加し、標準財政規模比は</a:t>
          </a:r>
          <a:r>
            <a:rPr kumimoji="1" lang="en-US" altLang="ja-JP" sz="1400">
              <a:latin typeface="ＭＳ ゴシック" pitchFamily="49" charset="-128"/>
              <a:ea typeface="ＭＳ ゴシック" pitchFamily="49" charset="-128"/>
            </a:rPr>
            <a:t>32.18%</a:t>
          </a:r>
          <a:r>
            <a:rPr kumimoji="1" lang="ja-JP" altLang="en-US" sz="1400">
              <a:latin typeface="ＭＳ ゴシック" pitchFamily="49" charset="-128"/>
              <a:ea typeface="ＭＳ ゴシック" pitchFamily="49" charset="-128"/>
            </a:rPr>
            <a:t>となっている。今後も、収支均衡を図りつつ歳入の確保及び歳出の削減に努めていく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国民健康保険事業特別会計及び学校給食費特別会計において赤字が発生しているが、他の会計での黒字額が赤字額を上回っているので、連結赤字額は生じていない。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国民健康保険事業特別会計においては、過去に国民健康保険税の適正な課税が行えていなかったことにより、慢性的な累積赤字抱えている。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累積赤字解消に向けて</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より一般会計から法定外繰出金（毎年度</a:t>
          </a:r>
          <a:r>
            <a:rPr kumimoji="1" lang="en-US" altLang="ja-JP" sz="1400">
              <a:latin typeface="ＭＳ ゴシック" pitchFamily="49" charset="-128"/>
              <a:ea typeface="ＭＳ ゴシック" pitchFamily="49" charset="-128"/>
            </a:rPr>
            <a:t>25,000</a:t>
          </a:r>
          <a:r>
            <a:rPr kumimoji="1" lang="ja-JP" altLang="en-US" sz="1400">
              <a:latin typeface="ＭＳ ゴシック" pitchFamily="49" charset="-128"/>
              <a:ea typeface="ＭＳ ゴシック" pitchFamily="49" charset="-128"/>
            </a:rPr>
            <a:t>千円）を支出しており、累積赤字額は</a:t>
          </a:r>
          <a:r>
            <a:rPr kumimoji="1" lang="en-US" altLang="ja-JP" sz="1400">
              <a:latin typeface="ＭＳ ゴシック" pitchFamily="49" charset="-128"/>
              <a:ea typeface="ＭＳ ゴシック" pitchFamily="49" charset="-128"/>
            </a:rPr>
            <a:t>R6</a:t>
          </a:r>
          <a:r>
            <a:rPr kumimoji="1" lang="ja-JP" altLang="en-US" sz="1400">
              <a:latin typeface="ＭＳ ゴシック" pitchFamily="49" charset="-128"/>
              <a:ea typeface="ＭＳ ゴシック" pitchFamily="49" charset="-128"/>
            </a:rPr>
            <a:t>には解消する見込みである。</a:t>
          </a:r>
        </a:p>
        <a:p>
          <a:r>
            <a:rPr kumimoji="1" lang="ja-JP" altLang="en-US" sz="1400">
              <a:latin typeface="ＭＳ ゴシック" pitchFamily="49" charset="-128"/>
              <a:ea typeface="ＭＳ ゴシック" pitchFamily="49" charset="-128"/>
            </a:rPr>
            <a:t>国民健康保険の県単位化に伴い、保険給付に必要な費用は、保険給付等交付金で賄われるため、国民健康保険事業納付金を確保することにより収支は安定していくと思われ、国民健康保険税の徴収強化等により収入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80</v>
      </c>
      <c r="C2" s="179"/>
      <c r="D2" s="180"/>
    </row>
    <row r="3" spans="1:119" ht="18.75" customHeight="1" thickBot="1" x14ac:dyDescent="0.2">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17407439</v>
      </c>
      <c r="BO4" s="482"/>
      <c r="BP4" s="482"/>
      <c r="BQ4" s="482"/>
      <c r="BR4" s="482"/>
      <c r="BS4" s="482"/>
      <c r="BT4" s="482"/>
      <c r="BU4" s="483"/>
      <c r="BV4" s="481">
        <v>18346448</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14.1</v>
      </c>
      <c r="CU4" s="622"/>
      <c r="CV4" s="622"/>
      <c r="CW4" s="622"/>
      <c r="CX4" s="622"/>
      <c r="CY4" s="622"/>
      <c r="CZ4" s="622"/>
      <c r="DA4" s="623"/>
      <c r="DB4" s="621">
        <v>4.5</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16251171</v>
      </c>
      <c r="BO5" s="453"/>
      <c r="BP5" s="453"/>
      <c r="BQ5" s="453"/>
      <c r="BR5" s="453"/>
      <c r="BS5" s="453"/>
      <c r="BT5" s="453"/>
      <c r="BU5" s="454"/>
      <c r="BV5" s="452">
        <v>17968856</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94.2</v>
      </c>
      <c r="CU5" s="450"/>
      <c r="CV5" s="450"/>
      <c r="CW5" s="450"/>
      <c r="CX5" s="450"/>
      <c r="CY5" s="450"/>
      <c r="CZ5" s="450"/>
      <c r="DA5" s="451"/>
      <c r="DB5" s="449">
        <v>101.1</v>
      </c>
      <c r="DC5" s="450"/>
      <c r="DD5" s="450"/>
      <c r="DE5" s="450"/>
      <c r="DF5" s="450"/>
      <c r="DG5" s="450"/>
      <c r="DH5" s="450"/>
      <c r="DI5" s="451"/>
    </row>
    <row r="6" spans="1:119" ht="18.75" customHeight="1" x14ac:dyDescent="0.15">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1156268</v>
      </c>
      <c r="BO6" s="453"/>
      <c r="BP6" s="453"/>
      <c r="BQ6" s="453"/>
      <c r="BR6" s="453"/>
      <c r="BS6" s="453"/>
      <c r="BT6" s="453"/>
      <c r="BU6" s="454"/>
      <c r="BV6" s="452">
        <v>377592</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97.3</v>
      </c>
      <c r="CU6" s="596"/>
      <c r="CV6" s="596"/>
      <c r="CW6" s="596"/>
      <c r="CX6" s="596"/>
      <c r="CY6" s="596"/>
      <c r="CZ6" s="596"/>
      <c r="DA6" s="597"/>
      <c r="DB6" s="595">
        <v>104.9</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93</v>
      </c>
      <c r="AV7" s="511"/>
      <c r="AW7" s="511"/>
      <c r="AX7" s="511"/>
      <c r="AY7" s="466" t="s">
        <v>104</v>
      </c>
      <c r="AZ7" s="467"/>
      <c r="BA7" s="467"/>
      <c r="BB7" s="467"/>
      <c r="BC7" s="467"/>
      <c r="BD7" s="467"/>
      <c r="BE7" s="467"/>
      <c r="BF7" s="467"/>
      <c r="BG7" s="467"/>
      <c r="BH7" s="467"/>
      <c r="BI7" s="467"/>
      <c r="BJ7" s="467"/>
      <c r="BK7" s="467"/>
      <c r="BL7" s="467"/>
      <c r="BM7" s="468"/>
      <c r="BN7" s="452">
        <v>5638</v>
      </c>
      <c r="BO7" s="453"/>
      <c r="BP7" s="453"/>
      <c r="BQ7" s="453"/>
      <c r="BR7" s="453"/>
      <c r="BS7" s="453"/>
      <c r="BT7" s="453"/>
      <c r="BU7" s="454"/>
      <c r="BV7" s="452">
        <v>32341</v>
      </c>
      <c r="BW7" s="453"/>
      <c r="BX7" s="453"/>
      <c r="BY7" s="453"/>
      <c r="BZ7" s="453"/>
      <c r="CA7" s="453"/>
      <c r="CB7" s="453"/>
      <c r="CC7" s="454"/>
      <c r="CD7" s="492" t="s">
        <v>105</v>
      </c>
      <c r="CE7" s="412"/>
      <c r="CF7" s="412"/>
      <c r="CG7" s="412"/>
      <c r="CH7" s="412"/>
      <c r="CI7" s="412"/>
      <c r="CJ7" s="412"/>
      <c r="CK7" s="412"/>
      <c r="CL7" s="412"/>
      <c r="CM7" s="412"/>
      <c r="CN7" s="412"/>
      <c r="CO7" s="412"/>
      <c r="CP7" s="412"/>
      <c r="CQ7" s="412"/>
      <c r="CR7" s="412"/>
      <c r="CS7" s="493"/>
      <c r="CT7" s="452">
        <v>8145115</v>
      </c>
      <c r="CU7" s="453"/>
      <c r="CV7" s="453"/>
      <c r="CW7" s="453"/>
      <c r="CX7" s="453"/>
      <c r="CY7" s="453"/>
      <c r="CZ7" s="453"/>
      <c r="DA7" s="454"/>
      <c r="DB7" s="452">
        <v>7688136</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106</v>
      </c>
      <c r="AN8" s="409"/>
      <c r="AO8" s="409"/>
      <c r="AP8" s="409"/>
      <c r="AQ8" s="409"/>
      <c r="AR8" s="409"/>
      <c r="AS8" s="409"/>
      <c r="AT8" s="410"/>
      <c r="AU8" s="510" t="s">
        <v>107</v>
      </c>
      <c r="AV8" s="511"/>
      <c r="AW8" s="511"/>
      <c r="AX8" s="511"/>
      <c r="AY8" s="466" t="s">
        <v>108</v>
      </c>
      <c r="AZ8" s="467"/>
      <c r="BA8" s="467"/>
      <c r="BB8" s="467"/>
      <c r="BC8" s="467"/>
      <c r="BD8" s="467"/>
      <c r="BE8" s="467"/>
      <c r="BF8" s="467"/>
      <c r="BG8" s="467"/>
      <c r="BH8" s="467"/>
      <c r="BI8" s="467"/>
      <c r="BJ8" s="467"/>
      <c r="BK8" s="467"/>
      <c r="BL8" s="467"/>
      <c r="BM8" s="468"/>
      <c r="BN8" s="452">
        <v>1150630</v>
      </c>
      <c r="BO8" s="453"/>
      <c r="BP8" s="453"/>
      <c r="BQ8" s="453"/>
      <c r="BR8" s="453"/>
      <c r="BS8" s="453"/>
      <c r="BT8" s="453"/>
      <c r="BU8" s="454"/>
      <c r="BV8" s="452">
        <v>345251</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0.4</v>
      </c>
      <c r="CU8" s="556"/>
      <c r="CV8" s="556"/>
      <c r="CW8" s="556"/>
      <c r="CX8" s="556"/>
      <c r="CY8" s="556"/>
      <c r="CZ8" s="556"/>
      <c r="DA8" s="557"/>
      <c r="DB8" s="555">
        <v>0.41</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24096</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93</v>
      </c>
      <c r="AV9" s="511"/>
      <c r="AW9" s="511"/>
      <c r="AX9" s="511"/>
      <c r="AY9" s="466" t="s">
        <v>114</v>
      </c>
      <c r="AZ9" s="467"/>
      <c r="BA9" s="467"/>
      <c r="BB9" s="467"/>
      <c r="BC9" s="467"/>
      <c r="BD9" s="467"/>
      <c r="BE9" s="467"/>
      <c r="BF9" s="467"/>
      <c r="BG9" s="467"/>
      <c r="BH9" s="467"/>
      <c r="BI9" s="467"/>
      <c r="BJ9" s="467"/>
      <c r="BK9" s="467"/>
      <c r="BL9" s="467"/>
      <c r="BM9" s="468"/>
      <c r="BN9" s="452">
        <v>805379</v>
      </c>
      <c r="BO9" s="453"/>
      <c r="BP9" s="453"/>
      <c r="BQ9" s="453"/>
      <c r="BR9" s="453"/>
      <c r="BS9" s="453"/>
      <c r="BT9" s="453"/>
      <c r="BU9" s="454"/>
      <c r="BV9" s="452">
        <v>222354</v>
      </c>
      <c r="BW9" s="453"/>
      <c r="BX9" s="453"/>
      <c r="BY9" s="453"/>
      <c r="BZ9" s="453"/>
      <c r="CA9" s="453"/>
      <c r="CB9" s="453"/>
      <c r="CC9" s="454"/>
      <c r="CD9" s="492" t="s">
        <v>115</v>
      </c>
      <c r="CE9" s="412"/>
      <c r="CF9" s="412"/>
      <c r="CG9" s="412"/>
      <c r="CH9" s="412"/>
      <c r="CI9" s="412"/>
      <c r="CJ9" s="412"/>
      <c r="CK9" s="412"/>
      <c r="CL9" s="412"/>
      <c r="CM9" s="412"/>
      <c r="CN9" s="412"/>
      <c r="CO9" s="412"/>
      <c r="CP9" s="412"/>
      <c r="CQ9" s="412"/>
      <c r="CR9" s="412"/>
      <c r="CS9" s="493"/>
      <c r="CT9" s="449">
        <v>14.8</v>
      </c>
      <c r="CU9" s="450"/>
      <c r="CV9" s="450"/>
      <c r="CW9" s="450"/>
      <c r="CX9" s="450"/>
      <c r="CY9" s="450"/>
      <c r="CZ9" s="450"/>
      <c r="DA9" s="451"/>
      <c r="DB9" s="449">
        <v>16.2</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116</v>
      </c>
      <c r="M10" s="409"/>
      <c r="N10" s="409"/>
      <c r="O10" s="409"/>
      <c r="P10" s="409"/>
      <c r="Q10" s="410"/>
      <c r="R10" s="405">
        <v>26868</v>
      </c>
      <c r="S10" s="406"/>
      <c r="T10" s="406"/>
      <c r="U10" s="406"/>
      <c r="V10" s="465"/>
      <c r="W10" s="593"/>
      <c r="X10" s="403"/>
      <c r="Y10" s="403"/>
      <c r="Z10" s="403"/>
      <c r="AA10" s="403"/>
      <c r="AB10" s="403"/>
      <c r="AC10" s="403"/>
      <c r="AD10" s="403"/>
      <c r="AE10" s="403"/>
      <c r="AF10" s="403"/>
      <c r="AG10" s="403"/>
      <c r="AH10" s="403"/>
      <c r="AI10" s="403"/>
      <c r="AJ10" s="403"/>
      <c r="AK10" s="403"/>
      <c r="AL10" s="594"/>
      <c r="AM10" s="509" t="s">
        <v>117</v>
      </c>
      <c r="AN10" s="409"/>
      <c r="AO10" s="409"/>
      <c r="AP10" s="409"/>
      <c r="AQ10" s="409"/>
      <c r="AR10" s="409"/>
      <c r="AS10" s="409"/>
      <c r="AT10" s="410"/>
      <c r="AU10" s="510" t="s">
        <v>118</v>
      </c>
      <c r="AV10" s="511"/>
      <c r="AW10" s="511"/>
      <c r="AX10" s="511"/>
      <c r="AY10" s="466" t="s">
        <v>119</v>
      </c>
      <c r="AZ10" s="467"/>
      <c r="BA10" s="467"/>
      <c r="BB10" s="467"/>
      <c r="BC10" s="467"/>
      <c r="BD10" s="467"/>
      <c r="BE10" s="467"/>
      <c r="BF10" s="467"/>
      <c r="BG10" s="467"/>
      <c r="BH10" s="467"/>
      <c r="BI10" s="467"/>
      <c r="BJ10" s="467"/>
      <c r="BK10" s="467"/>
      <c r="BL10" s="467"/>
      <c r="BM10" s="468"/>
      <c r="BN10" s="452">
        <v>175262</v>
      </c>
      <c r="BO10" s="453"/>
      <c r="BP10" s="453"/>
      <c r="BQ10" s="453"/>
      <c r="BR10" s="453"/>
      <c r="BS10" s="453"/>
      <c r="BT10" s="453"/>
      <c r="BU10" s="454"/>
      <c r="BV10" s="452">
        <v>242295</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124</v>
      </c>
      <c r="AV11" s="511"/>
      <c r="AW11" s="511"/>
      <c r="AX11" s="511"/>
      <c r="AY11" s="466" t="s">
        <v>125</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126</v>
      </c>
      <c r="CE11" s="412"/>
      <c r="CF11" s="412"/>
      <c r="CG11" s="412"/>
      <c r="CH11" s="412"/>
      <c r="CI11" s="412"/>
      <c r="CJ11" s="412"/>
      <c r="CK11" s="412"/>
      <c r="CL11" s="412"/>
      <c r="CM11" s="412"/>
      <c r="CN11" s="412"/>
      <c r="CO11" s="412"/>
      <c r="CP11" s="412"/>
      <c r="CQ11" s="412"/>
      <c r="CR11" s="412"/>
      <c r="CS11" s="493"/>
      <c r="CT11" s="555" t="s">
        <v>127</v>
      </c>
      <c r="CU11" s="556"/>
      <c r="CV11" s="556"/>
      <c r="CW11" s="556"/>
      <c r="CX11" s="556"/>
      <c r="CY11" s="556"/>
      <c r="CZ11" s="556"/>
      <c r="DA11" s="557"/>
      <c r="DB11" s="555" t="s">
        <v>128</v>
      </c>
      <c r="DC11" s="556"/>
      <c r="DD11" s="556"/>
      <c r="DE11" s="556"/>
      <c r="DF11" s="556"/>
      <c r="DG11" s="556"/>
      <c r="DH11" s="556"/>
      <c r="DI11" s="557"/>
    </row>
    <row r="12" spans="1:119" ht="18.75" customHeight="1" x14ac:dyDescent="0.15">
      <c r="A12" s="178"/>
      <c r="B12" s="558" t="s">
        <v>129</v>
      </c>
      <c r="C12" s="559"/>
      <c r="D12" s="559"/>
      <c r="E12" s="559"/>
      <c r="F12" s="559"/>
      <c r="G12" s="559"/>
      <c r="H12" s="559"/>
      <c r="I12" s="559"/>
      <c r="J12" s="559"/>
      <c r="K12" s="560"/>
      <c r="L12" s="567" t="s">
        <v>130</v>
      </c>
      <c r="M12" s="568"/>
      <c r="N12" s="568"/>
      <c r="O12" s="568"/>
      <c r="P12" s="568"/>
      <c r="Q12" s="569"/>
      <c r="R12" s="570">
        <v>24515</v>
      </c>
      <c r="S12" s="571"/>
      <c r="T12" s="571"/>
      <c r="U12" s="571"/>
      <c r="V12" s="572"/>
      <c r="W12" s="573" t="s">
        <v>1</v>
      </c>
      <c r="X12" s="511"/>
      <c r="Y12" s="511"/>
      <c r="Z12" s="511"/>
      <c r="AA12" s="511"/>
      <c r="AB12" s="574"/>
      <c r="AC12" s="575" t="s">
        <v>131</v>
      </c>
      <c r="AD12" s="576"/>
      <c r="AE12" s="576"/>
      <c r="AF12" s="576"/>
      <c r="AG12" s="577"/>
      <c r="AH12" s="575" t="s">
        <v>132</v>
      </c>
      <c r="AI12" s="576"/>
      <c r="AJ12" s="576"/>
      <c r="AK12" s="576"/>
      <c r="AL12" s="578"/>
      <c r="AM12" s="509" t="s">
        <v>133</v>
      </c>
      <c r="AN12" s="409"/>
      <c r="AO12" s="409"/>
      <c r="AP12" s="409"/>
      <c r="AQ12" s="409"/>
      <c r="AR12" s="409"/>
      <c r="AS12" s="409"/>
      <c r="AT12" s="410"/>
      <c r="AU12" s="510" t="s">
        <v>134</v>
      </c>
      <c r="AV12" s="511"/>
      <c r="AW12" s="511"/>
      <c r="AX12" s="511"/>
      <c r="AY12" s="466" t="s">
        <v>135</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137</v>
      </c>
      <c r="CU12" s="556"/>
      <c r="CV12" s="556"/>
      <c r="CW12" s="556"/>
      <c r="CX12" s="556"/>
      <c r="CY12" s="556"/>
      <c r="CZ12" s="556"/>
      <c r="DA12" s="557"/>
      <c r="DB12" s="555" t="s">
        <v>138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139</v>
      </c>
      <c r="N13" s="537"/>
      <c r="O13" s="537"/>
      <c r="P13" s="537"/>
      <c r="Q13" s="538"/>
      <c r="R13" s="539">
        <v>24183</v>
      </c>
      <c r="S13" s="540"/>
      <c r="T13" s="540"/>
      <c r="U13" s="540"/>
      <c r="V13" s="541"/>
      <c r="W13" s="542" t="s">
        <v>140</v>
      </c>
      <c r="X13" s="438"/>
      <c r="Y13" s="438"/>
      <c r="Z13" s="438"/>
      <c r="AA13" s="438"/>
      <c r="AB13" s="439"/>
      <c r="AC13" s="405">
        <v>424</v>
      </c>
      <c r="AD13" s="406"/>
      <c r="AE13" s="406"/>
      <c r="AF13" s="406"/>
      <c r="AG13" s="407"/>
      <c r="AH13" s="405">
        <v>553</v>
      </c>
      <c r="AI13" s="406"/>
      <c r="AJ13" s="406"/>
      <c r="AK13" s="406"/>
      <c r="AL13" s="465"/>
      <c r="AM13" s="509" t="s">
        <v>141</v>
      </c>
      <c r="AN13" s="409"/>
      <c r="AO13" s="409"/>
      <c r="AP13" s="409"/>
      <c r="AQ13" s="409"/>
      <c r="AR13" s="409"/>
      <c r="AS13" s="409"/>
      <c r="AT13" s="410"/>
      <c r="AU13" s="510" t="s">
        <v>142</v>
      </c>
      <c r="AV13" s="511"/>
      <c r="AW13" s="511"/>
      <c r="AX13" s="511"/>
      <c r="AY13" s="466" t="s">
        <v>143</v>
      </c>
      <c r="AZ13" s="467"/>
      <c r="BA13" s="467"/>
      <c r="BB13" s="467"/>
      <c r="BC13" s="467"/>
      <c r="BD13" s="467"/>
      <c r="BE13" s="467"/>
      <c r="BF13" s="467"/>
      <c r="BG13" s="467"/>
      <c r="BH13" s="467"/>
      <c r="BI13" s="467"/>
      <c r="BJ13" s="467"/>
      <c r="BK13" s="467"/>
      <c r="BL13" s="467"/>
      <c r="BM13" s="468"/>
      <c r="BN13" s="452">
        <v>980641</v>
      </c>
      <c r="BO13" s="453"/>
      <c r="BP13" s="453"/>
      <c r="BQ13" s="453"/>
      <c r="BR13" s="453"/>
      <c r="BS13" s="453"/>
      <c r="BT13" s="453"/>
      <c r="BU13" s="454"/>
      <c r="BV13" s="452">
        <v>464649</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11.3</v>
      </c>
      <c r="CU13" s="450"/>
      <c r="CV13" s="450"/>
      <c r="CW13" s="450"/>
      <c r="CX13" s="450"/>
      <c r="CY13" s="450"/>
      <c r="CZ13" s="450"/>
      <c r="DA13" s="451"/>
      <c r="DB13" s="449">
        <v>12.4</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145</v>
      </c>
      <c r="M14" s="579"/>
      <c r="N14" s="579"/>
      <c r="O14" s="579"/>
      <c r="P14" s="579"/>
      <c r="Q14" s="580"/>
      <c r="R14" s="539">
        <v>25067</v>
      </c>
      <c r="S14" s="540"/>
      <c r="T14" s="540"/>
      <c r="U14" s="540"/>
      <c r="V14" s="541"/>
      <c r="W14" s="543"/>
      <c r="X14" s="441"/>
      <c r="Y14" s="441"/>
      <c r="Z14" s="441"/>
      <c r="AA14" s="441"/>
      <c r="AB14" s="442"/>
      <c r="AC14" s="532">
        <v>4.5</v>
      </c>
      <c r="AD14" s="533"/>
      <c r="AE14" s="533"/>
      <c r="AF14" s="533"/>
      <c r="AG14" s="534"/>
      <c r="AH14" s="532">
        <v>5.2</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146</v>
      </c>
      <c r="CE14" s="490"/>
      <c r="CF14" s="490"/>
      <c r="CG14" s="490"/>
      <c r="CH14" s="490"/>
      <c r="CI14" s="490"/>
      <c r="CJ14" s="490"/>
      <c r="CK14" s="490"/>
      <c r="CL14" s="490"/>
      <c r="CM14" s="490"/>
      <c r="CN14" s="490"/>
      <c r="CO14" s="490"/>
      <c r="CP14" s="490"/>
      <c r="CQ14" s="490"/>
      <c r="CR14" s="490"/>
      <c r="CS14" s="491"/>
      <c r="CT14" s="549">
        <v>86.3</v>
      </c>
      <c r="CU14" s="550"/>
      <c r="CV14" s="550"/>
      <c r="CW14" s="550"/>
      <c r="CX14" s="550"/>
      <c r="CY14" s="550"/>
      <c r="CZ14" s="550"/>
      <c r="DA14" s="551"/>
      <c r="DB14" s="549">
        <v>92.7</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147</v>
      </c>
      <c r="N15" s="537"/>
      <c r="O15" s="537"/>
      <c r="P15" s="537"/>
      <c r="Q15" s="538"/>
      <c r="R15" s="539">
        <v>24710</v>
      </c>
      <c r="S15" s="540"/>
      <c r="T15" s="540"/>
      <c r="U15" s="540"/>
      <c r="V15" s="541"/>
      <c r="W15" s="542" t="s">
        <v>148</v>
      </c>
      <c r="X15" s="438"/>
      <c r="Y15" s="438"/>
      <c r="Z15" s="438"/>
      <c r="AA15" s="438"/>
      <c r="AB15" s="439"/>
      <c r="AC15" s="405">
        <v>2788</v>
      </c>
      <c r="AD15" s="406"/>
      <c r="AE15" s="406"/>
      <c r="AF15" s="406"/>
      <c r="AG15" s="407"/>
      <c r="AH15" s="405">
        <v>3075</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2629734</v>
      </c>
      <c r="BO15" s="482"/>
      <c r="BP15" s="482"/>
      <c r="BQ15" s="482"/>
      <c r="BR15" s="482"/>
      <c r="BS15" s="482"/>
      <c r="BT15" s="482"/>
      <c r="BU15" s="483"/>
      <c r="BV15" s="481">
        <v>2726055</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29.5</v>
      </c>
      <c r="AD16" s="533"/>
      <c r="AE16" s="533"/>
      <c r="AF16" s="533"/>
      <c r="AG16" s="534"/>
      <c r="AH16" s="532">
        <v>28.9</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6973480</v>
      </c>
      <c r="BO16" s="453"/>
      <c r="BP16" s="453"/>
      <c r="BQ16" s="453"/>
      <c r="BR16" s="453"/>
      <c r="BS16" s="453"/>
      <c r="BT16" s="453"/>
      <c r="BU16" s="454"/>
      <c r="BV16" s="452">
        <v>6675397</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154</v>
      </c>
      <c r="N17" s="546"/>
      <c r="O17" s="546"/>
      <c r="P17" s="546"/>
      <c r="Q17" s="547"/>
      <c r="R17" s="529" t="s">
        <v>155</v>
      </c>
      <c r="S17" s="530"/>
      <c r="T17" s="530"/>
      <c r="U17" s="530"/>
      <c r="V17" s="531"/>
      <c r="W17" s="542" t="s">
        <v>156</v>
      </c>
      <c r="X17" s="438"/>
      <c r="Y17" s="438"/>
      <c r="Z17" s="438"/>
      <c r="AA17" s="438"/>
      <c r="AB17" s="439"/>
      <c r="AC17" s="405">
        <v>6229</v>
      </c>
      <c r="AD17" s="406"/>
      <c r="AE17" s="406"/>
      <c r="AF17" s="406"/>
      <c r="AG17" s="407"/>
      <c r="AH17" s="405">
        <v>7023</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3328182</v>
      </c>
      <c r="BO17" s="453"/>
      <c r="BP17" s="453"/>
      <c r="BQ17" s="453"/>
      <c r="BR17" s="453"/>
      <c r="BS17" s="453"/>
      <c r="BT17" s="453"/>
      <c r="BU17" s="454"/>
      <c r="BV17" s="452">
        <v>3457743</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158</v>
      </c>
      <c r="C18" s="503"/>
      <c r="D18" s="503"/>
      <c r="E18" s="504"/>
      <c r="F18" s="504"/>
      <c r="G18" s="504"/>
      <c r="H18" s="504"/>
      <c r="I18" s="504"/>
      <c r="J18" s="504"/>
      <c r="K18" s="504"/>
      <c r="L18" s="505">
        <v>60.58</v>
      </c>
      <c r="M18" s="505"/>
      <c r="N18" s="505"/>
      <c r="O18" s="505"/>
      <c r="P18" s="505"/>
      <c r="Q18" s="505"/>
      <c r="R18" s="506"/>
      <c r="S18" s="506"/>
      <c r="T18" s="506"/>
      <c r="U18" s="506"/>
      <c r="V18" s="507"/>
      <c r="W18" s="523"/>
      <c r="X18" s="524"/>
      <c r="Y18" s="524"/>
      <c r="Z18" s="524"/>
      <c r="AA18" s="524"/>
      <c r="AB18" s="548"/>
      <c r="AC18" s="422">
        <v>66</v>
      </c>
      <c r="AD18" s="423"/>
      <c r="AE18" s="423"/>
      <c r="AF18" s="423"/>
      <c r="AG18" s="508"/>
      <c r="AH18" s="422">
        <v>65.900000000000006</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7862796</v>
      </c>
      <c r="BO18" s="453"/>
      <c r="BP18" s="453"/>
      <c r="BQ18" s="453"/>
      <c r="BR18" s="453"/>
      <c r="BS18" s="453"/>
      <c r="BT18" s="453"/>
      <c r="BU18" s="454"/>
      <c r="BV18" s="452">
        <v>7859384</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160</v>
      </c>
      <c r="C19" s="503"/>
      <c r="D19" s="503"/>
      <c r="E19" s="504"/>
      <c r="F19" s="504"/>
      <c r="G19" s="504"/>
      <c r="H19" s="504"/>
      <c r="I19" s="504"/>
      <c r="J19" s="504"/>
      <c r="K19" s="504"/>
      <c r="L19" s="512">
        <v>398</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10754922</v>
      </c>
      <c r="BO19" s="453"/>
      <c r="BP19" s="453"/>
      <c r="BQ19" s="453"/>
      <c r="BR19" s="453"/>
      <c r="BS19" s="453"/>
      <c r="BT19" s="453"/>
      <c r="BU19" s="454"/>
      <c r="BV19" s="452">
        <v>9958903</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162</v>
      </c>
      <c r="C20" s="503"/>
      <c r="D20" s="503"/>
      <c r="E20" s="504"/>
      <c r="F20" s="504"/>
      <c r="G20" s="504"/>
      <c r="H20" s="504"/>
      <c r="I20" s="504"/>
      <c r="J20" s="504"/>
      <c r="K20" s="504"/>
      <c r="L20" s="512">
        <v>9996</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20107095</v>
      </c>
      <c r="BO22" s="482"/>
      <c r="BP22" s="482"/>
      <c r="BQ22" s="482"/>
      <c r="BR22" s="482"/>
      <c r="BS22" s="482"/>
      <c r="BT22" s="482"/>
      <c r="BU22" s="483"/>
      <c r="BV22" s="481">
        <v>19578642</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14825419</v>
      </c>
      <c r="BO23" s="453"/>
      <c r="BP23" s="453"/>
      <c r="BQ23" s="453"/>
      <c r="BR23" s="453"/>
      <c r="BS23" s="453"/>
      <c r="BT23" s="453"/>
      <c r="BU23" s="454"/>
      <c r="BV23" s="452">
        <v>13894775</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172</v>
      </c>
      <c r="F24" s="409"/>
      <c r="G24" s="409"/>
      <c r="H24" s="409"/>
      <c r="I24" s="409"/>
      <c r="J24" s="409"/>
      <c r="K24" s="410"/>
      <c r="L24" s="405">
        <v>1</v>
      </c>
      <c r="M24" s="406"/>
      <c r="N24" s="406"/>
      <c r="O24" s="406"/>
      <c r="P24" s="407"/>
      <c r="Q24" s="405">
        <v>7840</v>
      </c>
      <c r="R24" s="406"/>
      <c r="S24" s="406"/>
      <c r="T24" s="406"/>
      <c r="U24" s="406"/>
      <c r="V24" s="407"/>
      <c r="W24" s="495"/>
      <c r="X24" s="432"/>
      <c r="Y24" s="433"/>
      <c r="Z24" s="408" t="s">
        <v>173</v>
      </c>
      <c r="AA24" s="409"/>
      <c r="AB24" s="409"/>
      <c r="AC24" s="409"/>
      <c r="AD24" s="409"/>
      <c r="AE24" s="409"/>
      <c r="AF24" s="409"/>
      <c r="AG24" s="410"/>
      <c r="AH24" s="405">
        <v>298</v>
      </c>
      <c r="AI24" s="406"/>
      <c r="AJ24" s="406"/>
      <c r="AK24" s="406"/>
      <c r="AL24" s="407"/>
      <c r="AM24" s="405">
        <v>933634</v>
      </c>
      <c r="AN24" s="406"/>
      <c r="AO24" s="406"/>
      <c r="AP24" s="406"/>
      <c r="AQ24" s="406"/>
      <c r="AR24" s="407"/>
      <c r="AS24" s="405">
        <v>3133</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15148468</v>
      </c>
      <c r="BO24" s="453"/>
      <c r="BP24" s="453"/>
      <c r="BQ24" s="453"/>
      <c r="BR24" s="453"/>
      <c r="BS24" s="453"/>
      <c r="BT24" s="453"/>
      <c r="BU24" s="454"/>
      <c r="BV24" s="452">
        <v>14438017</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175</v>
      </c>
      <c r="F25" s="409"/>
      <c r="G25" s="409"/>
      <c r="H25" s="409"/>
      <c r="I25" s="409"/>
      <c r="J25" s="409"/>
      <c r="K25" s="410"/>
      <c r="L25" s="405">
        <v>1</v>
      </c>
      <c r="M25" s="406"/>
      <c r="N25" s="406"/>
      <c r="O25" s="406"/>
      <c r="P25" s="407"/>
      <c r="Q25" s="405">
        <v>6400</v>
      </c>
      <c r="R25" s="406"/>
      <c r="S25" s="406"/>
      <c r="T25" s="406"/>
      <c r="U25" s="406"/>
      <c r="V25" s="407"/>
      <c r="W25" s="495"/>
      <c r="X25" s="432"/>
      <c r="Y25" s="433"/>
      <c r="Z25" s="408" t="s">
        <v>176</v>
      </c>
      <c r="AA25" s="409"/>
      <c r="AB25" s="409"/>
      <c r="AC25" s="409"/>
      <c r="AD25" s="409"/>
      <c r="AE25" s="409"/>
      <c r="AF25" s="409"/>
      <c r="AG25" s="410"/>
      <c r="AH25" s="405" t="s">
        <v>128</v>
      </c>
      <c r="AI25" s="406"/>
      <c r="AJ25" s="406"/>
      <c r="AK25" s="406"/>
      <c r="AL25" s="407"/>
      <c r="AM25" s="405" t="s">
        <v>177</v>
      </c>
      <c r="AN25" s="406"/>
      <c r="AO25" s="406"/>
      <c r="AP25" s="406"/>
      <c r="AQ25" s="406"/>
      <c r="AR25" s="407"/>
      <c r="AS25" s="405" t="s">
        <v>178</v>
      </c>
      <c r="AT25" s="406"/>
      <c r="AU25" s="406"/>
      <c r="AV25" s="406"/>
      <c r="AW25" s="406"/>
      <c r="AX25" s="465"/>
      <c r="AY25" s="478" t="s">
        <v>179</v>
      </c>
      <c r="AZ25" s="479"/>
      <c r="BA25" s="479"/>
      <c r="BB25" s="479"/>
      <c r="BC25" s="479"/>
      <c r="BD25" s="479"/>
      <c r="BE25" s="479"/>
      <c r="BF25" s="479"/>
      <c r="BG25" s="479"/>
      <c r="BH25" s="479"/>
      <c r="BI25" s="479"/>
      <c r="BJ25" s="479"/>
      <c r="BK25" s="479"/>
      <c r="BL25" s="479"/>
      <c r="BM25" s="480"/>
      <c r="BN25" s="481" t="s">
        <v>178</v>
      </c>
      <c r="BO25" s="482"/>
      <c r="BP25" s="482"/>
      <c r="BQ25" s="482"/>
      <c r="BR25" s="482"/>
      <c r="BS25" s="482"/>
      <c r="BT25" s="482"/>
      <c r="BU25" s="483"/>
      <c r="BV25" s="481" t="s">
        <v>177</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180</v>
      </c>
      <c r="F26" s="409"/>
      <c r="G26" s="409"/>
      <c r="H26" s="409"/>
      <c r="I26" s="409"/>
      <c r="J26" s="409"/>
      <c r="K26" s="410"/>
      <c r="L26" s="405">
        <v>1</v>
      </c>
      <c r="M26" s="406"/>
      <c r="N26" s="406"/>
      <c r="O26" s="406"/>
      <c r="P26" s="407"/>
      <c r="Q26" s="405">
        <v>5520</v>
      </c>
      <c r="R26" s="406"/>
      <c r="S26" s="406"/>
      <c r="T26" s="406"/>
      <c r="U26" s="406"/>
      <c r="V26" s="407"/>
      <c r="W26" s="495"/>
      <c r="X26" s="432"/>
      <c r="Y26" s="433"/>
      <c r="Z26" s="408" t="s">
        <v>181</v>
      </c>
      <c r="AA26" s="463"/>
      <c r="AB26" s="463"/>
      <c r="AC26" s="463"/>
      <c r="AD26" s="463"/>
      <c r="AE26" s="463"/>
      <c r="AF26" s="463"/>
      <c r="AG26" s="464"/>
      <c r="AH26" s="405">
        <v>38</v>
      </c>
      <c r="AI26" s="406"/>
      <c r="AJ26" s="406"/>
      <c r="AK26" s="406"/>
      <c r="AL26" s="407"/>
      <c r="AM26" s="405">
        <v>134406</v>
      </c>
      <c r="AN26" s="406"/>
      <c r="AO26" s="406"/>
      <c r="AP26" s="406"/>
      <c r="AQ26" s="406"/>
      <c r="AR26" s="407"/>
      <c r="AS26" s="405">
        <v>3537</v>
      </c>
      <c r="AT26" s="406"/>
      <c r="AU26" s="406"/>
      <c r="AV26" s="406"/>
      <c r="AW26" s="406"/>
      <c r="AX26" s="465"/>
      <c r="AY26" s="492" t="s">
        <v>182</v>
      </c>
      <c r="AZ26" s="412"/>
      <c r="BA26" s="412"/>
      <c r="BB26" s="412"/>
      <c r="BC26" s="412"/>
      <c r="BD26" s="412"/>
      <c r="BE26" s="412"/>
      <c r="BF26" s="412"/>
      <c r="BG26" s="412"/>
      <c r="BH26" s="412"/>
      <c r="BI26" s="412"/>
      <c r="BJ26" s="412"/>
      <c r="BK26" s="412"/>
      <c r="BL26" s="412"/>
      <c r="BM26" s="493"/>
      <c r="BN26" s="452" t="s">
        <v>178</v>
      </c>
      <c r="BO26" s="453"/>
      <c r="BP26" s="453"/>
      <c r="BQ26" s="453"/>
      <c r="BR26" s="453"/>
      <c r="BS26" s="453"/>
      <c r="BT26" s="453"/>
      <c r="BU26" s="454"/>
      <c r="BV26" s="452" t="s">
        <v>177</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183</v>
      </c>
      <c r="F27" s="409"/>
      <c r="G27" s="409"/>
      <c r="H27" s="409"/>
      <c r="I27" s="409"/>
      <c r="J27" s="409"/>
      <c r="K27" s="410"/>
      <c r="L27" s="405">
        <v>1</v>
      </c>
      <c r="M27" s="406"/>
      <c r="N27" s="406"/>
      <c r="O27" s="406"/>
      <c r="P27" s="407"/>
      <c r="Q27" s="405">
        <v>4600</v>
      </c>
      <c r="R27" s="406"/>
      <c r="S27" s="406"/>
      <c r="T27" s="406"/>
      <c r="U27" s="406"/>
      <c r="V27" s="407"/>
      <c r="W27" s="495"/>
      <c r="X27" s="432"/>
      <c r="Y27" s="433"/>
      <c r="Z27" s="408" t="s">
        <v>184</v>
      </c>
      <c r="AA27" s="409"/>
      <c r="AB27" s="409"/>
      <c r="AC27" s="409"/>
      <c r="AD27" s="409"/>
      <c r="AE27" s="409"/>
      <c r="AF27" s="409"/>
      <c r="AG27" s="410"/>
      <c r="AH27" s="405" t="s">
        <v>177</v>
      </c>
      <c r="AI27" s="406"/>
      <c r="AJ27" s="406"/>
      <c r="AK27" s="406"/>
      <c r="AL27" s="407"/>
      <c r="AM27" s="405" t="s">
        <v>177</v>
      </c>
      <c r="AN27" s="406"/>
      <c r="AO27" s="406"/>
      <c r="AP27" s="406"/>
      <c r="AQ27" s="406"/>
      <c r="AR27" s="407"/>
      <c r="AS27" s="405" t="s">
        <v>178</v>
      </c>
      <c r="AT27" s="406"/>
      <c r="AU27" s="406"/>
      <c r="AV27" s="406"/>
      <c r="AW27" s="406"/>
      <c r="AX27" s="465"/>
      <c r="AY27" s="489" t="s">
        <v>185</v>
      </c>
      <c r="AZ27" s="490"/>
      <c r="BA27" s="490"/>
      <c r="BB27" s="490"/>
      <c r="BC27" s="490"/>
      <c r="BD27" s="490"/>
      <c r="BE27" s="490"/>
      <c r="BF27" s="490"/>
      <c r="BG27" s="490"/>
      <c r="BH27" s="490"/>
      <c r="BI27" s="490"/>
      <c r="BJ27" s="490"/>
      <c r="BK27" s="490"/>
      <c r="BL27" s="490"/>
      <c r="BM27" s="491"/>
      <c r="BN27" s="486" t="s">
        <v>177</v>
      </c>
      <c r="BO27" s="487"/>
      <c r="BP27" s="487"/>
      <c r="BQ27" s="487"/>
      <c r="BR27" s="487"/>
      <c r="BS27" s="487"/>
      <c r="BT27" s="487"/>
      <c r="BU27" s="488"/>
      <c r="BV27" s="486" t="s">
        <v>128</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186</v>
      </c>
      <c r="F28" s="409"/>
      <c r="G28" s="409"/>
      <c r="H28" s="409"/>
      <c r="I28" s="409"/>
      <c r="J28" s="409"/>
      <c r="K28" s="410"/>
      <c r="L28" s="405">
        <v>1</v>
      </c>
      <c r="M28" s="406"/>
      <c r="N28" s="406"/>
      <c r="O28" s="406"/>
      <c r="P28" s="407"/>
      <c r="Q28" s="405">
        <v>4200</v>
      </c>
      <c r="R28" s="406"/>
      <c r="S28" s="406"/>
      <c r="T28" s="406"/>
      <c r="U28" s="406"/>
      <c r="V28" s="407"/>
      <c r="W28" s="495"/>
      <c r="X28" s="432"/>
      <c r="Y28" s="433"/>
      <c r="Z28" s="408" t="s">
        <v>187</v>
      </c>
      <c r="AA28" s="409"/>
      <c r="AB28" s="409"/>
      <c r="AC28" s="409"/>
      <c r="AD28" s="409"/>
      <c r="AE28" s="409"/>
      <c r="AF28" s="409"/>
      <c r="AG28" s="410"/>
      <c r="AH28" s="405" t="s">
        <v>177</v>
      </c>
      <c r="AI28" s="406"/>
      <c r="AJ28" s="406"/>
      <c r="AK28" s="406"/>
      <c r="AL28" s="407"/>
      <c r="AM28" s="405" t="s">
        <v>128</v>
      </c>
      <c r="AN28" s="406"/>
      <c r="AO28" s="406"/>
      <c r="AP28" s="406"/>
      <c r="AQ28" s="406"/>
      <c r="AR28" s="407"/>
      <c r="AS28" s="405" t="s">
        <v>128</v>
      </c>
      <c r="AT28" s="406"/>
      <c r="AU28" s="406"/>
      <c r="AV28" s="406"/>
      <c r="AW28" s="406"/>
      <c r="AX28" s="465"/>
      <c r="AY28" s="469" t="s">
        <v>188</v>
      </c>
      <c r="AZ28" s="470"/>
      <c r="BA28" s="470"/>
      <c r="BB28" s="471"/>
      <c r="BC28" s="478" t="s">
        <v>47</v>
      </c>
      <c r="BD28" s="479"/>
      <c r="BE28" s="479"/>
      <c r="BF28" s="479"/>
      <c r="BG28" s="479"/>
      <c r="BH28" s="479"/>
      <c r="BI28" s="479"/>
      <c r="BJ28" s="479"/>
      <c r="BK28" s="479"/>
      <c r="BL28" s="479"/>
      <c r="BM28" s="480"/>
      <c r="BN28" s="481">
        <v>2621114</v>
      </c>
      <c r="BO28" s="482"/>
      <c r="BP28" s="482"/>
      <c r="BQ28" s="482"/>
      <c r="BR28" s="482"/>
      <c r="BS28" s="482"/>
      <c r="BT28" s="482"/>
      <c r="BU28" s="483"/>
      <c r="BV28" s="481">
        <v>2445852</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189</v>
      </c>
      <c r="F29" s="409"/>
      <c r="G29" s="409"/>
      <c r="H29" s="409"/>
      <c r="I29" s="409"/>
      <c r="J29" s="409"/>
      <c r="K29" s="410"/>
      <c r="L29" s="405">
        <v>11</v>
      </c>
      <c r="M29" s="406"/>
      <c r="N29" s="406"/>
      <c r="O29" s="406"/>
      <c r="P29" s="407"/>
      <c r="Q29" s="405">
        <v>3900</v>
      </c>
      <c r="R29" s="406"/>
      <c r="S29" s="406"/>
      <c r="T29" s="406"/>
      <c r="U29" s="406"/>
      <c r="V29" s="407"/>
      <c r="W29" s="496"/>
      <c r="X29" s="497"/>
      <c r="Y29" s="498"/>
      <c r="Z29" s="408" t="s">
        <v>190</v>
      </c>
      <c r="AA29" s="409"/>
      <c r="AB29" s="409"/>
      <c r="AC29" s="409"/>
      <c r="AD29" s="409"/>
      <c r="AE29" s="409"/>
      <c r="AF29" s="409"/>
      <c r="AG29" s="410"/>
      <c r="AH29" s="405">
        <v>298</v>
      </c>
      <c r="AI29" s="406"/>
      <c r="AJ29" s="406"/>
      <c r="AK29" s="406"/>
      <c r="AL29" s="407"/>
      <c r="AM29" s="405">
        <v>933634</v>
      </c>
      <c r="AN29" s="406"/>
      <c r="AO29" s="406"/>
      <c r="AP29" s="406"/>
      <c r="AQ29" s="406"/>
      <c r="AR29" s="407"/>
      <c r="AS29" s="405">
        <v>3133</v>
      </c>
      <c r="AT29" s="406"/>
      <c r="AU29" s="406"/>
      <c r="AV29" s="406"/>
      <c r="AW29" s="406"/>
      <c r="AX29" s="465"/>
      <c r="AY29" s="472"/>
      <c r="AZ29" s="473"/>
      <c r="BA29" s="473"/>
      <c r="BB29" s="474"/>
      <c r="BC29" s="466" t="s">
        <v>191</v>
      </c>
      <c r="BD29" s="467"/>
      <c r="BE29" s="467"/>
      <c r="BF29" s="467"/>
      <c r="BG29" s="467"/>
      <c r="BH29" s="467"/>
      <c r="BI29" s="467"/>
      <c r="BJ29" s="467"/>
      <c r="BK29" s="467"/>
      <c r="BL29" s="467"/>
      <c r="BM29" s="468"/>
      <c r="BN29" s="452">
        <v>889457</v>
      </c>
      <c r="BO29" s="453"/>
      <c r="BP29" s="453"/>
      <c r="BQ29" s="453"/>
      <c r="BR29" s="453"/>
      <c r="BS29" s="453"/>
      <c r="BT29" s="453"/>
      <c r="BU29" s="454"/>
      <c r="BV29" s="452">
        <v>921757</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192</v>
      </c>
      <c r="X30" s="420"/>
      <c r="Y30" s="420"/>
      <c r="Z30" s="420"/>
      <c r="AA30" s="420"/>
      <c r="AB30" s="420"/>
      <c r="AC30" s="420"/>
      <c r="AD30" s="420"/>
      <c r="AE30" s="420"/>
      <c r="AF30" s="420"/>
      <c r="AG30" s="421"/>
      <c r="AH30" s="422">
        <v>98.4</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1351631</v>
      </c>
      <c r="BO30" s="487"/>
      <c r="BP30" s="487"/>
      <c r="BQ30" s="487"/>
      <c r="BR30" s="487"/>
      <c r="BS30" s="487"/>
      <c r="BT30" s="487"/>
      <c r="BU30" s="488"/>
      <c r="BV30" s="486">
        <v>1319963</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193</v>
      </c>
      <c r="D32" s="411"/>
      <c r="E32" s="411"/>
      <c r="F32" s="411"/>
      <c r="G32" s="411"/>
      <c r="H32" s="411"/>
      <c r="I32" s="411"/>
      <c r="J32" s="411"/>
      <c r="K32" s="411"/>
      <c r="L32" s="411"/>
      <c r="M32" s="411"/>
      <c r="N32" s="411"/>
      <c r="O32" s="411"/>
      <c r="P32" s="411"/>
      <c r="Q32" s="411"/>
      <c r="R32" s="411"/>
      <c r="S32" s="411"/>
      <c r="U32" s="412" t="s">
        <v>194</v>
      </c>
      <c r="V32" s="412"/>
      <c r="W32" s="412"/>
      <c r="X32" s="412"/>
      <c r="Y32" s="412"/>
      <c r="Z32" s="412"/>
      <c r="AA32" s="412"/>
      <c r="AB32" s="412"/>
      <c r="AC32" s="412"/>
      <c r="AD32" s="412"/>
      <c r="AE32" s="412"/>
      <c r="AF32" s="412"/>
      <c r="AG32" s="412"/>
      <c r="AH32" s="412"/>
      <c r="AI32" s="412"/>
      <c r="AJ32" s="412"/>
      <c r="AK32" s="412"/>
      <c r="AM32" s="412" t="s">
        <v>195</v>
      </c>
      <c r="AN32" s="412"/>
      <c r="AO32" s="412"/>
      <c r="AP32" s="412"/>
      <c r="AQ32" s="412"/>
      <c r="AR32" s="412"/>
      <c r="AS32" s="412"/>
      <c r="AT32" s="412"/>
      <c r="AU32" s="412"/>
      <c r="AV32" s="412"/>
      <c r="AW32" s="412"/>
      <c r="AX32" s="412"/>
      <c r="AY32" s="412"/>
      <c r="AZ32" s="412"/>
      <c r="BA32" s="412"/>
      <c r="BB32" s="412"/>
      <c r="BC32" s="412"/>
      <c r="BE32" s="412" t="s">
        <v>196</v>
      </c>
      <c r="BF32" s="412"/>
      <c r="BG32" s="412"/>
      <c r="BH32" s="412"/>
      <c r="BI32" s="412"/>
      <c r="BJ32" s="412"/>
      <c r="BK32" s="412"/>
      <c r="BL32" s="412"/>
      <c r="BM32" s="412"/>
      <c r="BN32" s="412"/>
      <c r="BO32" s="412"/>
      <c r="BP32" s="412"/>
      <c r="BQ32" s="412"/>
      <c r="BR32" s="412"/>
      <c r="BS32" s="412"/>
      <c r="BT32" s="412"/>
      <c r="BU32" s="412"/>
      <c r="BW32" s="412" t="s">
        <v>197</v>
      </c>
      <c r="BX32" s="412"/>
      <c r="BY32" s="412"/>
      <c r="BZ32" s="412"/>
      <c r="CA32" s="412"/>
      <c r="CB32" s="412"/>
      <c r="CC32" s="412"/>
      <c r="CD32" s="412"/>
      <c r="CE32" s="412"/>
      <c r="CF32" s="412"/>
      <c r="CG32" s="412"/>
      <c r="CH32" s="412"/>
      <c r="CI32" s="412"/>
      <c r="CJ32" s="412"/>
      <c r="CK32" s="412"/>
      <c r="CL32" s="412"/>
      <c r="CM32" s="412"/>
      <c r="CO32" s="412" t="s">
        <v>198</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199</v>
      </c>
      <c r="D33" s="404"/>
      <c r="E33" s="403" t="s">
        <v>200</v>
      </c>
      <c r="F33" s="403"/>
      <c r="G33" s="403"/>
      <c r="H33" s="403"/>
      <c r="I33" s="403"/>
      <c r="J33" s="403"/>
      <c r="K33" s="403"/>
      <c r="L33" s="403"/>
      <c r="M33" s="403"/>
      <c r="N33" s="403"/>
      <c r="O33" s="403"/>
      <c r="P33" s="403"/>
      <c r="Q33" s="403"/>
      <c r="R33" s="403"/>
      <c r="S33" s="403"/>
      <c r="T33" s="203"/>
      <c r="U33" s="404" t="s">
        <v>201</v>
      </c>
      <c r="V33" s="404"/>
      <c r="W33" s="403" t="s">
        <v>202</v>
      </c>
      <c r="X33" s="403"/>
      <c r="Y33" s="403"/>
      <c r="Z33" s="403"/>
      <c r="AA33" s="403"/>
      <c r="AB33" s="403"/>
      <c r="AC33" s="403"/>
      <c r="AD33" s="403"/>
      <c r="AE33" s="403"/>
      <c r="AF33" s="403"/>
      <c r="AG33" s="403"/>
      <c r="AH33" s="403"/>
      <c r="AI33" s="403"/>
      <c r="AJ33" s="403"/>
      <c r="AK33" s="403"/>
      <c r="AL33" s="203"/>
      <c r="AM33" s="404" t="s">
        <v>203</v>
      </c>
      <c r="AN33" s="404"/>
      <c r="AO33" s="403" t="s">
        <v>202</v>
      </c>
      <c r="AP33" s="403"/>
      <c r="AQ33" s="403"/>
      <c r="AR33" s="403"/>
      <c r="AS33" s="403"/>
      <c r="AT33" s="403"/>
      <c r="AU33" s="403"/>
      <c r="AV33" s="403"/>
      <c r="AW33" s="403"/>
      <c r="AX33" s="403"/>
      <c r="AY33" s="403"/>
      <c r="AZ33" s="403"/>
      <c r="BA33" s="403"/>
      <c r="BB33" s="403"/>
      <c r="BC33" s="403"/>
      <c r="BD33" s="204"/>
      <c r="BE33" s="403" t="s">
        <v>204</v>
      </c>
      <c r="BF33" s="403"/>
      <c r="BG33" s="403" t="s">
        <v>205</v>
      </c>
      <c r="BH33" s="403"/>
      <c r="BI33" s="403"/>
      <c r="BJ33" s="403"/>
      <c r="BK33" s="403"/>
      <c r="BL33" s="403"/>
      <c r="BM33" s="403"/>
      <c r="BN33" s="403"/>
      <c r="BO33" s="403"/>
      <c r="BP33" s="403"/>
      <c r="BQ33" s="403"/>
      <c r="BR33" s="403"/>
      <c r="BS33" s="403"/>
      <c r="BT33" s="403"/>
      <c r="BU33" s="403"/>
      <c r="BV33" s="204"/>
      <c r="BW33" s="404" t="s">
        <v>204</v>
      </c>
      <c r="BX33" s="404"/>
      <c r="BY33" s="403" t="s">
        <v>206</v>
      </c>
      <c r="BZ33" s="403"/>
      <c r="CA33" s="403"/>
      <c r="CB33" s="403"/>
      <c r="CC33" s="403"/>
      <c r="CD33" s="403"/>
      <c r="CE33" s="403"/>
      <c r="CF33" s="403"/>
      <c r="CG33" s="403"/>
      <c r="CH33" s="403"/>
      <c r="CI33" s="403"/>
      <c r="CJ33" s="403"/>
      <c r="CK33" s="403"/>
      <c r="CL33" s="403"/>
      <c r="CM33" s="403"/>
      <c r="CN33" s="203"/>
      <c r="CO33" s="404" t="s">
        <v>201</v>
      </c>
      <c r="CP33" s="404"/>
      <c r="CQ33" s="403" t="s">
        <v>207</v>
      </c>
      <c r="CR33" s="403"/>
      <c r="CS33" s="403"/>
      <c r="CT33" s="403"/>
      <c r="CU33" s="403"/>
      <c r="CV33" s="403"/>
      <c r="CW33" s="403"/>
      <c r="CX33" s="403"/>
      <c r="CY33" s="403"/>
      <c r="CZ33" s="403"/>
      <c r="DA33" s="403"/>
      <c r="DB33" s="403"/>
      <c r="DC33" s="403"/>
      <c r="DD33" s="403"/>
      <c r="DE33" s="403"/>
      <c r="DF33" s="203"/>
      <c r="DG33" s="402" t="s">
        <v>208</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国民健康保険事業特別会計</v>
      </c>
      <c r="X34" s="401"/>
      <c r="Y34" s="401"/>
      <c r="Z34" s="401"/>
      <c r="AA34" s="401"/>
      <c r="AB34" s="401"/>
      <c r="AC34" s="401"/>
      <c r="AD34" s="401"/>
      <c r="AE34" s="401"/>
      <c r="AF34" s="401"/>
      <c r="AG34" s="401"/>
      <c r="AH34" s="401"/>
      <c r="AI34" s="401"/>
      <c r="AJ34" s="401"/>
      <c r="AK34" s="401"/>
      <c r="AL34" s="178"/>
      <c r="AM34" s="400">
        <f>IF(AO34="","",MAX(C34:D43,U34:V43)+1)</f>
        <v>6</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f>IF(BG34="","",MAX(C34:D43,U34:V43,AM34:AN43)+1)</f>
        <v>8</v>
      </c>
      <c r="BF34" s="400"/>
      <c r="BG34" s="401" t="str">
        <f>IF('各会計、関係団体の財政状況及び健全化判断比率'!B33="","",'各会計、関係団体の財政状況及び健全化判断比率'!B33)</f>
        <v>国民宿舎葛城高原ロッジ特別会計</v>
      </c>
      <c r="BH34" s="401"/>
      <c r="BI34" s="401"/>
      <c r="BJ34" s="401"/>
      <c r="BK34" s="401"/>
      <c r="BL34" s="401"/>
      <c r="BM34" s="401"/>
      <c r="BN34" s="401"/>
      <c r="BO34" s="401"/>
      <c r="BP34" s="401"/>
      <c r="BQ34" s="401"/>
      <c r="BR34" s="401"/>
      <c r="BS34" s="401"/>
      <c r="BT34" s="401"/>
      <c r="BU34" s="401"/>
      <c r="BV34" s="178"/>
      <c r="BW34" s="400">
        <f>IF(BY34="","",MAX(C34:D43,U34:V43,AM34:AN43,BE34:BF43)+1)</f>
        <v>9</v>
      </c>
      <c r="BX34" s="400"/>
      <c r="BY34" s="401" t="str">
        <f>IF('各会計、関係団体の財政状況及び健全化判断比率'!B68="","",'各会計、関係団体の財政状況及び健全化判断比率'!B68)</f>
        <v>奈良県葛城地区清掃事務組合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学校給食費特別会計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介護保険事業特別会計</v>
      </c>
      <c r="X35" s="401"/>
      <c r="Y35" s="401"/>
      <c r="Z35" s="401"/>
      <c r="AA35" s="401"/>
      <c r="AB35" s="401"/>
      <c r="AC35" s="401"/>
      <c r="AD35" s="401"/>
      <c r="AE35" s="401"/>
      <c r="AF35" s="401"/>
      <c r="AG35" s="401"/>
      <c r="AH35" s="401"/>
      <c r="AI35" s="401"/>
      <c r="AJ35" s="401"/>
      <c r="AK35" s="401"/>
      <c r="AL35" s="178"/>
      <c r="AM35" s="400">
        <f t="shared" ref="AM35:AM43" si="0">IF(AO35="","",AM34+1)</f>
        <v>7</v>
      </c>
      <c r="AN35" s="400"/>
      <c r="AO35" s="401" t="str">
        <f>IF('各会計、関係団体の財政状況及び健全化判断比率'!B32="","",'各会計、関係団体の財政状況及び健全化判断比率'!B32)</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10</v>
      </c>
      <c r="BX35" s="400"/>
      <c r="BY35" s="401" t="str">
        <f>IF('各会計、関係団体の財政状況及び健全化判断比率'!B69="","",'各会計、関係団体の財政状況及び健全化判断比率'!B69)</f>
        <v>奈良県市町村総合事務組合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後期高齢者医療保険事業特別会計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11</v>
      </c>
      <c r="BX36" s="400"/>
      <c r="BY36" s="401" t="str">
        <f>IF('各会計、関係団体の財政状況及び健全化判断比率'!B70="","",'各会計、関係団体の財政状況及び健全化判断比率'!B70)</f>
        <v>奈良広域水質検査センター組合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12</v>
      </c>
      <c r="BX37" s="400"/>
      <c r="BY37" s="401" t="str">
        <f>IF('各会計、関係団体の財政状況及び健全化判断比率'!B71="","",'各会計、関係団体の財政状況及び健全化判断比率'!B71)</f>
        <v>奈良県住宅新築資金等貸付金回収管理組合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13</v>
      </c>
      <c r="BX38" s="400"/>
      <c r="BY38" s="401" t="str">
        <f>IF('各会計、関係団体の財政状況及び健全化判断比率'!B72="","",'各会計、関係団体の財政状況及び健全化判断比率'!B72)</f>
        <v>奈良県後期高齢者医療広域連合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14</v>
      </c>
      <c r="BX39" s="400"/>
      <c r="BY39" s="401" t="str">
        <f>IF('各会計、関係団体の財政状況及び健全化判断比率'!B73="","",'各会計、関係団体の財政状況及び健全化判断比率'!B73)</f>
        <v>やまと広域環境衛生事務組合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15</v>
      </c>
      <c r="BX40" s="400"/>
      <c r="BY40" s="401" t="str">
        <f>IF('各会計、関係団体の財政状況及び健全化判断比率'!B74="","",'各会計、関係団体の財政状況及び健全化判断比率'!B74)</f>
        <v>奈良県広域消防組合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97" t="s">
        <v>210</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211</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212</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213</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214</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215</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216</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596</v>
      </c>
    </row>
    <row r="54" spans="5:113" x14ac:dyDescent="0.15"/>
    <row r="55" spans="5:113" x14ac:dyDescent="0.15"/>
    <row r="56" spans="5:113" x14ac:dyDescent="0.15"/>
  </sheetData>
  <sheetProtection algorithmName="SHA-512" hashValue="iuInFmm0eaVMFncxsuwhfGBWk5hWbc0xp6R3rSC/rj4cWaSdWhDient8/hwqHosxq/AisfS0G54Y+7X88qdkew==" saltValue="KSRkXNi310V5KPMDxYFTN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3" t="s">
        <v>559</v>
      </c>
      <c r="D34" s="1183"/>
      <c r="E34" s="1184"/>
      <c r="F34" s="32" t="s">
        <v>560</v>
      </c>
      <c r="G34" s="33" t="s">
        <v>561</v>
      </c>
      <c r="H34" s="33" t="s">
        <v>562</v>
      </c>
      <c r="I34" s="33" t="s">
        <v>563</v>
      </c>
      <c r="J34" s="34" t="s">
        <v>564</v>
      </c>
      <c r="K34" s="22"/>
      <c r="L34" s="22"/>
      <c r="M34" s="22"/>
      <c r="N34" s="22"/>
      <c r="O34" s="22"/>
      <c r="P34" s="22"/>
    </row>
    <row r="35" spans="1:16" ht="39" customHeight="1" x14ac:dyDescent="0.15">
      <c r="A35" s="22"/>
      <c r="B35" s="35"/>
      <c r="C35" s="1177" t="s">
        <v>565</v>
      </c>
      <c r="D35" s="1178"/>
      <c r="E35" s="1179"/>
      <c r="F35" s="36" t="s">
        <v>566</v>
      </c>
      <c r="G35" s="37" t="s">
        <v>567</v>
      </c>
      <c r="H35" s="37" t="s">
        <v>567</v>
      </c>
      <c r="I35" s="37" t="s">
        <v>567</v>
      </c>
      <c r="J35" s="38" t="s">
        <v>568</v>
      </c>
      <c r="K35" s="22"/>
      <c r="L35" s="22"/>
      <c r="M35" s="22"/>
      <c r="N35" s="22"/>
      <c r="O35" s="22"/>
      <c r="P35" s="22"/>
    </row>
    <row r="36" spans="1:16" ht="39" customHeight="1" x14ac:dyDescent="0.15">
      <c r="A36" s="22"/>
      <c r="B36" s="35"/>
      <c r="C36" s="1177" t="s">
        <v>569</v>
      </c>
      <c r="D36" s="1178"/>
      <c r="E36" s="1179"/>
      <c r="F36" s="36">
        <v>10.119999999999999</v>
      </c>
      <c r="G36" s="37">
        <v>5.27</v>
      </c>
      <c r="H36" s="37">
        <v>1.65</v>
      </c>
      <c r="I36" s="37">
        <v>4.5</v>
      </c>
      <c r="J36" s="38">
        <v>14.14</v>
      </c>
      <c r="K36" s="22"/>
      <c r="L36" s="22"/>
      <c r="M36" s="22"/>
      <c r="N36" s="22"/>
      <c r="O36" s="22"/>
      <c r="P36" s="22"/>
    </row>
    <row r="37" spans="1:16" ht="39" customHeight="1" x14ac:dyDescent="0.15">
      <c r="A37" s="22"/>
      <c r="B37" s="35"/>
      <c r="C37" s="1177" t="s">
        <v>570</v>
      </c>
      <c r="D37" s="1178"/>
      <c r="E37" s="1179"/>
      <c r="F37" s="36">
        <v>9.25</v>
      </c>
      <c r="G37" s="37">
        <v>7.99</v>
      </c>
      <c r="H37" s="37">
        <v>7.74</v>
      </c>
      <c r="I37" s="37">
        <v>6.56</v>
      </c>
      <c r="J37" s="38">
        <v>5.13</v>
      </c>
      <c r="K37" s="22"/>
      <c r="L37" s="22"/>
      <c r="M37" s="22"/>
      <c r="N37" s="22"/>
      <c r="O37" s="22"/>
      <c r="P37" s="22"/>
    </row>
    <row r="38" spans="1:16" ht="39" customHeight="1" x14ac:dyDescent="0.15">
      <c r="A38" s="22"/>
      <c r="B38" s="35"/>
      <c r="C38" s="1177" t="s">
        <v>571</v>
      </c>
      <c r="D38" s="1178"/>
      <c r="E38" s="1179"/>
      <c r="F38" s="36">
        <v>0.94</v>
      </c>
      <c r="G38" s="37">
        <v>0.78</v>
      </c>
      <c r="H38" s="37">
        <v>0.93</v>
      </c>
      <c r="I38" s="37">
        <v>0.68</v>
      </c>
      <c r="J38" s="38">
        <v>1.84</v>
      </c>
      <c r="K38" s="22"/>
      <c r="L38" s="22"/>
      <c r="M38" s="22"/>
      <c r="N38" s="22"/>
      <c r="O38" s="22"/>
      <c r="P38" s="22"/>
    </row>
    <row r="39" spans="1:16" ht="39" customHeight="1" x14ac:dyDescent="0.15">
      <c r="A39" s="22"/>
      <c r="B39" s="35"/>
      <c r="C39" s="1177" t="s">
        <v>572</v>
      </c>
      <c r="D39" s="1178"/>
      <c r="E39" s="1179"/>
      <c r="F39" s="36" t="s">
        <v>511</v>
      </c>
      <c r="G39" s="37" t="s">
        <v>511</v>
      </c>
      <c r="H39" s="37" t="s">
        <v>511</v>
      </c>
      <c r="I39" s="37">
        <v>0.93</v>
      </c>
      <c r="J39" s="38">
        <v>1</v>
      </c>
      <c r="K39" s="22"/>
      <c r="L39" s="22"/>
      <c r="M39" s="22"/>
      <c r="N39" s="22"/>
      <c r="O39" s="22"/>
      <c r="P39" s="22"/>
    </row>
    <row r="40" spans="1:16" ht="39" customHeight="1" x14ac:dyDescent="0.15">
      <c r="A40" s="22"/>
      <c r="B40" s="35"/>
      <c r="C40" s="1177" t="s">
        <v>573</v>
      </c>
      <c r="D40" s="1178"/>
      <c r="E40" s="1179"/>
      <c r="F40" s="36">
        <v>0</v>
      </c>
      <c r="G40" s="37">
        <v>0</v>
      </c>
      <c r="H40" s="37">
        <v>0</v>
      </c>
      <c r="I40" s="37">
        <v>0</v>
      </c>
      <c r="J40" s="38">
        <v>0</v>
      </c>
      <c r="K40" s="22"/>
      <c r="L40" s="22"/>
      <c r="M40" s="22"/>
      <c r="N40" s="22"/>
      <c r="O40" s="22"/>
      <c r="P40" s="22"/>
    </row>
    <row r="41" spans="1:16" ht="39" customHeight="1" x14ac:dyDescent="0.15">
      <c r="A41" s="22"/>
      <c r="B41" s="35"/>
      <c r="C41" s="1177" t="s">
        <v>574</v>
      </c>
      <c r="D41" s="1178"/>
      <c r="E41" s="1179"/>
      <c r="F41" s="36">
        <v>0</v>
      </c>
      <c r="G41" s="37">
        <v>0</v>
      </c>
      <c r="H41" s="37">
        <v>0</v>
      </c>
      <c r="I41" s="37">
        <v>0</v>
      </c>
      <c r="J41" s="38">
        <v>0</v>
      </c>
      <c r="K41" s="22"/>
      <c r="L41" s="22"/>
      <c r="M41" s="22"/>
      <c r="N41" s="22"/>
      <c r="O41" s="22"/>
      <c r="P41" s="22"/>
    </row>
    <row r="42" spans="1:16" ht="39" customHeight="1" x14ac:dyDescent="0.15">
      <c r="A42" s="22"/>
      <c r="B42" s="39"/>
      <c r="C42" s="1177" t="s">
        <v>575</v>
      </c>
      <c r="D42" s="1178"/>
      <c r="E42" s="1179"/>
      <c r="F42" s="36" t="s">
        <v>511</v>
      </c>
      <c r="G42" s="37" t="s">
        <v>511</v>
      </c>
      <c r="H42" s="37" t="s">
        <v>511</v>
      </c>
      <c r="I42" s="37" t="s">
        <v>511</v>
      </c>
      <c r="J42" s="38" t="s">
        <v>511</v>
      </c>
      <c r="K42" s="22"/>
      <c r="L42" s="22"/>
      <c r="M42" s="22"/>
      <c r="N42" s="22"/>
      <c r="O42" s="22"/>
      <c r="P42" s="22"/>
    </row>
    <row r="43" spans="1:16" ht="39" customHeight="1" thickBot="1" x14ac:dyDescent="0.2">
      <c r="A43" s="22"/>
      <c r="B43" s="40"/>
      <c r="C43" s="1180" t="s">
        <v>576</v>
      </c>
      <c r="D43" s="1181"/>
      <c r="E43" s="1182"/>
      <c r="F43" s="41">
        <v>0</v>
      </c>
      <c r="G43" s="42">
        <v>0</v>
      </c>
      <c r="H43" s="42">
        <v>0</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ejOIekmyjmcmju8dy3fa4kkdtVdN4qpwBrqrsigGECtmWKUd1zJg7hFLCoUZUDnjBEoMZR3D1Qal0urIQ4SeQ==" saltValue="1/vMZEp0DAesqKt1/EeZ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03" t="s">
        <v>10</v>
      </c>
      <c r="C45" s="1204"/>
      <c r="D45" s="58"/>
      <c r="E45" s="1209" t="s">
        <v>11</v>
      </c>
      <c r="F45" s="1209"/>
      <c r="G45" s="1209"/>
      <c r="H45" s="1209"/>
      <c r="I45" s="1209"/>
      <c r="J45" s="1210"/>
      <c r="K45" s="59">
        <v>1890</v>
      </c>
      <c r="L45" s="60">
        <v>1815</v>
      </c>
      <c r="M45" s="60">
        <v>1764</v>
      </c>
      <c r="N45" s="60">
        <v>1742</v>
      </c>
      <c r="O45" s="61">
        <v>1756</v>
      </c>
      <c r="P45" s="48"/>
      <c r="Q45" s="48"/>
      <c r="R45" s="48"/>
      <c r="S45" s="48"/>
      <c r="T45" s="48"/>
      <c r="U45" s="48"/>
    </row>
    <row r="46" spans="1:21" ht="30.75" customHeight="1" x14ac:dyDescent="0.15">
      <c r="A46" s="48"/>
      <c r="B46" s="1205"/>
      <c r="C46" s="1206"/>
      <c r="D46" s="62"/>
      <c r="E46" s="1187" t="s">
        <v>12</v>
      </c>
      <c r="F46" s="1187"/>
      <c r="G46" s="1187"/>
      <c r="H46" s="1187"/>
      <c r="I46" s="1187"/>
      <c r="J46" s="1188"/>
      <c r="K46" s="63" t="s">
        <v>511</v>
      </c>
      <c r="L46" s="64" t="s">
        <v>511</v>
      </c>
      <c r="M46" s="64" t="s">
        <v>511</v>
      </c>
      <c r="N46" s="64" t="s">
        <v>511</v>
      </c>
      <c r="O46" s="65" t="s">
        <v>511</v>
      </c>
      <c r="P46" s="48"/>
      <c r="Q46" s="48"/>
      <c r="R46" s="48"/>
      <c r="S46" s="48"/>
      <c r="T46" s="48"/>
      <c r="U46" s="48"/>
    </row>
    <row r="47" spans="1:21" ht="30.75" customHeight="1" x14ac:dyDescent="0.15">
      <c r="A47" s="48"/>
      <c r="B47" s="1205"/>
      <c r="C47" s="1206"/>
      <c r="D47" s="62"/>
      <c r="E47" s="1187" t="s">
        <v>13</v>
      </c>
      <c r="F47" s="1187"/>
      <c r="G47" s="1187"/>
      <c r="H47" s="1187"/>
      <c r="I47" s="1187"/>
      <c r="J47" s="1188"/>
      <c r="K47" s="63" t="s">
        <v>511</v>
      </c>
      <c r="L47" s="64" t="s">
        <v>511</v>
      </c>
      <c r="M47" s="64" t="s">
        <v>511</v>
      </c>
      <c r="N47" s="64" t="s">
        <v>511</v>
      </c>
      <c r="O47" s="65" t="s">
        <v>511</v>
      </c>
      <c r="P47" s="48"/>
      <c r="Q47" s="48"/>
      <c r="R47" s="48"/>
      <c r="S47" s="48"/>
      <c r="T47" s="48"/>
      <c r="U47" s="48"/>
    </row>
    <row r="48" spans="1:21" ht="30.75" customHeight="1" x14ac:dyDescent="0.15">
      <c r="A48" s="48"/>
      <c r="B48" s="1205"/>
      <c r="C48" s="1206"/>
      <c r="D48" s="62"/>
      <c r="E48" s="1187" t="s">
        <v>14</v>
      </c>
      <c r="F48" s="1187"/>
      <c r="G48" s="1187"/>
      <c r="H48" s="1187"/>
      <c r="I48" s="1187"/>
      <c r="J48" s="1188"/>
      <c r="K48" s="63">
        <v>364</v>
      </c>
      <c r="L48" s="64">
        <v>353</v>
      </c>
      <c r="M48" s="64">
        <v>334</v>
      </c>
      <c r="N48" s="64">
        <v>281</v>
      </c>
      <c r="O48" s="65">
        <v>289</v>
      </c>
      <c r="P48" s="48"/>
      <c r="Q48" s="48"/>
      <c r="R48" s="48"/>
      <c r="S48" s="48"/>
      <c r="T48" s="48"/>
      <c r="U48" s="48"/>
    </row>
    <row r="49" spans="1:21" ht="30.75" customHeight="1" x14ac:dyDescent="0.15">
      <c r="A49" s="48"/>
      <c r="B49" s="1205"/>
      <c r="C49" s="1206"/>
      <c r="D49" s="62"/>
      <c r="E49" s="1187" t="s">
        <v>15</v>
      </c>
      <c r="F49" s="1187"/>
      <c r="G49" s="1187"/>
      <c r="H49" s="1187"/>
      <c r="I49" s="1187"/>
      <c r="J49" s="1188"/>
      <c r="K49" s="63">
        <v>60</v>
      </c>
      <c r="L49" s="64">
        <v>56</v>
      </c>
      <c r="M49" s="64">
        <v>26</v>
      </c>
      <c r="N49" s="64">
        <v>29</v>
      </c>
      <c r="O49" s="65">
        <v>27</v>
      </c>
      <c r="P49" s="48"/>
      <c r="Q49" s="48"/>
      <c r="R49" s="48"/>
      <c r="S49" s="48"/>
      <c r="T49" s="48"/>
      <c r="U49" s="48"/>
    </row>
    <row r="50" spans="1:21" ht="30.75" customHeight="1" x14ac:dyDescent="0.15">
      <c r="A50" s="48"/>
      <c r="B50" s="1205"/>
      <c r="C50" s="1206"/>
      <c r="D50" s="62"/>
      <c r="E50" s="1187" t="s">
        <v>16</v>
      </c>
      <c r="F50" s="1187"/>
      <c r="G50" s="1187"/>
      <c r="H50" s="1187"/>
      <c r="I50" s="1187"/>
      <c r="J50" s="1188"/>
      <c r="K50" s="63" t="s">
        <v>511</v>
      </c>
      <c r="L50" s="64" t="s">
        <v>511</v>
      </c>
      <c r="M50" s="64" t="s">
        <v>511</v>
      </c>
      <c r="N50" s="64" t="s">
        <v>511</v>
      </c>
      <c r="O50" s="65" t="s">
        <v>511</v>
      </c>
      <c r="P50" s="48"/>
      <c r="Q50" s="48"/>
      <c r="R50" s="48"/>
      <c r="S50" s="48"/>
      <c r="T50" s="48"/>
      <c r="U50" s="48"/>
    </row>
    <row r="51" spans="1:21" ht="30.75" customHeight="1" x14ac:dyDescent="0.15">
      <c r="A51" s="48"/>
      <c r="B51" s="1207"/>
      <c r="C51" s="1208"/>
      <c r="D51" s="66"/>
      <c r="E51" s="1187" t="s">
        <v>17</v>
      </c>
      <c r="F51" s="1187"/>
      <c r="G51" s="1187"/>
      <c r="H51" s="1187"/>
      <c r="I51" s="1187"/>
      <c r="J51" s="1188"/>
      <c r="K51" s="63">
        <v>0</v>
      </c>
      <c r="L51" s="64">
        <v>0</v>
      </c>
      <c r="M51" s="64">
        <v>0</v>
      </c>
      <c r="N51" s="64">
        <v>0</v>
      </c>
      <c r="O51" s="65">
        <v>0</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1454</v>
      </c>
      <c r="L52" s="64">
        <v>1350</v>
      </c>
      <c r="M52" s="64">
        <v>1332</v>
      </c>
      <c r="N52" s="64">
        <v>1329</v>
      </c>
      <c r="O52" s="65">
        <v>1332</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860</v>
      </c>
      <c r="L53" s="69">
        <v>874</v>
      </c>
      <c r="M53" s="69">
        <v>792</v>
      </c>
      <c r="N53" s="69">
        <v>723</v>
      </c>
      <c r="O53" s="70">
        <v>740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3" t="s">
        <v>24</v>
      </c>
      <c r="C57" s="1194"/>
      <c r="D57" s="1197" t="s">
        <v>25</v>
      </c>
      <c r="E57" s="1198"/>
      <c r="F57" s="1198"/>
      <c r="G57" s="1198"/>
      <c r="H57" s="1198"/>
      <c r="I57" s="1198"/>
      <c r="J57" s="1199"/>
      <c r="K57" s="83" t="s">
        <v>511</v>
      </c>
      <c r="L57" s="84" t="s">
        <v>511</v>
      </c>
      <c r="M57" s="84" t="s">
        <v>511</v>
      </c>
      <c r="N57" s="84" t="s">
        <v>511</v>
      </c>
      <c r="O57" s="85" t="s">
        <v>511</v>
      </c>
    </row>
    <row r="58" spans="1:21" ht="31.5" customHeight="1" thickBot="1" x14ac:dyDescent="0.2">
      <c r="B58" s="1195"/>
      <c r="C58" s="1196"/>
      <c r="D58" s="1200" t="s">
        <v>26</v>
      </c>
      <c r="E58" s="1201"/>
      <c r="F58" s="1201"/>
      <c r="G58" s="1201"/>
      <c r="H58" s="1201"/>
      <c r="I58" s="1201"/>
      <c r="J58" s="1202"/>
      <c r="K58" s="86" t="s">
        <v>511</v>
      </c>
      <c r="L58" s="87" t="s">
        <v>511</v>
      </c>
      <c r="M58" s="87" t="s">
        <v>511</v>
      </c>
      <c r="N58" s="87" t="s">
        <v>511</v>
      </c>
      <c r="O58" s="88" t="s">
        <v>511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qfh285RsyDNCEg0bHruT2YuIMJD7SwOQivhQ3w3OlAg5PTwLgeHKR3ZldoOKlR9VC1vNL7VJ91CeKT9ZPljg==" saltValue="n722R9yq4/xhX6x+R7VV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23" t="s">
        <v>29</v>
      </c>
      <c r="C41" s="1224"/>
      <c r="D41" s="102"/>
      <c r="E41" s="1225" t="s">
        <v>30</v>
      </c>
      <c r="F41" s="1225"/>
      <c r="G41" s="1225"/>
      <c r="H41" s="1226"/>
      <c r="I41" s="346">
        <v>18078</v>
      </c>
      <c r="J41" s="347">
        <v>18242</v>
      </c>
      <c r="K41" s="347">
        <v>18853</v>
      </c>
      <c r="L41" s="347">
        <v>19579</v>
      </c>
      <c r="M41" s="348">
        <v>20107</v>
      </c>
    </row>
    <row r="42" spans="2:13" ht="27.75" customHeight="1" x14ac:dyDescent="0.15">
      <c r="B42" s="1213"/>
      <c r="C42" s="1214"/>
      <c r="D42" s="103"/>
      <c r="E42" s="1217" t="s">
        <v>31</v>
      </c>
      <c r="F42" s="1217"/>
      <c r="G42" s="1217"/>
      <c r="H42" s="1218"/>
      <c r="I42" s="349" t="s">
        <v>511</v>
      </c>
      <c r="J42" s="350" t="s">
        <v>511</v>
      </c>
      <c r="K42" s="350" t="s">
        <v>511</v>
      </c>
      <c r="L42" s="350" t="s">
        <v>511</v>
      </c>
      <c r="M42" s="351" t="s">
        <v>511</v>
      </c>
    </row>
    <row r="43" spans="2:13" ht="27.75" customHeight="1" x14ac:dyDescent="0.15">
      <c r="B43" s="1213"/>
      <c r="C43" s="1214"/>
      <c r="D43" s="103"/>
      <c r="E43" s="1217" t="s">
        <v>32</v>
      </c>
      <c r="F43" s="1217"/>
      <c r="G43" s="1217"/>
      <c r="H43" s="1218"/>
      <c r="I43" s="349">
        <v>4032</v>
      </c>
      <c r="J43" s="350">
        <v>3976</v>
      </c>
      <c r="K43" s="350">
        <v>3986</v>
      </c>
      <c r="L43" s="350">
        <v>3731</v>
      </c>
      <c r="M43" s="351">
        <v>4037</v>
      </c>
    </row>
    <row r="44" spans="2:13" ht="27.75" customHeight="1" x14ac:dyDescent="0.15">
      <c r="B44" s="1213"/>
      <c r="C44" s="1214"/>
      <c r="D44" s="103"/>
      <c r="E44" s="1217" t="s">
        <v>33</v>
      </c>
      <c r="F44" s="1217"/>
      <c r="G44" s="1217"/>
      <c r="H44" s="1218"/>
      <c r="I44" s="349">
        <v>152</v>
      </c>
      <c r="J44" s="350">
        <v>134</v>
      </c>
      <c r="K44" s="350">
        <v>119</v>
      </c>
      <c r="L44" s="350">
        <v>118</v>
      </c>
      <c r="M44" s="351">
        <v>123</v>
      </c>
    </row>
    <row r="45" spans="2:13" ht="27.75" customHeight="1" x14ac:dyDescent="0.15">
      <c r="B45" s="1213"/>
      <c r="C45" s="1214"/>
      <c r="D45" s="103"/>
      <c r="E45" s="1217" t="s">
        <v>34</v>
      </c>
      <c r="F45" s="1217"/>
      <c r="G45" s="1217"/>
      <c r="H45" s="1218"/>
      <c r="I45" s="349">
        <v>2589</v>
      </c>
      <c r="J45" s="350">
        <v>2761</v>
      </c>
      <c r="K45" s="350">
        <v>2627</v>
      </c>
      <c r="L45" s="350">
        <v>2355</v>
      </c>
      <c r="M45" s="351">
        <v>2304</v>
      </c>
    </row>
    <row r="46" spans="2:13" ht="27.75" customHeight="1" x14ac:dyDescent="0.15">
      <c r="B46" s="1213"/>
      <c r="C46" s="1214"/>
      <c r="D46" s="104"/>
      <c r="E46" s="1217" t="s">
        <v>35</v>
      </c>
      <c r="F46" s="1217"/>
      <c r="G46" s="1217"/>
      <c r="H46" s="1218"/>
      <c r="I46" s="349" t="s">
        <v>511</v>
      </c>
      <c r="J46" s="350" t="s">
        <v>511</v>
      </c>
      <c r="K46" s="350" t="s">
        <v>511</v>
      </c>
      <c r="L46" s="350" t="s">
        <v>511</v>
      </c>
      <c r="M46" s="351" t="s">
        <v>511</v>
      </c>
    </row>
    <row r="47" spans="2:13" ht="27.75" customHeight="1" x14ac:dyDescent="0.15">
      <c r="B47" s="1213"/>
      <c r="C47" s="1214"/>
      <c r="D47" s="105"/>
      <c r="E47" s="1227" t="s">
        <v>36</v>
      </c>
      <c r="F47" s="1228"/>
      <c r="G47" s="1228"/>
      <c r="H47" s="1229"/>
      <c r="I47" s="349" t="s">
        <v>511</v>
      </c>
      <c r="J47" s="350" t="s">
        <v>511</v>
      </c>
      <c r="K47" s="350" t="s">
        <v>511</v>
      </c>
      <c r="L47" s="350" t="s">
        <v>511</v>
      </c>
      <c r="M47" s="351" t="s">
        <v>511</v>
      </c>
    </row>
    <row r="48" spans="2:13" ht="27.75" customHeight="1" x14ac:dyDescent="0.15">
      <c r="B48" s="1213"/>
      <c r="C48" s="1214"/>
      <c r="D48" s="103"/>
      <c r="E48" s="1217" t="s">
        <v>37</v>
      </c>
      <c r="F48" s="1217"/>
      <c r="G48" s="1217"/>
      <c r="H48" s="1218"/>
      <c r="I48" s="349" t="s">
        <v>511</v>
      </c>
      <c r="J48" s="350" t="s">
        <v>511</v>
      </c>
      <c r="K48" s="350" t="s">
        <v>511</v>
      </c>
      <c r="L48" s="350" t="s">
        <v>511</v>
      </c>
      <c r="M48" s="351" t="s">
        <v>511</v>
      </c>
    </row>
    <row r="49" spans="2:13" ht="27.75" customHeight="1" x14ac:dyDescent="0.15">
      <c r="B49" s="1215"/>
      <c r="C49" s="1216"/>
      <c r="D49" s="103"/>
      <c r="E49" s="1217" t="s">
        <v>38</v>
      </c>
      <c r="F49" s="1217"/>
      <c r="G49" s="1217"/>
      <c r="H49" s="1218"/>
      <c r="I49" s="349" t="s">
        <v>511</v>
      </c>
      <c r="J49" s="350" t="s">
        <v>511</v>
      </c>
      <c r="K49" s="350" t="s">
        <v>511</v>
      </c>
      <c r="L49" s="350" t="s">
        <v>511</v>
      </c>
      <c r="M49" s="351" t="s">
        <v>511</v>
      </c>
    </row>
    <row r="50" spans="2:13" ht="27.75" customHeight="1" x14ac:dyDescent="0.15">
      <c r="B50" s="1211" t="s">
        <v>39</v>
      </c>
      <c r="C50" s="1212"/>
      <c r="D50" s="106"/>
      <c r="E50" s="1217" t="s">
        <v>40</v>
      </c>
      <c r="F50" s="1217"/>
      <c r="G50" s="1217"/>
      <c r="H50" s="1218"/>
      <c r="I50" s="349">
        <v>3929</v>
      </c>
      <c r="J50" s="350">
        <v>4523</v>
      </c>
      <c r="K50" s="350">
        <v>4745</v>
      </c>
      <c r="L50" s="350">
        <v>5016</v>
      </c>
      <c r="M50" s="351">
        <v>5232</v>
      </c>
    </row>
    <row r="51" spans="2:13" ht="27.75" customHeight="1" x14ac:dyDescent="0.15">
      <c r="B51" s="1213"/>
      <c r="C51" s="1214"/>
      <c r="D51" s="103"/>
      <c r="E51" s="1217" t="s">
        <v>41</v>
      </c>
      <c r="F51" s="1217"/>
      <c r="G51" s="1217"/>
      <c r="H51" s="1218"/>
      <c r="I51" s="349">
        <v>1241</v>
      </c>
      <c r="J51" s="350">
        <v>1214</v>
      </c>
      <c r="K51" s="350">
        <v>1154</v>
      </c>
      <c r="L51" s="350">
        <v>1086</v>
      </c>
      <c r="M51" s="351">
        <v>1018</v>
      </c>
    </row>
    <row r="52" spans="2:13" ht="27.75" customHeight="1" x14ac:dyDescent="0.15">
      <c r="B52" s="1215"/>
      <c r="C52" s="1216"/>
      <c r="D52" s="103"/>
      <c r="E52" s="1217" t="s">
        <v>42</v>
      </c>
      <c r="F52" s="1217"/>
      <c r="G52" s="1217"/>
      <c r="H52" s="1218"/>
      <c r="I52" s="349">
        <v>11536</v>
      </c>
      <c r="J52" s="350">
        <v>12194</v>
      </c>
      <c r="K52" s="350">
        <v>12997</v>
      </c>
      <c r="L52" s="350">
        <v>13593</v>
      </c>
      <c r="M52" s="351">
        <v>14231</v>
      </c>
    </row>
    <row r="53" spans="2:13" ht="27.75" customHeight="1" thickBot="1" x14ac:dyDescent="0.2">
      <c r="B53" s="1219" t="s">
        <v>43</v>
      </c>
      <c r="C53" s="1220"/>
      <c r="D53" s="107"/>
      <c r="E53" s="1221" t="s">
        <v>44</v>
      </c>
      <c r="F53" s="1221"/>
      <c r="G53" s="1221"/>
      <c r="H53" s="1222"/>
      <c r="I53" s="352">
        <v>8145</v>
      </c>
      <c r="J53" s="353">
        <v>7181</v>
      </c>
      <c r="K53" s="353">
        <v>6688</v>
      </c>
      <c r="L53" s="353">
        <v>6086</v>
      </c>
      <c r="M53" s="354">
        <v>6089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LP5Ik5lmX9NPNl0Y3tUnhcNweh+/lXhImzaute6A/W6clCWL7Unz9Rvzq6ew6X2ZgXNwQR9DT1CTtwO5XbsK1g==" saltValue="nZ2+hsjNdE8Sa0TydLW8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8" t="s">
        <v>47</v>
      </c>
      <c r="D55" s="1238"/>
      <c r="E55" s="1239"/>
      <c r="F55" s="119">
        <v>2204</v>
      </c>
      <c r="G55" s="119">
        <v>2446</v>
      </c>
      <c r="H55" s="120">
        <v>2621</v>
      </c>
    </row>
    <row r="56" spans="2:8" ht="52.5" customHeight="1" x14ac:dyDescent="0.15">
      <c r="B56" s="121"/>
      <c r="C56" s="1240" t="s">
        <v>48</v>
      </c>
      <c r="D56" s="1240"/>
      <c r="E56" s="1241"/>
      <c r="F56" s="122">
        <v>962</v>
      </c>
      <c r="G56" s="122">
        <v>922</v>
      </c>
      <c r="H56" s="123">
        <v>889</v>
      </c>
    </row>
    <row r="57" spans="2:8" ht="53.25" customHeight="1" x14ac:dyDescent="0.15">
      <c r="B57" s="121"/>
      <c r="C57" s="1242" t="s">
        <v>49</v>
      </c>
      <c r="D57" s="1242"/>
      <c r="E57" s="1243"/>
      <c r="F57" s="124">
        <v>1300</v>
      </c>
      <c r="G57" s="124">
        <v>1320</v>
      </c>
      <c r="H57" s="125">
        <v>1352</v>
      </c>
    </row>
    <row r="58" spans="2:8" ht="45.75" customHeight="1" x14ac:dyDescent="0.15">
      <c r="B58" s="126"/>
      <c r="C58" s="1230" t="s">
        <v>591</v>
      </c>
      <c r="D58" s="1231"/>
      <c r="E58" s="1232"/>
      <c r="F58" s="127">
        <v>693</v>
      </c>
      <c r="G58" s="127">
        <v>693</v>
      </c>
      <c r="H58" s="128">
        <v>693</v>
      </c>
    </row>
    <row r="59" spans="2:8" ht="45.75" customHeight="1" x14ac:dyDescent="0.15">
      <c r="B59" s="126"/>
      <c r="C59" s="1230" t="s">
        <v>592</v>
      </c>
      <c r="D59" s="1231"/>
      <c r="E59" s="1232"/>
      <c r="F59" s="127">
        <v>252</v>
      </c>
      <c r="G59" s="127">
        <v>286</v>
      </c>
      <c r="H59" s="128">
        <v>329</v>
      </c>
    </row>
    <row r="60" spans="2:8" ht="45.75" customHeight="1" x14ac:dyDescent="0.15">
      <c r="B60" s="126"/>
      <c r="C60" s="1230" t="s">
        <v>593</v>
      </c>
      <c r="D60" s="1231"/>
      <c r="E60" s="1232"/>
      <c r="F60" s="127">
        <v>222</v>
      </c>
      <c r="G60" s="127">
        <v>213</v>
      </c>
      <c r="H60" s="128">
        <v>205</v>
      </c>
    </row>
    <row r="61" spans="2:8" ht="45.75" customHeight="1" x14ac:dyDescent="0.15">
      <c r="B61" s="126"/>
      <c r="C61" s="1230" t="s">
        <v>594</v>
      </c>
      <c r="D61" s="1231"/>
      <c r="E61" s="1232"/>
      <c r="F61" s="127">
        <v>80</v>
      </c>
      <c r="G61" s="127">
        <v>81</v>
      </c>
      <c r="H61" s="128">
        <v>82</v>
      </c>
    </row>
    <row r="62" spans="2:8" ht="45.75" customHeight="1" thickBot="1" x14ac:dyDescent="0.2">
      <c r="B62" s="129"/>
      <c r="C62" s="1233" t="s">
        <v>595</v>
      </c>
      <c r="D62" s="1234"/>
      <c r="E62" s="1235"/>
      <c r="F62" s="130">
        <v>28</v>
      </c>
      <c r="G62" s="130">
        <v>27</v>
      </c>
      <c r="H62" s="131">
        <v>27</v>
      </c>
    </row>
    <row r="63" spans="2:8" ht="52.5" customHeight="1" thickBot="1" x14ac:dyDescent="0.2">
      <c r="B63" s="132"/>
      <c r="C63" s="1236" t="s">
        <v>50</v>
      </c>
      <c r="D63" s="1236"/>
      <c r="E63" s="1237"/>
      <c r="F63" s="133">
        <v>4466</v>
      </c>
      <c r="G63" s="133">
        <v>4688</v>
      </c>
      <c r="H63" s="134">
        <v>4862</v>
      </c>
    </row>
    <row r="64" spans="2:8" x14ac:dyDescent="0.15"/>
  </sheetData>
  <sheetProtection algorithmName="SHA-512" hashValue="5MGoOHXFC9tUXXINvUwrBq1bzw3DKb4NS4D+BAHaLiXqoryT45n9+Ko5RUj4INDP5JnCA1T/Kbrc7GkuwDay+w==" saltValue="OL3nnxMd0VXGqLiers9Z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C87B-F593-45C7-B42B-A8C75ED9D0C6}">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599</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600</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553</v>
      </c>
      <c r="BQ50" s="1250"/>
      <c r="BR50" s="1250"/>
      <c r="BS50" s="1250"/>
      <c r="BT50" s="1250"/>
      <c r="BU50" s="1250"/>
      <c r="BV50" s="1250"/>
      <c r="BW50" s="1250"/>
      <c r="BX50" s="1250" t="s">
        <v>554</v>
      </c>
      <c r="BY50" s="1250"/>
      <c r="BZ50" s="1250"/>
      <c r="CA50" s="1250"/>
      <c r="CB50" s="1250"/>
      <c r="CC50" s="1250"/>
      <c r="CD50" s="1250"/>
      <c r="CE50" s="1250"/>
      <c r="CF50" s="1250" t="s">
        <v>555</v>
      </c>
      <c r="CG50" s="1250"/>
      <c r="CH50" s="1250"/>
      <c r="CI50" s="1250"/>
      <c r="CJ50" s="1250"/>
      <c r="CK50" s="1250"/>
      <c r="CL50" s="1250"/>
      <c r="CM50" s="1250"/>
      <c r="CN50" s="1250" t="s">
        <v>556</v>
      </c>
      <c r="CO50" s="1250"/>
      <c r="CP50" s="1250"/>
      <c r="CQ50" s="1250"/>
      <c r="CR50" s="1250"/>
      <c r="CS50" s="1250"/>
      <c r="CT50" s="1250"/>
      <c r="CU50" s="1250"/>
      <c r="CV50" s="1250" t="s">
        <v>557</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601</v>
      </c>
      <c r="AO51" s="1249"/>
      <c r="AP51" s="1249"/>
      <c r="AQ51" s="1249"/>
      <c r="AR51" s="1249"/>
      <c r="AS51" s="1249"/>
      <c r="AT51" s="1249"/>
      <c r="AU51" s="1249"/>
      <c r="AV51" s="1249"/>
      <c r="AW51" s="1249"/>
      <c r="AX51" s="1249"/>
      <c r="AY51" s="1249"/>
      <c r="AZ51" s="1249"/>
      <c r="BA51" s="1249"/>
      <c r="BB51" s="1249" t="s">
        <v>602</v>
      </c>
      <c r="BC51" s="1249"/>
      <c r="BD51" s="1249"/>
      <c r="BE51" s="1249"/>
      <c r="BF51" s="1249"/>
      <c r="BG51" s="1249"/>
      <c r="BH51" s="1249"/>
      <c r="BI51" s="1249"/>
      <c r="BJ51" s="1249"/>
      <c r="BK51" s="1249"/>
      <c r="BL51" s="1249"/>
      <c r="BM51" s="1249"/>
      <c r="BN51" s="1249"/>
      <c r="BO51" s="1249"/>
      <c r="BP51" s="1246">
        <v>128.1</v>
      </c>
      <c r="BQ51" s="1246"/>
      <c r="BR51" s="1246"/>
      <c r="BS51" s="1246"/>
      <c r="BT51" s="1246"/>
      <c r="BU51" s="1246"/>
      <c r="BV51" s="1246"/>
      <c r="BW51" s="1246"/>
      <c r="BX51" s="1246">
        <v>113.6</v>
      </c>
      <c r="BY51" s="1246"/>
      <c r="BZ51" s="1246"/>
      <c r="CA51" s="1246"/>
      <c r="CB51" s="1246"/>
      <c r="CC51" s="1246"/>
      <c r="CD51" s="1246"/>
      <c r="CE51" s="1246"/>
      <c r="CF51" s="1246">
        <v>105.6</v>
      </c>
      <c r="CG51" s="1246"/>
      <c r="CH51" s="1246"/>
      <c r="CI51" s="1246"/>
      <c r="CJ51" s="1246"/>
      <c r="CK51" s="1246"/>
      <c r="CL51" s="1246"/>
      <c r="CM51" s="1246"/>
      <c r="CN51" s="1246">
        <v>92.7</v>
      </c>
      <c r="CO51" s="1246"/>
      <c r="CP51" s="1246"/>
      <c r="CQ51" s="1246"/>
      <c r="CR51" s="1246"/>
      <c r="CS51" s="1246"/>
      <c r="CT51" s="1246"/>
      <c r="CU51" s="1246"/>
      <c r="CV51" s="1246">
        <v>86.3</v>
      </c>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603</v>
      </c>
      <c r="BC53" s="1249"/>
      <c r="BD53" s="1249"/>
      <c r="BE53" s="1249"/>
      <c r="BF53" s="1249"/>
      <c r="BG53" s="1249"/>
      <c r="BH53" s="1249"/>
      <c r="BI53" s="1249"/>
      <c r="BJ53" s="1249"/>
      <c r="BK53" s="1249"/>
      <c r="BL53" s="1249"/>
      <c r="BM53" s="1249"/>
      <c r="BN53" s="1249"/>
      <c r="BO53" s="1249"/>
      <c r="BP53" s="1246">
        <v>63.2</v>
      </c>
      <c r="BQ53" s="1246"/>
      <c r="BR53" s="1246"/>
      <c r="BS53" s="1246"/>
      <c r="BT53" s="1246"/>
      <c r="BU53" s="1246"/>
      <c r="BV53" s="1246"/>
      <c r="BW53" s="1246"/>
      <c r="BX53" s="1246">
        <v>63.8</v>
      </c>
      <c r="BY53" s="1246"/>
      <c r="BZ53" s="1246"/>
      <c r="CA53" s="1246"/>
      <c r="CB53" s="1246"/>
      <c r="CC53" s="1246"/>
      <c r="CD53" s="1246"/>
      <c r="CE53" s="1246"/>
      <c r="CF53" s="1246">
        <v>64.099999999999994</v>
      </c>
      <c r="CG53" s="1246"/>
      <c r="CH53" s="1246"/>
      <c r="CI53" s="1246"/>
      <c r="CJ53" s="1246"/>
      <c r="CK53" s="1246"/>
      <c r="CL53" s="1246"/>
      <c r="CM53" s="1246"/>
      <c r="CN53" s="1246">
        <v>64.8</v>
      </c>
      <c r="CO53" s="1246"/>
      <c r="CP53" s="1246"/>
      <c r="CQ53" s="1246"/>
      <c r="CR53" s="1246"/>
      <c r="CS53" s="1246"/>
      <c r="CT53" s="1246"/>
      <c r="CU53" s="1246"/>
      <c r="CV53" s="1246">
        <v>66</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604</v>
      </c>
      <c r="AO55" s="1250"/>
      <c r="AP55" s="1250"/>
      <c r="AQ55" s="1250"/>
      <c r="AR55" s="1250"/>
      <c r="AS55" s="1250"/>
      <c r="AT55" s="1250"/>
      <c r="AU55" s="1250"/>
      <c r="AV55" s="1250"/>
      <c r="AW55" s="1250"/>
      <c r="AX55" s="1250"/>
      <c r="AY55" s="1250"/>
      <c r="AZ55" s="1250"/>
      <c r="BA55" s="1250"/>
      <c r="BB55" s="1249" t="s">
        <v>602</v>
      </c>
      <c r="BC55" s="1249"/>
      <c r="BD55" s="1249"/>
      <c r="BE55" s="1249"/>
      <c r="BF55" s="1249"/>
      <c r="BG55" s="1249"/>
      <c r="BH55" s="1249"/>
      <c r="BI55" s="1249"/>
      <c r="BJ55" s="1249"/>
      <c r="BK55" s="1249"/>
      <c r="BL55" s="1249"/>
      <c r="BM55" s="1249"/>
      <c r="BN55" s="1249"/>
      <c r="BO55" s="1249"/>
      <c r="BP55" s="1246">
        <v>55.4</v>
      </c>
      <c r="BQ55" s="1246"/>
      <c r="BR55" s="1246"/>
      <c r="BS55" s="1246"/>
      <c r="BT55" s="1246"/>
      <c r="BU55" s="1246"/>
      <c r="BV55" s="1246"/>
      <c r="BW55" s="1246"/>
      <c r="BX55" s="1246">
        <v>52.7</v>
      </c>
      <c r="BY55" s="1246"/>
      <c r="BZ55" s="1246"/>
      <c r="CA55" s="1246"/>
      <c r="CB55" s="1246"/>
      <c r="CC55" s="1246"/>
      <c r="CD55" s="1246"/>
      <c r="CE55" s="1246"/>
      <c r="CF55" s="1246">
        <v>49.7</v>
      </c>
      <c r="CG55" s="1246"/>
      <c r="CH55" s="1246"/>
      <c r="CI55" s="1246"/>
      <c r="CJ55" s="1246"/>
      <c r="CK55" s="1246"/>
      <c r="CL55" s="1246"/>
      <c r="CM55" s="1246"/>
      <c r="CN55" s="1246">
        <v>37.299999999999997</v>
      </c>
      <c r="CO55" s="1246"/>
      <c r="CP55" s="1246"/>
      <c r="CQ55" s="1246"/>
      <c r="CR55" s="1246"/>
      <c r="CS55" s="1246"/>
      <c r="CT55" s="1246"/>
      <c r="CU55" s="1246"/>
      <c r="CV55" s="1246">
        <v>25.1</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603</v>
      </c>
      <c r="BC57" s="1249"/>
      <c r="BD57" s="1249"/>
      <c r="BE57" s="1249"/>
      <c r="BF57" s="1249"/>
      <c r="BG57" s="1249"/>
      <c r="BH57" s="1249"/>
      <c r="BI57" s="1249"/>
      <c r="BJ57" s="1249"/>
      <c r="BK57" s="1249"/>
      <c r="BL57" s="1249"/>
      <c r="BM57" s="1249"/>
      <c r="BN57" s="1249"/>
      <c r="BO57" s="1249"/>
      <c r="BP57" s="1246">
        <v>58.7</v>
      </c>
      <c r="BQ57" s="1246"/>
      <c r="BR57" s="1246"/>
      <c r="BS57" s="1246"/>
      <c r="BT57" s="1246"/>
      <c r="BU57" s="1246"/>
      <c r="BV57" s="1246"/>
      <c r="BW57" s="1246"/>
      <c r="BX57" s="1246">
        <v>59.9</v>
      </c>
      <c r="BY57" s="1246"/>
      <c r="BZ57" s="1246"/>
      <c r="CA57" s="1246"/>
      <c r="CB57" s="1246"/>
      <c r="CC57" s="1246"/>
      <c r="CD57" s="1246"/>
      <c r="CE57" s="1246"/>
      <c r="CF57" s="1246">
        <v>60.1</v>
      </c>
      <c r="CG57" s="1246"/>
      <c r="CH57" s="1246"/>
      <c r="CI57" s="1246"/>
      <c r="CJ57" s="1246"/>
      <c r="CK57" s="1246"/>
      <c r="CL57" s="1246"/>
      <c r="CM57" s="1246"/>
      <c r="CN57" s="1246">
        <v>61.9</v>
      </c>
      <c r="CO57" s="1246"/>
      <c r="CP57" s="1246"/>
      <c r="CQ57" s="1246"/>
      <c r="CR57" s="1246"/>
      <c r="CS57" s="1246"/>
      <c r="CT57" s="1246"/>
      <c r="CU57" s="1246"/>
      <c r="CV57" s="1246">
        <v>63.1</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605</v>
      </c>
    </row>
    <row r="64" spans="1:109" x14ac:dyDescent="0.15">
      <c r="B64" s="369"/>
      <c r="G64" s="376"/>
      <c r="I64" s="389"/>
      <c r="J64" s="389"/>
      <c r="K64" s="389"/>
      <c r="L64" s="389"/>
      <c r="M64" s="389"/>
      <c r="N64" s="390"/>
      <c r="AM64" s="376"/>
      <c r="AN64" s="376" t="s">
        <v>598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606</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600</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553</v>
      </c>
      <c r="BQ72" s="1250"/>
      <c r="BR72" s="1250"/>
      <c r="BS72" s="1250"/>
      <c r="BT72" s="1250"/>
      <c r="BU72" s="1250"/>
      <c r="BV72" s="1250"/>
      <c r="BW72" s="1250"/>
      <c r="BX72" s="1250" t="s">
        <v>554</v>
      </c>
      <c r="BY72" s="1250"/>
      <c r="BZ72" s="1250"/>
      <c r="CA72" s="1250"/>
      <c r="CB72" s="1250"/>
      <c r="CC72" s="1250"/>
      <c r="CD72" s="1250"/>
      <c r="CE72" s="1250"/>
      <c r="CF72" s="1250" t="s">
        <v>555</v>
      </c>
      <c r="CG72" s="1250"/>
      <c r="CH72" s="1250"/>
      <c r="CI72" s="1250"/>
      <c r="CJ72" s="1250"/>
      <c r="CK72" s="1250"/>
      <c r="CL72" s="1250"/>
      <c r="CM72" s="1250"/>
      <c r="CN72" s="1250" t="s">
        <v>556</v>
      </c>
      <c r="CO72" s="1250"/>
      <c r="CP72" s="1250"/>
      <c r="CQ72" s="1250"/>
      <c r="CR72" s="1250"/>
      <c r="CS72" s="1250"/>
      <c r="CT72" s="1250"/>
      <c r="CU72" s="1250"/>
      <c r="CV72" s="1250" t="s">
        <v>557</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601</v>
      </c>
      <c r="AO73" s="1249"/>
      <c r="AP73" s="1249"/>
      <c r="AQ73" s="1249"/>
      <c r="AR73" s="1249"/>
      <c r="AS73" s="1249"/>
      <c r="AT73" s="1249"/>
      <c r="AU73" s="1249"/>
      <c r="AV73" s="1249"/>
      <c r="AW73" s="1249"/>
      <c r="AX73" s="1249"/>
      <c r="AY73" s="1249"/>
      <c r="AZ73" s="1249"/>
      <c r="BA73" s="1249"/>
      <c r="BB73" s="1249" t="s">
        <v>602</v>
      </c>
      <c r="BC73" s="1249"/>
      <c r="BD73" s="1249"/>
      <c r="BE73" s="1249"/>
      <c r="BF73" s="1249"/>
      <c r="BG73" s="1249"/>
      <c r="BH73" s="1249"/>
      <c r="BI73" s="1249"/>
      <c r="BJ73" s="1249"/>
      <c r="BK73" s="1249"/>
      <c r="BL73" s="1249"/>
      <c r="BM73" s="1249"/>
      <c r="BN73" s="1249"/>
      <c r="BO73" s="1249"/>
      <c r="BP73" s="1246">
        <v>128.1</v>
      </c>
      <c r="BQ73" s="1246"/>
      <c r="BR73" s="1246"/>
      <c r="BS73" s="1246"/>
      <c r="BT73" s="1246"/>
      <c r="BU73" s="1246"/>
      <c r="BV73" s="1246"/>
      <c r="BW73" s="1246"/>
      <c r="BX73" s="1246">
        <v>113.6</v>
      </c>
      <c r="BY73" s="1246"/>
      <c r="BZ73" s="1246"/>
      <c r="CA73" s="1246"/>
      <c r="CB73" s="1246"/>
      <c r="CC73" s="1246"/>
      <c r="CD73" s="1246"/>
      <c r="CE73" s="1246"/>
      <c r="CF73" s="1246">
        <v>105.6</v>
      </c>
      <c r="CG73" s="1246"/>
      <c r="CH73" s="1246"/>
      <c r="CI73" s="1246"/>
      <c r="CJ73" s="1246"/>
      <c r="CK73" s="1246"/>
      <c r="CL73" s="1246"/>
      <c r="CM73" s="1246"/>
      <c r="CN73" s="1246">
        <v>92.7</v>
      </c>
      <c r="CO73" s="1246"/>
      <c r="CP73" s="1246"/>
      <c r="CQ73" s="1246"/>
      <c r="CR73" s="1246"/>
      <c r="CS73" s="1246"/>
      <c r="CT73" s="1246"/>
      <c r="CU73" s="1246"/>
      <c r="CV73" s="1246">
        <v>86.3</v>
      </c>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607</v>
      </c>
      <c r="BC75" s="1249"/>
      <c r="BD75" s="1249"/>
      <c r="BE75" s="1249"/>
      <c r="BF75" s="1249"/>
      <c r="BG75" s="1249"/>
      <c r="BH75" s="1249"/>
      <c r="BI75" s="1249"/>
      <c r="BJ75" s="1249"/>
      <c r="BK75" s="1249"/>
      <c r="BL75" s="1249"/>
      <c r="BM75" s="1249"/>
      <c r="BN75" s="1249"/>
      <c r="BO75" s="1249"/>
      <c r="BP75" s="1246">
        <v>13.3</v>
      </c>
      <c r="BQ75" s="1246"/>
      <c r="BR75" s="1246"/>
      <c r="BS75" s="1246"/>
      <c r="BT75" s="1246"/>
      <c r="BU75" s="1246"/>
      <c r="BV75" s="1246"/>
      <c r="BW75" s="1246"/>
      <c r="BX75" s="1246">
        <v>13.5</v>
      </c>
      <c r="BY75" s="1246"/>
      <c r="BZ75" s="1246"/>
      <c r="CA75" s="1246"/>
      <c r="CB75" s="1246"/>
      <c r="CC75" s="1246"/>
      <c r="CD75" s="1246"/>
      <c r="CE75" s="1246"/>
      <c r="CF75" s="1246">
        <v>13.2</v>
      </c>
      <c r="CG75" s="1246"/>
      <c r="CH75" s="1246"/>
      <c r="CI75" s="1246"/>
      <c r="CJ75" s="1246"/>
      <c r="CK75" s="1246"/>
      <c r="CL75" s="1246"/>
      <c r="CM75" s="1246"/>
      <c r="CN75" s="1246">
        <v>12.4</v>
      </c>
      <c r="CO75" s="1246"/>
      <c r="CP75" s="1246"/>
      <c r="CQ75" s="1246"/>
      <c r="CR75" s="1246"/>
      <c r="CS75" s="1246"/>
      <c r="CT75" s="1246"/>
      <c r="CU75" s="1246"/>
      <c r="CV75" s="1246">
        <v>11.3</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604</v>
      </c>
      <c r="AO77" s="1250"/>
      <c r="AP77" s="1250"/>
      <c r="AQ77" s="1250"/>
      <c r="AR77" s="1250"/>
      <c r="AS77" s="1250"/>
      <c r="AT77" s="1250"/>
      <c r="AU77" s="1250"/>
      <c r="AV77" s="1250"/>
      <c r="AW77" s="1250"/>
      <c r="AX77" s="1250"/>
      <c r="AY77" s="1250"/>
      <c r="AZ77" s="1250"/>
      <c r="BA77" s="1250"/>
      <c r="BB77" s="1249" t="s">
        <v>602</v>
      </c>
      <c r="BC77" s="1249"/>
      <c r="BD77" s="1249"/>
      <c r="BE77" s="1249"/>
      <c r="BF77" s="1249"/>
      <c r="BG77" s="1249"/>
      <c r="BH77" s="1249"/>
      <c r="BI77" s="1249"/>
      <c r="BJ77" s="1249"/>
      <c r="BK77" s="1249"/>
      <c r="BL77" s="1249"/>
      <c r="BM77" s="1249"/>
      <c r="BN77" s="1249"/>
      <c r="BO77" s="1249"/>
      <c r="BP77" s="1246">
        <v>55.4</v>
      </c>
      <c r="BQ77" s="1246"/>
      <c r="BR77" s="1246"/>
      <c r="BS77" s="1246"/>
      <c r="BT77" s="1246"/>
      <c r="BU77" s="1246"/>
      <c r="BV77" s="1246"/>
      <c r="BW77" s="1246"/>
      <c r="BX77" s="1246">
        <v>52.7</v>
      </c>
      <c r="BY77" s="1246"/>
      <c r="BZ77" s="1246"/>
      <c r="CA77" s="1246"/>
      <c r="CB77" s="1246"/>
      <c r="CC77" s="1246"/>
      <c r="CD77" s="1246"/>
      <c r="CE77" s="1246"/>
      <c r="CF77" s="1246">
        <v>49.7</v>
      </c>
      <c r="CG77" s="1246"/>
      <c r="CH77" s="1246"/>
      <c r="CI77" s="1246"/>
      <c r="CJ77" s="1246"/>
      <c r="CK77" s="1246"/>
      <c r="CL77" s="1246"/>
      <c r="CM77" s="1246"/>
      <c r="CN77" s="1246">
        <v>37.299999999999997</v>
      </c>
      <c r="CO77" s="1246"/>
      <c r="CP77" s="1246"/>
      <c r="CQ77" s="1246"/>
      <c r="CR77" s="1246"/>
      <c r="CS77" s="1246"/>
      <c r="CT77" s="1246"/>
      <c r="CU77" s="1246"/>
      <c r="CV77" s="1246">
        <v>25.1</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607</v>
      </c>
      <c r="BC79" s="1249"/>
      <c r="BD79" s="1249"/>
      <c r="BE79" s="1249"/>
      <c r="BF79" s="1249"/>
      <c r="BG79" s="1249"/>
      <c r="BH79" s="1249"/>
      <c r="BI79" s="1249"/>
      <c r="BJ79" s="1249"/>
      <c r="BK79" s="1249"/>
      <c r="BL79" s="1249"/>
      <c r="BM79" s="1249"/>
      <c r="BN79" s="1249"/>
      <c r="BO79" s="1249"/>
      <c r="BP79" s="1246">
        <v>9.6999999999999993</v>
      </c>
      <c r="BQ79" s="1246"/>
      <c r="BR79" s="1246"/>
      <c r="BS79" s="1246"/>
      <c r="BT79" s="1246"/>
      <c r="BU79" s="1246"/>
      <c r="BV79" s="1246"/>
      <c r="BW79" s="1246"/>
      <c r="BX79" s="1246">
        <v>9.5</v>
      </c>
      <c r="BY79" s="1246"/>
      <c r="BZ79" s="1246"/>
      <c r="CA79" s="1246"/>
      <c r="CB79" s="1246"/>
      <c r="CC79" s="1246"/>
      <c r="CD79" s="1246"/>
      <c r="CE79" s="1246"/>
      <c r="CF79" s="1246">
        <v>9.1999999999999993</v>
      </c>
      <c r="CG79" s="1246"/>
      <c r="CH79" s="1246"/>
      <c r="CI79" s="1246"/>
      <c r="CJ79" s="1246"/>
      <c r="CK79" s="1246"/>
      <c r="CL79" s="1246"/>
      <c r="CM79" s="1246"/>
      <c r="CN79" s="1246">
        <v>8.6</v>
      </c>
      <c r="CO79" s="1246"/>
      <c r="CP79" s="1246"/>
      <c r="CQ79" s="1246"/>
      <c r="CR79" s="1246"/>
      <c r="CS79" s="1246"/>
      <c r="CT79" s="1246"/>
      <c r="CU79" s="1246"/>
      <c r="CV79" s="1246">
        <v>8.3000000000000007</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7kWxExrTLftYb+zwGRCka2HMm9wHFd+CLBzOaq+Aq2Jw4Jf8REbn58aC8SbmyhqTJLAxkFekgozD/xqoTpXvpA==" saltValue="RYeqGh6ZB7RnvnCdriAR+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420F5-C832-4C5F-A23F-25870B58535F}">
  <sheetPr>
    <pageSetUpPr fitToPage="1"/>
  </sheetPr>
  <dimension ref="A1:DR125"/>
  <sheetViews>
    <sheetView showGridLines="0" zoomScale="50" zoomScaleNormal="5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500</v>
      </c>
    </row>
  </sheetData>
  <sheetProtection algorithmName="SHA-512" hashValue="1AZnfy8nsXzgzYlNI1r9zDeAkfmZf+yx/CuYfyr1aRyBOaVnbw0LutjtNKXWEb+jXSHkzutw0IP+QcIRZMbBbQ==" saltValue="AI+3wPjAgpLV+qMf+N1N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DA7D-6C79-4A27-B94D-7A38E0FE7182}">
  <sheetPr>
    <pageSetUpPr fitToPage="1"/>
  </sheetPr>
  <dimension ref="A1:DR125"/>
  <sheetViews>
    <sheetView showGridLines="0" topLeftCell="E91" zoomScale="60" zoomScaleNormal="60" zoomScaleSheetLayoutView="55" workbookViewId="0">
      <selection activeCell="AG113" sqref="AG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500</v>
      </c>
    </row>
  </sheetData>
  <sheetProtection algorithmName="SHA-512" hashValue="ZC256b/IBUiShQ0O5FKUYWVoTiQ8+h5VQJvKbdLrJKxjC/eHQziIYYZzwpFPwcoHT5+7PuuxsLKR9yZlmJWjxg==" saltValue="qBJN4z/QBOj0eV1C8Oyb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550</v>
      </c>
      <c r="G2" s="148"/>
      <c r="H2" s="149"/>
    </row>
    <row r="3" spans="1:8" x14ac:dyDescent="0.15">
      <c r="A3" s="145" t="s">
        <v>543</v>
      </c>
      <c r="B3" s="150"/>
      <c r="C3" s="151"/>
      <c r="D3" s="152">
        <v>58994</v>
      </c>
      <c r="E3" s="153"/>
      <c r="F3" s="154">
        <v>68468</v>
      </c>
      <c r="G3" s="155"/>
      <c r="H3" s="156"/>
    </row>
    <row r="4" spans="1:8" x14ac:dyDescent="0.15">
      <c r="A4" s="157"/>
      <c r="B4" s="158"/>
      <c r="C4" s="159"/>
      <c r="D4" s="160">
        <v>40341</v>
      </c>
      <c r="E4" s="161"/>
      <c r="F4" s="162">
        <v>34140</v>
      </c>
      <c r="G4" s="163"/>
      <c r="H4" s="164"/>
    </row>
    <row r="5" spans="1:8" x14ac:dyDescent="0.15">
      <c r="A5" s="145" t="s">
        <v>545</v>
      </c>
      <c r="B5" s="150"/>
      <c r="C5" s="151"/>
      <c r="D5" s="152">
        <v>61381</v>
      </c>
      <c r="E5" s="153"/>
      <c r="F5" s="154">
        <v>69729</v>
      </c>
      <c r="G5" s="155"/>
      <c r="H5" s="156"/>
    </row>
    <row r="6" spans="1:8" x14ac:dyDescent="0.15">
      <c r="A6" s="157"/>
      <c r="B6" s="158"/>
      <c r="C6" s="159"/>
      <c r="D6" s="160">
        <v>46498</v>
      </c>
      <c r="E6" s="161"/>
      <c r="F6" s="162">
        <v>38908</v>
      </c>
      <c r="G6" s="163"/>
      <c r="H6" s="164"/>
    </row>
    <row r="7" spans="1:8" x14ac:dyDescent="0.15">
      <c r="A7" s="145" t="s">
        <v>546</v>
      </c>
      <c r="B7" s="150"/>
      <c r="C7" s="151"/>
      <c r="D7" s="152">
        <v>106219</v>
      </c>
      <c r="E7" s="153"/>
      <c r="F7" s="154">
        <v>74581</v>
      </c>
      <c r="G7" s="155"/>
      <c r="H7" s="156"/>
    </row>
    <row r="8" spans="1:8" x14ac:dyDescent="0.15">
      <c r="A8" s="157"/>
      <c r="B8" s="158"/>
      <c r="C8" s="159"/>
      <c r="D8" s="160">
        <v>81541</v>
      </c>
      <c r="E8" s="161"/>
      <c r="F8" s="162">
        <v>41563</v>
      </c>
      <c r="G8" s="163"/>
      <c r="H8" s="164"/>
    </row>
    <row r="9" spans="1:8" x14ac:dyDescent="0.15">
      <c r="A9" s="145" t="s">
        <v>547</v>
      </c>
      <c r="B9" s="150"/>
      <c r="C9" s="151"/>
      <c r="D9" s="152">
        <v>108202</v>
      </c>
      <c r="E9" s="153"/>
      <c r="F9" s="154">
        <v>76347</v>
      </c>
      <c r="G9" s="155"/>
      <c r="H9" s="156"/>
    </row>
    <row r="10" spans="1:8" x14ac:dyDescent="0.15">
      <c r="A10" s="157"/>
      <c r="B10" s="158"/>
      <c r="C10" s="159"/>
      <c r="D10" s="160">
        <v>75489</v>
      </c>
      <c r="E10" s="161"/>
      <c r="F10" s="162">
        <v>41762</v>
      </c>
      <c r="G10" s="163"/>
      <c r="H10" s="164"/>
    </row>
    <row r="11" spans="1:8" x14ac:dyDescent="0.15">
      <c r="A11" s="145" t="s">
        <v>548</v>
      </c>
      <c r="B11" s="150"/>
      <c r="C11" s="151"/>
      <c r="D11" s="152">
        <v>118404</v>
      </c>
      <c r="E11" s="153"/>
      <c r="F11" s="154">
        <v>69604</v>
      </c>
      <c r="G11" s="155"/>
      <c r="H11" s="156"/>
    </row>
    <row r="12" spans="1:8" x14ac:dyDescent="0.15">
      <c r="A12" s="157"/>
      <c r="B12" s="158"/>
      <c r="C12" s="165"/>
      <c r="D12" s="160">
        <v>83317</v>
      </c>
      <c r="E12" s="161"/>
      <c r="F12" s="162">
        <v>36247</v>
      </c>
      <c r="G12" s="163"/>
      <c r="H12" s="164"/>
    </row>
    <row r="13" spans="1:8" x14ac:dyDescent="0.15">
      <c r="A13" s="145"/>
      <c r="B13" s="150"/>
      <c r="C13" s="166"/>
      <c r="D13" s="167">
        <v>90640</v>
      </c>
      <c r="E13" s="168"/>
      <c r="F13" s="169">
        <v>71746</v>
      </c>
      <c r="G13" s="170"/>
      <c r="H13" s="156"/>
    </row>
    <row r="14" spans="1:8" x14ac:dyDescent="0.15">
      <c r="A14" s="157"/>
      <c r="B14" s="158"/>
      <c r="C14" s="159"/>
      <c r="D14" s="160">
        <v>65437</v>
      </c>
      <c r="E14" s="161"/>
      <c r="F14" s="162">
        <v>38524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10.119999999999999</v>
      </c>
      <c r="C19" s="171">
        <f>ROUND(VALUE(SUBSTITUTE(実質収支比率等に係る経年分析!G$48,"▲","-")),2)</f>
        <v>5.27</v>
      </c>
      <c r="D19" s="171">
        <f>ROUND(VALUE(SUBSTITUTE(実質収支比率等に係る経年分析!H$48,"▲","-")),2)</f>
        <v>1.65</v>
      </c>
      <c r="E19" s="171">
        <f>ROUND(VALUE(SUBSTITUTE(実質収支比率等に係る経年分析!I$48,"▲","-")),2)</f>
        <v>4.49</v>
      </c>
      <c r="F19" s="171">
        <f>ROUND(VALUE(SUBSTITUTE(実質収支比率等に係る経年分析!J$48,"▲","-")),2)</f>
        <v>14.13</v>
      </c>
    </row>
    <row r="20" spans="1:11" x14ac:dyDescent="0.15">
      <c r="A20" s="171" t="s">
        <v>54</v>
      </c>
      <c r="B20" s="171">
        <f>ROUND(VALUE(SUBSTITUTE(実質収支比率等に係る経年分析!F$47,"▲","-")),2)</f>
        <v>21.38</v>
      </c>
      <c r="C20" s="171">
        <f>ROUND(VALUE(SUBSTITUTE(実質収支比率等に係る経年分析!G$47,"▲","-")),2)</f>
        <v>26.77</v>
      </c>
      <c r="D20" s="171">
        <f>ROUND(VALUE(SUBSTITUTE(実質収支比率等に係る経年分析!H$47,"▲","-")),2)</f>
        <v>29.51</v>
      </c>
      <c r="E20" s="171">
        <f>ROUND(VALUE(SUBSTITUTE(実質収支比率等に係る経年分析!I$47,"▲","-")),2)</f>
        <v>31.81</v>
      </c>
      <c r="F20" s="171">
        <f>ROUND(VALUE(SUBSTITUTE(実質収支比率等に係る経年分析!J$47,"▲","-")),2)</f>
        <v>32.18</v>
      </c>
    </row>
    <row r="21" spans="1:11" x14ac:dyDescent="0.15">
      <c r="A21" s="171" t="s">
        <v>55</v>
      </c>
      <c r="B21" s="171">
        <f>IF(ISNUMBER(VALUE(SUBSTITUTE(実質収支比率等に係る経年分析!F$49,"▲","-"))),ROUND(VALUE(SUBSTITUTE(実質収支比率等に係る経年分析!F$49,"▲","-")),2),NA())</f>
        <v>6.19</v>
      </c>
      <c r="C21" s="171">
        <f>IF(ISNUMBER(VALUE(SUBSTITUTE(実質収支比率等に係る経年分析!G$49,"▲","-"))),ROUND(VALUE(SUBSTITUTE(実質収支比率等に係る経年分析!G$49,"▲","-")),2),NA())</f>
        <v>0.15</v>
      </c>
      <c r="D21" s="171">
        <f>IF(ISNUMBER(VALUE(SUBSTITUTE(実質収支比率等に係る経年分析!H$49,"▲","-"))),ROUND(VALUE(SUBSTITUTE(実質収支比率等に係る経年分析!H$49,"▲","-")),2),NA())</f>
        <v>-0.99</v>
      </c>
      <c r="E21" s="171">
        <f>IF(ISNUMBER(VALUE(SUBSTITUTE(実質収支比率等に係る経年分析!I$49,"▲","-"))),ROUND(VALUE(SUBSTITUTE(実質収支比率等に係る経年分析!I$49,"▲","-")),2),NA())</f>
        <v>6.04</v>
      </c>
      <c r="F21" s="171">
        <f>IF(ISNUMBER(VALUE(SUBSTITUTE(実質収支比率等に係る経年分析!J$49,"▲","-"))),ROUND(VALUE(SUBSTITUTE(実質収支比率等に係る経年分析!J$49,"▲","-")),2),NA())</f>
        <v>12.04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国民宿舎葛城高原ロッジ特別会計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1.84</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9.25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7.74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6.56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5.13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10.119999999999999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14.14</v>
      </c>
    </row>
    <row r="35" spans="1:16" x14ac:dyDescent="0.15">
      <c r="A35" s="172" t="str">
        <f>IF(連結実質赤字比率に係る赤字・黒字の構成分析!C$35="",NA(),連結実質赤字比率に係る赤字・黒字の構成分析!C$35)</f>
        <v>学校給食費特別会計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f>IF(ROUND(VALUE(SUBSTITUTE(連結実質赤字比率に係る赤字・黒字の構成分析!G$35,"▲", "-")), 2) &lt; 0, ABS(ROUND(VALUE(SUBSTITUTE(連結実質赤字比率に係る赤字・黒字の構成分析!G$35,"▲", "-")), 2)), NA())</f>
        <v>0.01</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0.01</v>
      </c>
      <c r="G35" s="172" t="e">
        <f>IF(ROUND(VALUE(SUBSTITUTE(連結実質赤字比率に係る赤字・黒字の構成分析!H$35,"▲", "-")), 2) &gt;= 0, ABS(ROUND(VALUE(SUBSTITUTE(連結実質赤字比率に係る赤字・黒字の構成分析!H$35,"▲", "-")), 2)), NA())</f>
        <v>#N/A</v>
      </c>
      <c r="H35" s="172">
        <f>IF(ROUND(VALUE(SUBSTITUTE(連結実質赤字比率に係る赤字・黒字の構成分析!I$35,"▲", "-")), 2) &lt; 0, ABS(ROUND(VALUE(SUBSTITUTE(連結実質赤字比率に係る赤字・黒字の構成分析!I$35,"▲", "-")), 2)), NA())</f>
        <v>0.01</v>
      </c>
      <c r="I35" s="172" t="e">
        <f>IF(ROUND(VALUE(SUBSTITUTE(連結実質赤字比率に係る赤字・黒字の構成分析!I$35,"▲", "-")), 2) &gt;= 0, ABS(ROUND(VALUE(SUBSTITUTE(連結実質赤字比率に係る赤字・黒字の構成分析!I$35,"▲", "-")), 2)), NA())</f>
        <v>#N/A</v>
      </c>
      <c r="J35" s="172">
        <f>IF(ROUND(VALUE(SUBSTITUTE(連結実質赤字比率に係る赤字・黒字の構成分析!J$35,"▲", "-")), 2) &lt; 0, ABS(ROUND(VALUE(SUBSTITUTE(連結実質赤字比率に係る赤字・黒字の構成分析!J$35,"▲", "-")), 2)), NA())</f>
        <v>0.02</v>
      </c>
      <c r="K35" s="172" t="e">
        <f>IF(ROUND(VALUE(SUBSTITUTE(連結実質赤字比率に係る赤字・黒字の構成分析!J$35,"▲", "-")), 2) &gt;= 0, ABS(ROUND(VALUE(SUBSTITUTE(連結実質赤字比率に係る赤字・黒字の構成分析!J$35,"▲", "-")), 2)), NA())</f>
        <v>#N/A</v>
      </c>
    </row>
    <row r="36" spans="1:16" x14ac:dyDescent="0.15">
      <c r="A36" s="172" t="str">
        <f>IF(連結実質赤字比率に係る赤字・黒字の構成分析!C$34="",NA(),連結実質赤字比率に係る赤字・黒字の構成分析!C$34)</f>
        <v>国民健康保険事業特別会計</v>
      </c>
      <c r="B36" s="172">
        <f>IF(ROUND(VALUE(SUBSTITUTE(連結実質赤字比率に係る赤字・黒字の構成分析!F$34,"▲", "-")), 2) &lt; 0, ABS(ROUND(VALUE(SUBSTITUTE(連結実質赤字比率に係る赤字・黒字の構成分析!F$34,"▲", "-")), 2)), NA())</f>
        <v>6.02</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5.27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3.89</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2.29</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1.1599999999999999</v>
      </c>
      <c r="K36" s="172" t="e">
        <f>IF(ROUND(VALUE(SUBSTITUTE(連結実質赤字比率に係る赤字・黒字の構成分析!J$34,"▲", "-")), 2) &gt;= 0, ABS(ROUND(VALUE(SUBSTITUTE(連結実質赤字比率に係る赤字・黒字の構成分析!J$34,"▲", "-")), 2)), NA())</f>
        <v>#N/A</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1454</v>
      </c>
      <c r="E42" s="173"/>
      <c r="F42" s="173"/>
      <c r="G42" s="173">
        <f>'実質公債費比率（分子）の構造'!L$52</f>
        <v>1350</v>
      </c>
      <c r="H42" s="173"/>
      <c r="I42" s="173"/>
      <c r="J42" s="173">
        <f>'実質公債費比率（分子）の構造'!M$52</f>
        <v>1332</v>
      </c>
      <c r="K42" s="173"/>
      <c r="L42" s="173"/>
      <c r="M42" s="173">
        <f>'実質公債費比率（分子）の構造'!N$52</f>
        <v>1329</v>
      </c>
      <c r="N42" s="173"/>
      <c r="O42" s="173"/>
      <c r="P42" s="173">
        <f>'実質公債費比率（分子）の構造'!O$52</f>
        <v>1332</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60</v>
      </c>
      <c r="C45" s="173"/>
      <c r="D45" s="173"/>
      <c r="E45" s="173">
        <f>'実質公債費比率（分子）の構造'!L$49</f>
        <v>56</v>
      </c>
      <c r="F45" s="173"/>
      <c r="G45" s="173"/>
      <c r="H45" s="173">
        <f>'実質公債費比率（分子）の構造'!M$49</f>
        <v>26</v>
      </c>
      <c r="I45" s="173"/>
      <c r="J45" s="173"/>
      <c r="K45" s="173">
        <f>'実質公債費比率（分子）の構造'!N$49</f>
        <v>29</v>
      </c>
      <c r="L45" s="173"/>
      <c r="M45" s="173"/>
      <c r="N45" s="173">
        <f>'実質公債費比率（分子）の構造'!O$49</f>
        <v>27</v>
      </c>
      <c r="O45" s="173"/>
      <c r="P45" s="173"/>
    </row>
    <row r="46" spans="1:16" x14ac:dyDescent="0.15">
      <c r="A46" s="173" t="s">
        <v>66</v>
      </c>
      <c r="B46" s="173">
        <f>'実質公債費比率（分子）の構造'!K$48</f>
        <v>364</v>
      </c>
      <c r="C46" s="173"/>
      <c r="D46" s="173"/>
      <c r="E46" s="173">
        <f>'実質公債費比率（分子）の構造'!L$48</f>
        <v>353</v>
      </c>
      <c r="F46" s="173"/>
      <c r="G46" s="173"/>
      <c r="H46" s="173">
        <f>'実質公債費比率（分子）の構造'!M$48</f>
        <v>334</v>
      </c>
      <c r="I46" s="173"/>
      <c r="J46" s="173"/>
      <c r="K46" s="173">
        <f>'実質公債費比率（分子）の構造'!N$48</f>
        <v>281</v>
      </c>
      <c r="L46" s="173"/>
      <c r="M46" s="173"/>
      <c r="N46" s="173">
        <f>'実質公債費比率（分子）の構造'!O$48</f>
        <v>289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1890</v>
      </c>
      <c r="C49" s="173"/>
      <c r="D49" s="173"/>
      <c r="E49" s="173">
        <f>'実質公債費比率（分子）の構造'!L$45</f>
        <v>1815</v>
      </c>
      <c r="F49" s="173"/>
      <c r="G49" s="173"/>
      <c r="H49" s="173">
        <f>'実質公債費比率（分子）の構造'!M$45</f>
        <v>1764</v>
      </c>
      <c r="I49" s="173"/>
      <c r="J49" s="173"/>
      <c r="K49" s="173">
        <f>'実質公債費比率（分子）の構造'!N$45</f>
        <v>1742</v>
      </c>
      <c r="L49" s="173"/>
      <c r="M49" s="173"/>
      <c r="N49" s="173">
        <f>'実質公債費比率（分子）の構造'!O$45</f>
        <v>1756</v>
      </c>
      <c r="O49" s="173"/>
      <c r="P49" s="173"/>
    </row>
    <row r="50" spans="1:16" x14ac:dyDescent="0.15">
      <c r="A50" s="173" t="s">
        <v>70</v>
      </c>
      <c r="B50" s="173" t="e">
        <f>NA()</f>
        <v>#N/A</v>
      </c>
      <c r="C50" s="173">
        <f>IF(ISNUMBER('実質公債費比率（分子）の構造'!K$53),'実質公債費比率（分子）の構造'!K$53,NA())</f>
        <v>860</v>
      </c>
      <c r="D50" s="173" t="e">
        <f>NA()</f>
        <v>#N/A</v>
      </c>
      <c r="E50" s="173" t="e">
        <f>NA()</f>
        <v>#N/A</v>
      </c>
      <c r="F50" s="173">
        <f>IF(ISNUMBER('実質公債費比率（分子）の構造'!L$53),'実質公債費比率（分子）の構造'!L$53,NA())</f>
        <v>874</v>
      </c>
      <c r="G50" s="173" t="e">
        <f>NA()</f>
        <v>#N/A</v>
      </c>
      <c r="H50" s="173" t="e">
        <f>NA()</f>
        <v>#N/A</v>
      </c>
      <c r="I50" s="173">
        <f>IF(ISNUMBER('実質公債費比率（分子）の構造'!M$53),'実質公債費比率（分子）の構造'!M$53,NA())</f>
        <v>792</v>
      </c>
      <c r="J50" s="173" t="e">
        <f>NA()</f>
        <v>#N/A</v>
      </c>
      <c r="K50" s="173" t="e">
        <f>NA()</f>
        <v>#N/A</v>
      </c>
      <c r="L50" s="173">
        <f>IF(ISNUMBER('実質公債費比率（分子）の構造'!N$53),'実質公債費比率（分子）の構造'!N$53,NA())</f>
        <v>723</v>
      </c>
      <c r="M50" s="173" t="e">
        <f>NA()</f>
        <v>#N/A</v>
      </c>
      <c r="N50" s="173" t="e">
        <f>NA()</f>
        <v>#N/A</v>
      </c>
      <c r="O50" s="173">
        <f>IF(ISNUMBER('実質公債費比率（分子）の構造'!O$53),'実質公債費比率（分子）の構造'!O$53,NA())</f>
        <v>740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11536</v>
      </c>
      <c r="E56" s="172"/>
      <c r="F56" s="172"/>
      <c r="G56" s="172">
        <f>'将来負担比率（分子）の構造'!J$52</f>
        <v>12194</v>
      </c>
      <c r="H56" s="172"/>
      <c r="I56" s="172"/>
      <c r="J56" s="172">
        <f>'将来負担比率（分子）の構造'!K$52</f>
        <v>12997</v>
      </c>
      <c r="K56" s="172"/>
      <c r="L56" s="172"/>
      <c r="M56" s="172">
        <f>'将来負担比率（分子）の構造'!L$52</f>
        <v>13593</v>
      </c>
      <c r="N56" s="172"/>
      <c r="O56" s="172"/>
      <c r="P56" s="172">
        <f>'将来負担比率（分子）の構造'!M$52</f>
        <v>14231</v>
      </c>
    </row>
    <row r="57" spans="1:16" x14ac:dyDescent="0.15">
      <c r="A57" s="172" t="s">
        <v>41</v>
      </c>
      <c r="B57" s="172"/>
      <c r="C57" s="172"/>
      <c r="D57" s="172">
        <f>'将来負担比率（分子）の構造'!I$51</f>
        <v>1241</v>
      </c>
      <c r="E57" s="172"/>
      <c r="F57" s="172"/>
      <c r="G57" s="172">
        <f>'将来負担比率（分子）の構造'!J$51</f>
        <v>1214</v>
      </c>
      <c r="H57" s="172"/>
      <c r="I57" s="172"/>
      <c r="J57" s="172">
        <f>'将来負担比率（分子）の構造'!K$51</f>
        <v>1154</v>
      </c>
      <c r="K57" s="172"/>
      <c r="L57" s="172"/>
      <c r="M57" s="172">
        <f>'将来負担比率（分子）の構造'!L$51</f>
        <v>1086</v>
      </c>
      <c r="N57" s="172"/>
      <c r="O57" s="172"/>
      <c r="P57" s="172">
        <f>'将来負担比率（分子）の構造'!M$51</f>
        <v>1018</v>
      </c>
    </row>
    <row r="58" spans="1:16" x14ac:dyDescent="0.15">
      <c r="A58" s="172" t="s">
        <v>40</v>
      </c>
      <c r="B58" s="172"/>
      <c r="C58" s="172"/>
      <c r="D58" s="172">
        <f>'将来負担比率（分子）の構造'!I$50</f>
        <v>3929</v>
      </c>
      <c r="E58" s="172"/>
      <c r="F58" s="172"/>
      <c r="G58" s="172">
        <f>'将来負担比率（分子）の構造'!J$50</f>
        <v>4523</v>
      </c>
      <c r="H58" s="172"/>
      <c r="I58" s="172"/>
      <c r="J58" s="172">
        <f>'将来負担比率（分子）の構造'!K$50</f>
        <v>4745</v>
      </c>
      <c r="K58" s="172"/>
      <c r="L58" s="172"/>
      <c r="M58" s="172">
        <f>'将来負担比率（分子）の構造'!L$50</f>
        <v>5016</v>
      </c>
      <c r="N58" s="172"/>
      <c r="O58" s="172"/>
      <c r="P58" s="172">
        <f>'将来負担比率（分子）の構造'!M$50</f>
        <v>5232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2589</v>
      </c>
      <c r="C62" s="172"/>
      <c r="D62" s="172"/>
      <c r="E62" s="172">
        <f>'将来負担比率（分子）の構造'!J$45</f>
        <v>2761</v>
      </c>
      <c r="F62" s="172"/>
      <c r="G62" s="172"/>
      <c r="H62" s="172">
        <f>'将来負担比率（分子）の構造'!K$45</f>
        <v>2627</v>
      </c>
      <c r="I62" s="172"/>
      <c r="J62" s="172"/>
      <c r="K62" s="172">
        <f>'将来負担比率（分子）の構造'!L$45</f>
        <v>2355</v>
      </c>
      <c r="L62" s="172"/>
      <c r="M62" s="172"/>
      <c r="N62" s="172">
        <f>'将来負担比率（分子）の構造'!M$45</f>
        <v>2304</v>
      </c>
      <c r="O62" s="172"/>
      <c r="P62" s="172"/>
    </row>
    <row r="63" spans="1:16" x14ac:dyDescent="0.15">
      <c r="A63" s="172" t="s">
        <v>33</v>
      </c>
      <c r="B63" s="172">
        <f>'将来負担比率（分子）の構造'!I$44</f>
        <v>152</v>
      </c>
      <c r="C63" s="172"/>
      <c r="D63" s="172"/>
      <c r="E63" s="172">
        <f>'将来負担比率（分子）の構造'!J$44</f>
        <v>134</v>
      </c>
      <c r="F63" s="172"/>
      <c r="G63" s="172"/>
      <c r="H63" s="172">
        <f>'将来負担比率（分子）の構造'!K$44</f>
        <v>119</v>
      </c>
      <c r="I63" s="172"/>
      <c r="J63" s="172"/>
      <c r="K63" s="172">
        <f>'将来負担比率（分子）の構造'!L$44</f>
        <v>118</v>
      </c>
      <c r="L63" s="172"/>
      <c r="M63" s="172"/>
      <c r="N63" s="172">
        <f>'将来負担比率（分子）の構造'!M$44</f>
        <v>123</v>
      </c>
      <c r="O63" s="172"/>
      <c r="P63" s="172"/>
    </row>
    <row r="64" spans="1:16" x14ac:dyDescent="0.15">
      <c r="A64" s="172" t="s">
        <v>32</v>
      </c>
      <c r="B64" s="172">
        <f>'将来負担比率（分子）の構造'!I$43</f>
        <v>4032</v>
      </c>
      <c r="C64" s="172"/>
      <c r="D64" s="172"/>
      <c r="E64" s="172">
        <f>'将来負担比率（分子）の構造'!J$43</f>
        <v>3976</v>
      </c>
      <c r="F64" s="172"/>
      <c r="G64" s="172"/>
      <c r="H64" s="172">
        <f>'将来負担比率（分子）の構造'!K$43</f>
        <v>3986</v>
      </c>
      <c r="I64" s="172"/>
      <c r="J64" s="172"/>
      <c r="K64" s="172">
        <f>'将来負担比率（分子）の構造'!L$43</f>
        <v>3731</v>
      </c>
      <c r="L64" s="172"/>
      <c r="M64" s="172"/>
      <c r="N64" s="172">
        <f>'将来負担比率（分子）の構造'!M$43</f>
        <v>4037</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18078</v>
      </c>
      <c r="C66" s="172"/>
      <c r="D66" s="172"/>
      <c r="E66" s="172">
        <f>'将来負担比率（分子）の構造'!J$41</f>
        <v>18242</v>
      </c>
      <c r="F66" s="172"/>
      <c r="G66" s="172"/>
      <c r="H66" s="172">
        <f>'将来負担比率（分子）の構造'!K$41</f>
        <v>18853</v>
      </c>
      <c r="I66" s="172"/>
      <c r="J66" s="172"/>
      <c r="K66" s="172">
        <f>'将来負担比率（分子）の構造'!L$41</f>
        <v>19579</v>
      </c>
      <c r="L66" s="172"/>
      <c r="M66" s="172"/>
      <c r="N66" s="172">
        <f>'将来負担比率（分子）の構造'!M$41</f>
        <v>20107</v>
      </c>
      <c r="O66" s="172"/>
      <c r="P66" s="172"/>
    </row>
    <row r="67" spans="1:16" x14ac:dyDescent="0.15">
      <c r="A67" s="172" t="s">
        <v>74</v>
      </c>
      <c r="B67" s="172" t="e">
        <f>NA()</f>
        <v>#N/A</v>
      </c>
      <c r="C67" s="172">
        <f>IF(ISNUMBER('将来負担比率（分子）の構造'!I$53), IF('将来負担比率（分子）の構造'!I$53 &lt; 0, 0, '将来負担比率（分子）の構造'!I$53), NA())</f>
        <v>8145</v>
      </c>
      <c r="D67" s="172" t="e">
        <f>NA()</f>
        <v>#N/A</v>
      </c>
      <c r="E67" s="172" t="e">
        <f>NA()</f>
        <v>#N/A</v>
      </c>
      <c r="F67" s="172">
        <f>IF(ISNUMBER('将来負担比率（分子）の構造'!J$53), IF('将来負担比率（分子）の構造'!J$53 &lt; 0, 0, '将来負担比率（分子）の構造'!J$53), NA())</f>
        <v>7181</v>
      </c>
      <c r="G67" s="172" t="e">
        <f>NA()</f>
        <v>#N/A</v>
      </c>
      <c r="H67" s="172" t="e">
        <f>NA()</f>
        <v>#N/A</v>
      </c>
      <c r="I67" s="172">
        <f>IF(ISNUMBER('将来負担比率（分子）の構造'!K$53), IF('将来負担比率（分子）の構造'!K$53 &lt; 0, 0, '将来負担比率（分子）の構造'!K$53), NA())</f>
        <v>6688</v>
      </c>
      <c r="J67" s="172" t="e">
        <f>NA()</f>
        <v>#N/A</v>
      </c>
      <c r="K67" s="172" t="e">
        <f>NA()</f>
        <v>#N/A</v>
      </c>
      <c r="L67" s="172">
        <f>IF(ISNUMBER('将来負担比率（分子）の構造'!L$53), IF('将来負担比率（分子）の構造'!L$53 &lt; 0, 0, '将来負担比率（分子）の構造'!L$53), NA())</f>
        <v>6086</v>
      </c>
      <c r="M67" s="172" t="e">
        <f>NA()</f>
        <v>#N/A</v>
      </c>
      <c r="N67" s="172" t="e">
        <f>NA()</f>
        <v>#N/A</v>
      </c>
      <c r="O67" s="172">
        <f>IF(ISNUMBER('将来負担比率（分子）の構造'!M$53), IF('将来負担比率（分子）の構造'!M$53 &lt; 0, 0, '将来負担比率（分子）の構造'!M$53), NA())</f>
        <v>6089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2204</v>
      </c>
      <c r="C72" s="176">
        <f>基金残高に係る経年分析!G55</f>
        <v>2446</v>
      </c>
      <c r="D72" s="176">
        <f>基金残高に係る経年分析!H55</f>
        <v>2621</v>
      </c>
    </row>
    <row r="73" spans="1:16" x14ac:dyDescent="0.15">
      <c r="A73" s="175" t="s">
        <v>77</v>
      </c>
      <c r="B73" s="176">
        <f>基金残高に係る経年分析!F56</f>
        <v>962</v>
      </c>
      <c r="C73" s="176">
        <f>基金残高に係る経年分析!G56</f>
        <v>922</v>
      </c>
      <c r="D73" s="176">
        <f>基金残高に係る経年分析!H56</f>
        <v>889</v>
      </c>
    </row>
    <row r="74" spans="1:16" x14ac:dyDescent="0.15">
      <c r="A74" s="175" t="s">
        <v>78</v>
      </c>
      <c r="B74" s="176">
        <f>基金残高に係る経年分析!F57</f>
        <v>1300</v>
      </c>
      <c r="C74" s="176">
        <f>基金残高に係る経年分析!G57</f>
        <v>1320</v>
      </c>
      <c r="D74" s="176">
        <f>基金残高に係る経年分析!H57</f>
        <v>1352</v>
      </c>
    </row>
  </sheetData>
  <sheetProtection algorithmName="SHA-512" hashValue="R+QiOJzy5y62lDTEJ2DfhKKIID7nzYZR8BreWlpMYwwQFr0tQUdF75yeOK7viPVaxgNIHREl0l0a0sLUS8XzMQ==" saltValue="3NwWA/R726FfDjSjY9PG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77E75-0D3F-47CC-9B3D-9C111A42194D}">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9" t="s">
        <v>217</v>
      </c>
      <c r="DI1" s="640"/>
      <c r="DJ1" s="640"/>
      <c r="DK1" s="640"/>
      <c r="DL1" s="640"/>
      <c r="DM1" s="640"/>
      <c r="DN1" s="641"/>
      <c r="DO1" s="211"/>
      <c r="DP1" s="639" t="s">
        <v>218</v>
      </c>
      <c r="DQ1" s="640"/>
      <c r="DR1" s="640"/>
      <c r="DS1" s="640"/>
      <c r="DT1" s="640"/>
      <c r="DU1" s="640"/>
      <c r="DV1" s="640"/>
      <c r="DW1" s="640"/>
      <c r="DX1" s="640"/>
      <c r="DY1" s="640"/>
      <c r="DZ1" s="640"/>
      <c r="EA1" s="640"/>
      <c r="EB1" s="640"/>
      <c r="EC1" s="641"/>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5" t="s">
        <v>220</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221</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5" t="s">
        <v>222</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5" t="s">
        <v>1</v>
      </c>
      <c r="C4" s="636"/>
      <c r="D4" s="636"/>
      <c r="E4" s="636"/>
      <c r="F4" s="636"/>
      <c r="G4" s="636"/>
      <c r="H4" s="636"/>
      <c r="I4" s="636"/>
      <c r="J4" s="636"/>
      <c r="K4" s="636"/>
      <c r="L4" s="636"/>
      <c r="M4" s="636"/>
      <c r="N4" s="636"/>
      <c r="O4" s="636"/>
      <c r="P4" s="636"/>
      <c r="Q4" s="637"/>
      <c r="R4" s="635" t="s">
        <v>223</v>
      </c>
      <c r="S4" s="636"/>
      <c r="T4" s="636"/>
      <c r="U4" s="636"/>
      <c r="V4" s="636"/>
      <c r="W4" s="636"/>
      <c r="X4" s="636"/>
      <c r="Y4" s="637"/>
      <c r="Z4" s="635" t="s">
        <v>224</v>
      </c>
      <c r="AA4" s="636"/>
      <c r="AB4" s="636"/>
      <c r="AC4" s="637"/>
      <c r="AD4" s="635" t="s">
        <v>225</v>
      </c>
      <c r="AE4" s="636"/>
      <c r="AF4" s="636"/>
      <c r="AG4" s="636"/>
      <c r="AH4" s="636"/>
      <c r="AI4" s="636"/>
      <c r="AJ4" s="636"/>
      <c r="AK4" s="637"/>
      <c r="AL4" s="635" t="s">
        <v>224</v>
      </c>
      <c r="AM4" s="636"/>
      <c r="AN4" s="636"/>
      <c r="AO4" s="637"/>
      <c r="AP4" s="638" t="s">
        <v>226</v>
      </c>
      <c r="AQ4" s="638"/>
      <c r="AR4" s="638"/>
      <c r="AS4" s="638"/>
      <c r="AT4" s="638"/>
      <c r="AU4" s="638"/>
      <c r="AV4" s="638"/>
      <c r="AW4" s="638"/>
      <c r="AX4" s="638"/>
      <c r="AY4" s="638"/>
      <c r="AZ4" s="638"/>
      <c r="BA4" s="638"/>
      <c r="BB4" s="638"/>
      <c r="BC4" s="638"/>
      <c r="BD4" s="638"/>
      <c r="BE4" s="638"/>
      <c r="BF4" s="638"/>
      <c r="BG4" s="638" t="s">
        <v>227</v>
      </c>
      <c r="BH4" s="638"/>
      <c r="BI4" s="638"/>
      <c r="BJ4" s="638"/>
      <c r="BK4" s="638"/>
      <c r="BL4" s="638"/>
      <c r="BM4" s="638"/>
      <c r="BN4" s="638"/>
      <c r="BO4" s="638" t="s">
        <v>224</v>
      </c>
      <c r="BP4" s="638"/>
      <c r="BQ4" s="638"/>
      <c r="BR4" s="638"/>
      <c r="BS4" s="638" t="s">
        <v>228</v>
      </c>
      <c r="BT4" s="638"/>
      <c r="BU4" s="638"/>
      <c r="BV4" s="638"/>
      <c r="BW4" s="638"/>
      <c r="BX4" s="638"/>
      <c r="BY4" s="638"/>
      <c r="BZ4" s="638"/>
      <c r="CA4" s="638"/>
      <c r="CB4" s="638"/>
      <c r="CD4" s="635" t="s">
        <v>229</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ht="11.25" customHeight="1" x14ac:dyDescent="0.15">
      <c r="B5" s="654" t="s">
        <v>230</v>
      </c>
      <c r="C5" s="655"/>
      <c r="D5" s="655"/>
      <c r="E5" s="655"/>
      <c r="F5" s="655"/>
      <c r="G5" s="655"/>
      <c r="H5" s="655"/>
      <c r="I5" s="655"/>
      <c r="J5" s="655"/>
      <c r="K5" s="655"/>
      <c r="L5" s="655"/>
      <c r="M5" s="655"/>
      <c r="N5" s="655"/>
      <c r="O5" s="655"/>
      <c r="P5" s="655"/>
      <c r="Q5" s="656"/>
      <c r="R5" s="657">
        <v>2825422</v>
      </c>
      <c r="S5" s="658"/>
      <c r="T5" s="658"/>
      <c r="U5" s="658"/>
      <c r="V5" s="658"/>
      <c r="W5" s="658"/>
      <c r="X5" s="658"/>
      <c r="Y5" s="659"/>
      <c r="Z5" s="660">
        <v>16.2</v>
      </c>
      <c r="AA5" s="660"/>
      <c r="AB5" s="660"/>
      <c r="AC5" s="660"/>
      <c r="AD5" s="661">
        <v>2736112</v>
      </c>
      <c r="AE5" s="661"/>
      <c r="AF5" s="661"/>
      <c r="AG5" s="661"/>
      <c r="AH5" s="661"/>
      <c r="AI5" s="661"/>
      <c r="AJ5" s="661"/>
      <c r="AK5" s="661"/>
      <c r="AL5" s="662">
        <v>33.9</v>
      </c>
      <c r="AM5" s="663"/>
      <c r="AN5" s="663"/>
      <c r="AO5" s="664"/>
      <c r="AP5" s="654" t="s">
        <v>231</v>
      </c>
      <c r="AQ5" s="655"/>
      <c r="AR5" s="655"/>
      <c r="AS5" s="655"/>
      <c r="AT5" s="655"/>
      <c r="AU5" s="655"/>
      <c r="AV5" s="655"/>
      <c r="AW5" s="655"/>
      <c r="AX5" s="655"/>
      <c r="AY5" s="655"/>
      <c r="AZ5" s="655"/>
      <c r="BA5" s="655"/>
      <c r="BB5" s="655"/>
      <c r="BC5" s="655"/>
      <c r="BD5" s="655"/>
      <c r="BE5" s="655"/>
      <c r="BF5" s="656"/>
      <c r="BG5" s="646">
        <v>2736112</v>
      </c>
      <c r="BH5" s="647"/>
      <c r="BI5" s="647"/>
      <c r="BJ5" s="647"/>
      <c r="BK5" s="647"/>
      <c r="BL5" s="647"/>
      <c r="BM5" s="647"/>
      <c r="BN5" s="648"/>
      <c r="BO5" s="642">
        <v>96.8</v>
      </c>
      <c r="BP5" s="642"/>
      <c r="BQ5" s="642"/>
      <c r="BR5" s="642"/>
      <c r="BS5" s="649">
        <v>33679</v>
      </c>
      <c r="BT5" s="649"/>
      <c r="BU5" s="649"/>
      <c r="BV5" s="649"/>
      <c r="BW5" s="649"/>
      <c r="BX5" s="649"/>
      <c r="BY5" s="649"/>
      <c r="BZ5" s="649"/>
      <c r="CA5" s="649"/>
      <c r="CB5" s="653"/>
      <c r="CD5" s="635" t="s">
        <v>226</v>
      </c>
      <c r="CE5" s="636"/>
      <c r="CF5" s="636"/>
      <c r="CG5" s="636"/>
      <c r="CH5" s="636"/>
      <c r="CI5" s="636"/>
      <c r="CJ5" s="636"/>
      <c r="CK5" s="636"/>
      <c r="CL5" s="636"/>
      <c r="CM5" s="636"/>
      <c r="CN5" s="636"/>
      <c r="CO5" s="636"/>
      <c r="CP5" s="636"/>
      <c r="CQ5" s="637"/>
      <c r="CR5" s="635" t="s">
        <v>232</v>
      </c>
      <c r="CS5" s="636"/>
      <c r="CT5" s="636"/>
      <c r="CU5" s="636"/>
      <c r="CV5" s="636"/>
      <c r="CW5" s="636"/>
      <c r="CX5" s="636"/>
      <c r="CY5" s="637"/>
      <c r="CZ5" s="635" t="s">
        <v>224</v>
      </c>
      <c r="DA5" s="636"/>
      <c r="DB5" s="636"/>
      <c r="DC5" s="637"/>
      <c r="DD5" s="635" t="s">
        <v>233</v>
      </c>
      <c r="DE5" s="636"/>
      <c r="DF5" s="636"/>
      <c r="DG5" s="636"/>
      <c r="DH5" s="636"/>
      <c r="DI5" s="636"/>
      <c r="DJ5" s="636"/>
      <c r="DK5" s="636"/>
      <c r="DL5" s="636"/>
      <c r="DM5" s="636"/>
      <c r="DN5" s="636"/>
      <c r="DO5" s="636"/>
      <c r="DP5" s="637"/>
      <c r="DQ5" s="635" t="s">
        <v>234</v>
      </c>
      <c r="DR5" s="636"/>
      <c r="DS5" s="636"/>
      <c r="DT5" s="636"/>
      <c r="DU5" s="636"/>
      <c r="DV5" s="636"/>
      <c r="DW5" s="636"/>
      <c r="DX5" s="636"/>
      <c r="DY5" s="636"/>
      <c r="DZ5" s="636"/>
      <c r="EA5" s="636"/>
      <c r="EB5" s="636"/>
      <c r="EC5" s="637"/>
    </row>
    <row r="6" spans="2:143" ht="11.25" customHeight="1" x14ac:dyDescent="0.15">
      <c r="B6" s="643" t="s">
        <v>235</v>
      </c>
      <c r="C6" s="644"/>
      <c r="D6" s="644"/>
      <c r="E6" s="644"/>
      <c r="F6" s="644"/>
      <c r="G6" s="644"/>
      <c r="H6" s="644"/>
      <c r="I6" s="644"/>
      <c r="J6" s="644"/>
      <c r="K6" s="644"/>
      <c r="L6" s="644"/>
      <c r="M6" s="644"/>
      <c r="N6" s="644"/>
      <c r="O6" s="644"/>
      <c r="P6" s="644"/>
      <c r="Q6" s="645"/>
      <c r="R6" s="646">
        <v>98597</v>
      </c>
      <c r="S6" s="647"/>
      <c r="T6" s="647"/>
      <c r="U6" s="647"/>
      <c r="V6" s="647"/>
      <c r="W6" s="647"/>
      <c r="X6" s="647"/>
      <c r="Y6" s="648"/>
      <c r="Z6" s="642">
        <v>0.6</v>
      </c>
      <c r="AA6" s="642"/>
      <c r="AB6" s="642"/>
      <c r="AC6" s="642"/>
      <c r="AD6" s="649">
        <v>98597</v>
      </c>
      <c r="AE6" s="649"/>
      <c r="AF6" s="649"/>
      <c r="AG6" s="649"/>
      <c r="AH6" s="649"/>
      <c r="AI6" s="649"/>
      <c r="AJ6" s="649"/>
      <c r="AK6" s="649"/>
      <c r="AL6" s="650">
        <v>1.2</v>
      </c>
      <c r="AM6" s="651"/>
      <c r="AN6" s="651"/>
      <c r="AO6" s="652"/>
      <c r="AP6" s="643" t="s">
        <v>236</v>
      </c>
      <c r="AQ6" s="644"/>
      <c r="AR6" s="644"/>
      <c r="AS6" s="644"/>
      <c r="AT6" s="644"/>
      <c r="AU6" s="644"/>
      <c r="AV6" s="644"/>
      <c r="AW6" s="644"/>
      <c r="AX6" s="644"/>
      <c r="AY6" s="644"/>
      <c r="AZ6" s="644"/>
      <c r="BA6" s="644"/>
      <c r="BB6" s="644"/>
      <c r="BC6" s="644"/>
      <c r="BD6" s="644"/>
      <c r="BE6" s="644"/>
      <c r="BF6" s="645"/>
      <c r="BG6" s="646">
        <v>2736112</v>
      </c>
      <c r="BH6" s="647"/>
      <c r="BI6" s="647"/>
      <c r="BJ6" s="647"/>
      <c r="BK6" s="647"/>
      <c r="BL6" s="647"/>
      <c r="BM6" s="647"/>
      <c r="BN6" s="648"/>
      <c r="BO6" s="642">
        <v>96.8</v>
      </c>
      <c r="BP6" s="642"/>
      <c r="BQ6" s="642"/>
      <c r="BR6" s="642"/>
      <c r="BS6" s="649">
        <v>33679</v>
      </c>
      <c r="BT6" s="649"/>
      <c r="BU6" s="649"/>
      <c r="BV6" s="649"/>
      <c r="BW6" s="649"/>
      <c r="BX6" s="649"/>
      <c r="BY6" s="649"/>
      <c r="BZ6" s="649"/>
      <c r="CA6" s="649"/>
      <c r="CB6" s="653"/>
      <c r="CD6" s="654" t="s">
        <v>237</v>
      </c>
      <c r="CE6" s="655"/>
      <c r="CF6" s="655"/>
      <c r="CG6" s="655"/>
      <c r="CH6" s="655"/>
      <c r="CI6" s="655"/>
      <c r="CJ6" s="655"/>
      <c r="CK6" s="655"/>
      <c r="CL6" s="655"/>
      <c r="CM6" s="655"/>
      <c r="CN6" s="655"/>
      <c r="CO6" s="655"/>
      <c r="CP6" s="655"/>
      <c r="CQ6" s="656"/>
      <c r="CR6" s="646">
        <v>147555</v>
      </c>
      <c r="CS6" s="647"/>
      <c r="CT6" s="647"/>
      <c r="CU6" s="647"/>
      <c r="CV6" s="647"/>
      <c r="CW6" s="647"/>
      <c r="CX6" s="647"/>
      <c r="CY6" s="648"/>
      <c r="CZ6" s="662">
        <v>0.9</v>
      </c>
      <c r="DA6" s="663"/>
      <c r="DB6" s="663"/>
      <c r="DC6" s="667"/>
      <c r="DD6" s="665" t="s">
        <v>127</v>
      </c>
      <c r="DE6" s="647"/>
      <c r="DF6" s="647"/>
      <c r="DG6" s="647"/>
      <c r="DH6" s="647"/>
      <c r="DI6" s="647"/>
      <c r="DJ6" s="647"/>
      <c r="DK6" s="647"/>
      <c r="DL6" s="647"/>
      <c r="DM6" s="647"/>
      <c r="DN6" s="647"/>
      <c r="DO6" s="647"/>
      <c r="DP6" s="648"/>
      <c r="DQ6" s="665">
        <v>147555</v>
      </c>
      <c r="DR6" s="647"/>
      <c r="DS6" s="647"/>
      <c r="DT6" s="647"/>
      <c r="DU6" s="647"/>
      <c r="DV6" s="647"/>
      <c r="DW6" s="647"/>
      <c r="DX6" s="647"/>
      <c r="DY6" s="647"/>
      <c r="DZ6" s="647"/>
      <c r="EA6" s="647"/>
      <c r="EB6" s="647"/>
      <c r="EC6" s="666"/>
    </row>
    <row r="7" spans="2:143" ht="11.25" customHeight="1" x14ac:dyDescent="0.15">
      <c r="B7" s="643" t="s">
        <v>238</v>
      </c>
      <c r="C7" s="644"/>
      <c r="D7" s="644"/>
      <c r="E7" s="644"/>
      <c r="F7" s="644"/>
      <c r="G7" s="644"/>
      <c r="H7" s="644"/>
      <c r="I7" s="644"/>
      <c r="J7" s="644"/>
      <c r="K7" s="644"/>
      <c r="L7" s="644"/>
      <c r="M7" s="644"/>
      <c r="N7" s="644"/>
      <c r="O7" s="644"/>
      <c r="P7" s="644"/>
      <c r="Q7" s="645"/>
      <c r="R7" s="646">
        <v>2217</v>
      </c>
      <c r="S7" s="647"/>
      <c r="T7" s="647"/>
      <c r="U7" s="647"/>
      <c r="V7" s="647"/>
      <c r="W7" s="647"/>
      <c r="X7" s="647"/>
      <c r="Y7" s="648"/>
      <c r="Z7" s="642">
        <v>0</v>
      </c>
      <c r="AA7" s="642"/>
      <c r="AB7" s="642"/>
      <c r="AC7" s="642"/>
      <c r="AD7" s="649">
        <v>2217</v>
      </c>
      <c r="AE7" s="649"/>
      <c r="AF7" s="649"/>
      <c r="AG7" s="649"/>
      <c r="AH7" s="649"/>
      <c r="AI7" s="649"/>
      <c r="AJ7" s="649"/>
      <c r="AK7" s="649"/>
      <c r="AL7" s="650">
        <v>0</v>
      </c>
      <c r="AM7" s="651"/>
      <c r="AN7" s="651"/>
      <c r="AO7" s="652"/>
      <c r="AP7" s="643" t="s">
        <v>239</v>
      </c>
      <c r="AQ7" s="644"/>
      <c r="AR7" s="644"/>
      <c r="AS7" s="644"/>
      <c r="AT7" s="644"/>
      <c r="AU7" s="644"/>
      <c r="AV7" s="644"/>
      <c r="AW7" s="644"/>
      <c r="AX7" s="644"/>
      <c r="AY7" s="644"/>
      <c r="AZ7" s="644"/>
      <c r="BA7" s="644"/>
      <c r="BB7" s="644"/>
      <c r="BC7" s="644"/>
      <c r="BD7" s="644"/>
      <c r="BE7" s="644"/>
      <c r="BF7" s="645"/>
      <c r="BG7" s="646">
        <v>1187326</v>
      </c>
      <c r="BH7" s="647"/>
      <c r="BI7" s="647"/>
      <c r="BJ7" s="647"/>
      <c r="BK7" s="647"/>
      <c r="BL7" s="647"/>
      <c r="BM7" s="647"/>
      <c r="BN7" s="648"/>
      <c r="BO7" s="642">
        <v>42</v>
      </c>
      <c r="BP7" s="642"/>
      <c r="BQ7" s="642"/>
      <c r="BR7" s="642"/>
      <c r="BS7" s="649">
        <v>33679</v>
      </c>
      <c r="BT7" s="649"/>
      <c r="BU7" s="649"/>
      <c r="BV7" s="649"/>
      <c r="BW7" s="649"/>
      <c r="BX7" s="649"/>
      <c r="BY7" s="649"/>
      <c r="BZ7" s="649"/>
      <c r="CA7" s="649"/>
      <c r="CB7" s="653"/>
      <c r="CD7" s="643" t="s">
        <v>240</v>
      </c>
      <c r="CE7" s="644"/>
      <c r="CF7" s="644"/>
      <c r="CG7" s="644"/>
      <c r="CH7" s="644"/>
      <c r="CI7" s="644"/>
      <c r="CJ7" s="644"/>
      <c r="CK7" s="644"/>
      <c r="CL7" s="644"/>
      <c r="CM7" s="644"/>
      <c r="CN7" s="644"/>
      <c r="CO7" s="644"/>
      <c r="CP7" s="644"/>
      <c r="CQ7" s="645"/>
      <c r="CR7" s="646">
        <v>2010378</v>
      </c>
      <c r="CS7" s="647"/>
      <c r="CT7" s="647"/>
      <c r="CU7" s="647"/>
      <c r="CV7" s="647"/>
      <c r="CW7" s="647"/>
      <c r="CX7" s="647"/>
      <c r="CY7" s="648"/>
      <c r="CZ7" s="642">
        <v>12.4</v>
      </c>
      <c r="DA7" s="642"/>
      <c r="DB7" s="642"/>
      <c r="DC7" s="642"/>
      <c r="DD7" s="665">
        <v>312824</v>
      </c>
      <c r="DE7" s="647"/>
      <c r="DF7" s="647"/>
      <c r="DG7" s="647"/>
      <c r="DH7" s="647"/>
      <c r="DI7" s="647"/>
      <c r="DJ7" s="647"/>
      <c r="DK7" s="647"/>
      <c r="DL7" s="647"/>
      <c r="DM7" s="647"/>
      <c r="DN7" s="647"/>
      <c r="DO7" s="647"/>
      <c r="DP7" s="648"/>
      <c r="DQ7" s="665">
        <v>1550926</v>
      </c>
      <c r="DR7" s="647"/>
      <c r="DS7" s="647"/>
      <c r="DT7" s="647"/>
      <c r="DU7" s="647"/>
      <c r="DV7" s="647"/>
      <c r="DW7" s="647"/>
      <c r="DX7" s="647"/>
      <c r="DY7" s="647"/>
      <c r="DZ7" s="647"/>
      <c r="EA7" s="647"/>
      <c r="EB7" s="647"/>
      <c r="EC7" s="666"/>
    </row>
    <row r="8" spans="2:143" ht="11.25" customHeight="1" x14ac:dyDescent="0.15">
      <c r="B8" s="643" t="s">
        <v>241</v>
      </c>
      <c r="C8" s="644"/>
      <c r="D8" s="644"/>
      <c r="E8" s="644"/>
      <c r="F8" s="644"/>
      <c r="G8" s="644"/>
      <c r="H8" s="644"/>
      <c r="I8" s="644"/>
      <c r="J8" s="644"/>
      <c r="K8" s="644"/>
      <c r="L8" s="644"/>
      <c r="M8" s="644"/>
      <c r="N8" s="644"/>
      <c r="O8" s="644"/>
      <c r="P8" s="644"/>
      <c r="Q8" s="645"/>
      <c r="R8" s="646">
        <v>30078</v>
      </c>
      <c r="S8" s="647"/>
      <c r="T8" s="647"/>
      <c r="U8" s="647"/>
      <c r="V8" s="647"/>
      <c r="W8" s="647"/>
      <c r="X8" s="647"/>
      <c r="Y8" s="648"/>
      <c r="Z8" s="642">
        <v>0.2</v>
      </c>
      <c r="AA8" s="642"/>
      <c r="AB8" s="642"/>
      <c r="AC8" s="642"/>
      <c r="AD8" s="649">
        <v>30078</v>
      </c>
      <c r="AE8" s="649"/>
      <c r="AF8" s="649"/>
      <c r="AG8" s="649"/>
      <c r="AH8" s="649"/>
      <c r="AI8" s="649"/>
      <c r="AJ8" s="649"/>
      <c r="AK8" s="649"/>
      <c r="AL8" s="650">
        <v>0.4</v>
      </c>
      <c r="AM8" s="651"/>
      <c r="AN8" s="651"/>
      <c r="AO8" s="652"/>
      <c r="AP8" s="643" t="s">
        <v>242</v>
      </c>
      <c r="AQ8" s="644"/>
      <c r="AR8" s="644"/>
      <c r="AS8" s="644"/>
      <c r="AT8" s="644"/>
      <c r="AU8" s="644"/>
      <c r="AV8" s="644"/>
      <c r="AW8" s="644"/>
      <c r="AX8" s="644"/>
      <c r="AY8" s="644"/>
      <c r="AZ8" s="644"/>
      <c r="BA8" s="644"/>
      <c r="BB8" s="644"/>
      <c r="BC8" s="644"/>
      <c r="BD8" s="644"/>
      <c r="BE8" s="644"/>
      <c r="BF8" s="645"/>
      <c r="BG8" s="646">
        <v>38319</v>
      </c>
      <c r="BH8" s="647"/>
      <c r="BI8" s="647"/>
      <c r="BJ8" s="647"/>
      <c r="BK8" s="647"/>
      <c r="BL8" s="647"/>
      <c r="BM8" s="647"/>
      <c r="BN8" s="648"/>
      <c r="BO8" s="642">
        <v>1.4</v>
      </c>
      <c r="BP8" s="642"/>
      <c r="BQ8" s="642"/>
      <c r="BR8" s="642"/>
      <c r="BS8" s="649" t="s">
        <v>127</v>
      </c>
      <c r="BT8" s="649"/>
      <c r="BU8" s="649"/>
      <c r="BV8" s="649"/>
      <c r="BW8" s="649"/>
      <c r="BX8" s="649"/>
      <c r="BY8" s="649"/>
      <c r="BZ8" s="649"/>
      <c r="CA8" s="649"/>
      <c r="CB8" s="653"/>
      <c r="CD8" s="643" t="s">
        <v>243</v>
      </c>
      <c r="CE8" s="644"/>
      <c r="CF8" s="644"/>
      <c r="CG8" s="644"/>
      <c r="CH8" s="644"/>
      <c r="CI8" s="644"/>
      <c r="CJ8" s="644"/>
      <c r="CK8" s="644"/>
      <c r="CL8" s="644"/>
      <c r="CM8" s="644"/>
      <c r="CN8" s="644"/>
      <c r="CO8" s="644"/>
      <c r="CP8" s="644"/>
      <c r="CQ8" s="645"/>
      <c r="CR8" s="646">
        <v>5996791</v>
      </c>
      <c r="CS8" s="647"/>
      <c r="CT8" s="647"/>
      <c r="CU8" s="647"/>
      <c r="CV8" s="647"/>
      <c r="CW8" s="647"/>
      <c r="CX8" s="647"/>
      <c r="CY8" s="648"/>
      <c r="CZ8" s="642">
        <v>36.9</v>
      </c>
      <c r="DA8" s="642"/>
      <c r="DB8" s="642"/>
      <c r="DC8" s="642"/>
      <c r="DD8" s="665">
        <v>274894</v>
      </c>
      <c r="DE8" s="647"/>
      <c r="DF8" s="647"/>
      <c r="DG8" s="647"/>
      <c r="DH8" s="647"/>
      <c r="DI8" s="647"/>
      <c r="DJ8" s="647"/>
      <c r="DK8" s="647"/>
      <c r="DL8" s="647"/>
      <c r="DM8" s="647"/>
      <c r="DN8" s="647"/>
      <c r="DO8" s="647"/>
      <c r="DP8" s="648"/>
      <c r="DQ8" s="665">
        <v>2750220</v>
      </c>
      <c r="DR8" s="647"/>
      <c r="DS8" s="647"/>
      <c r="DT8" s="647"/>
      <c r="DU8" s="647"/>
      <c r="DV8" s="647"/>
      <c r="DW8" s="647"/>
      <c r="DX8" s="647"/>
      <c r="DY8" s="647"/>
      <c r="DZ8" s="647"/>
      <c r="EA8" s="647"/>
      <c r="EB8" s="647"/>
      <c r="EC8" s="666"/>
    </row>
    <row r="9" spans="2:143" ht="11.25" customHeight="1" x14ac:dyDescent="0.15">
      <c r="B9" s="643" t="s">
        <v>244</v>
      </c>
      <c r="C9" s="644"/>
      <c r="D9" s="644"/>
      <c r="E9" s="644"/>
      <c r="F9" s="644"/>
      <c r="G9" s="644"/>
      <c r="H9" s="644"/>
      <c r="I9" s="644"/>
      <c r="J9" s="644"/>
      <c r="K9" s="644"/>
      <c r="L9" s="644"/>
      <c r="M9" s="644"/>
      <c r="N9" s="644"/>
      <c r="O9" s="644"/>
      <c r="P9" s="644"/>
      <c r="Q9" s="645"/>
      <c r="R9" s="646">
        <v>34399</v>
      </c>
      <c r="S9" s="647"/>
      <c r="T9" s="647"/>
      <c r="U9" s="647"/>
      <c r="V9" s="647"/>
      <c r="W9" s="647"/>
      <c r="X9" s="647"/>
      <c r="Y9" s="648"/>
      <c r="Z9" s="642">
        <v>0.2</v>
      </c>
      <c r="AA9" s="642"/>
      <c r="AB9" s="642"/>
      <c r="AC9" s="642"/>
      <c r="AD9" s="649">
        <v>34399</v>
      </c>
      <c r="AE9" s="649"/>
      <c r="AF9" s="649"/>
      <c r="AG9" s="649"/>
      <c r="AH9" s="649"/>
      <c r="AI9" s="649"/>
      <c r="AJ9" s="649"/>
      <c r="AK9" s="649"/>
      <c r="AL9" s="650">
        <v>0.4</v>
      </c>
      <c r="AM9" s="651"/>
      <c r="AN9" s="651"/>
      <c r="AO9" s="652"/>
      <c r="AP9" s="643" t="s">
        <v>245</v>
      </c>
      <c r="AQ9" s="644"/>
      <c r="AR9" s="644"/>
      <c r="AS9" s="644"/>
      <c r="AT9" s="644"/>
      <c r="AU9" s="644"/>
      <c r="AV9" s="644"/>
      <c r="AW9" s="644"/>
      <c r="AX9" s="644"/>
      <c r="AY9" s="644"/>
      <c r="AZ9" s="644"/>
      <c r="BA9" s="644"/>
      <c r="BB9" s="644"/>
      <c r="BC9" s="644"/>
      <c r="BD9" s="644"/>
      <c r="BE9" s="644"/>
      <c r="BF9" s="645"/>
      <c r="BG9" s="646">
        <v>965520</v>
      </c>
      <c r="BH9" s="647"/>
      <c r="BI9" s="647"/>
      <c r="BJ9" s="647"/>
      <c r="BK9" s="647"/>
      <c r="BL9" s="647"/>
      <c r="BM9" s="647"/>
      <c r="BN9" s="648"/>
      <c r="BO9" s="642">
        <v>34.200000000000003</v>
      </c>
      <c r="BP9" s="642"/>
      <c r="BQ9" s="642"/>
      <c r="BR9" s="642"/>
      <c r="BS9" s="649" t="s">
        <v>127</v>
      </c>
      <c r="BT9" s="649"/>
      <c r="BU9" s="649"/>
      <c r="BV9" s="649"/>
      <c r="BW9" s="649"/>
      <c r="BX9" s="649"/>
      <c r="BY9" s="649"/>
      <c r="BZ9" s="649"/>
      <c r="CA9" s="649"/>
      <c r="CB9" s="653"/>
      <c r="CD9" s="643" t="s">
        <v>246</v>
      </c>
      <c r="CE9" s="644"/>
      <c r="CF9" s="644"/>
      <c r="CG9" s="644"/>
      <c r="CH9" s="644"/>
      <c r="CI9" s="644"/>
      <c r="CJ9" s="644"/>
      <c r="CK9" s="644"/>
      <c r="CL9" s="644"/>
      <c r="CM9" s="644"/>
      <c r="CN9" s="644"/>
      <c r="CO9" s="644"/>
      <c r="CP9" s="644"/>
      <c r="CQ9" s="645"/>
      <c r="CR9" s="646">
        <v>2072187</v>
      </c>
      <c r="CS9" s="647"/>
      <c r="CT9" s="647"/>
      <c r="CU9" s="647"/>
      <c r="CV9" s="647"/>
      <c r="CW9" s="647"/>
      <c r="CX9" s="647"/>
      <c r="CY9" s="648"/>
      <c r="CZ9" s="642">
        <v>12.8</v>
      </c>
      <c r="DA9" s="642"/>
      <c r="DB9" s="642"/>
      <c r="DC9" s="642"/>
      <c r="DD9" s="665">
        <v>450490</v>
      </c>
      <c r="DE9" s="647"/>
      <c r="DF9" s="647"/>
      <c r="DG9" s="647"/>
      <c r="DH9" s="647"/>
      <c r="DI9" s="647"/>
      <c r="DJ9" s="647"/>
      <c r="DK9" s="647"/>
      <c r="DL9" s="647"/>
      <c r="DM9" s="647"/>
      <c r="DN9" s="647"/>
      <c r="DO9" s="647"/>
      <c r="DP9" s="648"/>
      <c r="DQ9" s="665">
        <v>1160067</v>
      </c>
      <c r="DR9" s="647"/>
      <c r="DS9" s="647"/>
      <c r="DT9" s="647"/>
      <c r="DU9" s="647"/>
      <c r="DV9" s="647"/>
      <c r="DW9" s="647"/>
      <c r="DX9" s="647"/>
      <c r="DY9" s="647"/>
      <c r="DZ9" s="647"/>
      <c r="EA9" s="647"/>
      <c r="EB9" s="647"/>
      <c r="EC9" s="666"/>
    </row>
    <row r="10" spans="2:143" ht="11.25" customHeight="1" x14ac:dyDescent="0.15">
      <c r="B10" s="643" t="s">
        <v>247</v>
      </c>
      <c r="C10" s="644"/>
      <c r="D10" s="644"/>
      <c r="E10" s="644"/>
      <c r="F10" s="644"/>
      <c r="G10" s="644"/>
      <c r="H10" s="644"/>
      <c r="I10" s="644"/>
      <c r="J10" s="644"/>
      <c r="K10" s="644"/>
      <c r="L10" s="644"/>
      <c r="M10" s="644"/>
      <c r="N10" s="644"/>
      <c r="O10" s="644"/>
      <c r="P10" s="644"/>
      <c r="Q10" s="645"/>
      <c r="R10" s="646" t="s">
        <v>127</v>
      </c>
      <c r="S10" s="647"/>
      <c r="T10" s="647"/>
      <c r="U10" s="647"/>
      <c r="V10" s="647"/>
      <c r="W10" s="647"/>
      <c r="X10" s="647"/>
      <c r="Y10" s="648"/>
      <c r="Z10" s="642" t="s">
        <v>127</v>
      </c>
      <c r="AA10" s="642"/>
      <c r="AB10" s="642"/>
      <c r="AC10" s="642"/>
      <c r="AD10" s="649" t="s">
        <v>127</v>
      </c>
      <c r="AE10" s="649"/>
      <c r="AF10" s="649"/>
      <c r="AG10" s="649"/>
      <c r="AH10" s="649"/>
      <c r="AI10" s="649"/>
      <c r="AJ10" s="649"/>
      <c r="AK10" s="649"/>
      <c r="AL10" s="650" t="s">
        <v>127</v>
      </c>
      <c r="AM10" s="651"/>
      <c r="AN10" s="651"/>
      <c r="AO10" s="652"/>
      <c r="AP10" s="643" t="s">
        <v>248</v>
      </c>
      <c r="AQ10" s="644"/>
      <c r="AR10" s="644"/>
      <c r="AS10" s="644"/>
      <c r="AT10" s="644"/>
      <c r="AU10" s="644"/>
      <c r="AV10" s="644"/>
      <c r="AW10" s="644"/>
      <c r="AX10" s="644"/>
      <c r="AY10" s="644"/>
      <c r="AZ10" s="644"/>
      <c r="BA10" s="644"/>
      <c r="BB10" s="644"/>
      <c r="BC10" s="644"/>
      <c r="BD10" s="644"/>
      <c r="BE10" s="644"/>
      <c r="BF10" s="645"/>
      <c r="BG10" s="646">
        <v>65469</v>
      </c>
      <c r="BH10" s="647"/>
      <c r="BI10" s="647"/>
      <c r="BJ10" s="647"/>
      <c r="BK10" s="647"/>
      <c r="BL10" s="647"/>
      <c r="BM10" s="647"/>
      <c r="BN10" s="648"/>
      <c r="BO10" s="642">
        <v>2.2999999999999998</v>
      </c>
      <c r="BP10" s="642"/>
      <c r="BQ10" s="642"/>
      <c r="BR10" s="642"/>
      <c r="BS10" s="649" t="s">
        <v>127</v>
      </c>
      <c r="BT10" s="649"/>
      <c r="BU10" s="649"/>
      <c r="BV10" s="649"/>
      <c r="BW10" s="649"/>
      <c r="BX10" s="649"/>
      <c r="BY10" s="649"/>
      <c r="BZ10" s="649"/>
      <c r="CA10" s="649"/>
      <c r="CB10" s="653"/>
      <c r="CD10" s="643" t="s">
        <v>249</v>
      </c>
      <c r="CE10" s="644"/>
      <c r="CF10" s="644"/>
      <c r="CG10" s="644"/>
      <c r="CH10" s="644"/>
      <c r="CI10" s="644"/>
      <c r="CJ10" s="644"/>
      <c r="CK10" s="644"/>
      <c r="CL10" s="644"/>
      <c r="CM10" s="644"/>
      <c r="CN10" s="644"/>
      <c r="CO10" s="644"/>
      <c r="CP10" s="644"/>
      <c r="CQ10" s="645"/>
      <c r="CR10" s="646" t="s">
        <v>127</v>
      </c>
      <c r="CS10" s="647"/>
      <c r="CT10" s="647"/>
      <c r="CU10" s="647"/>
      <c r="CV10" s="647"/>
      <c r="CW10" s="647"/>
      <c r="CX10" s="647"/>
      <c r="CY10" s="648"/>
      <c r="CZ10" s="642" t="s">
        <v>127</v>
      </c>
      <c r="DA10" s="642"/>
      <c r="DB10" s="642"/>
      <c r="DC10" s="642"/>
      <c r="DD10" s="665" t="s">
        <v>127</v>
      </c>
      <c r="DE10" s="647"/>
      <c r="DF10" s="647"/>
      <c r="DG10" s="647"/>
      <c r="DH10" s="647"/>
      <c r="DI10" s="647"/>
      <c r="DJ10" s="647"/>
      <c r="DK10" s="647"/>
      <c r="DL10" s="647"/>
      <c r="DM10" s="647"/>
      <c r="DN10" s="647"/>
      <c r="DO10" s="647"/>
      <c r="DP10" s="648"/>
      <c r="DQ10" s="665" t="s">
        <v>127</v>
      </c>
      <c r="DR10" s="647"/>
      <c r="DS10" s="647"/>
      <c r="DT10" s="647"/>
      <c r="DU10" s="647"/>
      <c r="DV10" s="647"/>
      <c r="DW10" s="647"/>
      <c r="DX10" s="647"/>
      <c r="DY10" s="647"/>
      <c r="DZ10" s="647"/>
      <c r="EA10" s="647"/>
      <c r="EB10" s="647"/>
      <c r="EC10" s="666"/>
    </row>
    <row r="11" spans="2:143" ht="11.25" customHeight="1" x14ac:dyDescent="0.15">
      <c r="B11" s="643" t="s">
        <v>250</v>
      </c>
      <c r="C11" s="644"/>
      <c r="D11" s="644"/>
      <c r="E11" s="644"/>
      <c r="F11" s="644"/>
      <c r="G11" s="644"/>
      <c r="H11" s="644"/>
      <c r="I11" s="644"/>
      <c r="J11" s="644"/>
      <c r="K11" s="644"/>
      <c r="L11" s="644"/>
      <c r="M11" s="644"/>
      <c r="N11" s="644"/>
      <c r="O11" s="644"/>
      <c r="P11" s="644"/>
      <c r="Q11" s="645"/>
      <c r="R11" s="646">
        <v>560151</v>
      </c>
      <c r="S11" s="647"/>
      <c r="T11" s="647"/>
      <c r="U11" s="647"/>
      <c r="V11" s="647"/>
      <c r="W11" s="647"/>
      <c r="X11" s="647"/>
      <c r="Y11" s="648"/>
      <c r="Z11" s="650">
        <v>3.2</v>
      </c>
      <c r="AA11" s="651"/>
      <c r="AB11" s="651"/>
      <c r="AC11" s="668"/>
      <c r="AD11" s="665">
        <v>560151</v>
      </c>
      <c r="AE11" s="647"/>
      <c r="AF11" s="647"/>
      <c r="AG11" s="647"/>
      <c r="AH11" s="647"/>
      <c r="AI11" s="647"/>
      <c r="AJ11" s="647"/>
      <c r="AK11" s="648"/>
      <c r="AL11" s="650">
        <v>6.9</v>
      </c>
      <c r="AM11" s="651"/>
      <c r="AN11" s="651"/>
      <c r="AO11" s="652"/>
      <c r="AP11" s="643" t="s">
        <v>251</v>
      </c>
      <c r="AQ11" s="644"/>
      <c r="AR11" s="644"/>
      <c r="AS11" s="644"/>
      <c r="AT11" s="644"/>
      <c r="AU11" s="644"/>
      <c r="AV11" s="644"/>
      <c r="AW11" s="644"/>
      <c r="AX11" s="644"/>
      <c r="AY11" s="644"/>
      <c r="AZ11" s="644"/>
      <c r="BA11" s="644"/>
      <c r="BB11" s="644"/>
      <c r="BC11" s="644"/>
      <c r="BD11" s="644"/>
      <c r="BE11" s="644"/>
      <c r="BF11" s="645"/>
      <c r="BG11" s="646">
        <v>118018</v>
      </c>
      <c r="BH11" s="647"/>
      <c r="BI11" s="647"/>
      <c r="BJ11" s="647"/>
      <c r="BK11" s="647"/>
      <c r="BL11" s="647"/>
      <c r="BM11" s="647"/>
      <c r="BN11" s="648"/>
      <c r="BO11" s="642">
        <v>4.2</v>
      </c>
      <c r="BP11" s="642"/>
      <c r="BQ11" s="642"/>
      <c r="BR11" s="642"/>
      <c r="BS11" s="649">
        <v>33679</v>
      </c>
      <c r="BT11" s="649"/>
      <c r="BU11" s="649"/>
      <c r="BV11" s="649"/>
      <c r="BW11" s="649"/>
      <c r="BX11" s="649"/>
      <c r="BY11" s="649"/>
      <c r="BZ11" s="649"/>
      <c r="CA11" s="649"/>
      <c r="CB11" s="653"/>
      <c r="CD11" s="643" t="s">
        <v>252</v>
      </c>
      <c r="CE11" s="644"/>
      <c r="CF11" s="644"/>
      <c r="CG11" s="644"/>
      <c r="CH11" s="644"/>
      <c r="CI11" s="644"/>
      <c r="CJ11" s="644"/>
      <c r="CK11" s="644"/>
      <c r="CL11" s="644"/>
      <c r="CM11" s="644"/>
      <c r="CN11" s="644"/>
      <c r="CO11" s="644"/>
      <c r="CP11" s="644"/>
      <c r="CQ11" s="645"/>
      <c r="CR11" s="646">
        <v>190177</v>
      </c>
      <c r="CS11" s="647"/>
      <c r="CT11" s="647"/>
      <c r="CU11" s="647"/>
      <c r="CV11" s="647"/>
      <c r="CW11" s="647"/>
      <c r="CX11" s="647"/>
      <c r="CY11" s="648"/>
      <c r="CZ11" s="642">
        <v>1.2</v>
      </c>
      <c r="DA11" s="642"/>
      <c r="DB11" s="642"/>
      <c r="DC11" s="642"/>
      <c r="DD11" s="665">
        <v>83009</v>
      </c>
      <c r="DE11" s="647"/>
      <c r="DF11" s="647"/>
      <c r="DG11" s="647"/>
      <c r="DH11" s="647"/>
      <c r="DI11" s="647"/>
      <c r="DJ11" s="647"/>
      <c r="DK11" s="647"/>
      <c r="DL11" s="647"/>
      <c r="DM11" s="647"/>
      <c r="DN11" s="647"/>
      <c r="DO11" s="647"/>
      <c r="DP11" s="648"/>
      <c r="DQ11" s="665">
        <v>99662</v>
      </c>
      <c r="DR11" s="647"/>
      <c r="DS11" s="647"/>
      <c r="DT11" s="647"/>
      <c r="DU11" s="647"/>
      <c r="DV11" s="647"/>
      <c r="DW11" s="647"/>
      <c r="DX11" s="647"/>
      <c r="DY11" s="647"/>
      <c r="DZ11" s="647"/>
      <c r="EA11" s="647"/>
      <c r="EB11" s="647"/>
      <c r="EC11" s="666"/>
    </row>
    <row r="12" spans="2:143" ht="11.25" customHeight="1" x14ac:dyDescent="0.15">
      <c r="B12" s="643" t="s">
        <v>253</v>
      </c>
      <c r="C12" s="644"/>
      <c r="D12" s="644"/>
      <c r="E12" s="644"/>
      <c r="F12" s="644"/>
      <c r="G12" s="644"/>
      <c r="H12" s="644"/>
      <c r="I12" s="644"/>
      <c r="J12" s="644"/>
      <c r="K12" s="644"/>
      <c r="L12" s="644"/>
      <c r="M12" s="644"/>
      <c r="N12" s="644"/>
      <c r="O12" s="644"/>
      <c r="P12" s="644"/>
      <c r="Q12" s="645"/>
      <c r="R12" s="646">
        <v>12529</v>
      </c>
      <c r="S12" s="647"/>
      <c r="T12" s="647"/>
      <c r="U12" s="647"/>
      <c r="V12" s="647"/>
      <c r="W12" s="647"/>
      <c r="X12" s="647"/>
      <c r="Y12" s="648"/>
      <c r="Z12" s="642">
        <v>0.1</v>
      </c>
      <c r="AA12" s="642"/>
      <c r="AB12" s="642"/>
      <c r="AC12" s="642"/>
      <c r="AD12" s="649">
        <v>12529</v>
      </c>
      <c r="AE12" s="649"/>
      <c r="AF12" s="649"/>
      <c r="AG12" s="649"/>
      <c r="AH12" s="649"/>
      <c r="AI12" s="649"/>
      <c r="AJ12" s="649"/>
      <c r="AK12" s="649"/>
      <c r="AL12" s="650">
        <v>0.2</v>
      </c>
      <c r="AM12" s="651"/>
      <c r="AN12" s="651"/>
      <c r="AO12" s="652"/>
      <c r="AP12" s="643" t="s">
        <v>254</v>
      </c>
      <c r="AQ12" s="644"/>
      <c r="AR12" s="644"/>
      <c r="AS12" s="644"/>
      <c r="AT12" s="644"/>
      <c r="AU12" s="644"/>
      <c r="AV12" s="644"/>
      <c r="AW12" s="644"/>
      <c r="AX12" s="644"/>
      <c r="AY12" s="644"/>
      <c r="AZ12" s="644"/>
      <c r="BA12" s="644"/>
      <c r="BB12" s="644"/>
      <c r="BC12" s="644"/>
      <c r="BD12" s="644"/>
      <c r="BE12" s="644"/>
      <c r="BF12" s="645"/>
      <c r="BG12" s="646">
        <v>1265696</v>
      </c>
      <c r="BH12" s="647"/>
      <c r="BI12" s="647"/>
      <c r="BJ12" s="647"/>
      <c r="BK12" s="647"/>
      <c r="BL12" s="647"/>
      <c r="BM12" s="647"/>
      <c r="BN12" s="648"/>
      <c r="BO12" s="642">
        <v>44.8</v>
      </c>
      <c r="BP12" s="642"/>
      <c r="BQ12" s="642"/>
      <c r="BR12" s="642"/>
      <c r="BS12" s="649" t="s">
        <v>127</v>
      </c>
      <c r="BT12" s="649"/>
      <c r="BU12" s="649"/>
      <c r="BV12" s="649"/>
      <c r="BW12" s="649"/>
      <c r="BX12" s="649"/>
      <c r="BY12" s="649"/>
      <c r="BZ12" s="649"/>
      <c r="CA12" s="649"/>
      <c r="CB12" s="653"/>
      <c r="CD12" s="643" t="s">
        <v>255</v>
      </c>
      <c r="CE12" s="644"/>
      <c r="CF12" s="644"/>
      <c r="CG12" s="644"/>
      <c r="CH12" s="644"/>
      <c r="CI12" s="644"/>
      <c r="CJ12" s="644"/>
      <c r="CK12" s="644"/>
      <c r="CL12" s="644"/>
      <c r="CM12" s="644"/>
      <c r="CN12" s="644"/>
      <c r="CO12" s="644"/>
      <c r="CP12" s="644"/>
      <c r="CQ12" s="645"/>
      <c r="CR12" s="646">
        <v>359386</v>
      </c>
      <c r="CS12" s="647"/>
      <c r="CT12" s="647"/>
      <c r="CU12" s="647"/>
      <c r="CV12" s="647"/>
      <c r="CW12" s="647"/>
      <c r="CX12" s="647"/>
      <c r="CY12" s="648"/>
      <c r="CZ12" s="642">
        <v>2.2000000000000002</v>
      </c>
      <c r="DA12" s="642"/>
      <c r="DB12" s="642"/>
      <c r="DC12" s="642"/>
      <c r="DD12" s="665">
        <v>50959</v>
      </c>
      <c r="DE12" s="647"/>
      <c r="DF12" s="647"/>
      <c r="DG12" s="647"/>
      <c r="DH12" s="647"/>
      <c r="DI12" s="647"/>
      <c r="DJ12" s="647"/>
      <c r="DK12" s="647"/>
      <c r="DL12" s="647"/>
      <c r="DM12" s="647"/>
      <c r="DN12" s="647"/>
      <c r="DO12" s="647"/>
      <c r="DP12" s="648"/>
      <c r="DQ12" s="665">
        <v>294258</v>
      </c>
      <c r="DR12" s="647"/>
      <c r="DS12" s="647"/>
      <c r="DT12" s="647"/>
      <c r="DU12" s="647"/>
      <c r="DV12" s="647"/>
      <c r="DW12" s="647"/>
      <c r="DX12" s="647"/>
      <c r="DY12" s="647"/>
      <c r="DZ12" s="647"/>
      <c r="EA12" s="647"/>
      <c r="EB12" s="647"/>
      <c r="EC12" s="666"/>
    </row>
    <row r="13" spans="2:143" ht="11.25" customHeight="1" x14ac:dyDescent="0.15">
      <c r="B13" s="643" t="s">
        <v>256</v>
      </c>
      <c r="C13" s="644"/>
      <c r="D13" s="644"/>
      <c r="E13" s="644"/>
      <c r="F13" s="644"/>
      <c r="G13" s="644"/>
      <c r="H13" s="644"/>
      <c r="I13" s="644"/>
      <c r="J13" s="644"/>
      <c r="K13" s="644"/>
      <c r="L13" s="644"/>
      <c r="M13" s="644"/>
      <c r="N13" s="644"/>
      <c r="O13" s="644"/>
      <c r="P13" s="644"/>
      <c r="Q13" s="645"/>
      <c r="R13" s="646" t="s">
        <v>127</v>
      </c>
      <c r="S13" s="647"/>
      <c r="T13" s="647"/>
      <c r="U13" s="647"/>
      <c r="V13" s="647"/>
      <c r="W13" s="647"/>
      <c r="X13" s="647"/>
      <c r="Y13" s="648"/>
      <c r="Z13" s="642" t="s">
        <v>127</v>
      </c>
      <c r="AA13" s="642"/>
      <c r="AB13" s="642"/>
      <c r="AC13" s="642"/>
      <c r="AD13" s="649" t="s">
        <v>127</v>
      </c>
      <c r="AE13" s="649"/>
      <c r="AF13" s="649"/>
      <c r="AG13" s="649"/>
      <c r="AH13" s="649"/>
      <c r="AI13" s="649"/>
      <c r="AJ13" s="649"/>
      <c r="AK13" s="649"/>
      <c r="AL13" s="650" t="s">
        <v>127</v>
      </c>
      <c r="AM13" s="651"/>
      <c r="AN13" s="651"/>
      <c r="AO13" s="652"/>
      <c r="AP13" s="643" t="s">
        <v>257</v>
      </c>
      <c r="AQ13" s="644"/>
      <c r="AR13" s="644"/>
      <c r="AS13" s="644"/>
      <c r="AT13" s="644"/>
      <c r="AU13" s="644"/>
      <c r="AV13" s="644"/>
      <c r="AW13" s="644"/>
      <c r="AX13" s="644"/>
      <c r="AY13" s="644"/>
      <c r="AZ13" s="644"/>
      <c r="BA13" s="644"/>
      <c r="BB13" s="644"/>
      <c r="BC13" s="644"/>
      <c r="BD13" s="644"/>
      <c r="BE13" s="644"/>
      <c r="BF13" s="645"/>
      <c r="BG13" s="646">
        <v>1255433</v>
      </c>
      <c r="BH13" s="647"/>
      <c r="BI13" s="647"/>
      <c r="BJ13" s="647"/>
      <c r="BK13" s="647"/>
      <c r="BL13" s="647"/>
      <c r="BM13" s="647"/>
      <c r="BN13" s="648"/>
      <c r="BO13" s="642">
        <v>44.4</v>
      </c>
      <c r="BP13" s="642"/>
      <c r="BQ13" s="642"/>
      <c r="BR13" s="642"/>
      <c r="BS13" s="649" t="s">
        <v>127</v>
      </c>
      <c r="BT13" s="649"/>
      <c r="BU13" s="649"/>
      <c r="BV13" s="649"/>
      <c r="BW13" s="649"/>
      <c r="BX13" s="649"/>
      <c r="BY13" s="649"/>
      <c r="BZ13" s="649"/>
      <c r="CA13" s="649"/>
      <c r="CB13" s="653"/>
      <c r="CD13" s="643" t="s">
        <v>258</v>
      </c>
      <c r="CE13" s="644"/>
      <c r="CF13" s="644"/>
      <c r="CG13" s="644"/>
      <c r="CH13" s="644"/>
      <c r="CI13" s="644"/>
      <c r="CJ13" s="644"/>
      <c r="CK13" s="644"/>
      <c r="CL13" s="644"/>
      <c r="CM13" s="644"/>
      <c r="CN13" s="644"/>
      <c r="CO13" s="644"/>
      <c r="CP13" s="644"/>
      <c r="CQ13" s="645"/>
      <c r="CR13" s="646">
        <v>1588805</v>
      </c>
      <c r="CS13" s="647"/>
      <c r="CT13" s="647"/>
      <c r="CU13" s="647"/>
      <c r="CV13" s="647"/>
      <c r="CW13" s="647"/>
      <c r="CX13" s="647"/>
      <c r="CY13" s="648"/>
      <c r="CZ13" s="642">
        <v>9.8000000000000007</v>
      </c>
      <c r="DA13" s="642"/>
      <c r="DB13" s="642"/>
      <c r="DC13" s="642"/>
      <c r="DD13" s="665">
        <v>861708</v>
      </c>
      <c r="DE13" s="647"/>
      <c r="DF13" s="647"/>
      <c r="DG13" s="647"/>
      <c r="DH13" s="647"/>
      <c r="DI13" s="647"/>
      <c r="DJ13" s="647"/>
      <c r="DK13" s="647"/>
      <c r="DL13" s="647"/>
      <c r="DM13" s="647"/>
      <c r="DN13" s="647"/>
      <c r="DO13" s="647"/>
      <c r="DP13" s="648"/>
      <c r="DQ13" s="665">
        <v>678891</v>
      </c>
      <c r="DR13" s="647"/>
      <c r="DS13" s="647"/>
      <c r="DT13" s="647"/>
      <c r="DU13" s="647"/>
      <c r="DV13" s="647"/>
      <c r="DW13" s="647"/>
      <c r="DX13" s="647"/>
      <c r="DY13" s="647"/>
      <c r="DZ13" s="647"/>
      <c r="EA13" s="647"/>
      <c r="EB13" s="647"/>
      <c r="EC13" s="666"/>
    </row>
    <row r="14" spans="2:143" ht="11.25" customHeight="1" x14ac:dyDescent="0.15">
      <c r="B14" s="643" t="s">
        <v>259</v>
      </c>
      <c r="C14" s="644"/>
      <c r="D14" s="644"/>
      <c r="E14" s="644"/>
      <c r="F14" s="644"/>
      <c r="G14" s="644"/>
      <c r="H14" s="644"/>
      <c r="I14" s="644"/>
      <c r="J14" s="644"/>
      <c r="K14" s="644"/>
      <c r="L14" s="644"/>
      <c r="M14" s="644"/>
      <c r="N14" s="644"/>
      <c r="O14" s="644"/>
      <c r="P14" s="644"/>
      <c r="Q14" s="645"/>
      <c r="R14" s="646" t="s">
        <v>127</v>
      </c>
      <c r="S14" s="647"/>
      <c r="T14" s="647"/>
      <c r="U14" s="647"/>
      <c r="V14" s="647"/>
      <c r="W14" s="647"/>
      <c r="X14" s="647"/>
      <c r="Y14" s="648"/>
      <c r="Z14" s="642" t="s">
        <v>127</v>
      </c>
      <c r="AA14" s="642"/>
      <c r="AB14" s="642"/>
      <c r="AC14" s="642"/>
      <c r="AD14" s="649" t="s">
        <v>127</v>
      </c>
      <c r="AE14" s="649"/>
      <c r="AF14" s="649"/>
      <c r="AG14" s="649"/>
      <c r="AH14" s="649"/>
      <c r="AI14" s="649"/>
      <c r="AJ14" s="649"/>
      <c r="AK14" s="649"/>
      <c r="AL14" s="650" t="s">
        <v>127</v>
      </c>
      <c r="AM14" s="651"/>
      <c r="AN14" s="651"/>
      <c r="AO14" s="652"/>
      <c r="AP14" s="643" t="s">
        <v>260</v>
      </c>
      <c r="AQ14" s="644"/>
      <c r="AR14" s="644"/>
      <c r="AS14" s="644"/>
      <c r="AT14" s="644"/>
      <c r="AU14" s="644"/>
      <c r="AV14" s="644"/>
      <c r="AW14" s="644"/>
      <c r="AX14" s="644"/>
      <c r="AY14" s="644"/>
      <c r="AZ14" s="644"/>
      <c r="BA14" s="644"/>
      <c r="BB14" s="644"/>
      <c r="BC14" s="644"/>
      <c r="BD14" s="644"/>
      <c r="BE14" s="644"/>
      <c r="BF14" s="645"/>
      <c r="BG14" s="646">
        <v>91333</v>
      </c>
      <c r="BH14" s="647"/>
      <c r="BI14" s="647"/>
      <c r="BJ14" s="647"/>
      <c r="BK14" s="647"/>
      <c r="BL14" s="647"/>
      <c r="BM14" s="647"/>
      <c r="BN14" s="648"/>
      <c r="BO14" s="642">
        <v>3.2</v>
      </c>
      <c r="BP14" s="642"/>
      <c r="BQ14" s="642"/>
      <c r="BR14" s="642"/>
      <c r="BS14" s="649" t="s">
        <v>127</v>
      </c>
      <c r="BT14" s="649"/>
      <c r="BU14" s="649"/>
      <c r="BV14" s="649"/>
      <c r="BW14" s="649"/>
      <c r="BX14" s="649"/>
      <c r="BY14" s="649"/>
      <c r="BZ14" s="649"/>
      <c r="CA14" s="649"/>
      <c r="CB14" s="653"/>
      <c r="CD14" s="643" t="s">
        <v>261</v>
      </c>
      <c r="CE14" s="644"/>
      <c r="CF14" s="644"/>
      <c r="CG14" s="644"/>
      <c r="CH14" s="644"/>
      <c r="CI14" s="644"/>
      <c r="CJ14" s="644"/>
      <c r="CK14" s="644"/>
      <c r="CL14" s="644"/>
      <c r="CM14" s="644"/>
      <c r="CN14" s="644"/>
      <c r="CO14" s="644"/>
      <c r="CP14" s="644"/>
      <c r="CQ14" s="645"/>
      <c r="CR14" s="646">
        <v>809916</v>
      </c>
      <c r="CS14" s="647"/>
      <c r="CT14" s="647"/>
      <c r="CU14" s="647"/>
      <c r="CV14" s="647"/>
      <c r="CW14" s="647"/>
      <c r="CX14" s="647"/>
      <c r="CY14" s="648"/>
      <c r="CZ14" s="642">
        <v>5</v>
      </c>
      <c r="DA14" s="642"/>
      <c r="DB14" s="642"/>
      <c r="DC14" s="642"/>
      <c r="DD14" s="665">
        <v>345463</v>
      </c>
      <c r="DE14" s="647"/>
      <c r="DF14" s="647"/>
      <c r="DG14" s="647"/>
      <c r="DH14" s="647"/>
      <c r="DI14" s="647"/>
      <c r="DJ14" s="647"/>
      <c r="DK14" s="647"/>
      <c r="DL14" s="647"/>
      <c r="DM14" s="647"/>
      <c r="DN14" s="647"/>
      <c r="DO14" s="647"/>
      <c r="DP14" s="648"/>
      <c r="DQ14" s="665">
        <v>497377</v>
      </c>
      <c r="DR14" s="647"/>
      <c r="DS14" s="647"/>
      <c r="DT14" s="647"/>
      <c r="DU14" s="647"/>
      <c r="DV14" s="647"/>
      <c r="DW14" s="647"/>
      <c r="DX14" s="647"/>
      <c r="DY14" s="647"/>
      <c r="DZ14" s="647"/>
      <c r="EA14" s="647"/>
      <c r="EB14" s="647"/>
      <c r="EC14" s="666"/>
    </row>
    <row r="15" spans="2:143" ht="11.25" customHeight="1" x14ac:dyDescent="0.15">
      <c r="B15" s="643" t="s">
        <v>262</v>
      </c>
      <c r="C15" s="644"/>
      <c r="D15" s="644"/>
      <c r="E15" s="644"/>
      <c r="F15" s="644"/>
      <c r="G15" s="644"/>
      <c r="H15" s="644"/>
      <c r="I15" s="644"/>
      <c r="J15" s="644"/>
      <c r="K15" s="644"/>
      <c r="L15" s="644"/>
      <c r="M15" s="644"/>
      <c r="N15" s="644"/>
      <c r="O15" s="644"/>
      <c r="P15" s="644"/>
      <c r="Q15" s="645"/>
      <c r="R15" s="646" t="s">
        <v>127</v>
      </c>
      <c r="S15" s="647"/>
      <c r="T15" s="647"/>
      <c r="U15" s="647"/>
      <c r="V15" s="647"/>
      <c r="W15" s="647"/>
      <c r="X15" s="647"/>
      <c r="Y15" s="648"/>
      <c r="Z15" s="642" t="s">
        <v>127</v>
      </c>
      <c r="AA15" s="642"/>
      <c r="AB15" s="642"/>
      <c r="AC15" s="642"/>
      <c r="AD15" s="649" t="s">
        <v>127</v>
      </c>
      <c r="AE15" s="649"/>
      <c r="AF15" s="649"/>
      <c r="AG15" s="649"/>
      <c r="AH15" s="649"/>
      <c r="AI15" s="649"/>
      <c r="AJ15" s="649"/>
      <c r="AK15" s="649"/>
      <c r="AL15" s="650" t="s">
        <v>127</v>
      </c>
      <c r="AM15" s="651"/>
      <c r="AN15" s="651"/>
      <c r="AO15" s="652"/>
      <c r="AP15" s="643" t="s">
        <v>263</v>
      </c>
      <c r="AQ15" s="644"/>
      <c r="AR15" s="644"/>
      <c r="AS15" s="644"/>
      <c r="AT15" s="644"/>
      <c r="AU15" s="644"/>
      <c r="AV15" s="644"/>
      <c r="AW15" s="644"/>
      <c r="AX15" s="644"/>
      <c r="AY15" s="644"/>
      <c r="AZ15" s="644"/>
      <c r="BA15" s="644"/>
      <c r="BB15" s="644"/>
      <c r="BC15" s="644"/>
      <c r="BD15" s="644"/>
      <c r="BE15" s="644"/>
      <c r="BF15" s="645"/>
      <c r="BG15" s="646">
        <v>191757</v>
      </c>
      <c r="BH15" s="647"/>
      <c r="BI15" s="647"/>
      <c r="BJ15" s="647"/>
      <c r="BK15" s="647"/>
      <c r="BL15" s="647"/>
      <c r="BM15" s="647"/>
      <c r="BN15" s="648"/>
      <c r="BO15" s="642">
        <v>6.8</v>
      </c>
      <c r="BP15" s="642"/>
      <c r="BQ15" s="642"/>
      <c r="BR15" s="642"/>
      <c r="BS15" s="649" t="s">
        <v>127</v>
      </c>
      <c r="BT15" s="649"/>
      <c r="BU15" s="649"/>
      <c r="BV15" s="649"/>
      <c r="BW15" s="649"/>
      <c r="BX15" s="649"/>
      <c r="BY15" s="649"/>
      <c r="BZ15" s="649"/>
      <c r="CA15" s="649"/>
      <c r="CB15" s="653"/>
      <c r="CD15" s="643" t="s">
        <v>264</v>
      </c>
      <c r="CE15" s="644"/>
      <c r="CF15" s="644"/>
      <c r="CG15" s="644"/>
      <c r="CH15" s="644"/>
      <c r="CI15" s="644"/>
      <c r="CJ15" s="644"/>
      <c r="CK15" s="644"/>
      <c r="CL15" s="644"/>
      <c r="CM15" s="644"/>
      <c r="CN15" s="644"/>
      <c r="CO15" s="644"/>
      <c r="CP15" s="644"/>
      <c r="CQ15" s="645"/>
      <c r="CR15" s="646">
        <v>1319389</v>
      </c>
      <c r="CS15" s="647"/>
      <c r="CT15" s="647"/>
      <c r="CU15" s="647"/>
      <c r="CV15" s="647"/>
      <c r="CW15" s="647"/>
      <c r="CX15" s="647"/>
      <c r="CY15" s="648"/>
      <c r="CZ15" s="642">
        <v>8.1</v>
      </c>
      <c r="DA15" s="642"/>
      <c r="DB15" s="642"/>
      <c r="DC15" s="642"/>
      <c r="DD15" s="665">
        <v>523328</v>
      </c>
      <c r="DE15" s="647"/>
      <c r="DF15" s="647"/>
      <c r="DG15" s="647"/>
      <c r="DH15" s="647"/>
      <c r="DI15" s="647"/>
      <c r="DJ15" s="647"/>
      <c r="DK15" s="647"/>
      <c r="DL15" s="647"/>
      <c r="DM15" s="647"/>
      <c r="DN15" s="647"/>
      <c r="DO15" s="647"/>
      <c r="DP15" s="648"/>
      <c r="DQ15" s="665">
        <v>829546</v>
      </c>
      <c r="DR15" s="647"/>
      <c r="DS15" s="647"/>
      <c r="DT15" s="647"/>
      <c r="DU15" s="647"/>
      <c r="DV15" s="647"/>
      <c r="DW15" s="647"/>
      <c r="DX15" s="647"/>
      <c r="DY15" s="647"/>
      <c r="DZ15" s="647"/>
      <c r="EA15" s="647"/>
      <c r="EB15" s="647"/>
      <c r="EC15" s="666"/>
    </row>
    <row r="16" spans="2:143" ht="11.25" customHeight="1" x14ac:dyDescent="0.15">
      <c r="B16" s="643" t="s">
        <v>265</v>
      </c>
      <c r="C16" s="644"/>
      <c r="D16" s="644"/>
      <c r="E16" s="644"/>
      <c r="F16" s="644"/>
      <c r="G16" s="644"/>
      <c r="H16" s="644"/>
      <c r="I16" s="644"/>
      <c r="J16" s="644"/>
      <c r="K16" s="644"/>
      <c r="L16" s="644"/>
      <c r="M16" s="644"/>
      <c r="N16" s="644"/>
      <c r="O16" s="644"/>
      <c r="P16" s="644"/>
      <c r="Q16" s="645"/>
      <c r="R16" s="646">
        <v>9470</v>
      </c>
      <c r="S16" s="647"/>
      <c r="T16" s="647"/>
      <c r="U16" s="647"/>
      <c r="V16" s="647"/>
      <c r="W16" s="647"/>
      <c r="X16" s="647"/>
      <c r="Y16" s="648"/>
      <c r="Z16" s="642">
        <v>0.1</v>
      </c>
      <c r="AA16" s="642"/>
      <c r="AB16" s="642"/>
      <c r="AC16" s="642"/>
      <c r="AD16" s="649">
        <v>9470</v>
      </c>
      <c r="AE16" s="649"/>
      <c r="AF16" s="649"/>
      <c r="AG16" s="649"/>
      <c r="AH16" s="649"/>
      <c r="AI16" s="649"/>
      <c r="AJ16" s="649"/>
      <c r="AK16" s="649"/>
      <c r="AL16" s="650">
        <v>0.1</v>
      </c>
      <c r="AM16" s="651"/>
      <c r="AN16" s="651"/>
      <c r="AO16" s="652"/>
      <c r="AP16" s="643" t="s">
        <v>266</v>
      </c>
      <c r="AQ16" s="644"/>
      <c r="AR16" s="644"/>
      <c r="AS16" s="644"/>
      <c r="AT16" s="644"/>
      <c r="AU16" s="644"/>
      <c r="AV16" s="644"/>
      <c r="AW16" s="644"/>
      <c r="AX16" s="644"/>
      <c r="AY16" s="644"/>
      <c r="AZ16" s="644"/>
      <c r="BA16" s="644"/>
      <c r="BB16" s="644"/>
      <c r="BC16" s="644"/>
      <c r="BD16" s="644"/>
      <c r="BE16" s="644"/>
      <c r="BF16" s="645"/>
      <c r="BG16" s="646" t="s">
        <v>127</v>
      </c>
      <c r="BH16" s="647"/>
      <c r="BI16" s="647"/>
      <c r="BJ16" s="647"/>
      <c r="BK16" s="647"/>
      <c r="BL16" s="647"/>
      <c r="BM16" s="647"/>
      <c r="BN16" s="648"/>
      <c r="BO16" s="642" t="s">
        <v>127</v>
      </c>
      <c r="BP16" s="642"/>
      <c r="BQ16" s="642"/>
      <c r="BR16" s="642"/>
      <c r="BS16" s="649" t="s">
        <v>127</v>
      </c>
      <c r="BT16" s="649"/>
      <c r="BU16" s="649"/>
      <c r="BV16" s="649"/>
      <c r="BW16" s="649"/>
      <c r="BX16" s="649"/>
      <c r="BY16" s="649"/>
      <c r="BZ16" s="649"/>
      <c r="CA16" s="649"/>
      <c r="CB16" s="653"/>
      <c r="CD16" s="643" t="s">
        <v>267</v>
      </c>
      <c r="CE16" s="644"/>
      <c r="CF16" s="644"/>
      <c r="CG16" s="644"/>
      <c r="CH16" s="644"/>
      <c r="CI16" s="644"/>
      <c r="CJ16" s="644"/>
      <c r="CK16" s="644"/>
      <c r="CL16" s="644"/>
      <c r="CM16" s="644"/>
      <c r="CN16" s="644"/>
      <c r="CO16" s="644"/>
      <c r="CP16" s="644"/>
      <c r="CQ16" s="645"/>
      <c r="CR16" s="646" t="s">
        <v>127</v>
      </c>
      <c r="CS16" s="647"/>
      <c r="CT16" s="647"/>
      <c r="CU16" s="647"/>
      <c r="CV16" s="647"/>
      <c r="CW16" s="647"/>
      <c r="CX16" s="647"/>
      <c r="CY16" s="648"/>
      <c r="CZ16" s="642" t="s">
        <v>127</v>
      </c>
      <c r="DA16" s="642"/>
      <c r="DB16" s="642"/>
      <c r="DC16" s="642"/>
      <c r="DD16" s="665" t="s">
        <v>127</v>
      </c>
      <c r="DE16" s="647"/>
      <c r="DF16" s="647"/>
      <c r="DG16" s="647"/>
      <c r="DH16" s="647"/>
      <c r="DI16" s="647"/>
      <c r="DJ16" s="647"/>
      <c r="DK16" s="647"/>
      <c r="DL16" s="647"/>
      <c r="DM16" s="647"/>
      <c r="DN16" s="647"/>
      <c r="DO16" s="647"/>
      <c r="DP16" s="648"/>
      <c r="DQ16" s="665" t="s">
        <v>127</v>
      </c>
      <c r="DR16" s="647"/>
      <c r="DS16" s="647"/>
      <c r="DT16" s="647"/>
      <c r="DU16" s="647"/>
      <c r="DV16" s="647"/>
      <c r="DW16" s="647"/>
      <c r="DX16" s="647"/>
      <c r="DY16" s="647"/>
      <c r="DZ16" s="647"/>
      <c r="EA16" s="647"/>
      <c r="EB16" s="647"/>
      <c r="EC16" s="666"/>
    </row>
    <row r="17" spans="2:133" ht="11.25" customHeight="1" x14ac:dyDescent="0.15">
      <c r="B17" s="643" t="s">
        <v>268</v>
      </c>
      <c r="C17" s="644"/>
      <c r="D17" s="644"/>
      <c r="E17" s="644"/>
      <c r="F17" s="644"/>
      <c r="G17" s="644"/>
      <c r="H17" s="644"/>
      <c r="I17" s="644"/>
      <c r="J17" s="644"/>
      <c r="K17" s="644"/>
      <c r="L17" s="644"/>
      <c r="M17" s="644"/>
      <c r="N17" s="644"/>
      <c r="O17" s="644"/>
      <c r="P17" s="644"/>
      <c r="Q17" s="645"/>
      <c r="R17" s="646">
        <v>30076</v>
      </c>
      <c r="S17" s="647"/>
      <c r="T17" s="647"/>
      <c r="U17" s="647"/>
      <c r="V17" s="647"/>
      <c r="W17" s="647"/>
      <c r="X17" s="647"/>
      <c r="Y17" s="648"/>
      <c r="Z17" s="642">
        <v>0.2</v>
      </c>
      <c r="AA17" s="642"/>
      <c r="AB17" s="642"/>
      <c r="AC17" s="642"/>
      <c r="AD17" s="649">
        <v>30076</v>
      </c>
      <c r="AE17" s="649"/>
      <c r="AF17" s="649"/>
      <c r="AG17" s="649"/>
      <c r="AH17" s="649"/>
      <c r="AI17" s="649"/>
      <c r="AJ17" s="649"/>
      <c r="AK17" s="649"/>
      <c r="AL17" s="650">
        <v>0.4</v>
      </c>
      <c r="AM17" s="651"/>
      <c r="AN17" s="651"/>
      <c r="AO17" s="652"/>
      <c r="AP17" s="643" t="s">
        <v>269</v>
      </c>
      <c r="AQ17" s="644"/>
      <c r="AR17" s="644"/>
      <c r="AS17" s="644"/>
      <c r="AT17" s="644"/>
      <c r="AU17" s="644"/>
      <c r="AV17" s="644"/>
      <c r="AW17" s="644"/>
      <c r="AX17" s="644"/>
      <c r="AY17" s="644"/>
      <c r="AZ17" s="644"/>
      <c r="BA17" s="644"/>
      <c r="BB17" s="644"/>
      <c r="BC17" s="644"/>
      <c r="BD17" s="644"/>
      <c r="BE17" s="644"/>
      <c r="BF17" s="645"/>
      <c r="BG17" s="646" t="s">
        <v>127</v>
      </c>
      <c r="BH17" s="647"/>
      <c r="BI17" s="647"/>
      <c r="BJ17" s="647"/>
      <c r="BK17" s="647"/>
      <c r="BL17" s="647"/>
      <c r="BM17" s="647"/>
      <c r="BN17" s="648"/>
      <c r="BO17" s="642" t="s">
        <v>127</v>
      </c>
      <c r="BP17" s="642"/>
      <c r="BQ17" s="642"/>
      <c r="BR17" s="642"/>
      <c r="BS17" s="649" t="s">
        <v>127</v>
      </c>
      <c r="BT17" s="649"/>
      <c r="BU17" s="649"/>
      <c r="BV17" s="649"/>
      <c r="BW17" s="649"/>
      <c r="BX17" s="649"/>
      <c r="BY17" s="649"/>
      <c r="BZ17" s="649"/>
      <c r="CA17" s="649"/>
      <c r="CB17" s="653"/>
      <c r="CD17" s="643" t="s">
        <v>270</v>
      </c>
      <c r="CE17" s="644"/>
      <c r="CF17" s="644"/>
      <c r="CG17" s="644"/>
      <c r="CH17" s="644"/>
      <c r="CI17" s="644"/>
      <c r="CJ17" s="644"/>
      <c r="CK17" s="644"/>
      <c r="CL17" s="644"/>
      <c r="CM17" s="644"/>
      <c r="CN17" s="644"/>
      <c r="CO17" s="644"/>
      <c r="CP17" s="644"/>
      <c r="CQ17" s="645"/>
      <c r="CR17" s="646">
        <v>1756587</v>
      </c>
      <c r="CS17" s="647"/>
      <c r="CT17" s="647"/>
      <c r="CU17" s="647"/>
      <c r="CV17" s="647"/>
      <c r="CW17" s="647"/>
      <c r="CX17" s="647"/>
      <c r="CY17" s="648"/>
      <c r="CZ17" s="642">
        <v>10.8</v>
      </c>
      <c r="DA17" s="642"/>
      <c r="DB17" s="642"/>
      <c r="DC17" s="642"/>
      <c r="DD17" s="665" t="s">
        <v>127</v>
      </c>
      <c r="DE17" s="647"/>
      <c r="DF17" s="647"/>
      <c r="DG17" s="647"/>
      <c r="DH17" s="647"/>
      <c r="DI17" s="647"/>
      <c r="DJ17" s="647"/>
      <c r="DK17" s="647"/>
      <c r="DL17" s="647"/>
      <c r="DM17" s="647"/>
      <c r="DN17" s="647"/>
      <c r="DO17" s="647"/>
      <c r="DP17" s="648"/>
      <c r="DQ17" s="665">
        <v>1590152</v>
      </c>
      <c r="DR17" s="647"/>
      <c r="DS17" s="647"/>
      <c r="DT17" s="647"/>
      <c r="DU17" s="647"/>
      <c r="DV17" s="647"/>
      <c r="DW17" s="647"/>
      <c r="DX17" s="647"/>
      <c r="DY17" s="647"/>
      <c r="DZ17" s="647"/>
      <c r="EA17" s="647"/>
      <c r="EB17" s="647"/>
      <c r="EC17" s="666"/>
    </row>
    <row r="18" spans="2:133" ht="11.25" customHeight="1" x14ac:dyDescent="0.15">
      <c r="B18" s="643" t="s">
        <v>271</v>
      </c>
      <c r="C18" s="644"/>
      <c r="D18" s="644"/>
      <c r="E18" s="644"/>
      <c r="F18" s="644"/>
      <c r="G18" s="644"/>
      <c r="H18" s="644"/>
      <c r="I18" s="644"/>
      <c r="J18" s="644"/>
      <c r="K18" s="644"/>
      <c r="L18" s="644"/>
      <c r="M18" s="644"/>
      <c r="N18" s="644"/>
      <c r="O18" s="644"/>
      <c r="P18" s="644"/>
      <c r="Q18" s="645"/>
      <c r="R18" s="646">
        <v>37335</v>
      </c>
      <c r="S18" s="647"/>
      <c r="T18" s="647"/>
      <c r="U18" s="647"/>
      <c r="V18" s="647"/>
      <c r="W18" s="647"/>
      <c r="X18" s="647"/>
      <c r="Y18" s="648"/>
      <c r="Z18" s="642">
        <v>0.2</v>
      </c>
      <c r="AA18" s="642"/>
      <c r="AB18" s="642"/>
      <c r="AC18" s="642"/>
      <c r="AD18" s="649">
        <v>36873</v>
      </c>
      <c r="AE18" s="649"/>
      <c r="AF18" s="649"/>
      <c r="AG18" s="649"/>
      <c r="AH18" s="649"/>
      <c r="AI18" s="649"/>
      <c r="AJ18" s="649"/>
      <c r="AK18" s="649"/>
      <c r="AL18" s="650">
        <v>0.5</v>
      </c>
      <c r="AM18" s="651"/>
      <c r="AN18" s="651"/>
      <c r="AO18" s="652"/>
      <c r="AP18" s="643" t="s">
        <v>272</v>
      </c>
      <c r="AQ18" s="644"/>
      <c r="AR18" s="644"/>
      <c r="AS18" s="644"/>
      <c r="AT18" s="644"/>
      <c r="AU18" s="644"/>
      <c r="AV18" s="644"/>
      <c r="AW18" s="644"/>
      <c r="AX18" s="644"/>
      <c r="AY18" s="644"/>
      <c r="AZ18" s="644"/>
      <c r="BA18" s="644"/>
      <c r="BB18" s="644"/>
      <c r="BC18" s="644"/>
      <c r="BD18" s="644"/>
      <c r="BE18" s="644"/>
      <c r="BF18" s="645"/>
      <c r="BG18" s="646" t="s">
        <v>127</v>
      </c>
      <c r="BH18" s="647"/>
      <c r="BI18" s="647"/>
      <c r="BJ18" s="647"/>
      <c r="BK18" s="647"/>
      <c r="BL18" s="647"/>
      <c r="BM18" s="647"/>
      <c r="BN18" s="648"/>
      <c r="BO18" s="642" t="s">
        <v>127</v>
      </c>
      <c r="BP18" s="642"/>
      <c r="BQ18" s="642"/>
      <c r="BR18" s="642"/>
      <c r="BS18" s="649" t="s">
        <v>127</v>
      </c>
      <c r="BT18" s="649"/>
      <c r="BU18" s="649"/>
      <c r="BV18" s="649"/>
      <c r="BW18" s="649"/>
      <c r="BX18" s="649"/>
      <c r="BY18" s="649"/>
      <c r="BZ18" s="649"/>
      <c r="CA18" s="649"/>
      <c r="CB18" s="653"/>
      <c r="CD18" s="643" t="s">
        <v>273</v>
      </c>
      <c r="CE18" s="644"/>
      <c r="CF18" s="644"/>
      <c r="CG18" s="644"/>
      <c r="CH18" s="644"/>
      <c r="CI18" s="644"/>
      <c r="CJ18" s="644"/>
      <c r="CK18" s="644"/>
      <c r="CL18" s="644"/>
      <c r="CM18" s="644"/>
      <c r="CN18" s="644"/>
      <c r="CO18" s="644"/>
      <c r="CP18" s="644"/>
      <c r="CQ18" s="645"/>
      <c r="CR18" s="646" t="s">
        <v>127</v>
      </c>
      <c r="CS18" s="647"/>
      <c r="CT18" s="647"/>
      <c r="CU18" s="647"/>
      <c r="CV18" s="647"/>
      <c r="CW18" s="647"/>
      <c r="CX18" s="647"/>
      <c r="CY18" s="648"/>
      <c r="CZ18" s="642" t="s">
        <v>127</v>
      </c>
      <c r="DA18" s="642"/>
      <c r="DB18" s="642"/>
      <c r="DC18" s="642"/>
      <c r="DD18" s="665" t="s">
        <v>127</v>
      </c>
      <c r="DE18" s="647"/>
      <c r="DF18" s="647"/>
      <c r="DG18" s="647"/>
      <c r="DH18" s="647"/>
      <c r="DI18" s="647"/>
      <c r="DJ18" s="647"/>
      <c r="DK18" s="647"/>
      <c r="DL18" s="647"/>
      <c r="DM18" s="647"/>
      <c r="DN18" s="647"/>
      <c r="DO18" s="647"/>
      <c r="DP18" s="648"/>
      <c r="DQ18" s="665" t="s">
        <v>127</v>
      </c>
      <c r="DR18" s="647"/>
      <c r="DS18" s="647"/>
      <c r="DT18" s="647"/>
      <c r="DU18" s="647"/>
      <c r="DV18" s="647"/>
      <c r="DW18" s="647"/>
      <c r="DX18" s="647"/>
      <c r="DY18" s="647"/>
      <c r="DZ18" s="647"/>
      <c r="EA18" s="647"/>
      <c r="EB18" s="647"/>
      <c r="EC18" s="666"/>
    </row>
    <row r="19" spans="2:133" ht="11.25" customHeight="1" x14ac:dyDescent="0.15">
      <c r="B19" s="643" t="s">
        <v>274</v>
      </c>
      <c r="C19" s="644"/>
      <c r="D19" s="644"/>
      <c r="E19" s="644"/>
      <c r="F19" s="644"/>
      <c r="G19" s="644"/>
      <c r="H19" s="644"/>
      <c r="I19" s="644"/>
      <c r="J19" s="644"/>
      <c r="K19" s="644"/>
      <c r="L19" s="644"/>
      <c r="M19" s="644"/>
      <c r="N19" s="644"/>
      <c r="O19" s="644"/>
      <c r="P19" s="644"/>
      <c r="Q19" s="645"/>
      <c r="R19" s="646">
        <v>6702</v>
      </c>
      <c r="S19" s="647"/>
      <c r="T19" s="647"/>
      <c r="U19" s="647"/>
      <c r="V19" s="647"/>
      <c r="W19" s="647"/>
      <c r="X19" s="647"/>
      <c r="Y19" s="648"/>
      <c r="Z19" s="642">
        <v>0</v>
      </c>
      <c r="AA19" s="642"/>
      <c r="AB19" s="642"/>
      <c r="AC19" s="642"/>
      <c r="AD19" s="649">
        <v>6702</v>
      </c>
      <c r="AE19" s="649"/>
      <c r="AF19" s="649"/>
      <c r="AG19" s="649"/>
      <c r="AH19" s="649"/>
      <c r="AI19" s="649"/>
      <c r="AJ19" s="649"/>
      <c r="AK19" s="649"/>
      <c r="AL19" s="650">
        <v>0.1</v>
      </c>
      <c r="AM19" s="651"/>
      <c r="AN19" s="651"/>
      <c r="AO19" s="652"/>
      <c r="AP19" s="643" t="s">
        <v>275</v>
      </c>
      <c r="AQ19" s="644"/>
      <c r="AR19" s="644"/>
      <c r="AS19" s="644"/>
      <c r="AT19" s="644"/>
      <c r="AU19" s="644"/>
      <c r="AV19" s="644"/>
      <c r="AW19" s="644"/>
      <c r="AX19" s="644"/>
      <c r="AY19" s="644"/>
      <c r="AZ19" s="644"/>
      <c r="BA19" s="644"/>
      <c r="BB19" s="644"/>
      <c r="BC19" s="644"/>
      <c r="BD19" s="644"/>
      <c r="BE19" s="644"/>
      <c r="BF19" s="645"/>
      <c r="BG19" s="646">
        <v>89310</v>
      </c>
      <c r="BH19" s="647"/>
      <c r="BI19" s="647"/>
      <c r="BJ19" s="647"/>
      <c r="BK19" s="647"/>
      <c r="BL19" s="647"/>
      <c r="BM19" s="647"/>
      <c r="BN19" s="648"/>
      <c r="BO19" s="642">
        <v>3.2</v>
      </c>
      <c r="BP19" s="642"/>
      <c r="BQ19" s="642"/>
      <c r="BR19" s="642"/>
      <c r="BS19" s="649" t="s">
        <v>127</v>
      </c>
      <c r="BT19" s="649"/>
      <c r="BU19" s="649"/>
      <c r="BV19" s="649"/>
      <c r="BW19" s="649"/>
      <c r="BX19" s="649"/>
      <c r="BY19" s="649"/>
      <c r="BZ19" s="649"/>
      <c r="CA19" s="649"/>
      <c r="CB19" s="653"/>
      <c r="CD19" s="643" t="s">
        <v>276</v>
      </c>
      <c r="CE19" s="644"/>
      <c r="CF19" s="644"/>
      <c r="CG19" s="644"/>
      <c r="CH19" s="644"/>
      <c r="CI19" s="644"/>
      <c r="CJ19" s="644"/>
      <c r="CK19" s="644"/>
      <c r="CL19" s="644"/>
      <c r="CM19" s="644"/>
      <c r="CN19" s="644"/>
      <c r="CO19" s="644"/>
      <c r="CP19" s="644"/>
      <c r="CQ19" s="645"/>
      <c r="CR19" s="646" t="s">
        <v>127</v>
      </c>
      <c r="CS19" s="647"/>
      <c r="CT19" s="647"/>
      <c r="CU19" s="647"/>
      <c r="CV19" s="647"/>
      <c r="CW19" s="647"/>
      <c r="CX19" s="647"/>
      <c r="CY19" s="648"/>
      <c r="CZ19" s="642" t="s">
        <v>127</v>
      </c>
      <c r="DA19" s="642"/>
      <c r="DB19" s="642"/>
      <c r="DC19" s="642"/>
      <c r="DD19" s="665" t="s">
        <v>127</v>
      </c>
      <c r="DE19" s="647"/>
      <c r="DF19" s="647"/>
      <c r="DG19" s="647"/>
      <c r="DH19" s="647"/>
      <c r="DI19" s="647"/>
      <c r="DJ19" s="647"/>
      <c r="DK19" s="647"/>
      <c r="DL19" s="647"/>
      <c r="DM19" s="647"/>
      <c r="DN19" s="647"/>
      <c r="DO19" s="647"/>
      <c r="DP19" s="648"/>
      <c r="DQ19" s="665" t="s">
        <v>127</v>
      </c>
      <c r="DR19" s="647"/>
      <c r="DS19" s="647"/>
      <c r="DT19" s="647"/>
      <c r="DU19" s="647"/>
      <c r="DV19" s="647"/>
      <c r="DW19" s="647"/>
      <c r="DX19" s="647"/>
      <c r="DY19" s="647"/>
      <c r="DZ19" s="647"/>
      <c r="EA19" s="647"/>
      <c r="EB19" s="647"/>
      <c r="EC19" s="666"/>
    </row>
    <row r="20" spans="2:133" ht="11.25" customHeight="1" x14ac:dyDescent="0.15">
      <c r="B20" s="643" t="s">
        <v>277</v>
      </c>
      <c r="C20" s="644"/>
      <c r="D20" s="644"/>
      <c r="E20" s="644"/>
      <c r="F20" s="644"/>
      <c r="G20" s="644"/>
      <c r="H20" s="644"/>
      <c r="I20" s="644"/>
      <c r="J20" s="644"/>
      <c r="K20" s="644"/>
      <c r="L20" s="644"/>
      <c r="M20" s="644"/>
      <c r="N20" s="644"/>
      <c r="O20" s="644"/>
      <c r="P20" s="644"/>
      <c r="Q20" s="645"/>
      <c r="R20" s="646">
        <v>3190</v>
      </c>
      <c r="S20" s="647"/>
      <c r="T20" s="647"/>
      <c r="U20" s="647"/>
      <c r="V20" s="647"/>
      <c r="W20" s="647"/>
      <c r="X20" s="647"/>
      <c r="Y20" s="648"/>
      <c r="Z20" s="642">
        <v>0</v>
      </c>
      <c r="AA20" s="642"/>
      <c r="AB20" s="642"/>
      <c r="AC20" s="642"/>
      <c r="AD20" s="649">
        <v>3190</v>
      </c>
      <c r="AE20" s="649"/>
      <c r="AF20" s="649"/>
      <c r="AG20" s="649"/>
      <c r="AH20" s="649"/>
      <c r="AI20" s="649"/>
      <c r="AJ20" s="649"/>
      <c r="AK20" s="649"/>
      <c r="AL20" s="650">
        <v>0</v>
      </c>
      <c r="AM20" s="651"/>
      <c r="AN20" s="651"/>
      <c r="AO20" s="652"/>
      <c r="AP20" s="643" t="s">
        <v>278</v>
      </c>
      <c r="AQ20" s="644"/>
      <c r="AR20" s="644"/>
      <c r="AS20" s="644"/>
      <c r="AT20" s="644"/>
      <c r="AU20" s="644"/>
      <c r="AV20" s="644"/>
      <c r="AW20" s="644"/>
      <c r="AX20" s="644"/>
      <c r="AY20" s="644"/>
      <c r="AZ20" s="644"/>
      <c r="BA20" s="644"/>
      <c r="BB20" s="644"/>
      <c r="BC20" s="644"/>
      <c r="BD20" s="644"/>
      <c r="BE20" s="644"/>
      <c r="BF20" s="645"/>
      <c r="BG20" s="646">
        <v>89310</v>
      </c>
      <c r="BH20" s="647"/>
      <c r="BI20" s="647"/>
      <c r="BJ20" s="647"/>
      <c r="BK20" s="647"/>
      <c r="BL20" s="647"/>
      <c r="BM20" s="647"/>
      <c r="BN20" s="648"/>
      <c r="BO20" s="642">
        <v>3.2</v>
      </c>
      <c r="BP20" s="642"/>
      <c r="BQ20" s="642"/>
      <c r="BR20" s="642"/>
      <c r="BS20" s="649" t="s">
        <v>127</v>
      </c>
      <c r="BT20" s="649"/>
      <c r="BU20" s="649"/>
      <c r="BV20" s="649"/>
      <c r="BW20" s="649"/>
      <c r="BX20" s="649"/>
      <c r="BY20" s="649"/>
      <c r="BZ20" s="649"/>
      <c r="CA20" s="649"/>
      <c r="CB20" s="653"/>
      <c r="CD20" s="643" t="s">
        <v>279</v>
      </c>
      <c r="CE20" s="644"/>
      <c r="CF20" s="644"/>
      <c r="CG20" s="644"/>
      <c r="CH20" s="644"/>
      <c r="CI20" s="644"/>
      <c r="CJ20" s="644"/>
      <c r="CK20" s="644"/>
      <c r="CL20" s="644"/>
      <c r="CM20" s="644"/>
      <c r="CN20" s="644"/>
      <c r="CO20" s="644"/>
      <c r="CP20" s="644"/>
      <c r="CQ20" s="645"/>
      <c r="CR20" s="646">
        <v>16251171</v>
      </c>
      <c r="CS20" s="647"/>
      <c r="CT20" s="647"/>
      <c r="CU20" s="647"/>
      <c r="CV20" s="647"/>
      <c r="CW20" s="647"/>
      <c r="CX20" s="647"/>
      <c r="CY20" s="648"/>
      <c r="CZ20" s="642">
        <v>100</v>
      </c>
      <c r="DA20" s="642"/>
      <c r="DB20" s="642"/>
      <c r="DC20" s="642"/>
      <c r="DD20" s="665">
        <v>2902675</v>
      </c>
      <c r="DE20" s="647"/>
      <c r="DF20" s="647"/>
      <c r="DG20" s="647"/>
      <c r="DH20" s="647"/>
      <c r="DI20" s="647"/>
      <c r="DJ20" s="647"/>
      <c r="DK20" s="647"/>
      <c r="DL20" s="647"/>
      <c r="DM20" s="647"/>
      <c r="DN20" s="647"/>
      <c r="DO20" s="647"/>
      <c r="DP20" s="648"/>
      <c r="DQ20" s="665">
        <v>9598654</v>
      </c>
      <c r="DR20" s="647"/>
      <c r="DS20" s="647"/>
      <c r="DT20" s="647"/>
      <c r="DU20" s="647"/>
      <c r="DV20" s="647"/>
      <c r="DW20" s="647"/>
      <c r="DX20" s="647"/>
      <c r="DY20" s="647"/>
      <c r="DZ20" s="647"/>
      <c r="EA20" s="647"/>
      <c r="EB20" s="647"/>
      <c r="EC20" s="666"/>
    </row>
    <row r="21" spans="2:133" ht="11.25" customHeight="1" x14ac:dyDescent="0.15">
      <c r="B21" s="643" t="s">
        <v>280</v>
      </c>
      <c r="C21" s="644"/>
      <c r="D21" s="644"/>
      <c r="E21" s="644"/>
      <c r="F21" s="644"/>
      <c r="G21" s="644"/>
      <c r="H21" s="644"/>
      <c r="I21" s="644"/>
      <c r="J21" s="644"/>
      <c r="K21" s="644"/>
      <c r="L21" s="644"/>
      <c r="M21" s="644"/>
      <c r="N21" s="644"/>
      <c r="O21" s="644"/>
      <c r="P21" s="644"/>
      <c r="Q21" s="645"/>
      <c r="R21" s="646">
        <v>1583</v>
      </c>
      <c r="S21" s="647"/>
      <c r="T21" s="647"/>
      <c r="U21" s="647"/>
      <c r="V21" s="647"/>
      <c r="W21" s="647"/>
      <c r="X21" s="647"/>
      <c r="Y21" s="648"/>
      <c r="Z21" s="642">
        <v>0</v>
      </c>
      <c r="AA21" s="642"/>
      <c r="AB21" s="642"/>
      <c r="AC21" s="642"/>
      <c r="AD21" s="649">
        <v>1583</v>
      </c>
      <c r="AE21" s="649"/>
      <c r="AF21" s="649"/>
      <c r="AG21" s="649"/>
      <c r="AH21" s="649"/>
      <c r="AI21" s="649"/>
      <c r="AJ21" s="649"/>
      <c r="AK21" s="649"/>
      <c r="AL21" s="650">
        <v>0</v>
      </c>
      <c r="AM21" s="651"/>
      <c r="AN21" s="651"/>
      <c r="AO21" s="652"/>
      <c r="AP21" s="643" t="s">
        <v>281</v>
      </c>
      <c r="AQ21" s="678"/>
      <c r="AR21" s="678"/>
      <c r="AS21" s="678"/>
      <c r="AT21" s="678"/>
      <c r="AU21" s="678"/>
      <c r="AV21" s="678"/>
      <c r="AW21" s="678"/>
      <c r="AX21" s="678"/>
      <c r="AY21" s="678"/>
      <c r="AZ21" s="678"/>
      <c r="BA21" s="678"/>
      <c r="BB21" s="678"/>
      <c r="BC21" s="678"/>
      <c r="BD21" s="678"/>
      <c r="BE21" s="678"/>
      <c r="BF21" s="679"/>
      <c r="BG21" s="646" t="s">
        <v>127</v>
      </c>
      <c r="BH21" s="647"/>
      <c r="BI21" s="647"/>
      <c r="BJ21" s="647"/>
      <c r="BK21" s="647"/>
      <c r="BL21" s="647"/>
      <c r="BM21" s="647"/>
      <c r="BN21" s="648"/>
      <c r="BO21" s="642" t="s">
        <v>127</v>
      </c>
      <c r="BP21" s="642"/>
      <c r="BQ21" s="642"/>
      <c r="BR21" s="642"/>
      <c r="BS21" s="649" t="s">
        <v>127</v>
      </c>
      <c r="BT21" s="649"/>
      <c r="BU21" s="649"/>
      <c r="BV21" s="649"/>
      <c r="BW21" s="649"/>
      <c r="BX21" s="649"/>
      <c r="BY21" s="649"/>
      <c r="BZ21" s="649"/>
      <c r="CA21" s="649"/>
      <c r="CB21" s="653"/>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83" t="s">
        <v>282</v>
      </c>
      <c r="C22" s="684"/>
      <c r="D22" s="684"/>
      <c r="E22" s="684"/>
      <c r="F22" s="684"/>
      <c r="G22" s="684"/>
      <c r="H22" s="684"/>
      <c r="I22" s="684"/>
      <c r="J22" s="684"/>
      <c r="K22" s="684"/>
      <c r="L22" s="684"/>
      <c r="M22" s="684"/>
      <c r="N22" s="684"/>
      <c r="O22" s="684"/>
      <c r="P22" s="684"/>
      <c r="Q22" s="685"/>
      <c r="R22" s="646">
        <v>25860</v>
      </c>
      <c r="S22" s="647"/>
      <c r="T22" s="647"/>
      <c r="U22" s="647"/>
      <c r="V22" s="647"/>
      <c r="W22" s="647"/>
      <c r="X22" s="647"/>
      <c r="Y22" s="648"/>
      <c r="Z22" s="642">
        <v>0.1</v>
      </c>
      <c r="AA22" s="642"/>
      <c r="AB22" s="642"/>
      <c r="AC22" s="642"/>
      <c r="AD22" s="649">
        <v>25398</v>
      </c>
      <c r="AE22" s="649"/>
      <c r="AF22" s="649"/>
      <c r="AG22" s="649"/>
      <c r="AH22" s="649"/>
      <c r="AI22" s="649"/>
      <c r="AJ22" s="649"/>
      <c r="AK22" s="649"/>
      <c r="AL22" s="650">
        <v>0.30000001192092896</v>
      </c>
      <c r="AM22" s="651"/>
      <c r="AN22" s="651"/>
      <c r="AO22" s="652"/>
      <c r="AP22" s="643" t="s">
        <v>283</v>
      </c>
      <c r="AQ22" s="678"/>
      <c r="AR22" s="678"/>
      <c r="AS22" s="678"/>
      <c r="AT22" s="678"/>
      <c r="AU22" s="678"/>
      <c r="AV22" s="678"/>
      <c r="AW22" s="678"/>
      <c r="AX22" s="678"/>
      <c r="AY22" s="678"/>
      <c r="AZ22" s="678"/>
      <c r="BA22" s="678"/>
      <c r="BB22" s="678"/>
      <c r="BC22" s="678"/>
      <c r="BD22" s="678"/>
      <c r="BE22" s="678"/>
      <c r="BF22" s="679"/>
      <c r="BG22" s="646" t="s">
        <v>127</v>
      </c>
      <c r="BH22" s="647"/>
      <c r="BI22" s="647"/>
      <c r="BJ22" s="647"/>
      <c r="BK22" s="647"/>
      <c r="BL22" s="647"/>
      <c r="BM22" s="647"/>
      <c r="BN22" s="648"/>
      <c r="BO22" s="642" t="s">
        <v>127</v>
      </c>
      <c r="BP22" s="642"/>
      <c r="BQ22" s="642"/>
      <c r="BR22" s="642"/>
      <c r="BS22" s="649" t="s">
        <v>127</v>
      </c>
      <c r="BT22" s="649"/>
      <c r="BU22" s="649"/>
      <c r="BV22" s="649"/>
      <c r="BW22" s="649"/>
      <c r="BX22" s="649"/>
      <c r="BY22" s="649"/>
      <c r="BZ22" s="649"/>
      <c r="CA22" s="649"/>
      <c r="CB22" s="653"/>
      <c r="CD22" s="635" t="s">
        <v>284</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43" t="s">
        <v>285</v>
      </c>
      <c r="C23" s="644"/>
      <c r="D23" s="644"/>
      <c r="E23" s="644"/>
      <c r="F23" s="644"/>
      <c r="G23" s="644"/>
      <c r="H23" s="644"/>
      <c r="I23" s="644"/>
      <c r="J23" s="644"/>
      <c r="K23" s="644"/>
      <c r="L23" s="644"/>
      <c r="M23" s="644"/>
      <c r="N23" s="644"/>
      <c r="O23" s="644"/>
      <c r="P23" s="644"/>
      <c r="Q23" s="645"/>
      <c r="R23" s="646">
        <v>5898463</v>
      </c>
      <c r="S23" s="647"/>
      <c r="T23" s="647"/>
      <c r="U23" s="647"/>
      <c r="V23" s="647"/>
      <c r="W23" s="647"/>
      <c r="X23" s="647"/>
      <c r="Y23" s="648"/>
      <c r="Z23" s="642">
        <v>33.9</v>
      </c>
      <c r="AA23" s="642"/>
      <c r="AB23" s="642"/>
      <c r="AC23" s="642"/>
      <c r="AD23" s="649">
        <v>4444859</v>
      </c>
      <c r="AE23" s="649"/>
      <c r="AF23" s="649"/>
      <c r="AG23" s="649"/>
      <c r="AH23" s="649"/>
      <c r="AI23" s="649"/>
      <c r="AJ23" s="649"/>
      <c r="AK23" s="649"/>
      <c r="AL23" s="650">
        <v>55</v>
      </c>
      <c r="AM23" s="651"/>
      <c r="AN23" s="651"/>
      <c r="AO23" s="652"/>
      <c r="AP23" s="643" t="s">
        <v>286</v>
      </c>
      <c r="AQ23" s="678"/>
      <c r="AR23" s="678"/>
      <c r="AS23" s="678"/>
      <c r="AT23" s="678"/>
      <c r="AU23" s="678"/>
      <c r="AV23" s="678"/>
      <c r="AW23" s="678"/>
      <c r="AX23" s="678"/>
      <c r="AY23" s="678"/>
      <c r="AZ23" s="678"/>
      <c r="BA23" s="678"/>
      <c r="BB23" s="678"/>
      <c r="BC23" s="678"/>
      <c r="BD23" s="678"/>
      <c r="BE23" s="678"/>
      <c r="BF23" s="679"/>
      <c r="BG23" s="646">
        <v>89310</v>
      </c>
      <c r="BH23" s="647"/>
      <c r="BI23" s="647"/>
      <c r="BJ23" s="647"/>
      <c r="BK23" s="647"/>
      <c r="BL23" s="647"/>
      <c r="BM23" s="647"/>
      <c r="BN23" s="648"/>
      <c r="BO23" s="642">
        <v>3.2</v>
      </c>
      <c r="BP23" s="642"/>
      <c r="BQ23" s="642"/>
      <c r="BR23" s="642"/>
      <c r="BS23" s="649" t="s">
        <v>127</v>
      </c>
      <c r="BT23" s="649"/>
      <c r="BU23" s="649"/>
      <c r="BV23" s="649"/>
      <c r="BW23" s="649"/>
      <c r="BX23" s="649"/>
      <c r="BY23" s="649"/>
      <c r="BZ23" s="649"/>
      <c r="CA23" s="649"/>
      <c r="CB23" s="653"/>
      <c r="CD23" s="635" t="s">
        <v>226</v>
      </c>
      <c r="CE23" s="636"/>
      <c r="CF23" s="636"/>
      <c r="CG23" s="636"/>
      <c r="CH23" s="636"/>
      <c r="CI23" s="636"/>
      <c r="CJ23" s="636"/>
      <c r="CK23" s="636"/>
      <c r="CL23" s="636"/>
      <c r="CM23" s="636"/>
      <c r="CN23" s="636"/>
      <c r="CO23" s="636"/>
      <c r="CP23" s="636"/>
      <c r="CQ23" s="637"/>
      <c r="CR23" s="635" t="s">
        <v>287</v>
      </c>
      <c r="CS23" s="636"/>
      <c r="CT23" s="636"/>
      <c r="CU23" s="636"/>
      <c r="CV23" s="636"/>
      <c r="CW23" s="636"/>
      <c r="CX23" s="636"/>
      <c r="CY23" s="637"/>
      <c r="CZ23" s="635" t="s">
        <v>288</v>
      </c>
      <c r="DA23" s="636"/>
      <c r="DB23" s="636"/>
      <c r="DC23" s="637"/>
      <c r="DD23" s="635" t="s">
        <v>289</v>
      </c>
      <c r="DE23" s="636"/>
      <c r="DF23" s="636"/>
      <c r="DG23" s="636"/>
      <c r="DH23" s="636"/>
      <c r="DI23" s="636"/>
      <c r="DJ23" s="636"/>
      <c r="DK23" s="637"/>
      <c r="DL23" s="680" t="s">
        <v>290</v>
      </c>
      <c r="DM23" s="681"/>
      <c r="DN23" s="681"/>
      <c r="DO23" s="681"/>
      <c r="DP23" s="681"/>
      <c r="DQ23" s="681"/>
      <c r="DR23" s="681"/>
      <c r="DS23" s="681"/>
      <c r="DT23" s="681"/>
      <c r="DU23" s="681"/>
      <c r="DV23" s="682"/>
      <c r="DW23" s="635" t="s">
        <v>291</v>
      </c>
      <c r="DX23" s="636"/>
      <c r="DY23" s="636"/>
      <c r="DZ23" s="636"/>
      <c r="EA23" s="636"/>
      <c r="EB23" s="636"/>
      <c r="EC23" s="637"/>
    </row>
    <row r="24" spans="2:133" ht="11.25" customHeight="1" x14ac:dyDescent="0.15">
      <c r="B24" s="643" t="s">
        <v>292</v>
      </c>
      <c r="C24" s="644"/>
      <c r="D24" s="644"/>
      <c r="E24" s="644"/>
      <c r="F24" s="644"/>
      <c r="G24" s="644"/>
      <c r="H24" s="644"/>
      <c r="I24" s="644"/>
      <c r="J24" s="644"/>
      <c r="K24" s="644"/>
      <c r="L24" s="644"/>
      <c r="M24" s="644"/>
      <c r="N24" s="644"/>
      <c r="O24" s="644"/>
      <c r="P24" s="644"/>
      <c r="Q24" s="645"/>
      <c r="R24" s="646">
        <v>4444859</v>
      </c>
      <c r="S24" s="647"/>
      <c r="T24" s="647"/>
      <c r="U24" s="647"/>
      <c r="V24" s="647"/>
      <c r="W24" s="647"/>
      <c r="X24" s="647"/>
      <c r="Y24" s="648"/>
      <c r="Z24" s="642">
        <v>25.5</v>
      </c>
      <c r="AA24" s="642"/>
      <c r="AB24" s="642"/>
      <c r="AC24" s="642"/>
      <c r="AD24" s="649">
        <v>4444859</v>
      </c>
      <c r="AE24" s="649"/>
      <c r="AF24" s="649"/>
      <c r="AG24" s="649"/>
      <c r="AH24" s="649"/>
      <c r="AI24" s="649"/>
      <c r="AJ24" s="649"/>
      <c r="AK24" s="649"/>
      <c r="AL24" s="650">
        <v>55</v>
      </c>
      <c r="AM24" s="651"/>
      <c r="AN24" s="651"/>
      <c r="AO24" s="652"/>
      <c r="AP24" s="643" t="s">
        <v>293</v>
      </c>
      <c r="AQ24" s="678"/>
      <c r="AR24" s="678"/>
      <c r="AS24" s="678"/>
      <c r="AT24" s="678"/>
      <c r="AU24" s="678"/>
      <c r="AV24" s="678"/>
      <c r="AW24" s="678"/>
      <c r="AX24" s="678"/>
      <c r="AY24" s="678"/>
      <c r="AZ24" s="678"/>
      <c r="BA24" s="678"/>
      <c r="BB24" s="678"/>
      <c r="BC24" s="678"/>
      <c r="BD24" s="678"/>
      <c r="BE24" s="678"/>
      <c r="BF24" s="679"/>
      <c r="BG24" s="646" t="s">
        <v>127</v>
      </c>
      <c r="BH24" s="647"/>
      <c r="BI24" s="647"/>
      <c r="BJ24" s="647"/>
      <c r="BK24" s="647"/>
      <c r="BL24" s="647"/>
      <c r="BM24" s="647"/>
      <c r="BN24" s="648"/>
      <c r="BO24" s="642" t="s">
        <v>127</v>
      </c>
      <c r="BP24" s="642"/>
      <c r="BQ24" s="642"/>
      <c r="BR24" s="642"/>
      <c r="BS24" s="649" t="s">
        <v>127</v>
      </c>
      <c r="BT24" s="649"/>
      <c r="BU24" s="649"/>
      <c r="BV24" s="649"/>
      <c r="BW24" s="649"/>
      <c r="BX24" s="649"/>
      <c r="BY24" s="649"/>
      <c r="BZ24" s="649"/>
      <c r="CA24" s="649"/>
      <c r="CB24" s="653"/>
      <c r="CD24" s="654" t="s">
        <v>294</v>
      </c>
      <c r="CE24" s="655"/>
      <c r="CF24" s="655"/>
      <c r="CG24" s="655"/>
      <c r="CH24" s="655"/>
      <c r="CI24" s="655"/>
      <c r="CJ24" s="655"/>
      <c r="CK24" s="655"/>
      <c r="CL24" s="655"/>
      <c r="CM24" s="655"/>
      <c r="CN24" s="655"/>
      <c r="CO24" s="655"/>
      <c r="CP24" s="655"/>
      <c r="CQ24" s="656"/>
      <c r="CR24" s="657">
        <v>7863463</v>
      </c>
      <c r="CS24" s="658"/>
      <c r="CT24" s="658"/>
      <c r="CU24" s="658"/>
      <c r="CV24" s="658"/>
      <c r="CW24" s="658"/>
      <c r="CX24" s="658"/>
      <c r="CY24" s="659"/>
      <c r="CZ24" s="662">
        <v>48.4</v>
      </c>
      <c r="DA24" s="663"/>
      <c r="DB24" s="663"/>
      <c r="DC24" s="667"/>
      <c r="DD24" s="686">
        <v>4894173</v>
      </c>
      <c r="DE24" s="658"/>
      <c r="DF24" s="658"/>
      <c r="DG24" s="658"/>
      <c r="DH24" s="658"/>
      <c r="DI24" s="658"/>
      <c r="DJ24" s="658"/>
      <c r="DK24" s="659"/>
      <c r="DL24" s="686">
        <v>4537786</v>
      </c>
      <c r="DM24" s="658"/>
      <c r="DN24" s="658"/>
      <c r="DO24" s="658"/>
      <c r="DP24" s="658"/>
      <c r="DQ24" s="658"/>
      <c r="DR24" s="658"/>
      <c r="DS24" s="658"/>
      <c r="DT24" s="658"/>
      <c r="DU24" s="658"/>
      <c r="DV24" s="659"/>
      <c r="DW24" s="662">
        <v>54.4</v>
      </c>
      <c r="DX24" s="663"/>
      <c r="DY24" s="663"/>
      <c r="DZ24" s="663"/>
      <c r="EA24" s="663"/>
      <c r="EB24" s="663"/>
      <c r="EC24" s="664"/>
    </row>
    <row r="25" spans="2:133" ht="11.25" customHeight="1" x14ac:dyDescent="0.15">
      <c r="B25" s="643" t="s">
        <v>295</v>
      </c>
      <c r="C25" s="644"/>
      <c r="D25" s="644"/>
      <c r="E25" s="644"/>
      <c r="F25" s="644"/>
      <c r="G25" s="644"/>
      <c r="H25" s="644"/>
      <c r="I25" s="644"/>
      <c r="J25" s="644"/>
      <c r="K25" s="644"/>
      <c r="L25" s="644"/>
      <c r="M25" s="644"/>
      <c r="N25" s="644"/>
      <c r="O25" s="644"/>
      <c r="P25" s="644"/>
      <c r="Q25" s="645"/>
      <c r="R25" s="646">
        <v>1453604</v>
      </c>
      <c r="S25" s="647"/>
      <c r="T25" s="647"/>
      <c r="U25" s="647"/>
      <c r="V25" s="647"/>
      <c r="W25" s="647"/>
      <c r="X25" s="647"/>
      <c r="Y25" s="648"/>
      <c r="Z25" s="642">
        <v>8.4</v>
      </c>
      <c r="AA25" s="642"/>
      <c r="AB25" s="642"/>
      <c r="AC25" s="642"/>
      <c r="AD25" s="649" t="s">
        <v>127</v>
      </c>
      <c r="AE25" s="649"/>
      <c r="AF25" s="649"/>
      <c r="AG25" s="649"/>
      <c r="AH25" s="649"/>
      <c r="AI25" s="649"/>
      <c r="AJ25" s="649"/>
      <c r="AK25" s="649"/>
      <c r="AL25" s="650" t="s">
        <v>127</v>
      </c>
      <c r="AM25" s="651"/>
      <c r="AN25" s="651"/>
      <c r="AO25" s="652"/>
      <c r="AP25" s="643" t="s">
        <v>296</v>
      </c>
      <c r="AQ25" s="678"/>
      <c r="AR25" s="678"/>
      <c r="AS25" s="678"/>
      <c r="AT25" s="678"/>
      <c r="AU25" s="678"/>
      <c r="AV25" s="678"/>
      <c r="AW25" s="678"/>
      <c r="AX25" s="678"/>
      <c r="AY25" s="678"/>
      <c r="AZ25" s="678"/>
      <c r="BA25" s="678"/>
      <c r="BB25" s="678"/>
      <c r="BC25" s="678"/>
      <c r="BD25" s="678"/>
      <c r="BE25" s="678"/>
      <c r="BF25" s="679"/>
      <c r="BG25" s="646" t="s">
        <v>127</v>
      </c>
      <c r="BH25" s="647"/>
      <c r="BI25" s="647"/>
      <c r="BJ25" s="647"/>
      <c r="BK25" s="647"/>
      <c r="BL25" s="647"/>
      <c r="BM25" s="647"/>
      <c r="BN25" s="648"/>
      <c r="BO25" s="642" t="s">
        <v>127</v>
      </c>
      <c r="BP25" s="642"/>
      <c r="BQ25" s="642"/>
      <c r="BR25" s="642"/>
      <c r="BS25" s="649" t="s">
        <v>127</v>
      </c>
      <c r="BT25" s="649"/>
      <c r="BU25" s="649"/>
      <c r="BV25" s="649"/>
      <c r="BW25" s="649"/>
      <c r="BX25" s="649"/>
      <c r="BY25" s="649"/>
      <c r="BZ25" s="649"/>
      <c r="CA25" s="649"/>
      <c r="CB25" s="653"/>
      <c r="CD25" s="643" t="s">
        <v>297</v>
      </c>
      <c r="CE25" s="644"/>
      <c r="CF25" s="644"/>
      <c r="CG25" s="644"/>
      <c r="CH25" s="644"/>
      <c r="CI25" s="644"/>
      <c r="CJ25" s="644"/>
      <c r="CK25" s="644"/>
      <c r="CL25" s="644"/>
      <c r="CM25" s="644"/>
      <c r="CN25" s="644"/>
      <c r="CO25" s="644"/>
      <c r="CP25" s="644"/>
      <c r="CQ25" s="645"/>
      <c r="CR25" s="646">
        <v>2848806</v>
      </c>
      <c r="CS25" s="689"/>
      <c r="CT25" s="689"/>
      <c r="CU25" s="689"/>
      <c r="CV25" s="689"/>
      <c r="CW25" s="689"/>
      <c r="CX25" s="689"/>
      <c r="CY25" s="690"/>
      <c r="CZ25" s="650">
        <v>17.5</v>
      </c>
      <c r="DA25" s="687"/>
      <c r="DB25" s="687"/>
      <c r="DC25" s="691"/>
      <c r="DD25" s="665">
        <v>2600746</v>
      </c>
      <c r="DE25" s="689"/>
      <c r="DF25" s="689"/>
      <c r="DG25" s="689"/>
      <c r="DH25" s="689"/>
      <c r="DI25" s="689"/>
      <c r="DJ25" s="689"/>
      <c r="DK25" s="690"/>
      <c r="DL25" s="665">
        <v>2255459</v>
      </c>
      <c r="DM25" s="689"/>
      <c r="DN25" s="689"/>
      <c r="DO25" s="689"/>
      <c r="DP25" s="689"/>
      <c r="DQ25" s="689"/>
      <c r="DR25" s="689"/>
      <c r="DS25" s="689"/>
      <c r="DT25" s="689"/>
      <c r="DU25" s="689"/>
      <c r="DV25" s="690"/>
      <c r="DW25" s="650">
        <v>27</v>
      </c>
      <c r="DX25" s="687"/>
      <c r="DY25" s="687"/>
      <c r="DZ25" s="687"/>
      <c r="EA25" s="687"/>
      <c r="EB25" s="687"/>
      <c r="EC25" s="688"/>
    </row>
    <row r="26" spans="2:133" ht="11.25" customHeight="1" x14ac:dyDescent="0.15">
      <c r="B26" s="643" t="s">
        <v>298</v>
      </c>
      <c r="C26" s="644"/>
      <c r="D26" s="644"/>
      <c r="E26" s="644"/>
      <c r="F26" s="644"/>
      <c r="G26" s="644"/>
      <c r="H26" s="644"/>
      <c r="I26" s="644"/>
      <c r="J26" s="644"/>
      <c r="K26" s="644"/>
      <c r="L26" s="644"/>
      <c r="M26" s="644"/>
      <c r="N26" s="644"/>
      <c r="O26" s="644"/>
      <c r="P26" s="644"/>
      <c r="Q26" s="645"/>
      <c r="R26" s="646" t="s">
        <v>127</v>
      </c>
      <c r="S26" s="647"/>
      <c r="T26" s="647"/>
      <c r="U26" s="647"/>
      <c r="V26" s="647"/>
      <c r="W26" s="647"/>
      <c r="X26" s="647"/>
      <c r="Y26" s="648"/>
      <c r="Z26" s="642" t="s">
        <v>127</v>
      </c>
      <c r="AA26" s="642"/>
      <c r="AB26" s="642"/>
      <c r="AC26" s="642"/>
      <c r="AD26" s="649" t="s">
        <v>127</v>
      </c>
      <c r="AE26" s="649"/>
      <c r="AF26" s="649"/>
      <c r="AG26" s="649"/>
      <c r="AH26" s="649"/>
      <c r="AI26" s="649"/>
      <c r="AJ26" s="649"/>
      <c r="AK26" s="649"/>
      <c r="AL26" s="650" t="s">
        <v>127</v>
      </c>
      <c r="AM26" s="651"/>
      <c r="AN26" s="651"/>
      <c r="AO26" s="652"/>
      <c r="AP26" s="643" t="s">
        <v>299</v>
      </c>
      <c r="AQ26" s="678"/>
      <c r="AR26" s="678"/>
      <c r="AS26" s="678"/>
      <c r="AT26" s="678"/>
      <c r="AU26" s="678"/>
      <c r="AV26" s="678"/>
      <c r="AW26" s="678"/>
      <c r="AX26" s="678"/>
      <c r="AY26" s="678"/>
      <c r="AZ26" s="678"/>
      <c r="BA26" s="678"/>
      <c r="BB26" s="678"/>
      <c r="BC26" s="678"/>
      <c r="BD26" s="678"/>
      <c r="BE26" s="678"/>
      <c r="BF26" s="679"/>
      <c r="BG26" s="646" t="s">
        <v>127</v>
      </c>
      <c r="BH26" s="647"/>
      <c r="BI26" s="647"/>
      <c r="BJ26" s="647"/>
      <c r="BK26" s="647"/>
      <c r="BL26" s="647"/>
      <c r="BM26" s="647"/>
      <c r="BN26" s="648"/>
      <c r="BO26" s="642" t="s">
        <v>127</v>
      </c>
      <c r="BP26" s="642"/>
      <c r="BQ26" s="642"/>
      <c r="BR26" s="642"/>
      <c r="BS26" s="649" t="s">
        <v>127</v>
      </c>
      <c r="BT26" s="649"/>
      <c r="BU26" s="649"/>
      <c r="BV26" s="649"/>
      <c r="BW26" s="649"/>
      <c r="BX26" s="649"/>
      <c r="BY26" s="649"/>
      <c r="BZ26" s="649"/>
      <c r="CA26" s="649"/>
      <c r="CB26" s="653"/>
      <c r="CD26" s="643" t="s">
        <v>300</v>
      </c>
      <c r="CE26" s="644"/>
      <c r="CF26" s="644"/>
      <c r="CG26" s="644"/>
      <c r="CH26" s="644"/>
      <c r="CI26" s="644"/>
      <c r="CJ26" s="644"/>
      <c r="CK26" s="644"/>
      <c r="CL26" s="644"/>
      <c r="CM26" s="644"/>
      <c r="CN26" s="644"/>
      <c r="CO26" s="644"/>
      <c r="CP26" s="644"/>
      <c r="CQ26" s="645"/>
      <c r="CR26" s="646">
        <v>1826052</v>
      </c>
      <c r="CS26" s="647"/>
      <c r="CT26" s="647"/>
      <c r="CU26" s="647"/>
      <c r="CV26" s="647"/>
      <c r="CW26" s="647"/>
      <c r="CX26" s="647"/>
      <c r="CY26" s="648"/>
      <c r="CZ26" s="650">
        <v>11.2</v>
      </c>
      <c r="DA26" s="687"/>
      <c r="DB26" s="687"/>
      <c r="DC26" s="691"/>
      <c r="DD26" s="665">
        <v>1651939</v>
      </c>
      <c r="DE26" s="647"/>
      <c r="DF26" s="647"/>
      <c r="DG26" s="647"/>
      <c r="DH26" s="647"/>
      <c r="DI26" s="647"/>
      <c r="DJ26" s="647"/>
      <c r="DK26" s="648"/>
      <c r="DL26" s="665" t="s">
        <v>127</v>
      </c>
      <c r="DM26" s="647"/>
      <c r="DN26" s="647"/>
      <c r="DO26" s="647"/>
      <c r="DP26" s="647"/>
      <c r="DQ26" s="647"/>
      <c r="DR26" s="647"/>
      <c r="DS26" s="647"/>
      <c r="DT26" s="647"/>
      <c r="DU26" s="647"/>
      <c r="DV26" s="648"/>
      <c r="DW26" s="650" t="s">
        <v>127</v>
      </c>
      <c r="DX26" s="687"/>
      <c r="DY26" s="687"/>
      <c r="DZ26" s="687"/>
      <c r="EA26" s="687"/>
      <c r="EB26" s="687"/>
      <c r="EC26" s="688"/>
    </row>
    <row r="27" spans="2:133" ht="11.25" customHeight="1" x14ac:dyDescent="0.15">
      <c r="B27" s="643" t="s">
        <v>301</v>
      </c>
      <c r="C27" s="644"/>
      <c r="D27" s="644"/>
      <c r="E27" s="644"/>
      <c r="F27" s="644"/>
      <c r="G27" s="644"/>
      <c r="H27" s="644"/>
      <c r="I27" s="644"/>
      <c r="J27" s="644"/>
      <c r="K27" s="644"/>
      <c r="L27" s="644"/>
      <c r="M27" s="644"/>
      <c r="N27" s="644"/>
      <c r="O27" s="644"/>
      <c r="P27" s="644"/>
      <c r="Q27" s="645"/>
      <c r="R27" s="646">
        <v>9538737</v>
      </c>
      <c r="S27" s="647"/>
      <c r="T27" s="647"/>
      <c r="U27" s="647"/>
      <c r="V27" s="647"/>
      <c r="W27" s="647"/>
      <c r="X27" s="647"/>
      <c r="Y27" s="648"/>
      <c r="Z27" s="642">
        <v>54.8</v>
      </c>
      <c r="AA27" s="642"/>
      <c r="AB27" s="642"/>
      <c r="AC27" s="642"/>
      <c r="AD27" s="649">
        <v>7995361</v>
      </c>
      <c r="AE27" s="649"/>
      <c r="AF27" s="649"/>
      <c r="AG27" s="649"/>
      <c r="AH27" s="649"/>
      <c r="AI27" s="649"/>
      <c r="AJ27" s="649"/>
      <c r="AK27" s="649"/>
      <c r="AL27" s="650">
        <v>99</v>
      </c>
      <c r="AM27" s="651"/>
      <c r="AN27" s="651"/>
      <c r="AO27" s="652"/>
      <c r="AP27" s="643" t="s">
        <v>302</v>
      </c>
      <c r="AQ27" s="644"/>
      <c r="AR27" s="644"/>
      <c r="AS27" s="644"/>
      <c r="AT27" s="644"/>
      <c r="AU27" s="644"/>
      <c r="AV27" s="644"/>
      <c r="AW27" s="644"/>
      <c r="AX27" s="644"/>
      <c r="AY27" s="644"/>
      <c r="AZ27" s="644"/>
      <c r="BA27" s="644"/>
      <c r="BB27" s="644"/>
      <c r="BC27" s="644"/>
      <c r="BD27" s="644"/>
      <c r="BE27" s="644"/>
      <c r="BF27" s="645"/>
      <c r="BG27" s="646">
        <v>2825422</v>
      </c>
      <c r="BH27" s="647"/>
      <c r="BI27" s="647"/>
      <c r="BJ27" s="647"/>
      <c r="BK27" s="647"/>
      <c r="BL27" s="647"/>
      <c r="BM27" s="647"/>
      <c r="BN27" s="648"/>
      <c r="BO27" s="642">
        <v>100</v>
      </c>
      <c r="BP27" s="642"/>
      <c r="BQ27" s="642"/>
      <c r="BR27" s="642"/>
      <c r="BS27" s="649">
        <v>33679</v>
      </c>
      <c r="BT27" s="649"/>
      <c r="BU27" s="649"/>
      <c r="BV27" s="649"/>
      <c r="BW27" s="649"/>
      <c r="BX27" s="649"/>
      <c r="BY27" s="649"/>
      <c r="BZ27" s="649"/>
      <c r="CA27" s="649"/>
      <c r="CB27" s="653"/>
      <c r="CD27" s="643" t="s">
        <v>303</v>
      </c>
      <c r="CE27" s="644"/>
      <c r="CF27" s="644"/>
      <c r="CG27" s="644"/>
      <c r="CH27" s="644"/>
      <c r="CI27" s="644"/>
      <c r="CJ27" s="644"/>
      <c r="CK27" s="644"/>
      <c r="CL27" s="644"/>
      <c r="CM27" s="644"/>
      <c r="CN27" s="644"/>
      <c r="CO27" s="644"/>
      <c r="CP27" s="644"/>
      <c r="CQ27" s="645"/>
      <c r="CR27" s="646">
        <v>3258070</v>
      </c>
      <c r="CS27" s="689"/>
      <c r="CT27" s="689"/>
      <c r="CU27" s="689"/>
      <c r="CV27" s="689"/>
      <c r="CW27" s="689"/>
      <c r="CX27" s="689"/>
      <c r="CY27" s="690"/>
      <c r="CZ27" s="650">
        <v>20</v>
      </c>
      <c r="DA27" s="687"/>
      <c r="DB27" s="687"/>
      <c r="DC27" s="691"/>
      <c r="DD27" s="665">
        <v>703275</v>
      </c>
      <c r="DE27" s="689"/>
      <c r="DF27" s="689"/>
      <c r="DG27" s="689"/>
      <c r="DH27" s="689"/>
      <c r="DI27" s="689"/>
      <c r="DJ27" s="689"/>
      <c r="DK27" s="690"/>
      <c r="DL27" s="665">
        <v>692175</v>
      </c>
      <c r="DM27" s="689"/>
      <c r="DN27" s="689"/>
      <c r="DO27" s="689"/>
      <c r="DP27" s="689"/>
      <c r="DQ27" s="689"/>
      <c r="DR27" s="689"/>
      <c r="DS27" s="689"/>
      <c r="DT27" s="689"/>
      <c r="DU27" s="689"/>
      <c r="DV27" s="690"/>
      <c r="DW27" s="650">
        <v>8.3000000000000007</v>
      </c>
      <c r="DX27" s="687"/>
      <c r="DY27" s="687"/>
      <c r="DZ27" s="687"/>
      <c r="EA27" s="687"/>
      <c r="EB27" s="687"/>
      <c r="EC27" s="688"/>
    </row>
    <row r="28" spans="2:133" ht="11.25" customHeight="1" x14ac:dyDescent="0.15">
      <c r="B28" s="643" t="s">
        <v>304</v>
      </c>
      <c r="C28" s="644"/>
      <c r="D28" s="644"/>
      <c r="E28" s="644"/>
      <c r="F28" s="644"/>
      <c r="G28" s="644"/>
      <c r="H28" s="644"/>
      <c r="I28" s="644"/>
      <c r="J28" s="644"/>
      <c r="K28" s="644"/>
      <c r="L28" s="644"/>
      <c r="M28" s="644"/>
      <c r="N28" s="644"/>
      <c r="O28" s="644"/>
      <c r="P28" s="644"/>
      <c r="Q28" s="645"/>
      <c r="R28" s="646">
        <v>2554</v>
      </c>
      <c r="S28" s="647"/>
      <c r="T28" s="647"/>
      <c r="U28" s="647"/>
      <c r="V28" s="647"/>
      <c r="W28" s="647"/>
      <c r="X28" s="647"/>
      <c r="Y28" s="648"/>
      <c r="Z28" s="642">
        <v>0</v>
      </c>
      <c r="AA28" s="642"/>
      <c r="AB28" s="642"/>
      <c r="AC28" s="642"/>
      <c r="AD28" s="649">
        <v>2554</v>
      </c>
      <c r="AE28" s="649"/>
      <c r="AF28" s="649"/>
      <c r="AG28" s="649"/>
      <c r="AH28" s="649"/>
      <c r="AI28" s="649"/>
      <c r="AJ28" s="649"/>
      <c r="AK28" s="649"/>
      <c r="AL28" s="650">
        <v>0</v>
      </c>
      <c r="AM28" s="651"/>
      <c r="AN28" s="651"/>
      <c r="AO28" s="652"/>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2"/>
      <c r="BP28" s="642"/>
      <c r="BQ28" s="642"/>
      <c r="BR28" s="642"/>
      <c r="BS28" s="665"/>
      <c r="BT28" s="647"/>
      <c r="BU28" s="647"/>
      <c r="BV28" s="647"/>
      <c r="BW28" s="647"/>
      <c r="BX28" s="647"/>
      <c r="BY28" s="647"/>
      <c r="BZ28" s="647"/>
      <c r="CA28" s="647"/>
      <c r="CB28" s="666"/>
      <c r="CD28" s="643" t="s">
        <v>305</v>
      </c>
      <c r="CE28" s="644"/>
      <c r="CF28" s="644"/>
      <c r="CG28" s="644"/>
      <c r="CH28" s="644"/>
      <c r="CI28" s="644"/>
      <c r="CJ28" s="644"/>
      <c r="CK28" s="644"/>
      <c r="CL28" s="644"/>
      <c r="CM28" s="644"/>
      <c r="CN28" s="644"/>
      <c r="CO28" s="644"/>
      <c r="CP28" s="644"/>
      <c r="CQ28" s="645"/>
      <c r="CR28" s="646">
        <v>1756587</v>
      </c>
      <c r="CS28" s="647"/>
      <c r="CT28" s="647"/>
      <c r="CU28" s="647"/>
      <c r="CV28" s="647"/>
      <c r="CW28" s="647"/>
      <c r="CX28" s="647"/>
      <c r="CY28" s="648"/>
      <c r="CZ28" s="650">
        <v>10.8</v>
      </c>
      <c r="DA28" s="687"/>
      <c r="DB28" s="687"/>
      <c r="DC28" s="691"/>
      <c r="DD28" s="665">
        <v>1590152</v>
      </c>
      <c r="DE28" s="647"/>
      <c r="DF28" s="647"/>
      <c r="DG28" s="647"/>
      <c r="DH28" s="647"/>
      <c r="DI28" s="647"/>
      <c r="DJ28" s="647"/>
      <c r="DK28" s="648"/>
      <c r="DL28" s="665">
        <v>1590152</v>
      </c>
      <c r="DM28" s="647"/>
      <c r="DN28" s="647"/>
      <c r="DO28" s="647"/>
      <c r="DP28" s="647"/>
      <c r="DQ28" s="647"/>
      <c r="DR28" s="647"/>
      <c r="DS28" s="647"/>
      <c r="DT28" s="647"/>
      <c r="DU28" s="647"/>
      <c r="DV28" s="648"/>
      <c r="DW28" s="650">
        <v>19</v>
      </c>
      <c r="DX28" s="687"/>
      <c r="DY28" s="687"/>
      <c r="DZ28" s="687"/>
      <c r="EA28" s="687"/>
      <c r="EB28" s="687"/>
      <c r="EC28" s="688"/>
    </row>
    <row r="29" spans="2:133" ht="11.25" customHeight="1" x14ac:dyDescent="0.15">
      <c r="B29" s="643" t="s">
        <v>306</v>
      </c>
      <c r="C29" s="644"/>
      <c r="D29" s="644"/>
      <c r="E29" s="644"/>
      <c r="F29" s="644"/>
      <c r="G29" s="644"/>
      <c r="H29" s="644"/>
      <c r="I29" s="644"/>
      <c r="J29" s="644"/>
      <c r="K29" s="644"/>
      <c r="L29" s="644"/>
      <c r="M29" s="644"/>
      <c r="N29" s="644"/>
      <c r="O29" s="644"/>
      <c r="P29" s="644"/>
      <c r="Q29" s="645"/>
      <c r="R29" s="646">
        <v>163183</v>
      </c>
      <c r="S29" s="647"/>
      <c r="T29" s="647"/>
      <c r="U29" s="647"/>
      <c r="V29" s="647"/>
      <c r="W29" s="647"/>
      <c r="X29" s="647"/>
      <c r="Y29" s="648"/>
      <c r="Z29" s="642">
        <v>0.9</v>
      </c>
      <c r="AA29" s="642"/>
      <c r="AB29" s="642"/>
      <c r="AC29" s="642"/>
      <c r="AD29" s="649" t="s">
        <v>127</v>
      </c>
      <c r="AE29" s="649"/>
      <c r="AF29" s="649"/>
      <c r="AG29" s="649"/>
      <c r="AH29" s="649"/>
      <c r="AI29" s="649"/>
      <c r="AJ29" s="649"/>
      <c r="AK29" s="649"/>
      <c r="AL29" s="650" t="s">
        <v>127</v>
      </c>
      <c r="AM29" s="651"/>
      <c r="AN29" s="651"/>
      <c r="AO29" s="652"/>
      <c r="AP29" s="672"/>
      <c r="AQ29" s="673"/>
      <c r="AR29" s="673"/>
      <c r="AS29" s="673"/>
      <c r="AT29" s="673"/>
      <c r="AU29" s="673"/>
      <c r="AV29" s="673"/>
      <c r="AW29" s="673"/>
      <c r="AX29" s="673"/>
      <c r="AY29" s="673"/>
      <c r="AZ29" s="673"/>
      <c r="BA29" s="673"/>
      <c r="BB29" s="673"/>
      <c r="BC29" s="673"/>
      <c r="BD29" s="673"/>
      <c r="BE29" s="673"/>
      <c r="BF29" s="674"/>
      <c r="BG29" s="646"/>
      <c r="BH29" s="647"/>
      <c r="BI29" s="647"/>
      <c r="BJ29" s="647"/>
      <c r="BK29" s="647"/>
      <c r="BL29" s="647"/>
      <c r="BM29" s="647"/>
      <c r="BN29" s="648"/>
      <c r="BO29" s="642"/>
      <c r="BP29" s="642"/>
      <c r="BQ29" s="642"/>
      <c r="BR29" s="642"/>
      <c r="BS29" s="649"/>
      <c r="BT29" s="649"/>
      <c r="BU29" s="649"/>
      <c r="BV29" s="649"/>
      <c r="BW29" s="649"/>
      <c r="BX29" s="649"/>
      <c r="BY29" s="649"/>
      <c r="BZ29" s="649"/>
      <c r="CA29" s="649"/>
      <c r="CB29" s="653"/>
      <c r="CD29" s="712" t="s">
        <v>307</v>
      </c>
      <c r="CE29" s="713"/>
      <c r="CF29" s="643" t="s">
        <v>69</v>
      </c>
      <c r="CG29" s="644"/>
      <c r="CH29" s="644"/>
      <c r="CI29" s="644"/>
      <c r="CJ29" s="644"/>
      <c r="CK29" s="644"/>
      <c r="CL29" s="644"/>
      <c r="CM29" s="644"/>
      <c r="CN29" s="644"/>
      <c r="CO29" s="644"/>
      <c r="CP29" s="644"/>
      <c r="CQ29" s="645"/>
      <c r="CR29" s="646">
        <v>1756575</v>
      </c>
      <c r="CS29" s="689"/>
      <c r="CT29" s="689"/>
      <c r="CU29" s="689"/>
      <c r="CV29" s="689"/>
      <c r="CW29" s="689"/>
      <c r="CX29" s="689"/>
      <c r="CY29" s="690"/>
      <c r="CZ29" s="650">
        <v>10.8</v>
      </c>
      <c r="DA29" s="687"/>
      <c r="DB29" s="687"/>
      <c r="DC29" s="691"/>
      <c r="DD29" s="665">
        <v>1590140</v>
      </c>
      <c r="DE29" s="689"/>
      <c r="DF29" s="689"/>
      <c r="DG29" s="689"/>
      <c r="DH29" s="689"/>
      <c r="DI29" s="689"/>
      <c r="DJ29" s="689"/>
      <c r="DK29" s="690"/>
      <c r="DL29" s="665">
        <v>1590140</v>
      </c>
      <c r="DM29" s="689"/>
      <c r="DN29" s="689"/>
      <c r="DO29" s="689"/>
      <c r="DP29" s="689"/>
      <c r="DQ29" s="689"/>
      <c r="DR29" s="689"/>
      <c r="DS29" s="689"/>
      <c r="DT29" s="689"/>
      <c r="DU29" s="689"/>
      <c r="DV29" s="690"/>
      <c r="DW29" s="650">
        <v>19</v>
      </c>
      <c r="DX29" s="687"/>
      <c r="DY29" s="687"/>
      <c r="DZ29" s="687"/>
      <c r="EA29" s="687"/>
      <c r="EB29" s="687"/>
      <c r="EC29" s="688"/>
    </row>
    <row r="30" spans="2:133" ht="11.25" customHeight="1" x14ac:dyDescent="0.15">
      <c r="B30" s="643" t="s">
        <v>308</v>
      </c>
      <c r="C30" s="644"/>
      <c r="D30" s="644"/>
      <c r="E30" s="644"/>
      <c r="F30" s="644"/>
      <c r="G30" s="644"/>
      <c r="H30" s="644"/>
      <c r="I30" s="644"/>
      <c r="J30" s="644"/>
      <c r="K30" s="644"/>
      <c r="L30" s="644"/>
      <c r="M30" s="644"/>
      <c r="N30" s="644"/>
      <c r="O30" s="644"/>
      <c r="P30" s="644"/>
      <c r="Q30" s="645"/>
      <c r="R30" s="646">
        <v>293059</v>
      </c>
      <c r="S30" s="647"/>
      <c r="T30" s="647"/>
      <c r="U30" s="647"/>
      <c r="V30" s="647"/>
      <c r="W30" s="647"/>
      <c r="X30" s="647"/>
      <c r="Y30" s="648"/>
      <c r="Z30" s="642">
        <v>1.7</v>
      </c>
      <c r="AA30" s="642"/>
      <c r="AB30" s="642"/>
      <c r="AC30" s="642"/>
      <c r="AD30" s="649">
        <v>43499</v>
      </c>
      <c r="AE30" s="649"/>
      <c r="AF30" s="649"/>
      <c r="AG30" s="649"/>
      <c r="AH30" s="649"/>
      <c r="AI30" s="649"/>
      <c r="AJ30" s="649"/>
      <c r="AK30" s="649"/>
      <c r="AL30" s="650">
        <v>0.5</v>
      </c>
      <c r="AM30" s="651"/>
      <c r="AN30" s="651"/>
      <c r="AO30" s="652"/>
      <c r="AP30" s="635" t="s">
        <v>226</v>
      </c>
      <c r="AQ30" s="636"/>
      <c r="AR30" s="636"/>
      <c r="AS30" s="636"/>
      <c r="AT30" s="636"/>
      <c r="AU30" s="636"/>
      <c r="AV30" s="636"/>
      <c r="AW30" s="636"/>
      <c r="AX30" s="636"/>
      <c r="AY30" s="636"/>
      <c r="AZ30" s="636"/>
      <c r="BA30" s="636"/>
      <c r="BB30" s="636"/>
      <c r="BC30" s="636"/>
      <c r="BD30" s="636"/>
      <c r="BE30" s="636"/>
      <c r="BF30" s="637"/>
      <c r="BG30" s="635" t="s">
        <v>309</v>
      </c>
      <c r="BH30" s="692"/>
      <c r="BI30" s="692"/>
      <c r="BJ30" s="692"/>
      <c r="BK30" s="692"/>
      <c r="BL30" s="692"/>
      <c r="BM30" s="692"/>
      <c r="BN30" s="692"/>
      <c r="BO30" s="692"/>
      <c r="BP30" s="692"/>
      <c r="BQ30" s="693"/>
      <c r="BR30" s="635" t="s">
        <v>310</v>
      </c>
      <c r="BS30" s="692"/>
      <c r="BT30" s="692"/>
      <c r="BU30" s="692"/>
      <c r="BV30" s="692"/>
      <c r="BW30" s="692"/>
      <c r="BX30" s="692"/>
      <c r="BY30" s="692"/>
      <c r="BZ30" s="692"/>
      <c r="CA30" s="692"/>
      <c r="CB30" s="693"/>
      <c r="CD30" s="714"/>
      <c r="CE30" s="715"/>
      <c r="CF30" s="643" t="s">
        <v>311</v>
      </c>
      <c r="CG30" s="644"/>
      <c r="CH30" s="644"/>
      <c r="CI30" s="644"/>
      <c r="CJ30" s="644"/>
      <c r="CK30" s="644"/>
      <c r="CL30" s="644"/>
      <c r="CM30" s="644"/>
      <c r="CN30" s="644"/>
      <c r="CO30" s="644"/>
      <c r="CP30" s="644"/>
      <c r="CQ30" s="645"/>
      <c r="CR30" s="646">
        <v>1680847</v>
      </c>
      <c r="CS30" s="647"/>
      <c r="CT30" s="647"/>
      <c r="CU30" s="647"/>
      <c r="CV30" s="647"/>
      <c r="CW30" s="647"/>
      <c r="CX30" s="647"/>
      <c r="CY30" s="648"/>
      <c r="CZ30" s="650">
        <v>10.3</v>
      </c>
      <c r="DA30" s="687"/>
      <c r="DB30" s="687"/>
      <c r="DC30" s="691"/>
      <c r="DD30" s="665">
        <v>1517725</v>
      </c>
      <c r="DE30" s="647"/>
      <c r="DF30" s="647"/>
      <c r="DG30" s="647"/>
      <c r="DH30" s="647"/>
      <c r="DI30" s="647"/>
      <c r="DJ30" s="647"/>
      <c r="DK30" s="648"/>
      <c r="DL30" s="665">
        <v>1517725</v>
      </c>
      <c r="DM30" s="647"/>
      <c r="DN30" s="647"/>
      <c r="DO30" s="647"/>
      <c r="DP30" s="647"/>
      <c r="DQ30" s="647"/>
      <c r="DR30" s="647"/>
      <c r="DS30" s="647"/>
      <c r="DT30" s="647"/>
      <c r="DU30" s="647"/>
      <c r="DV30" s="648"/>
      <c r="DW30" s="650">
        <v>18.2</v>
      </c>
      <c r="DX30" s="687"/>
      <c r="DY30" s="687"/>
      <c r="DZ30" s="687"/>
      <c r="EA30" s="687"/>
      <c r="EB30" s="687"/>
      <c r="EC30" s="688"/>
    </row>
    <row r="31" spans="2:133" ht="11.25" customHeight="1" x14ac:dyDescent="0.15">
      <c r="B31" s="643" t="s">
        <v>312</v>
      </c>
      <c r="C31" s="644"/>
      <c r="D31" s="644"/>
      <c r="E31" s="644"/>
      <c r="F31" s="644"/>
      <c r="G31" s="644"/>
      <c r="H31" s="644"/>
      <c r="I31" s="644"/>
      <c r="J31" s="644"/>
      <c r="K31" s="644"/>
      <c r="L31" s="644"/>
      <c r="M31" s="644"/>
      <c r="N31" s="644"/>
      <c r="O31" s="644"/>
      <c r="P31" s="644"/>
      <c r="Q31" s="645"/>
      <c r="R31" s="646">
        <v>83638</v>
      </c>
      <c r="S31" s="647"/>
      <c r="T31" s="647"/>
      <c r="U31" s="647"/>
      <c r="V31" s="647"/>
      <c r="W31" s="647"/>
      <c r="X31" s="647"/>
      <c r="Y31" s="648"/>
      <c r="Z31" s="642">
        <v>0.5</v>
      </c>
      <c r="AA31" s="642"/>
      <c r="AB31" s="642"/>
      <c r="AC31" s="642"/>
      <c r="AD31" s="649" t="s">
        <v>127</v>
      </c>
      <c r="AE31" s="649"/>
      <c r="AF31" s="649"/>
      <c r="AG31" s="649"/>
      <c r="AH31" s="649"/>
      <c r="AI31" s="649"/>
      <c r="AJ31" s="649"/>
      <c r="AK31" s="649"/>
      <c r="AL31" s="650" t="s">
        <v>127</v>
      </c>
      <c r="AM31" s="651"/>
      <c r="AN31" s="651"/>
      <c r="AO31" s="652"/>
      <c r="AP31" s="697" t="s">
        <v>313</v>
      </c>
      <c r="AQ31" s="698"/>
      <c r="AR31" s="698"/>
      <c r="AS31" s="698"/>
      <c r="AT31" s="703" t="s">
        <v>314</v>
      </c>
      <c r="AU31" s="356"/>
      <c r="AV31" s="356"/>
      <c r="AW31" s="356"/>
      <c r="AX31" s="654" t="s">
        <v>190</v>
      </c>
      <c r="AY31" s="655"/>
      <c r="AZ31" s="655"/>
      <c r="BA31" s="655"/>
      <c r="BB31" s="655"/>
      <c r="BC31" s="655"/>
      <c r="BD31" s="655"/>
      <c r="BE31" s="655"/>
      <c r="BF31" s="656"/>
      <c r="BG31" s="694">
        <v>98.9</v>
      </c>
      <c r="BH31" s="695"/>
      <c r="BI31" s="695"/>
      <c r="BJ31" s="695"/>
      <c r="BK31" s="695"/>
      <c r="BL31" s="695"/>
      <c r="BM31" s="663">
        <v>94.6</v>
      </c>
      <c r="BN31" s="695"/>
      <c r="BO31" s="695"/>
      <c r="BP31" s="695"/>
      <c r="BQ31" s="696"/>
      <c r="BR31" s="694">
        <v>98.1</v>
      </c>
      <c r="BS31" s="695"/>
      <c r="BT31" s="695"/>
      <c r="BU31" s="695"/>
      <c r="BV31" s="695"/>
      <c r="BW31" s="695"/>
      <c r="BX31" s="663">
        <v>93.6</v>
      </c>
      <c r="BY31" s="695"/>
      <c r="BZ31" s="695"/>
      <c r="CA31" s="695"/>
      <c r="CB31" s="696"/>
      <c r="CD31" s="714"/>
      <c r="CE31" s="715"/>
      <c r="CF31" s="643" t="s">
        <v>315</v>
      </c>
      <c r="CG31" s="644"/>
      <c r="CH31" s="644"/>
      <c r="CI31" s="644"/>
      <c r="CJ31" s="644"/>
      <c r="CK31" s="644"/>
      <c r="CL31" s="644"/>
      <c r="CM31" s="644"/>
      <c r="CN31" s="644"/>
      <c r="CO31" s="644"/>
      <c r="CP31" s="644"/>
      <c r="CQ31" s="645"/>
      <c r="CR31" s="646">
        <v>75728</v>
      </c>
      <c r="CS31" s="689"/>
      <c r="CT31" s="689"/>
      <c r="CU31" s="689"/>
      <c r="CV31" s="689"/>
      <c r="CW31" s="689"/>
      <c r="CX31" s="689"/>
      <c r="CY31" s="690"/>
      <c r="CZ31" s="650">
        <v>0.5</v>
      </c>
      <c r="DA31" s="687"/>
      <c r="DB31" s="687"/>
      <c r="DC31" s="691"/>
      <c r="DD31" s="665">
        <v>72415</v>
      </c>
      <c r="DE31" s="689"/>
      <c r="DF31" s="689"/>
      <c r="DG31" s="689"/>
      <c r="DH31" s="689"/>
      <c r="DI31" s="689"/>
      <c r="DJ31" s="689"/>
      <c r="DK31" s="690"/>
      <c r="DL31" s="665">
        <v>72415</v>
      </c>
      <c r="DM31" s="689"/>
      <c r="DN31" s="689"/>
      <c r="DO31" s="689"/>
      <c r="DP31" s="689"/>
      <c r="DQ31" s="689"/>
      <c r="DR31" s="689"/>
      <c r="DS31" s="689"/>
      <c r="DT31" s="689"/>
      <c r="DU31" s="689"/>
      <c r="DV31" s="690"/>
      <c r="DW31" s="650">
        <v>0.9</v>
      </c>
      <c r="DX31" s="687"/>
      <c r="DY31" s="687"/>
      <c r="DZ31" s="687"/>
      <c r="EA31" s="687"/>
      <c r="EB31" s="687"/>
      <c r="EC31" s="688"/>
    </row>
    <row r="32" spans="2:133" ht="11.25" customHeight="1" x14ac:dyDescent="0.15">
      <c r="B32" s="643" t="s">
        <v>316</v>
      </c>
      <c r="C32" s="644"/>
      <c r="D32" s="644"/>
      <c r="E32" s="644"/>
      <c r="F32" s="644"/>
      <c r="G32" s="644"/>
      <c r="H32" s="644"/>
      <c r="I32" s="644"/>
      <c r="J32" s="644"/>
      <c r="K32" s="644"/>
      <c r="L32" s="644"/>
      <c r="M32" s="644"/>
      <c r="N32" s="644"/>
      <c r="O32" s="644"/>
      <c r="P32" s="644"/>
      <c r="Q32" s="645"/>
      <c r="R32" s="646">
        <v>3559320</v>
      </c>
      <c r="S32" s="647"/>
      <c r="T32" s="647"/>
      <c r="U32" s="647"/>
      <c r="V32" s="647"/>
      <c r="W32" s="647"/>
      <c r="X32" s="647"/>
      <c r="Y32" s="648"/>
      <c r="Z32" s="642">
        <v>20.399999999999999</v>
      </c>
      <c r="AA32" s="642"/>
      <c r="AB32" s="642"/>
      <c r="AC32" s="642"/>
      <c r="AD32" s="649" t="s">
        <v>127</v>
      </c>
      <c r="AE32" s="649"/>
      <c r="AF32" s="649"/>
      <c r="AG32" s="649"/>
      <c r="AH32" s="649"/>
      <c r="AI32" s="649"/>
      <c r="AJ32" s="649"/>
      <c r="AK32" s="649"/>
      <c r="AL32" s="650" t="s">
        <v>127</v>
      </c>
      <c r="AM32" s="651"/>
      <c r="AN32" s="651"/>
      <c r="AO32" s="652"/>
      <c r="AP32" s="699"/>
      <c r="AQ32" s="700"/>
      <c r="AR32" s="700"/>
      <c r="AS32" s="700"/>
      <c r="AT32" s="704"/>
      <c r="AU32" s="211" t="s">
        <v>317</v>
      </c>
      <c r="AX32" s="643" t="s">
        <v>318</v>
      </c>
      <c r="AY32" s="644"/>
      <c r="AZ32" s="644"/>
      <c r="BA32" s="644"/>
      <c r="BB32" s="644"/>
      <c r="BC32" s="644"/>
      <c r="BD32" s="644"/>
      <c r="BE32" s="644"/>
      <c r="BF32" s="645"/>
      <c r="BG32" s="706">
        <v>99.2</v>
      </c>
      <c r="BH32" s="689"/>
      <c r="BI32" s="689"/>
      <c r="BJ32" s="689"/>
      <c r="BK32" s="689"/>
      <c r="BL32" s="689"/>
      <c r="BM32" s="651">
        <v>96.3</v>
      </c>
      <c r="BN32" s="689"/>
      <c r="BO32" s="689"/>
      <c r="BP32" s="689"/>
      <c r="BQ32" s="707"/>
      <c r="BR32" s="706">
        <v>99</v>
      </c>
      <c r="BS32" s="689"/>
      <c r="BT32" s="689"/>
      <c r="BU32" s="689"/>
      <c r="BV32" s="689"/>
      <c r="BW32" s="689"/>
      <c r="BX32" s="651">
        <v>96.2</v>
      </c>
      <c r="BY32" s="689"/>
      <c r="BZ32" s="689"/>
      <c r="CA32" s="689"/>
      <c r="CB32" s="707"/>
      <c r="CD32" s="716"/>
      <c r="CE32" s="717"/>
      <c r="CF32" s="643" t="s">
        <v>319</v>
      </c>
      <c r="CG32" s="644"/>
      <c r="CH32" s="644"/>
      <c r="CI32" s="644"/>
      <c r="CJ32" s="644"/>
      <c r="CK32" s="644"/>
      <c r="CL32" s="644"/>
      <c r="CM32" s="644"/>
      <c r="CN32" s="644"/>
      <c r="CO32" s="644"/>
      <c r="CP32" s="644"/>
      <c r="CQ32" s="645"/>
      <c r="CR32" s="646">
        <v>12</v>
      </c>
      <c r="CS32" s="647"/>
      <c r="CT32" s="647"/>
      <c r="CU32" s="647"/>
      <c r="CV32" s="647"/>
      <c r="CW32" s="647"/>
      <c r="CX32" s="647"/>
      <c r="CY32" s="648"/>
      <c r="CZ32" s="650">
        <v>0</v>
      </c>
      <c r="DA32" s="687"/>
      <c r="DB32" s="687"/>
      <c r="DC32" s="691"/>
      <c r="DD32" s="665">
        <v>12</v>
      </c>
      <c r="DE32" s="647"/>
      <c r="DF32" s="647"/>
      <c r="DG32" s="647"/>
      <c r="DH32" s="647"/>
      <c r="DI32" s="647"/>
      <c r="DJ32" s="647"/>
      <c r="DK32" s="648"/>
      <c r="DL32" s="665">
        <v>12</v>
      </c>
      <c r="DM32" s="647"/>
      <c r="DN32" s="647"/>
      <c r="DO32" s="647"/>
      <c r="DP32" s="647"/>
      <c r="DQ32" s="647"/>
      <c r="DR32" s="647"/>
      <c r="DS32" s="647"/>
      <c r="DT32" s="647"/>
      <c r="DU32" s="647"/>
      <c r="DV32" s="648"/>
      <c r="DW32" s="650">
        <v>0</v>
      </c>
      <c r="DX32" s="687"/>
      <c r="DY32" s="687"/>
      <c r="DZ32" s="687"/>
      <c r="EA32" s="687"/>
      <c r="EB32" s="687"/>
      <c r="EC32" s="688"/>
    </row>
    <row r="33" spans="2:133" ht="11.25" customHeight="1" x14ac:dyDescent="0.15">
      <c r="B33" s="683" t="s">
        <v>320</v>
      </c>
      <c r="C33" s="684"/>
      <c r="D33" s="684"/>
      <c r="E33" s="684"/>
      <c r="F33" s="684"/>
      <c r="G33" s="684"/>
      <c r="H33" s="684"/>
      <c r="I33" s="684"/>
      <c r="J33" s="684"/>
      <c r="K33" s="684"/>
      <c r="L33" s="684"/>
      <c r="M33" s="684"/>
      <c r="N33" s="684"/>
      <c r="O33" s="684"/>
      <c r="P33" s="684"/>
      <c r="Q33" s="685"/>
      <c r="R33" s="646" t="s">
        <v>127</v>
      </c>
      <c r="S33" s="647"/>
      <c r="T33" s="647"/>
      <c r="U33" s="647"/>
      <c r="V33" s="647"/>
      <c r="W33" s="647"/>
      <c r="X33" s="647"/>
      <c r="Y33" s="648"/>
      <c r="Z33" s="642" t="s">
        <v>127</v>
      </c>
      <c r="AA33" s="642"/>
      <c r="AB33" s="642"/>
      <c r="AC33" s="642"/>
      <c r="AD33" s="649" t="s">
        <v>127</v>
      </c>
      <c r="AE33" s="649"/>
      <c r="AF33" s="649"/>
      <c r="AG33" s="649"/>
      <c r="AH33" s="649"/>
      <c r="AI33" s="649"/>
      <c r="AJ33" s="649"/>
      <c r="AK33" s="649"/>
      <c r="AL33" s="650" t="s">
        <v>127</v>
      </c>
      <c r="AM33" s="651"/>
      <c r="AN33" s="651"/>
      <c r="AO33" s="652"/>
      <c r="AP33" s="701"/>
      <c r="AQ33" s="702"/>
      <c r="AR33" s="702"/>
      <c r="AS33" s="702"/>
      <c r="AT33" s="705"/>
      <c r="AU33" s="355"/>
      <c r="AV33" s="355"/>
      <c r="AW33" s="355"/>
      <c r="AX33" s="672" t="s">
        <v>321</v>
      </c>
      <c r="AY33" s="673"/>
      <c r="AZ33" s="673"/>
      <c r="BA33" s="673"/>
      <c r="BB33" s="673"/>
      <c r="BC33" s="673"/>
      <c r="BD33" s="673"/>
      <c r="BE33" s="673"/>
      <c r="BF33" s="674"/>
      <c r="BG33" s="708">
        <v>98.6</v>
      </c>
      <c r="BH33" s="709"/>
      <c r="BI33" s="709"/>
      <c r="BJ33" s="709"/>
      <c r="BK33" s="709"/>
      <c r="BL33" s="709"/>
      <c r="BM33" s="710">
        <v>92.7</v>
      </c>
      <c r="BN33" s="709"/>
      <c r="BO33" s="709"/>
      <c r="BP33" s="709"/>
      <c r="BQ33" s="711"/>
      <c r="BR33" s="708">
        <v>97.1</v>
      </c>
      <c r="BS33" s="709"/>
      <c r="BT33" s="709"/>
      <c r="BU33" s="709"/>
      <c r="BV33" s="709"/>
      <c r="BW33" s="709"/>
      <c r="BX33" s="710">
        <v>90.9</v>
      </c>
      <c r="BY33" s="709"/>
      <c r="BZ33" s="709"/>
      <c r="CA33" s="709"/>
      <c r="CB33" s="711"/>
      <c r="CD33" s="643" t="s">
        <v>322</v>
      </c>
      <c r="CE33" s="644"/>
      <c r="CF33" s="644"/>
      <c r="CG33" s="644"/>
      <c r="CH33" s="644"/>
      <c r="CI33" s="644"/>
      <c r="CJ33" s="644"/>
      <c r="CK33" s="644"/>
      <c r="CL33" s="644"/>
      <c r="CM33" s="644"/>
      <c r="CN33" s="644"/>
      <c r="CO33" s="644"/>
      <c r="CP33" s="644"/>
      <c r="CQ33" s="645"/>
      <c r="CR33" s="646">
        <v>5485033</v>
      </c>
      <c r="CS33" s="689"/>
      <c r="CT33" s="689"/>
      <c r="CU33" s="689"/>
      <c r="CV33" s="689"/>
      <c r="CW33" s="689"/>
      <c r="CX33" s="689"/>
      <c r="CY33" s="690"/>
      <c r="CZ33" s="650">
        <v>33.799999999999997</v>
      </c>
      <c r="DA33" s="687"/>
      <c r="DB33" s="687"/>
      <c r="DC33" s="691"/>
      <c r="DD33" s="665">
        <v>4237818</v>
      </c>
      <c r="DE33" s="689"/>
      <c r="DF33" s="689"/>
      <c r="DG33" s="689"/>
      <c r="DH33" s="689"/>
      <c r="DI33" s="689"/>
      <c r="DJ33" s="689"/>
      <c r="DK33" s="690"/>
      <c r="DL33" s="665">
        <v>3325010</v>
      </c>
      <c r="DM33" s="689"/>
      <c r="DN33" s="689"/>
      <c r="DO33" s="689"/>
      <c r="DP33" s="689"/>
      <c r="DQ33" s="689"/>
      <c r="DR33" s="689"/>
      <c r="DS33" s="689"/>
      <c r="DT33" s="689"/>
      <c r="DU33" s="689"/>
      <c r="DV33" s="690"/>
      <c r="DW33" s="650">
        <v>39.799999999999997</v>
      </c>
      <c r="DX33" s="687"/>
      <c r="DY33" s="687"/>
      <c r="DZ33" s="687"/>
      <c r="EA33" s="687"/>
      <c r="EB33" s="687"/>
      <c r="EC33" s="688"/>
    </row>
    <row r="34" spans="2:133" ht="11.25" customHeight="1" x14ac:dyDescent="0.15">
      <c r="B34" s="643" t="s">
        <v>323</v>
      </c>
      <c r="C34" s="644"/>
      <c r="D34" s="644"/>
      <c r="E34" s="644"/>
      <c r="F34" s="644"/>
      <c r="G34" s="644"/>
      <c r="H34" s="644"/>
      <c r="I34" s="644"/>
      <c r="J34" s="644"/>
      <c r="K34" s="644"/>
      <c r="L34" s="644"/>
      <c r="M34" s="644"/>
      <c r="N34" s="644"/>
      <c r="O34" s="644"/>
      <c r="P34" s="644"/>
      <c r="Q34" s="645"/>
      <c r="R34" s="646">
        <v>829511</v>
      </c>
      <c r="S34" s="647"/>
      <c r="T34" s="647"/>
      <c r="U34" s="647"/>
      <c r="V34" s="647"/>
      <c r="W34" s="647"/>
      <c r="X34" s="647"/>
      <c r="Y34" s="648"/>
      <c r="Z34" s="642">
        <v>4.8</v>
      </c>
      <c r="AA34" s="642"/>
      <c r="AB34" s="642"/>
      <c r="AC34" s="642"/>
      <c r="AD34" s="649" t="s">
        <v>127</v>
      </c>
      <c r="AE34" s="649"/>
      <c r="AF34" s="649"/>
      <c r="AG34" s="649"/>
      <c r="AH34" s="649"/>
      <c r="AI34" s="649"/>
      <c r="AJ34" s="649"/>
      <c r="AK34" s="649"/>
      <c r="AL34" s="650" t="s">
        <v>127</v>
      </c>
      <c r="AM34" s="651"/>
      <c r="AN34" s="651"/>
      <c r="AO34" s="652"/>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324</v>
      </c>
      <c r="CE34" s="644"/>
      <c r="CF34" s="644"/>
      <c r="CG34" s="644"/>
      <c r="CH34" s="644"/>
      <c r="CI34" s="644"/>
      <c r="CJ34" s="644"/>
      <c r="CK34" s="644"/>
      <c r="CL34" s="644"/>
      <c r="CM34" s="644"/>
      <c r="CN34" s="644"/>
      <c r="CO34" s="644"/>
      <c r="CP34" s="644"/>
      <c r="CQ34" s="645"/>
      <c r="CR34" s="646">
        <v>1985090</v>
      </c>
      <c r="CS34" s="647"/>
      <c r="CT34" s="647"/>
      <c r="CU34" s="647"/>
      <c r="CV34" s="647"/>
      <c r="CW34" s="647"/>
      <c r="CX34" s="647"/>
      <c r="CY34" s="648"/>
      <c r="CZ34" s="650">
        <v>12.2</v>
      </c>
      <c r="DA34" s="687"/>
      <c r="DB34" s="687"/>
      <c r="DC34" s="691"/>
      <c r="DD34" s="665">
        <v>1263477</v>
      </c>
      <c r="DE34" s="647"/>
      <c r="DF34" s="647"/>
      <c r="DG34" s="647"/>
      <c r="DH34" s="647"/>
      <c r="DI34" s="647"/>
      <c r="DJ34" s="647"/>
      <c r="DK34" s="648"/>
      <c r="DL34" s="665">
        <v>984579</v>
      </c>
      <c r="DM34" s="647"/>
      <c r="DN34" s="647"/>
      <c r="DO34" s="647"/>
      <c r="DP34" s="647"/>
      <c r="DQ34" s="647"/>
      <c r="DR34" s="647"/>
      <c r="DS34" s="647"/>
      <c r="DT34" s="647"/>
      <c r="DU34" s="647"/>
      <c r="DV34" s="648"/>
      <c r="DW34" s="650">
        <v>11.8</v>
      </c>
      <c r="DX34" s="687"/>
      <c r="DY34" s="687"/>
      <c r="DZ34" s="687"/>
      <c r="EA34" s="687"/>
      <c r="EB34" s="687"/>
      <c r="EC34" s="688"/>
    </row>
    <row r="35" spans="2:133" ht="11.25" customHeight="1" x14ac:dyDescent="0.15">
      <c r="B35" s="643" t="s">
        <v>325</v>
      </c>
      <c r="C35" s="644"/>
      <c r="D35" s="644"/>
      <c r="E35" s="644"/>
      <c r="F35" s="644"/>
      <c r="G35" s="644"/>
      <c r="H35" s="644"/>
      <c r="I35" s="644"/>
      <c r="J35" s="644"/>
      <c r="K35" s="644"/>
      <c r="L35" s="644"/>
      <c r="M35" s="644"/>
      <c r="N35" s="644"/>
      <c r="O35" s="644"/>
      <c r="P35" s="644"/>
      <c r="Q35" s="645"/>
      <c r="R35" s="646">
        <v>46390</v>
      </c>
      <c r="S35" s="647"/>
      <c r="T35" s="647"/>
      <c r="U35" s="647"/>
      <c r="V35" s="647"/>
      <c r="W35" s="647"/>
      <c r="X35" s="647"/>
      <c r="Y35" s="648"/>
      <c r="Z35" s="642">
        <v>0.3</v>
      </c>
      <c r="AA35" s="642"/>
      <c r="AB35" s="642"/>
      <c r="AC35" s="642"/>
      <c r="AD35" s="649">
        <v>21646</v>
      </c>
      <c r="AE35" s="649"/>
      <c r="AF35" s="649"/>
      <c r="AG35" s="649"/>
      <c r="AH35" s="649"/>
      <c r="AI35" s="649"/>
      <c r="AJ35" s="649"/>
      <c r="AK35" s="649"/>
      <c r="AL35" s="650">
        <v>0.3</v>
      </c>
      <c r="AM35" s="651"/>
      <c r="AN35" s="651"/>
      <c r="AO35" s="652"/>
      <c r="AP35" s="216"/>
      <c r="AQ35" s="635" t="s">
        <v>326</v>
      </c>
      <c r="AR35" s="636"/>
      <c r="AS35" s="636"/>
      <c r="AT35" s="636"/>
      <c r="AU35" s="636"/>
      <c r="AV35" s="636"/>
      <c r="AW35" s="636"/>
      <c r="AX35" s="636"/>
      <c r="AY35" s="636"/>
      <c r="AZ35" s="636"/>
      <c r="BA35" s="636"/>
      <c r="BB35" s="636"/>
      <c r="BC35" s="636"/>
      <c r="BD35" s="636"/>
      <c r="BE35" s="636"/>
      <c r="BF35" s="637"/>
      <c r="BG35" s="635" t="s">
        <v>327</v>
      </c>
      <c r="BH35" s="636"/>
      <c r="BI35" s="636"/>
      <c r="BJ35" s="636"/>
      <c r="BK35" s="636"/>
      <c r="BL35" s="636"/>
      <c r="BM35" s="636"/>
      <c r="BN35" s="636"/>
      <c r="BO35" s="636"/>
      <c r="BP35" s="636"/>
      <c r="BQ35" s="636"/>
      <c r="BR35" s="636"/>
      <c r="BS35" s="636"/>
      <c r="BT35" s="636"/>
      <c r="BU35" s="636"/>
      <c r="BV35" s="636"/>
      <c r="BW35" s="636"/>
      <c r="BX35" s="636"/>
      <c r="BY35" s="636"/>
      <c r="BZ35" s="636"/>
      <c r="CA35" s="636"/>
      <c r="CB35" s="637"/>
      <c r="CD35" s="643" t="s">
        <v>328</v>
      </c>
      <c r="CE35" s="644"/>
      <c r="CF35" s="644"/>
      <c r="CG35" s="644"/>
      <c r="CH35" s="644"/>
      <c r="CI35" s="644"/>
      <c r="CJ35" s="644"/>
      <c r="CK35" s="644"/>
      <c r="CL35" s="644"/>
      <c r="CM35" s="644"/>
      <c r="CN35" s="644"/>
      <c r="CO35" s="644"/>
      <c r="CP35" s="644"/>
      <c r="CQ35" s="645"/>
      <c r="CR35" s="646">
        <v>124515</v>
      </c>
      <c r="CS35" s="689"/>
      <c r="CT35" s="689"/>
      <c r="CU35" s="689"/>
      <c r="CV35" s="689"/>
      <c r="CW35" s="689"/>
      <c r="CX35" s="689"/>
      <c r="CY35" s="690"/>
      <c r="CZ35" s="650">
        <v>0.8</v>
      </c>
      <c r="DA35" s="687"/>
      <c r="DB35" s="687"/>
      <c r="DC35" s="691"/>
      <c r="DD35" s="665">
        <v>40097</v>
      </c>
      <c r="DE35" s="689"/>
      <c r="DF35" s="689"/>
      <c r="DG35" s="689"/>
      <c r="DH35" s="689"/>
      <c r="DI35" s="689"/>
      <c r="DJ35" s="689"/>
      <c r="DK35" s="690"/>
      <c r="DL35" s="665">
        <v>20888</v>
      </c>
      <c r="DM35" s="689"/>
      <c r="DN35" s="689"/>
      <c r="DO35" s="689"/>
      <c r="DP35" s="689"/>
      <c r="DQ35" s="689"/>
      <c r="DR35" s="689"/>
      <c r="DS35" s="689"/>
      <c r="DT35" s="689"/>
      <c r="DU35" s="689"/>
      <c r="DV35" s="690"/>
      <c r="DW35" s="650">
        <v>0.3</v>
      </c>
      <c r="DX35" s="687"/>
      <c r="DY35" s="687"/>
      <c r="DZ35" s="687"/>
      <c r="EA35" s="687"/>
      <c r="EB35" s="687"/>
      <c r="EC35" s="688"/>
    </row>
    <row r="36" spans="2:133" ht="11.25" customHeight="1" x14ac:dyDescent="0.15">
      <c r="B36" s="643" t="s">
        <v>329</v>
      </c>
      <c r="C36" s="644"/>
      <c r="D36" s="644"/>
      <c r="E36" s="644"/>
      <c r="F36" s="644"/>
      <c r="G36" s="644"/>
      <c r="H36" s="644"/>
      <c r="I36" s="644"/>
      <c r="J36" s="644"/>
      <c r="K36" s="644"/>
      <c r="L36" s="644"/>
      <c r="M36" s="644"/>
      <c r="N36" s="644"/>
      <c r="O36" s="644"/>
      <c r="P36" s="644"/>
      <c r="Q36" s="645"/>
      <c r="R36" s="646">
        <v>83701</v>
      </c>
      <c r="S36" s="647"/>
      <c r="T36" s="647"/>
      <c r="U36" s="647"/>
      <c r="V36" s="647"/>
      <c r="W36" s="647"/>
      <c r="X36" s="647"/>
      <c r="Y36" s="648"/>
      <c r="Z36" s="642">
        <v>0.5</v>
      </c>
      <c r="AA36" s="642"/>
      <c r="AB36" s="642"/>
      <c r="AC36" s="642"/>
      <c r="AD36" s="649" t="s">
        <v>127</v>
      </c>
      <c r="AE36" s="649"/>
      <c r="AF36" s="649"/>
      <c r="AG36" s="649"/>
      <c r="AH36" s="649"/>
      <c r="AI36" s="649"/>
      <c r="AJ36" s="649"/>
      <c r="AK36" s="649"/>
      <c r="AL36" s="650" t="s">
        <v>127</v>
      </c>
      <c r="AM36" s="651"/>
      <c r="AN36" s="651"/>
      <c r="AO36" s="652"/>
      <c r="AP36" s="216"/>
      <c r="AQ36" s="718" t="s">
        <v>330</v>
      </c>
      <c r="AR36" s="719"/>
      <c r="AS36" s="719"/>
      <c r="AT36" s="719"/>
      <c r="AU36" s="719"/>
      <c r="AV36" s="719"/>
      <c r="AW36" s="719"/>
      <c r="AX36" s="719"/>
      <c r="AY36" s="720"/>
      <c r="AZ36" s="657">
        <v>1881804</v>
      </c>
      <c r="BA36" s="658"/>
      <c r="BB36" s="658"/>
      <c r="BC36" s="658"/>
      <c r="BD36" s="658"/>
      <c r="BE36" s="658"/>
      <c r="BF36" s="721"/>
      <c r="BG36" s="654" t="s">
        <v>331</v>
      </c>
      <c r="BH36" s="655"/>
      <c r="BI36" s="655"/>
      <c r="BJ36" s="655"/>
      <c r="BK36" s="655"/>
      <c r="BL36" s="655"/>
      <c r="BM36" s="655"/>
      <c r="BN36" s="655"/>
      <c r="BO36" s="655"/>
      <c r="BP36" s="655"/>
      <c r="BQ36" s="655"/>
      <c r="BR36" s="655"/>
      <c r="BS36" s="655"/>
      <c r="BT36" s="655"/>
      <c r="BU36" s="656"/>
      <c r="BV36" s="657">
        <v>-94885</v>
      </c>
      <c r="BW36" s="658"/>
      <c r="BX36" s="658"/>
      <c r="BY36" s="658"/>
      <c r="BZ36" s="658"/>
      <c r="CA36" s="658"/>
      <c r="CB36" s="721"/>
      <c r="CD36" s="643" t="s">
        <v>332</v>
      </c>
      <c r="CE36" s="644"/>
      <c r="CF36" s="644"/>
      <c r="CG36" s="644"/>
      <c r="CH36" s="644"/>
      <c r="CI36" s="644"/>
      <c r="CJ36" s="644"/>
      <c r="CK36" s="644"/>
      <c r="CL36" s="644"/>
      <c r="CM36" s="644"/>
      <c r="CN36" s="644"/>
      <c r="CO36" s="644"/>
      <c r="CP36" s="644"/>
      <c r="CQ36" s="645"/>
      <c r="CR36" s="646">
        <v>1630393</v>
      </c>
      <c r="CS36" s="647"/>
      <c r="CT36" s="647"/>
      <c r="CU36" s="647"/>
      <c r="CV36" s="647"/>
      <c r="CW36" s="647"/>
      <c r="CX36" s="647"/>
      <c r="CY36" s="648"/>
      <c r="CZ36" s="650">
        <v>10</v>
      </c>
      <c r="DA36" s="687"/>
      <c r="DB36" s="687"/>
      <c r="DC36" s="691"/>
      <c r="DD36" s="665">
        <v>1538219</v>
      </c>
      <c r="DE36" s="647"/>
      <c r="DF36" s="647"/>
      <c r="DG36" s="647"/>
      <c r="DH36" s="647"/>
      <c r="DI36" s="647"/>
      <c r="DJ36" s="647"/>
      <c r="DK36" s="648"/>
      <c r="DL36" s="665">
        <v>1203871</v>
      </c>
      <c r="DM36" s="647"/>
      <c r="DN36" s="647"/>
      <c r="DO36" s="647"/>
      <c r="DP36" s="647"/>
      <c r="DQ36" s="647"/>
      <c r="DR36" s="647"/>
      <c r="DS36" s="647"/>
      <c r="DT36" s="647"/>
      <c r="DU36" s="647"/>
      <c r="DV36" s="648"/>
      <c r="DW36" s="650">
        <v>14.4</v>
      </c>
      <c r="DX36" s="687"/>
      <c r="DY36" s="687"/>
      <c r="DZ36" s="687"/>
      <c r="EA36" s="687"/>
      <c r="EB36" s="687"/>
      <c r="EC36" s="688"/>
    </row>
    <row r="37" spans="2:133" ht="11.25" customHeight="1" x14ac:dyDescent="0.15">
      <c r="B37" s="643" t="s">
        <v>333</v>
      </c>
      <c r="C37" s="644"/>
      <c r="D37" s="644"/>
      <c r="E37" s="644"/>
      <c r="F37" s="644"/>
      <c r="G37" s="644"/>
      <c r="H37" s="644"/>
      <c r="I37" s="644"/>
      <c r="J37" s="644"/>
      <c r="K37" s="644"/>
      <c r="L37" s="644"/>
      <c r="M37" s="644"/>
      <c r="N37" s="644"/>
      <c r="O37" s="644"/>
      <c r="P37" s="644"/>
      <c r="Q37" s="645"/>
      <c r="R37" s="646">
        <v>65439</v>
      </c>
      <c r="S37" s="647"/>
      <c r="T37" s="647"/>
      <c r="U37" s="647"/>
      <c r="V37" s="647"/>
      <c r="W37" s="647"/>
      <c r="X37" s="647"/>
      <c r="Y37" s="648"/>
      <c r="Z37" s="642">
        <v>0.4</v>
      </c>
      <c r="AA37" s="642"/>
      <c r="AB37" s="642"/>
      <c r="AC37" s="642"/>
      <c r="AD37" s="649" t="s">
        <v>127</v>
      </c>
      <c r="AE37" s="649"/>
      <c r="AF37" s="649"/>
      <c r="AG37" s="649"/>
      <c r="AH37" s="649"/>
      <c r="AI37" s="649"/>
      <c r="AJ37" s="649"/>
      <c r="AK37" s="649"/>
      <c r="AL37" s="650" t="s">
        <v>127</v>
      </c>
      <c r="AM37" s="651"/>
      <c r="AN37" s="651"/>
      <c r="AO37" s="652"/>
      <c r="AQ37" s="722" t="s">
        <v>334</v>
      </c>
      <c r="AR37" s="723"/>
      <c r="AS37" s="723"/>
      <c r="AT37" s="723"/>
      <c r="AU37" s="723"/>
      <c r="AV37" s="723"/>
      <c r="AW37" s="723"/>
      <c r="AX37" s="723"/>
      <c r="AY37" s="724"/>
      <c r="AZ37" s="646">
        <v>348491</v>
      </c>
      <c r="BA37" s="647"/>
      <c r="BB37" s="647"/>
      <c r="BC37" s="647"/>
      <c r="BD37" s="689"/>
      <c r="BE37" s="689"/>
      <c r="BF37" s="707"/>
      <c r="BG37" s="643" t="s">
        <v>335</v>
      </c>
      <c r="BH37" s="644"/>
      <c r="BI37" s="644"/>
      <c r="BJ37" s="644"/>
      <c r="BK37" s="644"/>
      <c r="BL37" s="644"/>
      <c r="BM37" s="644"/>
      <c r="BN37" s="644"/>
      <c r="BO37" s="644"/>
      <c r="BP37" s="644"/>
      <c r="BQ37" s="644"/>
      <c r="BR37" s="644"/>
      <c r="BS37" s="644"/>
      <c r="BT37" s="644"/>
      <c r="BU37" s="645"/>
      <c r="BV37" s="646">
        <v>-140618</v>
      </c>
      <c r="BW37" s="647"/>
      <c r="BX37" s="647"/>
      <c r="BY37" s="647"/>
      <c r="BZ37" s="647"/>
      <c r="CA37" s="647"/>
      <c r="CB37" s="666"/>
      <c r="CD37" s="643" t="s">
        <v>336</v>
      </c>
      <c r="CE37" s="644"/>
      <c r="CF37" s="644"/>
      <c r="CG37" s="644"/>
      <c r="CH37" s="644"/>
      <c r="CI37" s="644"/>
      <c r="CJ37" s="644"/>
      <c r="CK37" s="644"/>
      <c r="CL37" s="644"/>
      <c r="CM37" s="644"/>
      <c r="CN37" s="644"/>
      <c r="CO37" s="644"/>
      <c r="CP37" s="644"/>
      <c r="CQ37" s="645"/>
      <c r="CR37" s="646">
        <v>824232</v>
      </c>
      <c r="CS37" s="689"/>
      <c r="CT37" s="689"/>
      <c r="CU37" s="689"/>
      <c r="CV37" s="689"/>
      <c r="CW37" s="689"/>
      <c r="CX37" s="689"/>
      <c r="CY37" s="690"/>
      <c r="CZ37" s="650">
        <v>5.0999999999999996</v>
      </c>
      <c r="DA37" s="687"/>
      <c r="DB37" s="687"/>
      <c r="DC37" s="691"/>
      <c r="DD37" s="665">
        <v>814639</v>
      </c>
      <c r="DE37" s="689"/>
      <c r="DF37" s="689"/>
      <c r="DG37" s="689"/>
      <c r="DH37" s="689"/>
      <c r="DI37" s="689"/>
      <c r="DJ37" s="689"/>
      <c r="DK37" s="690"/>
      <c r="DL37" s="665">
        <v>809813</v>
      </c>
      <c r="DM37" s="689"/>
      <c r="DN37" s="689"/>
      <c r="DO37" s="689"/>
      <c r="DP37" s="689"/>
      <c r="DQ37" s="689"/>
      <c r="DR37" s="689"/>
      <c r="DS37" s="689"/>
      <c r="DT37" s="689"/>
      <c r="DU37" s="689"/>
      <c r="DV37" s="690"/>
      <c r="DW37" s="650">
        <v>9.6999999999999993</v>
      </c>
      <c r="DX37" s="687"/>
      <c r="DY37" s="687"/>
      <c r="DZ37" s="687"/>
      <c r="EA37" s="687"/>
      <c r="EB37" s="687"/>
      <c r="EC37" s="688"/>
    </row>
    <row r="38" spans="2:133" ht="11.25" customHeight="1" x14ac:dyDescent="0.15">
      <c r="B38" s="643" t="s">
        <v>337</v>
      </c>
      <c r="C38" s="644"/>
      <c r="D38" s="644"/>
      <c r="E38" s="644"/>
      <c r="F38" s="644"/>
      <c r="G38" s="644"/>
      <c r="H38" s="644"/>
      <c r="I38" s="644"/>
      <c r="J38" s="644"/>
      <c r="K38" s="644"/>
      <c r="L38" s="644"/>
      <c r="M38" s="644"/>
      <c r="N38" s="644"/>
      <c r="O38" s="644"/>
      <c r="P38" s="644"/>
      <c r="Q38" s="645"/>
      <c r="R38" s="646">
        <v>377592</v>
      </c>
      <c r="S38" s="647"/>
      <c r="T38" s="647"/>
      <c r="U38" s="647"/>
      <c r="V38" s="647"/>
      <c r="W38" s="647"/>
      <c r="X38" s="647"/>
      <c r="Y38" s="648"/>
      <c r="Z38" s="642">
        <v>2.2000000000000002</v>
      </c>
      <c r="AA38" s="642"/>
      <c r="AB38" s="642"/>
      <c r="AC38" s="642"/>
      <c r="AD38" s="649" t="s">
        <v>127</v>
      </c>
      <c r="AE38" s="649"/>
      <c r="AF38" s="649"/>
      <c r="AG38" s="649"/>
      <c r="AH38" s="649"/>
      <c r="AI38" s="649"/>
      <c r="AJ38" s="649"/>
      <c r="AK38" s="649"/>
      <c r="AL38" s="650" t="s">
        <v>127</v>
      </c>
      <c r="AM38" s="651"/>
      <c r="AN38" s="651"/>
      <c r="AO38" s="652"/>
      <c r="AQ38" s="722" t="s">
        <v>338</v>
      </c>
      <c r="AR38" s="723"/>
      <c r="AS38" s="723"/>
      <c r="AT38" s="723"/>
      <c r="AU38" s="723"/>
      <c r="AV38" s="723"/>
      <c r="AW38" s="723"/>
      <c r="AX38" s="723"/>
      <c r="AY38" s="724"/>
      <c r="AZ38" s="646">
        <v>45324</v>
      </c>
      <c r="BA38" s="647"/>
      <c r="BB38" s="647"/>
      <c r="BC38" s="647"/>
      <c r="BD38" s="689"/>
      <c r="BE38" s="689"/>
      <c r="BF38" s="707"/>
      <c r="BG38" s="643" t="s">
        <v>339</v>
      </c>
      <c r="BH38" s="644"/>
      <c r="BI38" s="644"/>
      <c r="BJ38" s="644"/>
      <c r="BK38" s="644"/>
      <c r="BL38" s="644"/>
      <c r="BM38" s="644"/>
      <c r="BN38" s="644"/>
      <c r="BO38" s="644"/>
      <c r="BP38" s="644"/>
      <c r="BQ38" s="644"/>
      <c r="BR38" s="644"/>
      <c r="BS38" s="644"/>
      <c r="BT38" s="644"/>
      <c r="BU38" s="645"/>
      <c r="BV38" s="646">
        <v>3998</v>
      </c>
      <c r="BW38" s="647"/>
      <c r="BX38" s="647"/>
      <c r="BY38" s="647"/>
      <c r="BZ38" s="647"/>
      <c r="CA38" s="647"/>
      <c r="CB38" s="666"/>
      <c r="CD38" s="643" t="s">
        <v>340</v>
      </c>
      <c r="CE38" s="644"/>
      <c r="CF38" s="644"/>
      <c r="CG38" s="644"/>
      <c r="CH38" s="644"/>
      <c r="CI38" s="644"/>
      <c r="CJ38" s="644"/>
      <c r="CK38" s="644"/>
      <c r="CL38" s="644"/>
      <c r="CM38" s="644"/>
      <c r="CN38" s="644"/>
      <c r="CO38" s="644"/>
      <c r="CP38" s="644"/>
      <c r="CQ38" s="645"/>
      <c r="CR38" s="646">
        <v>1487989</v>
      </c>
      <c r="CS38" s="647"/>
      <c r="CT38" s="647"/>
      <c r="CU38" s="647"/>
      <c r="CV38" s="647"/>
      <c r="CW38" s="647"/>
      <c r="CX38" s="647"/>
      <c r="CY38" s="648"/>
      <c r="CZ38" s="650">
        <v>9.1999999999999993</v>
      </c>
      <c r="DA38" s="687"/>
      <c r="DB38" s="687"/>
      <c r="DC38" s="691"/>
      <c r="DD38" s="665">
        <v>1189744</v>
      </c>
      <c r="DE38" s="647"/>
      <c r="DF38" s="647"/>
      <c r="DG38" s="647"/>
      <c r="DH38" s="647"/>
      <c r="DI38" s="647"/>
      <c r="DJ38" s="647"/>
      <c r="DK38" s="648"/>
      <c r="DL38" s="665">
        <v>1115672</v>
      </c>
      <c r="DM38" s="647"/>
      <c r="DN38" s="647"/>
      <c r="DO38" s="647"/>
      <c r="DP38" s="647"/>
      <c r="DQ38" s="647"/>
      <c r="DR38" s="647"/>
      <c r="DS38" s="647"/>
      <c r="DT38" s="647"/>
      <c r="DU38" s="647"/>
      <c r="DV38" s="648"/>
      <c r="DW38" s="650">
        <v>13.4</v>
      </c>
      <c r="DX38" s="687"/>
      <c r="DY38" s="687"/>
      <c r="DZ38" s="687"/>
      <c r="EA38" s="687"/>
      <c r="EB38" s="687"/>
      <c r="EC38" s="688"/>
    </row>
    <row r="39" spans="2:133" ht="11.25" customHeight="1" x14ac:dyDescent="0.15">
      <c r="B39" s="643" t="s">
        <v>341</v>
      </c>
      <c r="C39" s="644"/>
      <c r="D39" s="644"/>
      <c r="E39" s="644"/>
      <c r="F39" s="644"/>
      <c r="G39" s="644"/>
      <c r="H39" s="644"/>
      <c r="I39" s="644"/>
      <c r="J39" s="644"/>
      <c r="K39" s="644"/>
      <c r="L39" s="644"/>
      <c r="M39" s="644"/>
      <c r="N39" s="644"/>
      <c r="O39" s="644"/>
      <c r="P39" s="644"/>
      <c r="Q39" s="645"/>
      <c r="R39" s="646">
        <v>155015</v>
      </c>
      <c r="S39" s="647"/>
      <c r="T39" s="647"/>
      <c r="U39" s="647"/>
      <c r="V39" s="647"/>
      <c r="W39" s="647"/>
      <c r="X39" s="647"/>
      <c r="Y39" s="648"/>
      <c r="Z39" s="642">
        <v>0.9</v>
      </c>
      <c r="AA39" s="642"/>
      <c r="AB39" s="642"/>
      <c r="AC39" s="642"/>
      <c r="AD39" s="649">
        <v>15674</v>
      </c>
      <c r="AE39" s="649"/>
      <c r="AF39" s="649"/>
      <c r="AG39" s="649"/>
      <c r="AH39" s="649"/>
      <c r="AI39" s="649"/>
      <c r="AJ39" s="649"/>
      <c r="AK39" s="649"/>
      <c r="AL39" s="650">
        <v>0.2</v>
      </c>
      <c r="AM39" s="651"/>
      <c r="AN39" s="651"/>
      <c r="AO39" s="652"/>
      <c r="AQ39" s="722" t="s">
        <v>342</v>
      </c>
      <c r="AR39" s="723"/>
      <c r="AS39" s="723"/>
      <c r="AT39" s="723"/>
      <c r="AU39" s="723"/>
      <c r="AV39" s="723"/>
      <c r="AW39" s="723"/>
      <c r="AX39" s="723"/>
      <c r="AY39" s="724"/>
      <c r="AZ39" s="646" t="s">
        <v>127</v>
      </c>
      <c r="BA39" s="647"/>
      <c r="BB39" s="647"/>
      <c r="BC39" s="647"/>
      <c r="BD39" s="689"/>
      <c r="BE39" s="689"/>
      <c r="BF39" s="707"/>
      <c r="BG39" s="643" t="s">
        <v>343</v>
      </c>
      <c r="BH39" s="644"/>
      <c r="BI39" s="644"/>
      <c r="BJ39" s="644"/>
      <c r="BK39" s="644"/>
      <c r="BL39" s="644"/>
      <c r="BM39" s="644"/>
      <c r="BN39" s="644"/>
      <c r="BO39" s="644"/>
      <c r="BP39" s="644"/>
      <c r="BQ39" s="644"/>
      <c r="BR39" s="644"/>
      <c r="BS39" s="644"/>
      <c r="BT39" s="644"/>
      <c r="BU39" s="645"/>
      <c r="BV39" s="646">
        <v>6343</v>
      </c>
      <c r="BW39" s="647"/>
      <c r="BX39" s="647"/>
      <c r="BY39" s="647"/>
      <c r="BZ39" s="647"/>
      <c r="CA39" s="647"/>
      <c r="CB39" s="666"/>
      <c r="CD39" s="643" t="s">
        <v>344</v>
      </c>
      <c r="CE39" s="644"/>
      <c r="CF39" s="644"/>
      <c r="CG39" s="644"/>
      <c r="CH39" s="644"/>
      <c r="CI39" s="644"/>
      <c r="CJ39" s="644"/>
      <c r="CK39" s="644"/>
      <c r="CL39" s="644"/>
      <c r="CM39" s="644"/>
      <c r="CN39" s="644"/>
      <c r="CO39" s="644"/>
      <c r="CP39" s="644"/>
      <c r="CQ39" s="645"/>
      <c r="CR39" s="646">
        <v>229034</v>
      </c>
      <c r="CS39" s="689"/>
      <c r="CT39" s="689"/>
      <c r="CU39" s="689"/>
      <c r="CV39" s="689"/>
      <c r="CW39" s="689"/>
      <c r="CX39" s="689"/>
      <c r="CY39" s="690"/>
      <c r="CZ39" s="650">
        <v>1.4</v>
      </c>
      <c r="DA39" s="687"/>
      <c r="DB39" s="687"/>
      <c r="DC39" s="691"/>
      <c r="DD39" s="665">
        <v>178269</v>
      </c>
      <c r="DE39" s="689"/>
      <c r="DF39" s="689"/>
      <c r="DG39" s="689"/>
      <c r="DH39" s="689"/>
      <c r="DI39" s="689"/>
      <c r="DJ39" s="689"/>
      <c r="DK39" s="690"/>
      <c r="DL39" s="665" t="s">
        <v>127</v>
      </c>
      <c r="DM39" s="689"/>
      <c r="DN39" s="689"/>
      <c r="DO39" s="689"/>
      <c r="DP39" s="689"/>
      <c r="DQ39" s="689"/>
      <c r="DR39" s="689"/>
      <c r="DS39" s="689"/>
      <c r="DT39" s="689"/>
      <c r="DU39" s="689"/>
      <c r="DV39" s="690"/>
      <c r="DW39" s="650" t="s">
        <v>127</v>
      </c>
      <c r="DX39" s="687"/>
      <c r="DY39" s="687"/>
      <c r="DZ39" s="687"/>
      <c r="EA39" s="687"/>
      <c r="EB39" s="687"/>
      <c r="EC39" s="688"/>
    </row>
    <row r="40" spans="2:133" ht="11.25" customHeight="1" x14ac:dyDescent="0.15">
      <c r="B40" s="643" t="s">
        <v>345</v>
      </c>
      <c r="C40" s="644"/>
      <c r="D40" s="644"/>
      <c r="E40" s="644"/>
      <c r="F40" s="644"/>
      <c r="G40" s="644"/>
      <c r="H40" s="644"/>
      <c r="I40" s="644"/>
      <c r="J40" s="644"/>
      <c r="K40" s="644"/>
      <c r="L40" s="644"/>
      <c r="M40" s="644"/>
      <c r="N40" s="644"/>
      <c r="O40" s="644"/>
      <c r="P40" s="644"/>
      <c r="Q40" s="645"/>
      <c r="R40" s="646">
        <v>2209300</v>
      </c>
      <c r="S40" s="647"/>
      <c r="T40" s="647"/>
      <c r="U40" s="647"/>
      <c r="V40" s="647"/>
      <c r="W40" s="647"/>
      <c r="X40" s="647"/>
      <c r="Y40" s="648"/>
      <c r="Z40" s="642">
        <v>12.7</v>
      </c>
      <c r="AA40" s="642"/>
      <c r="AB40" s="642"/>
      <c r="AC40" s="642"/>
      <c r="AD40" s="649" t="s">
        <v>127</v>
      </c>
      <c r="AE40" s="649"/>
      <c r="AF40" s="649"/>
      <c r="AG40" s="649"/>
      <c r="AH40" s="649"/>
      <c r="AI40" s="649"/>
      <c r="AJ40" s="649"/>
      <c r="AK40" s="649"/>
      <c r="AL40" s="650" t="s">
        <v>127</v>
      </c>
      <c r="AM40" s="651"/>
      <c r="AN40" s="651"/>
      <c r="AO40" s="652"/>
      <c r="AQ40" s="722" t="s">
        <v>346</v>
      </c>
      <c r="AR40" s="723"/>
      <c r="AS40" s="723"/>
      <c r="AT40" s="723"/>
      <c r="AU40" s="723"/>
      <c r="AV40" s="723"/>
      <c r="AW40" s="723"/>
      <c r="AX40" s="723"/>
      <c r="AY40" s="724"/>
      <c r="AZ40" s="646" t="s">
        <v>127</v>
      </c>
      <c r="BA40" s="647"/>
      <c r="BB40" s="647"/>
      <c r="BC40" s="647"/>
      <c r="BD40" s="689"/>
      <c r="BE40" s="689"/>
      <c r="BF40" s="707"/>
      <c r="BG40" s="699" t="s">
        <v>347</v>
      </c>
      <c r="BH40" s="700"/>
      <c r="BI40" s="700"/>
      <c r="BJ40" s="700"/>
      <c r="BK40" s="700"/>
      <c r="BL40" s="359"/>
      <c r="BM40" s="644" t="s">
        <v>348</v>
      </c>
      <c r="BN40" s="644"/>
      <c r="BO40" s="644"/>
      <c r="BP40" s="644"/>
      <c r="BQ40" s="644"/>
      <c r="BR40" s="644"/>
      <c r="BS40" s="644"/>
      <c r="BT40" s="644"/>
      <c r="BU40" s="645"/>
      <c r="BV40" s="646">
        <v>85</v>
      </c>
      <c r="BW40" s="647"/>
      <c r="BX40" s="647"/>
      <c r="BY40" s="647"/>
      <c r="BZ40" s="647"/>
      <c r="CA40" s="647"/>
      <c r="CB40" s="666"/>
      <c r="CD40" s="643" t="s">
        <v>349</v>
      </c>
      <c r="CE40" s="644"/>
      <c r="CF40" s="644"/>
      <c r="CG40" s="644"/>
      <c r="CH40" s="644"/>
      <c r="CI40" s="644"/>
      <c r="CJ40" s="644"/>
      <c r="CK40" s="644"/>
      <c r="CL40" s="644"/>
      <c r="CM40" s="644"/>
      <c r="CN40" s="644"/>
      <c r="CO40" s="644"/>
      <c r="CP40" s="644"/>
      <c r="CQ40" s="645"/>
      <c r="CR40" s="646">
        <v>28012</v>
      </c>
      <c r="CS40" s="647"/>
      <c r="CT40" s="647"/>
      <c r="CU40" s="647"/>
      <c r="CV40" s="647"/>
      <c r="CW40" s="647"/>
      <c r="CX40" s="647"/>
      <c r="CY40" s="648"/>
      <c r="CZ40" s="650">
        <v>0.2</v>
      </c>
      <c r="DA40" s="687"/>
      <c r="DB40" s="687"/>
      <c r="DC40" s="691"/>
      <c r="DD40" s="665">
        <v>28012</v>
      </c>
      <c r="DE40" s="647"/>
      <c r="DF40" s="647"/>
      <c r="DG40" s="647"/>
      <c r="DH40" s="647"/>
      <c r="DI40" s="647"/>
      <c r="DJ40" s="647"/>
      <c r="DK40" s="648"/>
      <c r="DL40" s="665" t="s">
        <v>127</v>
      </c>
      <c r="DM40" s="647"/>
      <c r="DN40" s="647"/>
      <c r="DO40" s="647"/>
      <c r="DP40" s="647"/>
      <c r="DQ40" s="647"/>
      <c r="DR40" s="647"/>
      <c r="DS40" s="647"/>
      <c r="DT40" s="647"/>
      <c r="DU40" s="647"/>
      <c r="DV40" s="648"/>
      <c r="DW40" s="650" t="s">
        <v>127</v>
      </c>
      <c r="DX40" s="687"/>
      <c r="DY40" s="687"/>
      <c r="DZ40" s="687"/>
      <c r="EA40" s="687"/>
      <c r="EB40" s="687"/>
      <c r="EC40" s="688"/>
    </row>
    <row r="41" spans="2:133" ht="11.25" customHeight="1" x14ac:dyDescent="0.15">
      <c r="B41" s="643" t="s">
        <v>350</v>
      </c>
      <c r="C41" s="644"/>
      <c r="D41" s="644"/>
      <c r="E41" s="644"/>
      <c r="F41" s="644"/>
      <c r="G41" s="644"/>
      <c r="H41" s="644"/>
      <c r="I41" s="644"/>
      <c r="J41" s="644"/>
      <c r="K41" s="644"/>
      <c r="L41" s="644"/>
      <c r="M41" s="644"/>
      <c r="N41" s="644"/>
      <c r="O41" s="644"/>
      <c r="P41" s="644"/>
      <c r="Q41" s="645"/>
      <c r="R41" s="646" t="s">
        <v>127</v>
      </c>
      <c r="S41" s="647"/>
      <c r="T41" s="647"/>
      <c r="U41" s="647"/>
      <c r="V41" s="647"/>
      <c r="W41" s="647"/>
      <c r="X41" s="647"/>
      <c r="Y41" s="648"/>
      <c r="Z41" s="642" t="s">
        <v>127</v>
      </c>
      <c r="AA41" s="642"/>
      <c r="AB41" s="642"/>
      <c r="AC41" s="642"/>
      <c r="AD41" s="649" t="s">
        <v>127</v>
      </c>
      <c r="AE41" s="649"/>
      <c r="AF41" s="649"/>
      <c r="AG41" s="649"/>
      <c r="AH41" s="649"/>
      <c r="AI41" s="649"/>
      <c r="AJ41" s="649"/>
      <c r="AK41" s="649"/>
      <c r="AL41" s="650" t="s">
        <v>127</v>
      </c>
      <c r="AM41" s="651"/>
      <c r="AN41" s="651"/>
      <c r="AO41" s="652"/>
      <c r="AQ41" s="722" t="s">
        <v>351</v>
      </c>
      <c r="AR41" s="723"/>
      <c r="AS41" s="723"/>
      <c r="AT41" s="723"/>
      <c r="AU41" s="723"/>
      <c r="AV41" s="723"/>
      <c r="AW41" s="723"/>
      <c r="AX41" s="723"/>
      <c r="AY41" s="724"/>
      <c r="AZ41" s="646">
        <v>350223</v>
      </c>
      <c r="BA41" s="647"/>
      <c r="BB41" s="647"/>
      <c r="BC41" s="647"/>
      <c r="BD41" s="689"/>
      <c r="BE41" s="689"/>
      <c r="BF41" s="707"/>
      <c r="BG41" s="699"/>
      <c r="BH41" s="700"/>
      <c r="BI41" s="700"/>
      <c r="BJ41" s="700"/>
      <c r="BK41" s="700"/>
      <c r="BL41" s="359"/>
      <c r="BM41" s="644" t="s">
        <v>352</v>
      </c>
      <c r="BN41" s="644"/>
      <c r="BO41" s="644"/>
      <c r="BP41" s="644"/>
      <c r="BQ41" s="644"/>
      <c r="BR41" s="644"/>
      <c r="BS41" s="644"/>
      <c r="BT41" s="644"/>
      <c r="BU41" s="645"/>
      <c r="BV41" s="646" t="s">
        <v>127</v>
      </c>
      <c r="BW41" s="647"/>
      <c r="BX41" s="647"/>
      <c r="BY41" s="647"/>
      <c r="BZ41" s="647"/>
      <c r="CA41" s="647"/>
      <c r="CB41" s="666"/>
      <c r="CD41" s="643" t="s">
        <v>353</v>
      </c>
      <c r="CE41" s="644"/>
      <c r="CF41" s="644"/>
      <c r="CG41" s="644"/>
      <c r="CH41" s="644"/>
      <c r="CI41" s="644"/>
      <c r="CJ41" s="644"/>
      <c r="CK41" s="644"/>
      <c r="CL41" s="644"/>
      <c r="CM41" s="644"/>
      <c r="CN41" s="644"/>
      <c r="CO41" s="644"/>
      <c r="CP41" s="644"/>
      <c r="CQ41" s="645"/>
      <c r="CR41" s="646" t="s">
        <v>127</v>
      </c>
      <c r="CS41" s="689"/>
      <c r="CT41" s="689"/>
      <c r="CU41" s="689"/>
      <c r="CV41" s="689"/>
      <c r="CW41" s="689"/>
      <c r="CX41" s="689"/>
      <c r="CY41" s="690"/>
      <c r="CZ41" s="650" t="s">
        <v>127</v>
      </c>
      <c r="DA41" s="687"/>
      <c r="DB41" s="687"/>
      <c r="DC41" s="691"/>
      <c r="DD41" s="665" t="s">
        <v>127</v>
      </c>
      <c r="DE41" s="689"/>
      <c r="DF41" s="689"/>
      <c r="DG41" s="689"/>
      <c r="DH41" s="689"/>
      <c r="DI41" s="689"/>
      <c r="DJ41" s="689"/>
      <c r="DK41" s="690"/>
      <c r="DL41" s="728"/>
      <c r="DM41" s="729"/>
      <c r="DN41" s="729"/>
      <c r="DO41" s="729"/>
      <c r="DP41" s="729"/>
      <c r="DQ41" s="729"/>
      <c r="DR41" s="729"/>
      <c r="DS41" s="729"/>
      <c r="DT41" s="729"/>
      <c r="DU41" s="729"/>
      <c r="DV41" s="730"/>
      <c r="DW41" s="725"/>
      <c r="DX41" s="726"/>
      <c r="DY41" s="726"/>
      <c r="DZ41" s="726"/>
      <c r="EA41" s="726"/>
      <c r="EB41" s="726"/>
      <c r="EC41" s="727"/>
    </row>
    <row r="42" spans="2:133" ht="11.25" customHeight="1" x14ac:dyDescent="0.15">
      <c r="B42" s="643" t="s">
        <v>354</v>
      </c>
      <c r="C42" s="644"/>
      <c r="D42" s="644"/>
      <c r="E42" s="644"/>
      <c r="F42" s="644"/>
      <c r="G42" s="644"/>
      <c r="H42" s="644"/>
      <c r="I42" s="644"/>
      <c r="J42" s="644"/>
      <c r="K42" s="644"/>
      <c r="L42" s="644"/>
      <c r="M42" s="644"/>
      <c r="N42" s="644"/>
      <c r="O42" s="644"/>
      <c r="P42" s="644"/>
      <c r="Q42" s="645"/>
      <c r="R42" s="646" t="s">
        <v>127</v>
      </c>
      <c r="S42" s="647"/>
      <c r="T42" s="647"/>
      <c r="U42" s="647"/>
      <c r="V42" s="647"/>
      <c r="W42" s="647"/>
      <c r="X42" s="647"/>
      <c r="Y42" s="648"/>
      <c r="Z42" s="642" t="s">
        <v>127</v>
      </c>
      <c r="AA42" s="642"/>
      <c r="AB42" s="642"/>
      <c r="AC42" s="642"/>
      <c r="AD42" s="649" t="s">
        <v>127</v>
      </c>
      <c r="AE42" s="649"/>
      <c r="AF42" s="649"/>
      <c r="AG42" s="649"/>
      <c r="AH42" s="649"/>
      <c r="AI42" s="649"/>
      <c r="AJ42" s="649"/>
      <c r="AK42" s="649"/>
      <c r="AL42" s="650" t="s">
        <v>127</v>
      </c>
      <c r="AM42" s="651"/>
      <c r="AN42" s="651"/>
      <c r="AO42" s="652"/>
      <c r="AQ42" s="734" t="s">
        <v>355</v>
      </c>
      <c r="AR42" s="735"/>
      <c r="AS42" s="735"/>
      <c r="AT42" s="735"/>
      <c r="AU42" s="735"/>
      <c r="AV42" s="735"/>
      <c r="AW42" s="735"/>
      <c r="AX42" s="735"/>
      <c r="AY42" s="736"/>
      <c r="AZ42" s="731">
        <v>1137766</v>
      </c>
      <c r="BA42" s="732"/>
      <c r="BB42" s="732"/>
      <c r="BC42" s="732"/>
      <c r="BD42" s="709"/>
      <c r="BE42" s="709"/>
      <c r="BF42" s="711"/>
      <c r="BG42" s="701"/>
      <c r="BH42" s="702"/>
      <c r="BI42" s="702"/>
      <c r="BJ42" s="702"/>
      <c r="BK42" s="702"/>
      <c r="BL42" s="357"/>
      <c r="BM42" s="673" t="s">
        <v>356</v>
      </c>
      <c r="BN42" s="673"/>
      <c r="BO42" s="673"/>
      <c r="BP42" s="673"/>
      <c r="BQ42" s="673"/>
      <c r="BR42" s="673"/>
      <c r="BS42" s="673"/>
      <c r="BT42" s="673"/>
      <c r="BU42" s="674"/>
      <c r="BV42" s="731">
        <v>337</v>
      </c>
      <c r="BW42" s="732"/>
      <c r="BX42" s="732"/>
      <c r="BY42" s="732"/>
      <c r="BZ42" s="732"/>
      <c r="CA42" s="732"/>
      <c r="CB42" s="733"/>
      <c r="CD42" s="643" t="s">
        <v>357</v>
      </c>
      <c r="CE42" s="644"/>
      <c r="CF42" s="644"/>
      <c r="CG42" s="644"/>
      <c r="CH42" s="644"/>
      <c r="CI42" s="644"/>
      <c r="CJ42" s="644"/>
      <c r="CK42" s="644"/>
      <c r="CL42" s="644"/>
      <c r="CM42" s="644"/>
      <c r="CN42" s="644"/>
      <c r="CO42" s="644"/>
      <c r="CP42" s="644"/>
      <c r="CQ42" s="645"/>
      <c r="CR42" s="646">
        <v>2902675</v>
      </c>
      <c r="CS42" s="689"/>
      <c r="CT42" s="689"/>
      <c r="CU42" s="689"/>
      <c r="CV42" s="689"/>
      <c r="CW42" s="689"/>
      <c r="CX42" s="689"/>
      <c r="CY42" s="690"/>
      <c r="CZ42" s="650">
        <v>17.899999999999999</v>
      </c>
      <c r="DA42" s="687"/>
      <c r="DB42" s="687"/>
      <c r="DC42" s="691"/>
      <c r="DD42" s="665">
        <v>466663</v>
      </c>
      <c r="DE42" s="689"/>
      <c r="DF42" s="689"/>
      <c r="DG42" s="689"/>
      <c r="DH42" s="689"/>
      <c r="DI42" s="689"/>
      <c r="DJ42" s="689"/>
      <c r="DK42" s="690"/>
      <c r="DL42" s="728"/>
      <c r="DM42" s="729"/>
      <c r="DN42" s="729"/>
      <c r="DO42" s="729"/>
      <c r="DP42" s="729"/>
      <c r="DQ42" s="729"/>
      <c r="DR42" s="729"/>
      <c r="DS42" s="729"/>
      <c r="DT42" s="729"/>
      <c r="DU42" s="729"/>
      <c r="DV42" s="730"/>
      <c r="DW42" s="725"/>
      <c r="DX42" s="726"/>
      <c r="DY42" s="726"/>
      <c r="DZ42" s="726"/>
      <c r="EA42" s="726"/>
      <c r="EB42" s="726"/>
      <c r="EC42" s="727"/>
    </row>
    <row r="43" spans="2:133" ht="11.25" customHeight="1" x14ac:dyDescent="0.15">
      <c r="B43" s="643" t="s">
        <v>358</v>
      </c>
      <c r="C43" s="644"/>
      <c r="D43" s="644"/>
      <c r="E43" s="644"/>
      <c r="F43" s="644"/>
      <c r="G43" s="644"/>
      <c r="H43" s="644"/>
      <c r="I43" s="644"/>
      <c r="J43" s="644"/>
      <c r="K43" s="644"/>
      <c r="L43" s="644"/>
      <c r="M43" s="644"/>
      <c r="N43" s="644"/>
      <c r="O43" s="644"/>
      <c r="P43" s="644"/>
      <c r="Q43" s="645"/>
      <c r="R43" s="646">
        <v>270100</v>
      </c>
      <c r="S43" s="647"/>
      <c r="T43" s="647"/>
      <c r="U43" s="647"/>
      <c r="V43" s="647"/>
      <c r="W43" s="647"/>
      <c r="X43" s="647"/>
      <c r="Y43" s="648"/>
      <c r="Z43" s="642">
        <v>1.6</v>
      </c>
      <c r="AA43" s="642"/>
      <c r="AB43" s="642"/>
      <c r="AC43" s="642"/>
      <c r="AD43" s="649" t="s">
        <v>127</v>
      </c>
      <c r="AE43" s="649"/>
      <c r="AF43" s="649"/>
      <c r="AG43" s="649"/>
      <c r="AH43" s="649"/>
      <c r="AI43" s="649"/>
      <c r="AJ43" s="649"/>
      <c r="AK43" s="649"/>
      <c r="AL43" s="650" t="s">
        <v>127</v>
      </c>
      <c r="AM43" s="651"/>
      <c r="AN43" s="651"/>
      <c r="AO43" s="652"/>
      <c r="CD43" s="643" t="s">
        <v>359</v>
      </c>
      <c r="CE43" s="644"/>
      <c r="CF43" s="644"/>
      <c r="CG43" s="644"/>
      <c r="CH43" s="644"/>
      <c r="CI43" s="644"/>
      <c r="CJ43" s="644"/>
      <c r="CK43" s="644"/>
      <c r="CL43" s="644"/>
      <c r="CM43" s="644"/>
      <c r="CN43" s="644"/>
      <c r="CO43" s="644"/>
      <c r="CP43" s="644"/>
      <c r="CQ43" s="645"/>
      <c r="CR43" s="646">
        <v>355810</v>
      </c>
      <c r="CS43" s="689"/>
      <c r="CT43" s="689"/>
      <c r="CU43" s="689"/>
      <c r="CV43" s="689"/>
      <c r="CW43" s="689"/>
      <c r="CX43" s="689"/>
      <c r="CY43" s="690"/>
      <c r="CZ43" s="650">
        <v>2.2000000000000002</v>
      </c>
      <c r="DA43" s="687"/>
      <c r="DB43" s="687"/>
      <c r="DC43" s="691"/>
      <c r="DD43" s="665">
        <v>355810</v>
      </c>
      <c r="DE43" s="689"/>
      <c r="DF43" s="689"/>
      <c r="DG43" s="689"/>
      <c r="DH43" s="689"/>
      <c r="DI43" s="689"/>
      <c r="DJ43" s="689"/>
      <c r="DK43" s="690"/>
      <c r="DL43" s="728"/>
      <c r="DM43" s="729"/>
      <c r="DN43" s="729"/>
      <c r="DO43" s="729"/>
      <c r="DP43" s="729"/>
      <c r="DQ43" s="729"/>
      <c r="DR43" s="729"/>
      <c r="DS43" s="729"/>
      <c r="DT43" s="729"/>
      <c r="DU43" s="729"/>
      <c r="DV43" s="730"/>
      <c r="DW43" s="725"/>
      <c r="DX43" s="726"/>
      <c r="DY43" s="726"/>
      <c r="DZ43" s="726"/>
      <c r="EA43" s="726"/>
      <c r="EB43" s="726"/>
      <c r="EC43" s="727"/>
    </row>
    <row r="44" spans="2:133" ht="11.25" customHeight="1" x14ac:dyDescent="0.15">
      <c r="B44" s="672" t="s">
        <v>360</v>
      </c>
      <c r="C44" s="673"/>
      <c r="D44" s="673"/>
      <c r="E44" s="673"/>
      <c r="F44" s="673"/>
      <c r="G44" s="673"/>
      <c r="H44" s="673"/>
      <c r="I44" s="673"/>
      <c r="J44" s="673"/>
      <c r="K44" s="673"/>
      <c r="L44" s="673"/>
      <c r="M44" s="673"/>
      <c r="N44" s="673"/>
      <c r="O44" s="673"/>
      <c r="P44" s="673"/>
      <c r="Q44" s="674"/>
      <c r="R44" s="731">
        <v>17407439</v>
      </c>
      <c r="S44" s="732"/>
      <c r="T44" s="732"/>
      <c r="U44" s="732"/>
      <c r="V44" s="732"/>
      <c r="W44" s="732"/>
      <c r="X44" s="732"/>
      <c r="Y44" s="737"/>
      <c r="Z44" s="738">
        <v>100</v>
      </c>
      <c r="AA44" s="738"/>
      <c r="AB44" s="738"/>
      <c r="AC44" s="738"/>
      <c r="AD44" s="739">
        <v>8078734</v>
      </c>
      <c r="AE44" s="739"/>
      <c r="AF44" s="739"/>
      <c r="AG44" s="739"/>
      <c r="AH44" s="739"/>
      <c r="AI44" s="739"/>
      <c r="AJ44" s="739"/>
      <c r="AK44" s="739"/>
      <c r="AL44" s="740">
        <v>100</v>
      </c>
      <c r="AM44" s="710"/>
      <c r="AN44" s="710"/>
      <c r="AO44" s="741"/>
      <c r="CD44" s="712" t="s">
        <v>307</v>
      </c>
      <c r="CE44" s="713"/>
      <c r="CF44" s="643" t="s">
        <v>361</v>
      </c>
      <c r="CG44" s="644"/>
      <c r="CH44" s="644"/>
      <c r="CI44" s="644"/>
      <c r="CJ44" s="644"/>
      <c r="CK44" s="644"/>
      <c r="CL44" s="644"/>
      <c r="CM44" s="644"/>
      <c r="CN44" s="644"/>
      <c r="CO44" s="644"/>
      <c r="CP44" s="644"/>
      <c r="CQ44" s="645"/>
      <c r="CR44" s="646">
        <v>2902675</v>
      </c>
      <c r="CS44" s="647"/>
      <c r="CT44" s="647"/>
      <c r="CU44" s="647"/>
      <c r="CV44" s="647"/>
      <c r="CW44" s="647"/>
      <c r="CX44" s="647"/>
      <c r="CY44" s="648"/>
      <c r="CZ44" s="650">
        <v>17.899999999999999</v>
      </c>
      <c r="DA44" s="651"/>
      <c r="DB44" s="651"/>
      <c r="DC44" s="668"/>
      <c r="DD44" s="665">
        <v>466663</v>
      </c>
      <c r="DE44" s="647"/>
      <c r="DF44" s="647"/>
      <c r="DG44" s="647"/>
      <c r="DH44" s="647"/>
      <c r="DI44" s="647"/>
      <c r="DJ44" s="647"/>
      <c r="DK44" s="648"/>
      <c r="DL44" s="728"/>
      <c r="DM44" s="729"/>
      <c r="DN44" s="729"/>
      <c r="DO44" s="729"/>
      <c r="DP44" s="729"/>
      <c r="DQ44" s="729"/>
      <c r="DR44" s="729"/>
      <c r="DS44" s="729"/>
      <c r="DT44" s="729"/>
      <c r="DU44" s="729"/>
      <c r="DV44" s="730"/>
      <c r="DW44" s="725"/>
      <c r="DX44" s="726"/>
      <c r="DY44" s="726"/>
      <c r="DZ44" s="726"/>
      <c r="EA44" s="726"/>
      <c r="EB44" s="726"/>
      <c r="EC44" s="727"/>
    </row>
    <row r="45" spans="2:133" ht="11.25" customHeight="1" x14ac:dyDescent="0.15">
      <c r="CD45" s="714"/>
      <c r="CE45" s="715"/>
      <c r="CF45" s="643" t="s">
        <v>362</v>
      </c>
      <c r="CG45" s="644"/>
      <c r="CH45" s="644"/>
      <c r="CI45" s="644"/>
      <c r="CJ45" s="644"/>
      <c r="CK45" s="644"/>
      <c r="CL45" s="644"/>
      <c r="CM45" s="644"/>
      <c r="CN45" s="644"/>
      <c r="CO45" s="644"/>
      <c r="CP45" s="644"/>
      <c r="CQ45" s="645"/>
      <c r="CR45" s="646">
        <v>860161</v>
      </c>
      <c r="CS45" s="689"/>
      <c r="CT45" s="689"/>
      <c r="CU45" s="689"/>
      <c r="CV45" s="689"/>
      <c r="CW45" s="689"/>
      <c r="CX45" s="689"/>
      <c r="CY45" s="690"/>
      <c r="CZ45" s="650">
        <v>5.3</v>
      </c>
      <c r="DA45" s="687"/>
      <c r="DB45" s="687"/>
      <c r="DC45" s="691"/>
      <c r="DD45" s="665">
        <v>16733</v>
      </c>
      <c r="DE45" s="689"/>
      <c r="DF45" s="689"/>
      <c r="DG45" s="689"/>
      <c r="DH45" s="689"/>
      <c r="DI45" s="689"/>
      <c r="DJ45" s="689"/>
      <c r="DK45" s="690"/>
      <c r="DL45" s="728"/>
      <c r="DM45" s="729"/>
      <c r="DN45" s="729"/>
      <c r="DO45" s="729"/>
      <c r="DP45" s="729"/>
      <c r="DQ45" s="729"/>
      <c r="DR45" s="729"/>
      <c r="DS45" s="729"/>
      <c r="DT45" s="729"/>
      <c r="DU45" s="729"/>
      <c r="DV45" s="730"/>
      <c r="DW45" s="725"/>
      <c r="DX45" s="726"/>
      <c r="DY45" s="726"/>
      <c r="DZ45" s="726"/>
      <c r="EA45" s="726"/>
      <c r="EB45" s="726"/>
      <c r="EC45" s="727"/>
    </row>
    <row r="46" spans="2:133" ht="11.25" customHeight="1" x14ac:dyDescent="0.15">
      <c r="B46" s="211" t="s">
        <v>363</v>
      </c>
      <c r="CD46" s="714"/>
      <c r="CE46" s="715"/>
      <c r="CF46" s="643" t="s">
        <v>364</v>
      </c>
      <c r="CG46" s="644"/>
      <c r="CH46" s="644"/>
      <c r="CI46" s="644"/>
      <c r="CJ46" s="644"/>
      <c r="CK46" s="644"/>
      <c r="CL46" s="644"/>
      <c r="CM46" s="644"/>
      <c r="CN46" s="644"/>
      <c r="CO46" s="644"/>
      <c r="CP46" s="644"/>
      <c r="CQ46" s="645"/>
      <c r="CR46" s="646">
        <v>2042514</v>
      </c>
      <c r="CS46" s="647"/>
      <c r="CT46" s="647"/>
      <c r="CU46" s="647"/>
      <c r="CV46" s="647"/>
      <c r="CW46" s="647"/>
      <c r="CX46" s="647"/>
      <c r="CY46" s="648"/>
      <c r="CZ46" s="650">
        <v>12.6</v>
      </c>
      <c r="DA46" s="651"/>
      <c r="DB46" s="651"/>
      <c r="DC46" s="668"/>
      <c r="DD46" s="665">
        <v>449930</v>
      </c>
      <c r="DE46" s="647"/>
      <c r="DF46" s="647"/>
      <c r="DG46" s="647"/>
      <c r="DH46" s="647"/>
      <c r="DI46" s="647"/>
      <c r="DJ46" s="647"/>
      <c r="DK46" s="648"/>
      <c r="DL46" s="728"/>
      <c r="DM46" s="729"/>
      <c r="DN46" s="729"/>
      <c r="DO46" s="729"/>
      <c r="DP46" s="729"/>
      <c r="DQ46" s="729"/>
      <c r="DR46" s="729"/>
      <c r="DS46" s="729"/>
      <c r="DT46" s="729"/>
      <c r="DU46" s="729"/>
      <c r="DV46" s="730"/>
      <c r="DW46" s="725"/>
      <c r="DX46" s="726"/>
      <c r="DY46" s="726"/>
      <c r="DZ46" s="726"/>
      <c r="EA46" s="726"/>
      <c r="EB46" s="726"/>
      <c r="EC46" s="727"/>
    </row>
    <row r="47" spans="2:133" ht="11.25" customHeight="1" x14ac:dyDescent="0.15">
      <c r="B47" s="742" t="s">
        <v>365</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14"/>
      <c r="CE47" s="715"/>
      <c r="CF47" s="643" t="s">
        <v>366</v>
      </c>
      <c r="CG47" s="644"/>
      <c r="CH47" s="644"/>
      <c r="CI47" s="644"/>
      <c r="CJ47" s="644"/>
      <c r="CK47" s="644"/>
      <c r="CL47" s="644"/>
      <c r="CM47" s="644"/>
      <c r="CN47" s="644"/>
      <c r="CO47" s="644"/>
      <c r="CP47" s="644"/>
      <c r="CQ47" s="645"/>
      <c r="CR47" s="646" t="s">
        <v>127</v>
      </c>
      <c r="CS47" s="689"/>
      <c r="CT47" s="689"/>
      <c r="CU47" s="689"/>
      <c r="CV47" s="689"/>
      <c r="CW47" s="689"/>
      <c r="CX47" s="689"/>
      <c r="CY47" s="690"/>
      <c r="CZ47" s="650" t="s">
        <v>127</v>
      </c>
      <c r="DA47" s="687"/>
      <c r="DB47" s="687"/>
      <c r="DC47" s="691"/>
      <c r="DD47" s="665" t="s">
        <v>127</v>
      </c>
      <c r="DE47" s="689"/>
      <c r="DF47" s="689"/>
      <c r="DG47" s="689"/>
      <c r="DH47" s="689"/>
      <c r="DI47" s="689"/>
      <c r="DJ47" s="689"/>
      <c r="DK47" s="690"/>
      <c r="DL47" s="728"/>
      <c r="DM47" s="729"/>
      <c r="DN47" s="729"/>
      <c r="DO47" s="729"/>
      <c r="DP47" s="729"/>
      <c r="DQ47" s="729"/>
      <c r="DR47" s="729"/>
      <c r="DS47" s="729"/>
      <c r="DT47" s="729"/>
      <c r="DU47" s="729"/>
      <c r="DV47" s="730"/>
      <c r="DW47" s="725"/>
      <c r="DX47" s="726"/>
      <c r="DY47" s="726"/>
      <c r="DZ47" s="726"/>
      <c r="EA47" s="726"/>
      <c r="EB47" s="726"/>
      <c r="EC47" s="727"/>
    </row>
    <row r="48" spans="2:133" ht="11.25" x14ac:dyDescent="0.15">
      <c r="B48" s="742" t="s">
        <v>367</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16"/>
      <c r="CE48" s="717"/>
      <c r="CF48" s="643" t="s">
        <v>368</v>
      </c>
      <c r="CG48" s="644"/>
      <c r="CH48" s="644"/>
      <c r="CI48" s="644"/>
      <c r="CJ48" s="644"/>
      <c r="CK48" s="644"/>
      <c r="CL48" s="644"/>
      <c r="CM48" s="644"/>
      <c r="CN48" s="644"/>
      <c r="CO48" s="644"/>
      <c r="CP48" s="644"/>
      <c r="CQ48" s="645"/>
      <c r="CR48" s="646" t="s">
        <v>127</v>
      </c>
      <c r="CS48" s="647"/>
      <c r="CT48" s="647"/>
      <c r="CU48" s="647"/>
      <c r="CV48" s="647"/>
      <c r="CW48" s="647"/>
      <c r="CX48" s="647"/>
      <c r="CY48" s="648"/>
      <c r="CZ48" s="650" t="s">
        <v>127</v>
      </c>
      <c r="DA48" s="651"/>
      <c r="DB48" s="651"/>
      <c r="DC48" s="668"/>
      <c r="DD48" s="665" t="s">
        <v>127</v>
      </c>
      <c r="DE48" s="647"/>
      <c r="DF48" s="647"/>
      <c r="DG48" s="647"/>
      <c r="DH48" s="647"/>
      <c r="DI48" s="647"/>
      <c r="DJ48" s="647"/>
      <c r="DK48" s="648"/>
      <c r="DL48" s="728"/>
      <c r="DM48" s="729"/>
      <c r="DN48" s="729"/>
      <c r="DO48" s="729"/>
      <c r="DP48" s="729"/>
      <c r="DQ48" s="729"/>
      <c r="DR48" s="729"/>
      <c r="DS48" s="729"/>
      <c r="DT48" s="729"/>
      <c r="DU48" s="729"/>
      <c r="DV48" s="730"/>
      <c r="DW48" s="725"/>
      <c r="DX48" s="726"/>
      <c r="DY48" s="726"/>
      <c r="DZ48" s="726"/>
      <c r="EA48" s="726"/>
      <c r="EB48" s="726"/>
      <c r="EC48" s="727"/>
    </row>
    <row r="49" spans="2:133" ht="11.25" customHeight="1" x14ac:dyDescent="0.15">
      <c r="B49" s="358"/>
      <c r="CD49" s="672" t="s">
        <v>369</v>
      </c>
      <c r="CE49" s="673"/>
      <c r="CF49" s="673"/>
      <c r="CG49" s="673"/>
      <c r="CH49" s="673"/>
      <c r="CI49" s="673"/>
      <c r="CJ49" s="673"/>
      <c r="CK49" s="673"/>
      <c r="CL49" s="673"/>
      <c r="CM49" s="673"/>
      <c r="CN49" s="673"/>
      <c r="CO49" s="673"/>
      <c r="CP49" s="673"/>
      <c r="CQ49" s="674"/>
      <c r="CR49" s="731">
        <v>16251171</v>
      </c>
      <c r="CS49" s="709"/>
      <c r="CT49" s="709"/>
      <c r="CU49" s="709"/>
      <c r="CV49" s="709"/>
      <c r="CW49" s="709"/>
      <c r="CX49" s="709"/>
      <c r="CY49" s="743"/>
      <c r="CZ49" s="740">
        <v>100</v>
      </c>
      <c r="DA49" s="744"/>
      <c r="DB49" s="744"/>
      <c r="DC49" s="745"/>
      <c r="DD49" s="746">
        <v>9598654</v>
      </c>
      <c r="DE49" s="709"/>
      <c r="DF49" s="709"/>
      <c r="DG49" s="709"/>
      <c r="DH49" s="709"/>
      <c r="DI49" s="709"/>
      <c r="DJ49" s="709"/>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370</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371</v>
      </c>
      <c r="DK2" s="1124"/>
      <c r="DL2" s="1124"/>
      <c r="DM2" s="1124"/>
      <c r="DN2" s="1124"/>
      <c r="DO2" s="1125"/>
      <c r="DP2" s="219"/>
      <c r="DQ2" s="1123" t="s">
        <v>372</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373</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374</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375</v>
      </c>
      <c r="B5" s="1028"/>
      <c r="C5" s="1028"/>
      <c r="D5" s="1028"/>
      <c r="E5" s="1028"/>
      <c r="F5" s="1028"/>
      <c r="G5" s="1028"/>
      <c r="H5" s="1028"/>
      <c r="I5" s="1028"/>
      <c r="J5" s="1028"/>
      <c r="K5" s="1028"/>
      <c r="L5" s="1028"/>
      <c r="M5" s="1028"/>
      <c r="N5" s="1028"/>
      <c r="O5" s="1028"/>
      <c r="P5" s="1029"/>
      <c r="Q5" s="1033" t="s">
        <v>376</v>
      </c>
      <c r="R5" s="1034"/>
      <c r="S5" s="1034"/>
      <c r="T5" s="1034"/>
      <c r="U5" s="1035"/>
      <c r="V5" s="1033" t="s">
        <v>377</v>
      </c>
      <c r="W5" s="1034"/>
      <c r="X5" s="1034"/>
      <c r="Y5" s="1034"/>
      <c r="Z5" s="1035"/>
      <c r="AA5" s="1033" t="s">
        <v>378</v>
      </c>
      <c r="AB5" s="1034"/>
      <c r="AC5" s="1034"/>
      <c r="AD5" s="1034"/>
      <c r="AE5" s="1034"/>
      <c r="AF5" s="1126" t="s">
        <v>379</v>
      </c>
      <c r="AG5" s="1034"/>
      <c r="AH5" s="1034"/>
      <c r="AI5" s="1034"/>
      <c r="AJ5" s="1047"/>
      <c r="AK5" s="1034" t="s">
        <v>380</v>
      </c>
      <c r="AL5" s="1034"/>
      <c r="AM5" s="1034"/>
      <c r="AN5" s="1034"/>
      <c r="AO5" s="1035"/>
      <c r="AP5" s="1033" t="s">
        <v>381</v>
      </c>
      <c r="AQ5" s="1034"/>
      <c r="AR5" s="1034"/>
      <c r="AS5" s="1034"/>
      <c r="AT5" s="1035"/>
      <c r="AU5" s="1033" t="s">
        <v>382</v>
      </c>
      <c r="AV5" s="1034"/>
      <c r="AW5" s="1034"/>
      <c r="AX5" s="1034"/>
      <c r="AY5" s="1047"/>
      <c r="AZ5" s="223"/>
      <c r="BA5" s="223"/>
      <c r="BB5" s="223"/>
      <c r="BC5" s="223"/>
      <c r="BD5" s="223"/>
      <c r="BE5" s="224"/>
      <c r="BF5" s="224"/>
      <c r="BG5" s="224"/>
      <c r="BH5" s="224"/>
      <c r="BI5" s="224"/>
      <c r="BJ5" s="224"/>
      <c r="BK5" s="224"/>
      <c r="BL5" s="224"/>
      <c r="BM5" s="224"/>
      <c r="BN5" s="224"/>
      <c r="BO5" s="224"/>
      <c r="BP5" s="224"/>
      <c r="BQ5" s="1027" t="s">
        <v>383</v>
      </c>
      <c r="BR5" s="1028"/>
      <c r="BS5" s="1028"/>
      <c r="BT5" s="1028"/>
      <c r="BU5" s="1028"/>
      <c r="BV5" s="1028"/>
      <c r="BW5" s="1028"/>
      <c r="BX5" s="1028"/>
      <c r="BY5" s="1028"/>
      <c r="BZ5" s="1028"/>
      <c r="CA5" s="1028"/>
      <c r="CB5" s="1028"/>
      <c r="CC5" s="1028"/>
      <c r="CD5" s="1028"/>
      <c r="CE5" s="1028"/>
      <c r="CF5" s="1028"/>
      <c r="CG5" s="1029"/>
      <c r="CH5" s="1033" t="s">
        <v>384</v>
      </c>
      <c r="CI5" s="1034"/>
      <c r="CJ5" s="1034"/>
      <c r="CK5" s="1034"/>
      <c r="CL5" s="1035"/>
      <c r="CM5" s="1033" t="s">
        <v>385</v>
      </c>
      <c r="CN5" s="1034"/>
      <c r="CO5" s="1034"/>
      <c r="CP5" s="1034"/>
      <c r="CQ5" s="1035"/>
      <c r="CR5" s="1033" t="s">
        <v>386</v>
      </c>
      <c r="CS5" s="1034"/>
      <c r="CT5" s="1034"/>
      <c r="CU5" s="1034"/>
      <c r="CV5" s="1035"/>
      <c r="CW5" s="1033" t="s">
        <v>387</v>
      </c>
      <c r="CX5" s="1034"/>
      <c r="CY5" s="1034"/>
      <c r="CZ5" s="1034"/>
      <c r="DA5" s="1035"/>
      <c r="DB5" s="1033" t="s">
        <v>388</v>
      </c>
      <c r="DC5" s="1034"/>
      <c r="DD5" s="1034"/>
      <c r="DE5" s="1034"/>
      <c r="DF5" s="1035"/>
      <c r="DG5" s="1116" t="s">
        <v>389</v>
      </c>
      <c r="DH5" s="1117"/>
      <c r="DI5" s="1117"/>
      <c r="DJ5" s="1117"/>
      <c r="DK5" s="1118"/>
      <c r="DL5" s="1116" t="s">
        <v>390</v>
      </c>
      <c r="DM5" s="1117"/>
      <c r="DN5" s="1117"/>
      <c r="DO5" s="1117"/>
      <c r="DP5" s="1118"/>
      <c r="DQ5" s="1033" t="s">
        <v>391</v>
      </c>
      <c r="DR5" s="1034"/>
      <c r="DS5" s="1034"/>
      <c r="DT5" s="1034"/>
      <c r="DU5" s="1035"/>
      <c r="DV5" s="1033" t="s">
        <v>382</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392</v>
      </c>
      <c r="C7" s="1080"/>
      <c r="D7" s="1080"/>
      <c r="E7" s="1080"/>
      <c r="F7" s="1080"/>
      <c r="G7" s="1080"/>
      <c r="H7" s="1080"/>
      <c r="I7" s="1080"/>
      <c r="J7" s="1080"/>
      <c r="K7" s="1080"/>
      <c r="L7" s="1080"/>
      <c r="M7" s="1080"/>
      <c r="N7" s="1080"/>
      <c r="O7" s="1080"/>
      <c r="P7" s="1081"/>
      <c r="Q7" s="1134">
        <v>17364</v>
      </c>
      <c r="R7" s="1135"/>
      <c r="S7" s="1135"/>
      <c r="T7" s="1135"/>
      <c r="U7" s="1135"/>
      <c r="V7" s="1135">
        <v>16206</v>
      </c>
      <c r="W7" s="1135"/>
      <c r="X7" s="1135"/>
      <c r="Y7" s="1135"/>
      <c r="Z7" s="1135"/>
      <c r="AA7" s="1135">
        <v>1158</v>
      </c>
      <c r="AB7" s="1135"/>
      <c r="AC7" s="1135"/>
      <c r="AD7" s="1135"/>
      <c r="AE7" s="1136"/>
      <c r="AF7" s="1137">
        <v>1152</v>
      </c>
      <c r="AG7" s="1138"/>
      <c r="AH7" s="1138"/>
      <c r="AI7" s="1138"/>
      <c r="AJ7" s="1139"/>
      <c r="AK7" s="1140">
        <v>65</v>
      </c>
      <c r="AL7" s="1141"/>
      <c r="AM7" s="1141"/>
      <c r="AN7" s="1141"/>
      <c r="AO7" s="1141"/>
      <c r="AP7" s="1141">
        <v>20107</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15">
      <c r="A8" s="229">
        <v>2</v>
      </c>
      <c r="B8" s="1062" t="s">
        <v>393</v>
      </c>
      <c r="C8" s="1063"/>
      <c r="D8" s="1063"/>
      <c r="E8" s="1063"/>
      <c r="F8" s="1063"/>
      <c r="G8" s="1063"/>
      <c r="H8" s="1063"/>
      <c r="I8" s="1063"/>
      <c r="J8" s="1063"/>
      <c r="K8" s="1063"/>
      <c r="L8" s="1063"/>
      <c r="M8" s="1063"/>
      <c r="N8" s="1063"/>
      <c r="O8" s="1063"/>
      <c r="P8" s="1064"/>
      <c r="Q8" s="1070">
        <v>70</v>
      </c>
      <c r="R8" s="1071"/>
      <c r="S8" s="1071"/>
      <c r="T8" s="1071"/>
      <c r="U8" s="1071"/>
      <c r="V8" s="1071">
        <v>72</v>
      </c>
      <c r="W8" s="1071"/>
      <c r="X8" s="1071"/>
      <c r="Y8" s="1071"/>
      <c r="Z8" s="1071"/>
      <c r="AA8" s="1071">
        <v>-2</v>
      </c>
      <c r="AB8" s="1071"/>
      <c r="AC8" s="1071"/>
      <c r="AD8" s="1071"/>
      <c r="AE8" s="1072"/>
      <c r="AF8" s="1067">
        <v>-2</v>
      </c>
      <c r="AG8" s="1068"/>
      <c r="AH8" s="1068"/>
      <c r="AI8" s="1068"/>
      <c r="AJ8" s="1069"/>
      <c r="AK8" s="1112">
        <v>7</v>
      </c>
      <c r="AL8" s="1113"/>
      <c r="AM8" s="1113"/>
      <c r="AN8" s="1113"/>
      <c r="AO8" s="1113"/>
      <c r="AP8" s="1113" t="s">
        <v>583</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394</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395</v>
      </c>
      <c r="B23" s="969" t="s">
        <v>396</v>
      </c>
      <c r="C23" s="970"/>
      <c r="D23" s="970"/>
      <c r="E23" s="970"/>
      <c r="F23" s="970"/>
      <c r="G23" s="970"/>
      <c r="H23" s="970"/>
      <c r="I23" s="970"/>
      <c r="J23" s="970"/>
      <c r="K23" s="970"/>
      <c r="L23" s="970"/>
      <c r="M23" s="970"/>
      <c r="N23" s="970"/>
      <c r="O23" s="970"/>
      <c r="P23" s="980"/>
      <c r="Q23" s="1099">
        <v>17407</v>
      </c>
      <c r="R23" s="1093"/>
      <c r="S23" s="1093"/>
      <c r="T23" s="1093"/>
      <c r="U23" s="1093"/>
      <c r="V23" s="1093">
        <v>16251</v>
      </c>
      <c r="W23" s="1093"/>
      <c r="X23" s="1093"/>
      <c r="Y23" s="1093"/>
      <c r="Z23" s="1093"/>
      <c r="AA23" s="1093">
        <v>1156</v>
      </c>
      <c r="AB23" s="1093"/>
      <c r="AC23" s="1093"/>
      <c r="AD23" s="1093"/>
      <c r="AE23" s="1100"/>
      <c r="AF23" s="1101">
        <v>1151</v>
      </c>
      <c r="AG23" s="1093"/>
      <c r="AH23" s="1093"/>
      <c r="AI23" s="1093"/>
      <c r="AJ23" s="1102"/>
      <c r="AK23" s="1103"/>
      <c r="AL23" s="1104"/>
      <c r="AM23" s="1104"/>
      <c r="AN23" s="1104"/>
      <c r="AO23" s="1104"/>
      <c r="AP23" s="1093">
        <v>20107</v>
      </c>
      <c r="AQ23" s="1093"/>
      <c r="AR23" s="1093"/>
      <c r="AS23" s="1093"/>
      <c r="AT23" s="1093"/>
      <c r="AU23" s="1094"/>
      <c r="AV23" s="1094"/>
      <c r="AW23" s="1094"/>
      <c r="AX23" s="1094"/>
      <c r="AY23" s="1095"/>
      <c r="AZ23" s="1096" t="s">
        <v>128</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397</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398</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375</v>
      </c>
      <c r="B26" s="1028"/>
      <c r="C26" s="1028"/>
      <c r="D26" s="1028"/>
      <c r="E26" s="1028"/>
      <c r="F26" s="1028"/>
      <c r="G26" s="1028"/>
      <c r="H26" s="1028"/>
      <c r="I26" s="1028"/>
      <c r="J26" s="1028"/>
      <c r="K26" s="1028"/>
      <c r="L26" s="1028"/>
      <c r="M26" s="1028"/>
      <c r="N26" s="1028"/>
      <c r="O26" s="1028"/>
      <c r="P26" s="1029"/>
      <c r="Q26" s="1033" t="s">
        <v>399</v>
      </c>
      <c r="R26" s="1034"/>
      <c r="S26" s="1034"/>
      <c r="T26" s="1034"/>
      <c r="U26" s="1035"/>
      <c r="V26" s="1033" t="s">
        <v>400</v>
      </c>
      <c r="W26" s="1034"/>
      <c r="X26" s="1034"/>
      <c r="Y26" s="1034"/>
      <c r="Z26" s="1035"/>
      <c r="AA26" s="1033" t="s">
        <v>401</v>
      </c>
      <c r="AB26" s="1034"/>
      <c r="AC26" s="1034"/>
      <c r="AD26" s="1034"/>
      <c r="AE26" s="1034"/>
      <c r="AF26" s="1087" t="s">
        <v>402</v>
      </c>
      <c r="AG26" s="1040"/>
      <c r="AH26" s="1040"/>
      <c r="AI26" s="1040"/>
      <c r="AJ26" s="1088"/>
      <c r="AK26" s="1034" t="s">
        <v>403</v>
      </c>
      <c r="AL26" s="1034"/>
      <c r="AM26" s="1034"/>
      <c r="AN26" s="1034"/>
      <c r="AO26" s="1035"/>
      <c r="AP26" s="1033" t="s">
        <v>404</v>
      </c>
      <c r="AQ26" s="1034"/>
      <c r="AR26" s="1034"/>
      <c r="AS26" s="1034"/>
      <c r="AT26" s="1035"/>
      <c r="AU26" s="1033" t="s">
        <v>405</v>
      </c>
      <c r="AV26" s="1034"/>
      <c r="AW26" s="1034"/>
      <c r="AX26" s="1034"/>
      <c r="AY26" s="1035"/>
      <c r="AZ26" s="1033" t="s">
        <v>406</v>
      </c>
      <c r="BA26" s="1034"/>
      <c r="BB26" s="1034"/>
      <c r="BC26" s="1034"/>
      <c r="BD26" s="1035"/>
      <c r="BE26" s="1033" t="s">
        <v>382</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407</v>
      </c>
      <c r="C28" s="1080"/>
      <c r="D28" s="1080"/>
      <c r="E28" s="1080"/>
      <c r="F28" s="1080"/>
      <c r="G28" s="1080"/>
      <c r="H28" s="1080"/>
      <c r="I28" s="1080"/>
      <c r="J28" s="1080"/>
      <c r="K28" s="1080"/>
      <c r="L28" s="1080"/>
      <c r="M28" s="1080"/>
      <c r="N28" s="1080"/>
      <c r="O28" s="1080"/>
      <c r="P28" s="1081"/>
      <c r="Q28" s="1082">
        <v>3186</v>
      </c>
      <c r="R28" s="1083"/>
      <c r="S28" s="1083"/>
      <c r="T28" s="1083"/>
      <c r="U28" s="1083"/>
      <c r="V28" s="1083">
        <v>3281</v>
      </c>
      <c r="W28" s="1083"/>
      <c r="X28" s="1083"/>
      <c r="Y28" s="1083"/>
      <c r="Z28" s="1083"/>
      <c r="AA28" s="1083">
        <v>-95</v>
      </c>
      <c r="AB28" s="1083"/>
      <c r="AC28" s="1083"/>
      <c r="AD28" s="1083"/>
      <c r="AE28" s="1084"/>
      <c r="AF28" s="1085">
        <v>-95</v>
      </c>
      <c r="AG28" s="1083"/>
      <c r="AH28" s="1083"/>
      <c r="AI28" s="1083"/>
      <c r="AJ28" s="1086"/>
      <c r="AK28" s="1074">
        <v>350</v>
      </c>
      <c r="AL28" s="1075"/>
      <c r="AM28" s="1075"/>
      <c r="AN28" s="1075"/>
      <c r="AO28" s="1075"/>
      <c r="AP28" s="1075" t="s">
        <v>511</v>
      </c>
      <c r="AQ28" s="1075"/>
      <c r="AR28" s="1075"/>
      <c r="AS28" s="1075"/>
      <c r="AT28" s="1075"/>
      <c r="AU28" s="1075" t="s">
        <v>511</v>
      </c>
      <c r="AV28" s="1075"/>
      <c r="AW28" s="1075"/>
      <c r="AX28" s="1075"/>
      <c r="AY28" s="1075"/>
      <c r="AZ28" s="1076" t="s">
        <v>511</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408</v>
      </c>
      <c r="C29" s="1063"/>
      <c r="D29" s="1063"/>
      <c r="E29" s="1063"/>
      <c r="F29" s="1063"/>
      <c r="G29" s="1063"/>
      <c r="H29" s="1063"/>
      <c r="I29" s="1063"/>
      <c r="J29" s="1063"/>
      <c r="K29" s="1063"/>
      <c r="L29" s="1063"/>
      <c r="M29" s="1063"/>
      <c r="N29" s="1063"/>
      <c r="O29" s="1063"/>
      <c r="P29" s="1064"/>
      <c r="Q29" s="1070">
        <v>3687</v>
      </c>
      <c r="R29" s="1071"/>
      <c r="S29" s="1071"/>
      <c r="T29" s="1071"/>
      <c r="U29" s="1071"/>
      <c r="V29" s="1071">
        <v>3536</v>
      </c>
      <c r="W29" s="1071"/>
      <c r="X29" s="1071"/>
      <c r="Y29" s="1071"/>
      <c r="Z29" s="1071"/>
      <c r="AA29" s="1071">
        <v>151</v>
      </c>
      <c r="AB29" s="1071"/>
      <c r="AC29" s="1071"/>
      <c r="AD29" s="1071"/>
      <c r="AE29" s="1072"/>
      <c r="AF29" s="1067">
        <v>151</v>
      </c>
      <c r="AG29" s="1068"/>
      <c r="AH29" s="1068"/>
      <c r="AI29" s="1068"/>
      <c r="AJ29" s="1069"/>
      <c r="AK29" s="1012">
        <v>549</v>
      </c>
      <c r="AL29" s="1003"/>
      <c r="AM29" s="1003"/>
      <c r="AN29" s="1003"/>
      <c r="AO29" s="1003"/>
      <c r="AP29" s="1003" t="s">
        <v>511</v>
      </c>
      <c r="AQ29" s="1003"/>
      <c r="AR29" s="1003"/>
      <c r="AS29" s="1003"/>
      <c r="AT29" s="1003"/>
      <c r="AU29" s="1003" t="s">
        <v>511</v>
      </c>
      <c r="AV29" s="1003"/>
      <c r="AW29" s="1003"/>
      <c r="AX29" s="1003"/>
      <c r="AY29" s="1003"/>
      <c r="AZ29" s="1073" t="s">
        <v>511</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409</v>
      </c>
      <c r="C30" s="1063"/>
      <c r="D30" s="1063"/>
      <c r="E30" s="1063"/>
      <c r="F30" s="1063"/>
      <c r="G30" s="1063"/>
      <c r="H30" s="1063"/>
      <c r="I30" s="1063"/>
      <c r="J30" s="1063"/>
      <c r="K30" s="1063"/>
      <c r="L30" s="1063"/>
      <c r="M30" s="1063"/>
      <c r="N30" s="1063"/>
      <c r="O30" s="1063"/>
      <c r="P30" s="1064"/>
      <c r="Q30" s="1070">
        <v>475</v>
      </c>
      <c r="R30" s="1071"/>
      <c r="S30" s="1071"/>
      <c r="T30" s="1071"/>
      <c r="U30" s="1071"/>
      <c r="V30" s="1071">
        <v>474</v>
      </c>
      <c r="W30" s="1071"/>
      <c r="X30" s="1071"/>
      <c r="Y30" s="1071"/>
      <c r="Z30" s="1071"/>
      <c r="AA30" s="1071">
        <v>0</v>
      </c>
      <c r="AB30" s="1071"/>
      <c r="AC30" s="1071"/>
      <c r="AD30" s="1071"/>
      <c r="AE30" s="1072"/>
      <c r="AF30" s="1067">
        <v>0</v>
      </c>
      <c r="AG30" s="1068"/>
      <c r="AH30" s="1068"/>
      <c r="AI30" s="1068"/>
      <c r="AJ30" s="1069"/>
      <c r="AK30" s="1012">
        <v>146</v>
      </c>
      <c r="AL30" s="1003"/>
      <c r="AM30" s="1003"/>
      <c r="AN30" s="1003"/>
      <c r="AO30" s="1003"/>
      <c r="AP30" s="1003" t="s">
        <v>511</v>
      </c>
      <c r="AQ30" s="1003"/>
      <c r="AR30" s="1003"/>
      <c r="AS30" s="1003"/>
      <c r="AT30" s="1003"/>
      <c r="AU30" s="1003" t="s">
        <v>511</v>
      </c>
      <c r="AV30" s="1003"/>
      <c r="AW30" s="1003"/>
      <c r="AX30" s="1003"/>
      <c r="AY30" s="1003"/>
      <c r="AZ30" s="1073" t="s">
        <v>511</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410</v>
      </c>
      <c r="C31" s="1063"/>
      <c r="D31" s="1063"/>
      <c r="E31" s="1063"/>
      <c r="F31" s="1063"/>
      <c r="G31" s="1063"/>
      <c r="H31" s="1063"/>
      <c r="I31" s="1063"/>
      <c r="J31" s="1063"/>
      <c r="K31" s="1063"/>
      <c r="L31" s="1063"/>
      <c r="M31" s="1063"/>
      <c r="N31" s="1063"/>
      <c r="O31" s="1063"/>
      <c r="P31" s="1064"/>
      <c r="Q31" s="1070">
        <v>758</v>
      </c>
      <c r="R31" s="1071"/>
      <c r="S31" s="1071"/>
      <c r="T31" s="1071"/>
      <c r="U31" s="1071"/>
      <c r="V31" s="1071">
        <v>830</v>
      </c>
      <c r="W31" s="1071"/>
      <c r="X31" s="1071"/>
      <c r="Y31" s="1071"/>
      <c r="Z31" s="1071"/>
      <c r="AA31" s="1071">
        <v>-73</v>
      </c>
      <c r="AB31" s="1071"/>
      <c r="AC31" s="1071"/>
      <c r="AD31" s="1071"/>
      <c r="AE31" s="1072"/>
      <c r="AF31" s="1067">
        <v>418</v>
      </c>
      <c r="AG31" s="1068"/>
      <c r="AH31" s="1068"/>
      <c r="AI31" s="1068"/>
      <c r="AJ31" s="1069"/>
      <c r="AK31" s="1012">
        <v>45</v>
      </c>
      <c r="AL31" s="1003"/>
      <c r="AM31" s="1003"/>
      <c r="AN31" s="1003"/>
      <c r="AO31" s="1003"/>
      <c r="AP31" s="1003">
        <v>2042</v>
      </c>
      <c r="AQ31" s="1003"/>
      <c r="AR31" s="1003"/>
      <c r="AS31" s="1003"/>
      <c r="AT31" s="1003"/>
      <c r="AU31" s="1003">
        <v>553</v>
      </c>
      <c r="AV31" s="1003"/>
      <c r="AW31" s="1003"/>
      <c r="AX31" s="1003"/>
      <c r="AY31" s="1003"/>
      <c r="AZ31" s="1073" t="s">
        <v>511</v>
      </c>
      <c r="BA31" s="1073"/>
      <c r="BB31" s="1073"/>
      <c r="BC31" s="1073"/>
      <c r="BD31" s="1073"/>
      <c r="BE31" s="1004" t="s">
        <v>411</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412</v>
      </c>
      <c r="C32" s="1063"/>
      <c r="D32" s="1063"/>
      <c r="E32" s="1063"/>
      <c r="F32" s="1063"/>
      <c r="G32" s="1063"/>
      <c r="H32" s="1063"/>
      <c r="I32" s="1063"/>
      <c r="J32" s="1063"/>
      <c r="K32" s="1063"/>
      <c r="L32" s="1063"/>
      <c r="M32" s="1063"/>
      <c r="N32" s="1063"/>
      <c r="O32" s="1063"/>
      <c r="P32" s="1064"/>
      <c r="Q32" s="1070">
        <v>585</v>
      </c>
      <c r="R32" s="1071"/>
      <c r="S32" s="1071"/>
      <c r="T32" s="1071"/>
      <c r="U32" s="1071"/>
      <c r="V32" s="1071">
        <v>502</v>
      </c>
      <c r="W32" s="1071"/>
      <c r="X32" s="1071"/>
      <c r="Y32" s="1071"/>
      <c r="Z32" s="1071"/>
      <c r="AA32" s="1071">
        <v>83</v>
      </c>
      <c r="AB32" s="1071"/>
      <c r="AC32" s="1071"/>
      <c r="AD32" s="1071"/>
      <c r="AE32" s="1072"/>
      <c r="AF32" s="1067">
        <v>82</v>
      </c>
      <c r="AG32" s="1068"/>
      <c r="AH32" s="1068"/>
      <c r="AI32" s="1068"/>
      <c r="AJ32" s="1069"/>
      <c r="AK32" s="1012">
        <v>348</v>
      </c>
      <c r="AL32" s="1003"/>
      <c r="AM32" s="1003"/>
      <c r="AN32" s="1003"/>
      <c r="AO32" s="1003"/>
      <c r="AP32" s="1003">
        <v>4279</v>
      </c>
      <c r="AQ32" s="1003"/>
      <c r="AR32" s="1003"/>
      <c r="AS32" s="1003"/>
      <c r="AT32" s="1003"/>
      <c r="AU32" s="1003">
        <v>3483</v>
      </c>
      <c r="AV32" s="1003"/>
      <c r="AW32" s="1003"/>
      <c r="AX32" s="1003"/>
      <c r="AY32" s="1003"/>
      <c r="AZ32" s="1073" t="s">
        <v>511</v>
      </c>
      <c r="BA32" s="1073"/>
      <c r="BB32" s="1073"/>
      <c r="BC32" s="1073"/>
      <c r="BD32" s="1073"/>
      <c r="BE32" s="1004" t="s">
        <v>413</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414</v>
      </c>
      <c r="C33" s="1063"/>
      <c r="D33" s="1063"/>
      <c r="E33" s="1063"/>
      <c r="F33" s="1063"/>
      <c r="G33" s="1063"/>
      <c r="H33" s="1063"/>
      <c r="I33" s="1063"/>
      <c r="J33" s="1063"/>
      <c r="K33" s="1063"/>
      <c r="L33" s="1063"/>
      <c r="M33" s="1063"/>
      <c r="N33" s="1063"/>
      <c r="O33" s="1063"/>
      <c r="P33" s="1064"/>
      <c r="Q33" s="1070">
        <v>74</v>
      </c>
      <c r="R33" s="1071"/>
      <c r="S33" s="1071"/>
      <c r="T33" s="1071"/>
      <c r="U33" s="1071"/>
      <c r="V33" s="1071">
        <v>74</v>
      </c>
      <c r="W33" s="1071"/>
      <c r="X33" s="1071"/>
      <c r="Y33" s="1071"/>
      <c r="Z33" s="1071"/>
      <c r="AA33" s="1071">
        <v>0</v>
      </c>
      <c r="AB33" s="1071"/>
      <c r="AC33" s="1071"/>
      <c r="AD33" s="1071"/>
      <c r="AE33" s="1072"/>
      <c r="AF33" s="1067" t="s">
        <v>128</v>
      </c>
      <c r="AG33" s="1068"/>
      <c r="AH33" s="1068"/>
      <c r="AI33" s="1068"/>
      <c r="AJ33" s="1069"/>
      <c r="AK33" s="1012" t="s">
        <v>511</v>
      </c>
      <c r="AL33" s="1003"/>
      <c r="AM33" s="1003"/>
      <c r="AN33" s="1003"/>
      <c r="AO33" s="1003"/>
      <c r="AP33" s="1003" t="s">
        <v>511</v>
      </c>
      <c r="AQ33" s="1003"/>
      <c r="AR33" s="1003"/>
      <c r="AS33" s="1003"/>
      <c r="AT33" s="1003"/>
      <c r="AU33" s="1003" t="s">
        <v>511</v>
      </c>
      <c r="AV33" s="1003"/>
      <c r="AW33" s="1003"/>
      <c r="AX33" s="1003"/>
      <c r="AY33" s="1003"/>
      <c r="AZ33" s="1073" t="s">
        <v>511</v>
      </c>
      <c r="BA33" s="1073"/>
      <c r="BB33" s="1073"/>
      <c r="BC33" s="1073"/>
      <c r="BD33" s="1073"/>
      <c r="BE33" s="1004" t="s">
        <v>415</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416</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395</v>
      </c>
      <c r="B63" s="969" t="s">
        <v>417</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556</v>
      </c>
      <c r="AG63" s="991"/>
      <c r="AH63" s="991"/>
      <c r="AI63" s="991"/>
      <c r="AJ63" s="1054"/>
      <c r="AK63" s="1055"/>
      <c r="AL63" s="995"/>
      <c r="AM63" s="995"/>
      <c r="AN63" s="995"/>
      <c r="AO63" s="995"/>
      <c r="AP63" s="991">
        <v>6321</v>
      </c>
      <c r="AQ63" s="991"/>
      <c r="AR63" s="991"/>
      <c r="AS63" s="991"/>
      <c r="AT63" s="991"/>
      <c r="AU63" s="991">
        <v>5081</v>
      </c>
      <c r="AV63" s="991"/>
      <c r="AW63" s="991"/>
      <c r="AX63" s="991"/>
      <c r="AY63" s="991"/>
      <c r="AZ63" s="1049"/>
      <c r="BA63" s="1049"/>
      <c r="BB63" s="1049"/>
      <c r="BC63" s="1049"/>
      <c r="BD63" s="1049"/>
      <c r="BE63" s="992"/>
      <c r="BF63" s="992"/>
      <c r="BG63" s="992"/>
      <c r="BH63" s="992"/>
      <c r="BI63" s="993"/>
      <c r="BJ63" s="1050" t="s">
        <v>128</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419</v>
      </c>
      <c r="B66" s="1028"/>
      <c r="C66" s="1028"/>
      <c r="D66" s="1028"/>
      <c r="E66" s="1028"/>
      <c r="F66" s="1028"/>
      <c r="G66" s="1028"/>
      <c r="H66" s="1028"/>
      <c r="I66" s="1028"/>
      <c r="J66" s="1028"/>
      <c r="K66" s="1028"/>
      <c r="L66" s="1028"/>
      <c r="M66" s="1028"/>
      <c r="N66" s="1028"/>
      <c r="O66" s="1028"/>
      <c r="P66" s="1029"/>
      <c r="Q66" s="1033" t="s">
        <v>399</v>
      </c>
      <c r="R66" s="1034"/>
      <c r="S66" s="1034"/>
      <c r="T66" s="1034"/>
      <c r="U66" s="1035"/>
      <c r="V66" s="1033" t="s">
        <v>400</v>
      </c>
      <c r="W66" s="1034"/>
      <c r="X66" s="1034"/>
      <c r="Y66" s="1034"/>
      <c r="Z66" s="1035"/>
      <c r="AA66" s="1033" t="s">
        <v>401</v>
      </c>
      <c r="AB66" s="1034"/>
      <c r="AC66" s="1034"/>
      <c r="AD66" s="1034"/>
      <c r="AE66" s="1035"/>
      <c r="AF66" s="1039" t="s">
        <v>402</v>
      </c>
      <c r="AG66" s="1040"/>
      <c r="AH66" s="1040"/>
      <c r="AI66" s="1040"/>
      <c r="AJ66" s="1041"/>
      <c r="AK66" s="1033" t="s">
        <v>403</v>
      </c>
      <c r="AL66" s="1028"/>
      <c r="AM66" s="1028"/>
      <c r="AN66" s="1028"/>
      <c r="AO66" s="1029"/>
      <c r="AP66" s="1033" t="s">
        <v>404</v>
      </c>
      <c r="AQ66" s="1034"/>
      <c r="AR66" s="1034"/>
      <c r="AS66" s="1034"/>
      <c r="AT66" s="1035"/>
      <c r="AU66" s="1033" t="s">
        <v>420</v>
      </c>
      <c r="AV66" s="1034"/>
      <c r="AW66" s="1034"/>
      <c r="AX66" s="1034"/>
      <c r="AY66" s="1035"/>
      <c r="AZ66" s="1033" t="s">
        <v>382</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584</v>
      </c>
      <c r="C68" s="1018"/>
      <c r="D68" s="1018"/>
      <c r="E68" s="1018"/>
      <c r="F68" s="1018"/>
      <c r="G68" s="1018"/>
      <c r="H68" s="1018"/>
      <c r="I68" s="1018"/>
      <c r="J68" s="1018"/>
      <c r="K68" s="1018"/>
      <c r="L68" s="1018"/>
      <c r="M68" s="1018"/>
      <c r="N68" s="1018"/>
      <c r="O68" s="1018"/>
      <c r="P68" s="1019"/>
      <c r="Q68" s="1020">
        <v>1379</v>
      </c>
      <c r="R68" s="1014"/>
      <c r="S68" s="1014"/>
      <c r="T68" s="1014"/>
      <c r="U68" s="1014"/>
      <c r="V68" s="1014">
        <v>1379</v>
      </c>
      <c r="W68" s="1014"/>
      <c r="X68" s="1014"/>
      <c r="Y68" s="1014"/>
      <c r="Z68" s="1014"/>
      <c r="AA68" s="1014">
        <v>0</v>
      </c>
      <c r="AB68" s="1014"/>
      <c r="AC68" s="1014"/>
      <c r="AD68" s="1014"/>
      <c r="AE68" s="1014"/>
      <c r="AF68" s="1014">
        <v>0</v>
      </c>
      <c r="AG68" s="1014"/>
      <c r="AH68" s="1014"/>
      <c r="AI68" s="1014"/>
      <c r="AJ68" s="1014"/>
      <c r="AK68" s="1014">
        <v>264</v>
      </c>
      <c r="AL68" s="1014"/>
      <c r="AM68" s="1014"/>
      <c r="AN68" s="1014"/>
      <c r="AO68" s="1014"/>
      <c r="AP68" s="1014">
        <v>0</v>
      </c>
      <c r="AQ68" s="1014"/>
      <c r="AR68" s="1014"/>
      <c r="AS68" s="1014"/>
      <c r="AT68" s="1014"/>
      <c r="AU68" s="1014" t="s">
        <v>511</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585</v>
      </c>
      <c r="C69" s="1007"/>
      <c r="D69" s="1007"/>
      <c r="E69" s="1007"/>
      <c r="F69" s="1007"/>
      <c r="G69" s="1007"/>
      <c r="H69" s="1007"/>
      <c r="I69" s="1007"/>
      <c r="J69" s="1007"/>
      <c r="K69" s="1007"/>
      <c r="L69" s="1007"/>
      <c r="M69" s="1007"/>
      <c r="N69" s="1007"/>
      <c r="O69" s="1007"/>
      <c r="P69" s="1008"/>
      <c r="Q69" s="1009">
        <v>4795</v>
      </c>
      <c r="R69" s="1003"/>
      <c r="S69" s="1003"/>
      <c r="T69" s="1003"/>
      <c r="U69" s="1003"/>
      <c r="V69" s="1003">
        <v>4781</v>
      </c>
      <c r="W69" s="1003"/>
      <c r="X69" s="1003"/>
      <c r="Y69" s="1003"/>
      <c r="Z69" s="1003"/>
      <c r="AA69" s="1003">
        <v>14</v>
      </c>
      <c r="AB69" s="1003"/>
      <c r="AC69" s="1003"/>
      <c r="AD69" s="1003"/>
      <c r="AE69" s="1003"/>
      <c r="AF69" s="1003">
        <v>14</v>
      </c>
      <c r="AG69" s="1003"/>
      <c r="AH69" s="1003"/>
      <c r="AI69" s="1003"/>
      <c r="AJ69" s="1003"/>
      <c r="AK69" s="1003">
        <v>32</v>
      </c>
      <c r="AL69" s="1003"/>
      <c r="AM69" s="1003"/>
      <c r="AN69" s="1003"/>
      <c r="AO69" s="1003"/>
      <c r="AP69" s="1003">
        <v>0</v>
      </c>
      <c r="AQ69" s="1003"/>
      <c r="AR69" s="1003"/>
      <c r="AS69" s="1003"/>
      <c r="AT69" s="1003"/>
      <c r="AU69" s="1003" t="s">
        <v>511</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586</v>
      </c>
      <c r="C70" s="1007"/>
      <c r="D70" s="1007"/>
      <c r="E70" s="1007"/>
      <c r="F70" s="1007"/>
      <c r="G70" s="1007"/>
      <c r="H70" s="1007"/>
      <c r="I70" s="1007"/>
      <c r="J70" s="1007"/>
      <c r="K70" s="1007"/>
      <c r="L70" s="1007"/>
      <c r="M70" s="1007"/>
      <c r="N70" s="1007"/>
      <c r="O70" s="1007"/>
      <c r="P70" s="1008"/>
      <c r="Q70" s="1009">
        <v>127</v>
      </c>
      <c r="R70" s="1003"/>
      <c r="S70" s="1003"/>
      <c r="T70" s="1003"/>
      <c r="U70" s="1003"/>
      <c r="V70" s="1003">
        <v>120</v>
      </c>
      <c r="W70" s="1003"/>
      <c r="X70" s="1003"/>
      <c r="Y70" s="1003"/>
      <c r="Z70" s="1003"/>
      <c r="AA70" s="1003">
        <v>7</v>
      </c>
      <c r="AB70" s="1003"/>
      <c r="AC70" s="1003"/>
      <c r="AD70" s="1003"/>
      <c r="AE70" s="1003"/>
      <c r="AF70" s="1003">
        <v>7</v>
      </c>
      <c r="AG70" s="1003"/>
      <c r="AH70" s="1003"/>
      <c r="AI70" s="1003"/>
      <c r="AJ70" s="1003"/>
      <c r="AK70" s="1003">
        <v>28</v>
      </c>
      <c r="AL70" s="1003"/>
      <c r="AM70" s="1003"/>
      <c r="AN70" s="1003"/>
      <c r="AO70" s="1003"/>
      <c r="AP70" s="1003">
        <v>0</v>
      </c>
      <c r="AQ70" s="1003"/>
      <c r="AR70" s="1003"/>
      <c r="AS70" s="1003"/>
      <c r="AT70" s="1003"/>
      <c r="AU70" s="1003" t="s">
        <v>511</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587</v>
      </c>
      <c r="C71" s="1007"/>
      <c r="D71" s="1007"/>
      <c r="E71" s="1007"/>
      <c r="F71" s="1007"/>
      <c r="G71" s="1007"/>
      <c r="H71" s="1007"/>
      <c r="I71" s="1007"/>
      <c r="J71" s="1007"/>
      <c r="K71" s="1007"/>
      <c r="L71" s="1007"/>
      <c r="M71" s="1007"/>
      <c r="N71" s="1007"/>
      <c r="O71" s="1007"/>
      <c r="P71" s="1008"/>
      <c r="Q71" s="1009">
        <v>162</v>
      </c>
      <c r="R71" s="1003"/>
      <c r="S71" s="1003"/>
      <c r="T71" s="1003"/>
      <c r="U71" s="1003"/>
      <c r="V71" s="1003">
        <v>157</v>
      </c>
      <c r="W71" s="1003"/>
      <c r="X71" s="1003"/>
      <c r="Y71" s="1003"/>
      <c r="Z71" s="1003"/>
      <c r="AA71" s="1003">
        <v>4</v>
      </c>
      <c r="AB71" s="1003"/>
      <c r="AC71" s="1003"/>
      <c r="AD71" s="1003"/>
      <c r="AE71" s="1003"/>
      <c r="AF71" s="1003">
        <v>4</v>
      </c>
      <c r="AG71" s="1003"/>
      <c r="AH71" s="1003"/>
      <c r="AI71" s="1003"/>
      <c r="AJ71" s="1003"/>
      <c r="AK71" s="1003">
        <v>0</v>
      </c>
      <c r="AL71" s="1003"/>
      <c r="AM71" s="1003"/>
      <c r="AN71" s="1003"/>
      <c r="AO71" s="1003"/>
      <c r="AP71" s="1003">
        <v>0</v>
      </c>
      <c r="AQ71" s="1003"/>
      <c r="AR71" s="1003"/>
      <c r="AS71" s="1003"/>
      <c r="AT71" s="1003"/>
      <c r="AU71" s="1003" t="s">
        <v>511</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588</v>
      </c>
      <c r="C72" s="1007"/>
      <c r="D72" s="1007"/>
      <c r="E72" s="1007"/>
      <c r="F72" s="1007"/>
      <c r="G72" s="1007"/>
      <c r="H72" s="1007"/>
      <c r="I72" s="1007"/>
      <c r="J72" s="1007"/>
      <c r="K72" s="1007"/>
      <c r="L72" s="1007"/>
      <c r="M72" s="1007"/>
      <c r="N72" s="1007"/>
      <c r="O72" s="1007"/>
      <c r="P72" s="1008"/>
      <c r="Q72" s="1009">
        <v>132</v>
      </c>
      <c r="R72" s="1003"/>
      <c r="S72" s="1003"/>
      <c r="T72" s="1003"/>
      <c r="U72" s="1003"/>
      <c r="V72" s="1003">
        <v>87</v>
      </c>
      <c r="W72" s="1003"/>
      <c r="X72" s="1003"/>
      <c r="Y72" s="1003"/>
      <c r="Z72" s="1003"/>
      <c r="AA72" s="1003">
        <v>45</v>
      </c>
      <c r="AB72" s="1003"/>
      <c r="AC72" s="1003"/>
      <c r="AD72" s="1003"/>
      <c r="AE72" s="1003"/>
      <c r="AF72" s="1003">
        <v>45</v>
      </c>
      <c r="AG72" s="1003"/>
      <c r="AH72" s="1003"/>
      <c r="AI72" s="1003"/>
      <c r="AJ72" s="1003"/>
      <c r="AK72" s="1003">
        <v>0</v>
      </c>
      <c r="AL72" s="1003"/>
      <c r="AM72" s="1003"/>
      <c r="AN72" s="1003"/>
      <c r="AO72" s="1003"/>
      <c r="AP72" s="1003">
        <v>0</v>
      </c>
      <c r="AQ72" s="1003"/>
      <c r="AR72" s="1003"/>
      <c r="AS72" s="1003"/>
      <c r="AT72" s="1003"/>
      <c r="AU72" s="1003" t="s">
        <v>511</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589</v>
      </c>
      <c r="C73" s="1007"/>
      <c r="D73" s="1007"/>
      <c r="E73" s="1007"/>
      <c r="F73" s="1007"/>
      <c r="G73" s="1007"/>
      <c r="H73" s="1007"/>
      <c r="I73" s="1007"/>
      <c r="J73" s="1007"/>
      <c r="K73" s="1007"/>
      <c r="L73" s="1007"/>
      <c r="M73" s="1007"/>
      <c r="N73" s="1007"/>
      <c r="O73" s="1007"/>
      <c r="P73" s="1008"/>
      <c r="Q73" s="1009">
        <v>909</v>
      </c>
      <c r="R73" s="1003"/>
      <c r="S73" s="1003"/>
      <c r="T73" s="1003"/>
      <c r="U73" s="1003"/>
      <c r="V73" s="1003">
        <v>909</v>
      </c>
      <c r="W73" s="1003"/>
      <c r="X73" s="1003"/>
      <c r="Y73" s="1003"/>
      <c r="Z73" s="1003"/>
      <c r="AA73" s="1003">
        <v>0</v>
      </c>
      <c r="AB73" s="1003"/>
      <c r="AC73" s="1003"/>
      <c r="AD73" s="1003"/>
      <c r="AE73" s="1003"/>
      <c r="AF73" s="1003">
        <v>0</v>
      </c>
      <c r="AG73" s="1003"/>
      <c r="AH73" s="1003"/>
      <c r="AI73" s="1003"/>
      <c r="AJ73" s="1003"/>
      <c r="AK73" s="1003">
        <v>25</v>
      </c>
      <c r="AL73" s="1003"/>
      <c r="AM73" s="1003"/>
      <c r="AN73" s="1003"/>
      <c r="AO73" s="1003"/>
      <c r="AP73" s="1003">
        <v>0</v>
      </c>
      <c r="AQ73" s="1003"/>
      <c r="AR73" s="1003"/>
      <c r="AS73" s="1003"/>
      <c r="AT73" s="1003"/>
      <c r="AU73" s="1003" t="s">
        <v>511</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590</v>
      </c>
      <c r="C74" s="1007"/>
      <c r="D74" s="1007"/>
      <c r="E74" s="1007"/>
      <c r="F74" s="1007"/>
      <c r="G74" s="1007"/>
      <c r="H74" s="1007"/>
      <c r="I74" s="1007"/>
      <c r="J74" s="1007"/>
      <c r="K74" s="1007"/>
      <c r="L74" s="1007"/>
      <c r="M74" s="1007"/>
      <c r="N74" s="1007"/>
      <c r="O74" s="1007"/>
      <c r="P74" s="1008"/>
      <c r="Q74" s="1009">
        <v>15803</v>
      </c>
      <c r="R74" s="1003"/>
      <c r="S74" s="1003"/>
      <c r="T74" s="1003"/>
      <c r="U74" s="1003"/>
      <c r="V74" s="1003">
        <v>14948</v>
      </c>
      <c r="W74" s="1003"/>
      <c r="X74" s="1003"/>
      <c r="Y74" s="1003"/>
      <c r="Z74" s="1003"/>
      <c r="AA74" s="1003">
        <v>855</v>
      </c>
      <c r="AB74" s="1003"/>
      <c r="AC74" s="1003"/>
      <c r="AD74" s="1003"/>
      <c r="AE74" s="1003"/>
      <c r="AF74" s="1003">
        <v>855</v>
      </c>
      <c r="AG74" s="1003"/>
      <c r="AH74" s="1003"/>
      <c r="AI74" s="1003"/>
      <c r="AJ74" s="1003"/>
      <c r="AK74" s="1003">
        <v>1548</v>
      </c>
      <c r="AL74" s="1003"/>
      <c r="AM74" s="1003"/>
      <c r="AN74" s="1003"/>
      <c r="AO74" s="1003"/>
      <c r="AP74" s="1003">
        <v>4992</v>
      </c>
      <c r="AQ74" s="1003"/>
      <c r="AR74" s="1003"/>
      <c r="AS74" s="1003"/>
      <c r="AT74" s="1003"/>
      <c r="AU74" s="1003">
        <v>123</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395</v>
      </c>
      <c r="B88" s="969" t="s">
        <v>421</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925</v>
      </c>
      <c r="AG88" s="991"/>
      <c r="AH88" s="991"/>
      <c r="AI88" s="991"/>
      <c r="AJ88" s="991"/>
      <c r="AK88" s="995"/>
      <c r="AL88" s="995"/>
      <c r="AM88" s="995"/>
      <c r="AN88" s="995"/>
      <c r="AO88" s="995"/>
      <c r="AP88" s="991">
        <v>4992</v>
      </c>
      <c r="AQ88" s="991"/>
      <c r="AR88" s="991"/>
      <c r="AS88" s="991"/>
      <c r="AT88" s="991"/>
      <c r="AU88" s="991">
        <v>123</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69" t="s">
        <v>422</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423</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424</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427</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428</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429</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430</v>
      </c>
      <c r="AB109" s="928"/>
      <c r="AC109" s="928"/>
      <c r="AD109" s="928"/>
      <c r="AE109" s="929"/>
      <c r="AF109" s="930" t="s">
        <v>431</v>
      </c>
      <c r="AG109" s="928"/>
      <c r="AH109" s="928"/>
      <c r="AI109" s="928"/>
      <c r="AJ109" s="929"/>
      <c r="AK109" s="930" t="s">
        <v>309</v>
      </c>
      <c r="AL109" s="928"/>
      <c r="AM109" s="928"/>
      <c r="AN109" s="928"/>
      <c r="AO109" s="929"/>
      <c r="AP109" s="930" t="s">
        <v>432</v>
      </c>
      <c r="AQ109" s="928"/>
      <c r="AR109" s="928"/>
      <c r="AS109" s="928"/>
      <c r="AT109" s="961"/>
      <c r="AU109" s="927" t="s">
        <v>429</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430</v>
      </c>
      <c r="BR109" s="928"/>
      <c r="BS109" s="928"/>
      <c r="BT109" s="928"/>
      <c r="BU109" s="929"/>
      <c r="BV109" s="930" t="s">
        <v>431</v>
      </c>
      <c r="BW109" s="928"/>
      <c r="BX109" s="928"/>
      <c r="BY109" s="928"/>
      <c r="BZ109" s="929"/>
      <c r="CA109" s="930" t="s">
        <v>309</v>
      </c>
      <c r="CB109" s="928"/>
      <c r="CC109" s="928"/>
      <c r="CD109" s="928"/>
      <c r="CE109" s="929"/>
      <c r="CF109" s="968" t="s">
        <v>432</v>
      </c>
      <c r="CG109" s="968"/>
      <c r="CH109" s="968"/>
      <c r="CI109" s="968"/>
      <c r="CJ109" s="968"/>
      <c r="CK109" s="930" t="s">
        <v>433</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430</v>
      </c>
      <c r="DH109" s="928"/>
      <c r="DI109" s="928"/>
      <c r="DJ109" s="928"/>
      <c r="DK109" s="929"/>
      <c r="DL109" s="930" t="s">
        <v>431</v>
      </c>
      <c r="DM109" s="928"/>
      <c r="DN109" s="928"/>
      <c r="DO109" s="928"/>
      <c r="DP109" s="929"/>
      <c r="DQ109" s="930" t="s">
        <v>309</v>
      </c>
      <c r="DR109" s="928"/>
      <c r="DS109" s="928"/>
      <c r="DT109" s="928"/>
      <c r="DU109" s="929"/>
      <c r="DV109" s="930" t="s">
        <v>432</v>
      </c>
      <c r="DW109" s="928"/>
      <c r="DX109" s="928"/>
      <c r="DY109" s="928"/>
      <c r="DZ109" s="961"/>
    </row>
    <row r="110" spans="1:131" s="221" customFormat="1" ht="26.25" customHeight="1" x14ac:dyDescent="0.15">
      <c r="A110" s="839" t="s">
        <v>434</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1764441</v>
      </c>
      <c r="AB110" s="921"/>
      <c r="AC110" s="921"/>
      <c r="AD110" s="921"/>
      <c r="AE110" s="922"/>
      <c r="AF110" s="923">
        <v>1741942</v>
      </c>
      <c r="AG110" s="921"/>
      <c r="AH110" s="921"/>
      <c r="AI110" s="921"/>
      <c r="AJ110" s="922"/>
      <c r="AK110" s="923">
        <v>1756188</v>
      </c>
      <c r="AL110" s="921"/>
      <c r="AM110" s="921"/>
      <c r="AN110" s="921"/>
      <c r="AO110" s="922"/>
      <c r="AP110" s="924">
        <v>24.9</v>
      </c>
      <c r="AQ110" s="925"/>
      <c r="AR110" s="925"/>
      <c r="AS110" s="925"/>
      <c r="AT110" s="926"/>
      <c r="AU110" s="962" t="s">
        <v>72</v>
      </c>
      <c r="AV110" s="963"/>
      <c r="AW110" s="963"/>
      <c r="AX110" s="963"/>
      <c r="AY110" s="963"/>
      <c r="AZ110" s="892" t="s">
        <v>435</v>
      </c>
      <c r="BA110" s="840"/>
      <c r="BB110" s="840"/>
      <c r="BC110" s="840"/>
      <c r="BD110" s="840"/>
      <c r="BE110" s="840"/>
      <c r="BF110" s="840"/>
      <c r="BG110" s="840"/>
      <c r="BH110" s="840"/>
      <c r="BI110" s="840"/>
      <c r="BJ110" s="840"/>
      <c r="BK110" s="840"/>
      <c r="BL110" s="840"/>
      <c r="BM110" s="840"/>
      <c r="BN110" s="840"/>
      <c r="BO110" s="840"/>
      <c r="BP110" s="841"/>
      <c r="BQ110" s="893">
        <v>18852551</v>
      </c>
      <c r="BR110" s="874"/>
      <c r="BS110" s="874"/>
      <c r="BT110" s="874"/>
      <c r="BU110" s="874"/>
      <c r="BV110" s="874">
        <v>19578642</v>
      </c>
      <c r="BW110" s="874"/>
      <c r="BX110" s="874"/>
      <c r="BY110" s="874"/>
      <c r="BZ110" s="874"/>
      <c r="CA110" s="874">
        <v>20107095</v>
      </c>
      <c r="CB110" s="874"/>
      <c r="CC110" s="874"/>
      <c r="CD110" s="874"/>
      <c r="CE110" s="874"/>
      <c r="CF110" s="898">
        <v>285</v>
      </c>
      <c r="CG110" s="899"/>
      <c r="CH110" s="899"/>
      <c r="CI110" s="899"/>
      <c r="CJ110" s="899"/>
      <c r="CK110" s="958" t="s">
        <v>436</v>
      </c>
      <c r="CL110" s="851"/>
      <c r="CM110" s="892" t="s">
        <v>437</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438</v>
      </c>
      <c r="DH110" s="874"/>
      <c r="DI110" s="874"/>
      <c r="DJ110" s="874"/>
      <c r="DK110" s="874"/>
      <c r="DL110" s="874" t="s">
        <v>439</v>
      </c>
      <c r="DM110" s="874"/>
      <c r="DN110" s="874"/>
      <c r="DO110" s="874"/>
      <c r="DP110" s="874"/>
      <c r="DQ110" s="874" t="s">
        <v>128</v>
      </c>
      <c r="DR110" s="874"/>
      <c r="DS110" s="874"/>
      <c r="DT110" s="874"/>
      <c r="DU110" s="874"/>
      <c r="DV110" s="875" t="s">
        <v>128</v>
      </c>
      <c r="DW110" s="875"/>
      <c r="DX110" s="875"/>
      <c r="DY110" s="875"/>
      <c r="DZ110" s="876"/>
    </row>
    <row r="111" spans="1:131" s="221" customFormat="1" ht="26.25" customHeight="1" x14ac:dyDescent="0.15">
      <c r="A111" s="806" t="s">
        <v>440</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441</v>
      </c>
      <c r="AB111" s="951"/>
      <c r="AC111" s="951"/>
      <c r="AD111" s="951"/>
      <c r="AE111" s="952"/>
      <c r="AF111" s="953" t="s">
        <v>128</v>
      </c>
      <c r="AG111" s="951"/>
      <c r="AH111" s="951"/>
      <c r="AI111" s="951"/>
      <c r="AJ111" s="952"/>
      <c r="AK111" s="953" t="s">
        <v>128</v>
      </c>
      <c r="AL111" s="951"/>
      <c r="AM111" s="951"/>
      <c r="AN111" s="951"/>
      <c r="AO111" s="952"/>
      <c r="AP111" s="954" t="s">
        <v>439</v>
      </c>
      <c r="AQ111" s="955"/>
      <c r="AR111" s="955"/>
      <c r="AS111" s="955"/>
      <c r="AT111" s="956"/>
      <c r="AU111" s="964"/>
      <c r="AV111" s="965"/>
      <c r="AW111" s="965"/>
      <c r="AX111" s="965"/>
      <c r="AY111" s="965"/>
      <c r="AZ111" s="847" t="s">
        <v>442</v>
      </c>
      <c r="BA111" s="784"/>
      <c r="BB111" s="784"/>
      <c r="BC111" s="784"/>
      <c r="BD111" s="784"/>
      <c r="BE111" s="784"/>
      <c r="BF111" s="784"/>
      <c r="BG111" s="784"/>
      <c r="BH111" s="784"/>
      <c r="BI111" s="784"/>
      <c r="BJ111" s="784"/>
      <c r="BK111" s="784"/>
      <c r="BL111" s="784"/>
      <c r="BM111" s="784"/>
      <c r="BN111" s="784"/>
      <c r="BO111" s="784"/>
      <c r="BP111" s="785"/>
      <c r="BQ111" s="848" t="s">
        <v>439</v>
      </c>
      <c r="BR111" s="849"/>
      <c r="BS111" s="849"/>
      <c r="BT111" s="849"/>
      <c r="BU111" s="849"/>
      <c r="BV111" s="849" t="s">
        <v>439</v>
      </c>
      <c r="BW111" s="849"/>
      <c r="BX111" s="849"/>
      <c r="BY111" s="849"/>
      <c r="BZ111" s="849"/>
      <c r="CA111" s="849" t="s">
        <v>128</v>
      </c>
      <c r="CB111" s="849"/>
      <c r="CC111" s="849"/>
      <c r="CD111" s="849"/>
      <c r="CE111" s="849"/>
      <c r="CF111" s="907" t="s">
        <v>128</v>
      </c>
      <c r="CG111" s="908"/>
      <c r="CH111" s="908"/>
      <c r="CI111" s="908"/>
      <c r="CJ111" s="908"/>
      <c r="CK111" s="959"/>
      <c r="CL111" s="853"/>
      <c r="CM111" s="847" t="s">
        <v>443</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128</v>
      </c>
      <c r="DH111" s="849"/>
      <c r="DI111" s="849"/>
      <c r="DJ111" s="849"/>
      <c r="DK111" s="849"/>
      <c r="DL111" s="849" t="s">
        <v>128</v>
      </c>
      <c r="DM111" s="849"/>
      <c r="DN111" s="849"/>
      <c r="DO111" s="849"/>
      <c r="DP111" s="849"/>
      <c r="DQ111" s="849" t="s">
        <v>438</v>
      </c>
      <c r="DR111" s="849"/>
      <c r="DS111" s="849"/>
      <c r="DT111" s="849"/>
      <c r="DU111" s="849"/>
      <c r="DV111" s="826" t="s">
        <v>128</v>
      </c>
      <c r="DW111" s="826"/>
      <c r="DX111" s="826"/>
      <c r="DY111" s="826"/>
      <c r="DZ111" s="827"/>
    </row>
    <row r="112" spans="1:131" s="221" customFormat="1" ht="26.25" customHeight="1" x14ac:dyDescent="0.15">
      <c r="A112" s="944" t="s">
        <v>444</v>
      </c>
      <c r="B112" s="945"/>
      <c r="C112" s="784" t="s">
        <v>445</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438</v>
      </c>
      <c r="AB112" s="812"/>
      <c r="AC112" s="812"/>
      <c r="AD112" s="812"/>
      <c r="AE112" s="813"/>
      <c r="AF112" s="814" t="s">
        <v>128</v>
      </c>
      <c r="AG112" s="812"/>
      <c r="AH112" s="812"/>
      <c r="AI112" s="812"/>
      <c r="AJ112" s="813"/>
      <c r="AK112" s="814" t="s">
        <v>439</v>
      </c>
      <c r="AL112" s="812"/>
      <c r="AM112" s="812"/>
      <c r="AN112" s="812"/>
      <c r="AO112" s="813"/>
      <c r="AP112" s="856" t="s">
        <v>128</v>
      </c>
      <c r="AQ112" s="857"/>
      <c r="AR112" s="857"/>
      <c r="AS112" s="857"/>
      <c r="AT112" s="858"/>
      <c r="AU112" s="964"/>
      <c r="AV112" s="965"/>
      <c r="AW112" s="965"/>
      <c r="AX112" s="965"/>
      <c r="AY112" s="965"/>
      <c r="AZ112" s="847" t="s">
        <v>446</v>
      </c>
      <c r="BA112" s="784"/>
      <c r="BB112" s="784"/>
      <c r="BC112" s="784"/>
      <c r="BD112" s="784"/>
      <c r="BE112" s="784"/>
      <c r="BF112" s="784"/>
      <c r="BG112" s="784"/>
      <c r="BH112" s="784"/>
      <c r="BI112" s="784"/>
      <c r="BJ112" s="784"/>
      <c r="BK112" s="784"/>
      <c r="BL112" s="784"/>
      <c r="BM112" s="784"/>
      <c r="BN112" s="784"/>
      <c r="BO112" s="784"/>
      <c r="BP112" s="785"/>
      <c r="BQ112" s="848">
        <v>3985867</v>
      </c>
      <c r="BR112" s="849"/>
      <c r="BS112" s="849"/>
      <c r="BT112" s="849"/>
      <c r="BU112" s="849"/>
      <c r="BV112" s="849">
        <v>3730596</v>
      </c>
      <c r="BW112" s="849"/>
      <c r="BX112" s="849"/>
      <c r="BY112" s="849"/>
      <c r="BZ112" s="849"/>
      <c r="CA112" s="849">
        <v>4036549</v>
      </c>
      <c r="CB112" s="849"/>
      <c r="CC112" s="849"/>
      <c r="CD112" s="849"/>
      <c r="CE112" s="849"/>
      <c r="CF112" s="907">
        <v>57.2</v>
      </c>
      <c r="CG112" s="908"/>
      <c r="CH112" s="908"/>
      <c r="CI112" s="908"/>
      <c r="CJ112" s="908"/>
      <c r="CK112" s="959"/>
      <c r="CL112" s="853"/>
      <c r="CM112" s="847" t="s">
        <v>447</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438</v>
      </c>
      <c r="DH112" s="849"/>
      <c r="DI112" s="849"/>
      <c r="DJ112" s="849"/>
      <c r="DK112" s="849"/>
      <c r="DL112" s="849" t="s">
        <v>128</v>
      </c>
      <c r="DM112" s="849"/>
      <c r="DN112" s="849"/>
      <c r="DO112" s="849"/>
      <c r="DP112" s="849"/>
      <c r="DQ112" s="849" t="s">
        <v>128</v>
      </c>
      <c r="DR112" s="849"/>
      <c r="DS112" s="849"/>
      <c r="DT112" s="849"/>
      <c r="DU112" s="849"/>
      <c r="DV112" s="826" t="s">
        <v>128</v>
      </c>
      <c r="DW112" s="826"/>
      <c r="DX112" s="826"/>
      <c r="DY112" s="826"/>
      <c r="DZ112" s="827"/>
    </row>
    <row r="113" spans="1:130" s="221" customFormat="1" ht="26.25" customHeight="1" x14ac:dyDescent="0.15">
      <c r="A113" s="946"/>
      <c r="B113" s="947"/>
      <c r="C113" s="784" t="s">
        <v>448</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333649</v>
      </c>
      <c r="AB113" s="951"/>
      <c r="AC113" s="951"/>
      <c r="AD113" s="951"/>
      <c r="AE113" s="952"/>
      <c r="AF113" s="953">
        <v>280907</v>
      </c>
      <c r="AG113" s="951"/>
      <c r="AH113" s="951"/>
      <c r="AI113" s="951"/>
      <c r="AJ113" s="952"/>
      <c r="AK113" s="953">
        <v>289180</v>
      </c>
      <c r="AL113" s="951"/>
      <c r="AM113" s="951"/>
      <c r="AN113" s="951"/>
      <c r="AO113" s="952"/>
      <c r="AP113" s="954">
        <v>4.0999999999999996</v>
      </c>
      <c r="AQ113" s="955"/>
      <c r="AR113" s="955"/>
      <c r="AS113" s="955"/>
      <c r="AT113" s="956"/>
      <c r="AU113" s="964"/>
      <c r="AV113" s="965"/>
      <c r="AW113" s="965"/>
      <c r="AX113" s="965"/>
      <c r="AY113" s="965"/>
      <c r="AZ113" s="847" t="s">
        <v>449</v>
      </c>
      <c r="BA113" s="784"/>
      <c r="BB113" s="784"/>
      <c r="BC113" s="784"/>
      <c r="BD113" s="784"/>
      <c r="BE113" s="784"/>
      <c r="BF113" s="784"/>
      <c r="BG113" s="784"/>
      <c r="BH113" s="784"/>
      <c r="BI113" s="784"/>
      <c r="BJ113" s="784"/>
      <c r="BK113" s="784"/>
      <c r="BL113" s="784"/>
      <c r="BM113" s="784"/>
      <c r="BN113" s="784"/>
      <c r="BO113" s="784"/>
      <c r="BP113" s="785"/>
      <c r="BQ113" s="848">
        <v>118893</v>
      </c>
      <c r="BR113" s="849"/>
      <c r="BS113" s="849"/>
      <c r="BT113" s="849"/>
      <c r="BU113" s="849"/>
      <c r="BV113" s="849">
        <v>117725</v>
      </c>
      <c r="BW113" s="849"/>
      <c r="BX113" s="849"/>
      <c r="BY113" s="849"/>
      <c r="BZ113" s="849"/>
      <c r="CA113" s="849">
        <v>123369</v>
      </c>
      <c r="CB113" s="849"/>
      <c r="CC113" s="849"/>
      <c r="CD113" s="849"/>
      <c r="CE113" s="849"/>
      <c r="CF113" s="907">
        <v>1.7</v>
      </c>
      <c r="CG113" s="908"/>
      <c r="CH113" s="908"/>
      <c r="CI113" s="908"/>
      <c r="CJ113" s="908"/>
      <c r="CK113" s="959"/>
      <c r="CL113" s="853"/>
      <c r="CM113" s="847" t="s">
        <v>450</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128</v>
      </c>
      <c r="DH113" s="812"/>
      <c r="DI113" s="812"/>
      <c r="DJ113" s="812"/>
      <c r="DK113" s="813"/>
      <c r="DL113" s="814" t="s">
        <v>128</v>
      </c>
      <c r="DM113" s="812"/>
      <c r="DN113" s="812"/>
      <c r="DO113" s="812"/>
      <c r="DP113" s="813"/>
      <c r="DQ113" s="814" t="s">
        <v>128</v>
      </c>
      <c r="DR113" s="812"/>
      <c r="DS113" s="812"/>
      <c r="DT113" s="812"/>
      <c r="DU113" s="813"/>
      <c r="DV113" s="856" t="s">
        <v>439</v>
      </c>
      <c r="DW113" s="857"/>
      <c r="DX113" s="857"/>
      <c r="DY113" s="857"/>
      <c r="DZ113" s="858"/>
    </row>
    <row r="114" spans="1:130" s="221" customFormat="1" ht="26.25" customHeight="1" x14ac:dyDescent="0.15">
      <c r="A114" s="946"/>
      <c r="B114" s="947"/>
      <c r="C114" s="784" t="s">
        <v>451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26462</v>
      </c>
      <c r="AB114" s="812"/>
      <c r="AC114" s="812"/>
      <c r="AD114" s="812"/>
      <c r="AE114" s="813"/>
      <c r="AF114" s="814">
        <v>28531</v>
      </c>
      <c r="AG114" s="812"/>
      <c r="AH114" s="812"/>
      <c r="AI114" s="812"/>
      <c r="AJ114" s="813"/>
      <c r="AK114" s="814">
        <v>26845</v>
      </c>
      <c r="AL114" s="812"/>
      <c r="AM114" s="812"/>
      <c r="AN114" s="812"/>
      <c r="AO114" s="813"/>
      <c r="AP114" s="856">
        <v>0.4</v>
      </c>
      <c r="AQ114" s="857"/>
      <c r="AR114" s="857"/>
      <c r="AS114" s="857"/>
      <c r="AT114" s="858"/>
      <c r="AU114" s="964"/>
      <c r="AV114" s="965"/>
      <c r="AW114" s="965"/>
      <c r="AX114" s="965"/>
      <c r="AY114" s="965"/>
      <c r="AZ114" s="847" t="s">
        <v>452</v>
      </c>
      <c r="BA114" s="784"/>
      <c r="BB114" s="784"/>
      <c r="BC114" s="784"/>
      <c r="BD114" s="784"/>
      <c r="BE114" s="784"/>
      <c r="BF114" s="784"/>
      <c r="BG114" s="784"/>
      <c r="BH114" s="784"/>
      <c r="BI114" s="784"/>
      <c r="BJ114" s="784"/>
      <c r="BK114" s="784"/>
      <c r="BL114" s="784"/>
      <c r="BM114" s="784"/>
      <c r="BN114" s="784"/>
      <c r="BO114" s="784"/>
      <c r="BP114" s="785"/>
      <c r="BQ114" s="848">
        <v>2626550</v>
      </c>
      <c r="BR114" s="849"/>
      <c r="BS114" s="849"/>
      <c r="BT114" s="849"/>
      <c r="BU114" s="849"/>
      <c r="BV114" s="849">
        <v>2354786</v>
      </c>
      <c r="BW114" s="849"/>
      <c r="BX114" s="849"/>
      <c r="BY114" s="849"/>
      <c r="BZ114" s="849"/>
      <c r="CA114" s="849">
        <v>2303899</v>
      </c>
      <c r="CB114" s="849"/>
      <c r="CC114" s="849"/>
      <c r="CD114" s="849"/>
      <c r="CE114" s="849"/>
      <c r="CF114" s="907">
        <v>32.700000000000003</v>
      </c>
      <c r="CG114" s="908"/>
      <c r="CH114" s="908"/>
      <c r="CI114" s="908"/>
      <c r="CJ114" s="908"/>
      <c r="CK114" s="959"/>
      <c r="CL114" s="853"/>
      <c r="CM114" s="847" t="s">
        <v>453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128</v>
      </c>
      <c r="DH114" s="812"/>
      <c r="DI114" s="812"/>
      <c r="DJ114" s="812"/>
      <c r="DK114" s="813"/>
      <c r="DL114" s="814" t="s">
        <v>128</v>
      </c>
      <c r="DM114" s="812"/>
      <c r="DN114" s="812"/>
      <c r="DO114" s="812"/>
      <c r="DP114" s="813"/>
      <c r="DQ114" s="814" t="s">
        <v>128</v>
      </c>
      <c r="DR114" s="812"/>
      <c r="DS114" s="812"/>
      <c r="DT114" s="812"/>
      <c r="DU114" s="813"/>
      <c r="DV114" s="856" t="s">
        <v>438</v>
      </c>
      <c r="DW114" s="857"/>
      <c r="DX114" s="857"/>
      <c r="DY114" s="857"/>
      <c r="DZ114" s="858"/>
    </row>
    <row r="115" spans="1:130" s="221" customFormat="1" ht="26.25" customHeight="1" x14ac:dyDescent="0.15">
      <c r="A115" s="946"/>
      <c r="B115" s="947"/>
      <c r="C115" s="784" t="s">
        <v>454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128</v>
      </c>
      <c r="AB115" s="951"/>
      <c r="AC115" s="951"/>
      <c r="AD115" s="951"/>
      <c r="AE115" s="952"/>
      <c r="AF115" s="953" t="s">
        <v>455</v>
      </c>
      <c r="AG115" s="951"/>
      <c r="AH115" s="951"/>
      <c r="AI115" s="951"/>
      <c r="AJ115" s="952"/>
      <c r="AK115" s="953" t="s">
        <v>438</v>
      </c>
      <c r="AL115" s="951"/>
      <c r="AM115" s="951"/>
      <c r="AN115" s="951"/>
      <c r="AO115" s="952"/>
      <c r="AP115" s="954" t="s">
        <v>128</v>
      </c>
      <c r="AQ115" s="955"/>
      <c r="AR115" s="955"/>
      <c r="AS115" s="955"/>
      <c r="AT115" s="956"/>
      <c r="AU115" s="964"/>
      <c r="AV115" s="965"/>
      <c r="AW115" s="965"/>
      <c r="AX115" s="965"/>
      <c r="AY115" s="965"/>
      <c r="AZ115" s="847" t="s">
        <v>456</v>
      </c>
      <c r="BA115" s="784"/>
      <c r="BB115" s="784"/>
      <c r="BC115" s="784"/>
      <c r="BD115" s="784"/>
      <c r="BE115" s="784"/>
      <c r="BF115" s="784"/>
      <c r="BG115" s="784"/>
      <c r="BH115" s="784"/>
      <c r="BI115" s="784"/>
      <c r="BJ115" s="784"/>
      <c r="BK115" s="784"/>
      <c r="BL115" s="784"/>
      <c r="BM115" s="784"/>
      <c r="BN115" s="784"/>
      <c r="BO115" s="784"/>
      <c r="BP115" s="785"/>
      <c r="BQ115" s="848" t="s">
        <v>128</v>
      </c>
      <c r="BR115" s="849"/>
      <c r="BS115" s="849"/>
      <c r="BT115" s="849"/>
      <c r="BU115" s="849"/>
      <c r="BV115" s="849" t="s">
        <v>439</v>
      </c>
      <c r="BW115" s="849"/>
      <c r="BX115" s="849"/>
      <c r="BY115" s="849"/>
      <c r="BZ115" s="849"/>
      <c r="CA115" s="849" t="s">
        <v>128</v>
      </c>
      <c r="CB115" s="849"/>
      <c r="CC115" s="849"/>
      <c r="CD115" s="849"/>
      <c r="CE115" s="849"/>
      <c r="CF115" s="907" t="s">
        <v>439</v>
      </c>
      <c r="CG115" s="908"/>
      <c r="CH115" s="908"/>
      <c r="CI115" s="908"/>
      <c r="CJ115" s="908"/>
      <c r="CK115" s="959"/>
      <c r="CL115" s="853"/>
      <c r="CM115" s="847" t="s">
        <v>457</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128</v>
      </c>
      <c r="DH115" s="812"/>
      <c r="DI115" s="812"/>
      <c r="DJ115" s="812"/>
      <c r="DK115" s="813"/>
      <c r="DL115" s="814" t="s">
        <v>128</v>
      </c>
      <c r="DM115" s="812"/>
      <c r="DN115" s="812"/>
      <c r="DO115" s="812"/>
      <c r="DP115" s="813"/>
      <c r="DQ115" s="814" t="s">
        <v>439</v>
      </c>
      <c r="DR115" s="812"/>
      <c r="DS115" s="812"/>
      <c r="DT115" s="812"/>
      <c r="DU115" s="813"/>
      <c r="DV115" s="856" t="s">
        <v>441</v>
      </c>
      <c r="DW115" s="857"/>
      <c r="DX115" s="857"/>
      <c r="DY115" s="857"/>
      <c r="DZ115" s="858"/>
    </row>
    <row r="116" spans="1:130" s="221" customFormat="1" ht="26.25" customHeight="1" x14ac:dyDescent="0.15">
      <c r="A116" s="948"/>
      <c r="B116" s="949"/>
      <c r="C116" s="871" t="s">
        <v>458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185</v>
      </c>
      <c r="AB116" s="812"/>
      <c r="AC116" s="812"/>
      <c r="AD116" s="812"/>
      <c r="AE116" s="813"/>
      <c r="AF116" s="814">
        <v>309</v>
      </c>
      <c r="AG116" s="812"/>
      <c r="AH116" s="812"/>
      <c r="AI116" s="812"/>
      <c r="AJ116" s="813"/>
      <c r="AK116" s="814">
        <v>387</v>
      </c>
      <c r="AL116" s="812"/>
      <c r="AM116" s="812"/>
      <c r="AN116" s="812"/>
      <c r="AO116" s="813"/>
      <c r="AP116" s="856">
        <v>0</v>
      </c>
      <c r="AQ116" s="857"/>
      <c r="AR116" s="857"/>
      <c r="AS116" s="857"/>
      <c r="AT116" s="858"/>
      <c r="AU116" s="964"/>
      <c r="AV116" s="965"/>
      <c r="AW116" s="965"/>
      <c r="AX116" s="965"/>
      <c r="AY116" s="965"/>
      <c r="AZ116" s="941" t="s">
        <v>459</v>
      </c>
      <c r="BA116" s="942"/>
      <c r="BB116" s="942"/>
      <c r="BC116" s="942"/>
      <c r="BD116" s="942"/>
      <c r="BE116" s="942"/>
      <c r="BF116" s="942"/>
      <c r="BG116" s="942"/>
      <c r="BH116" s="942"/>
      <c r="BI116" s="942"/>
      <c r="BJ116" s="942"/>
      <c r="BK116" s="942"/>
      <c r="BL116" s="942"/>
      <c r="BM116" s="942"/>
      <c r="BN116" s="942"/>
      <c r="BO116" s="942"/>
      <c r="BP116" s="943"/>
      <c r="BQ116" s="848" t="s">
        <v>438</v>
      </c>
      <c r="BR116" s="849"/>
      <c r="BS116" s="849"/>
      <c r="BT116" s="849"/>
      <c r="BU116" s="849"/>
      <c r="BV116" s="849" t="s">
        <v>438</v>
      </c>
      <c r="BW116" s="849"/>
      <c r="BX116" s="849"/>
      <c r="BY116" s="849"/>
      <c r="BZ116" s="849"/>
      <c r="CA116" s="849" t="s">
        <v>439</v>
      </c>
      <c r="CB116" s="849"/>
      <c r="CC116" s="849"/>
      <c r="CD116" s="849"/>
      <c r="CE116" s="849"/>
      <c r="CF116" s="907" t="s">
        <v>128</v>
      </c>
      <c r="CG116" s="908"/>
      <c r="CH116" s="908"/>
      <c r="CI116" s="908"/>
      <c r="CJ116" s="908"/>
      <c r="CK116" s="959"/>
      <c r="CL116" s="853"/>
      <c r="CM116" s="847" t="s">
        <v>460</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128</v>
      </c>
      <c r="DH116" s="812"/>
      <c r="DI116" s="812"/>
      <c r="DJ116" s="812"/>
      <c r="DK116" s="813"/>
      <c r="DL116" s="814" t="s">
        <v>438</v>
      </c>
      <c r="DM116" s="812"/>
      <c r="DN116" s="812"/>
      <c r="DO116" s="812"/>
      <c r="DP116" s="813"/>
      <c r="DQ116" s="814" t="s">
        <v>438</v>
      </c>
      <c r="DR116" s="812"/>
      <c r="DS116" s="812"/>
      <c r="DT116" s="812"/>
      <c r="DU116" s="813"/>
      <c r="DV116" s="856" t="s">
        <v>438</v>
      </c>
      <c r="DW116" s="857"/>
      <c r="DX116" s="857"/>
      <c r="DY116" s="857"/>
      <c r="DZ116" s="858"/>
    </row>
    <row r="117" spans="1:130" s="221" customFormat="1" ht="26.25" customHeight="1" x14ac:dyDescent="0.15">
      <c r="A117" s="927" t="s">
        <v>190</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461</v>
      </c>
      <c r="Z117" s="929"/>
      <c r="AA117" s="934">
        <v>2124737</v>
      </c>
      <c r="AB117" s="935"/>
      <c r="AC117" s="935"/>
      <c r="AD117" s="935"/>
      <c r="AE117" s="936"/>
      <c r="AF117" s="937">
        <v>2051689</v>
      </c>
      <c r="AG117" s="935"/>
      <c r="AH117" s="935"/>
      <c r="AI117" s="935"/>
      <c r="AJ117" s="936"/>
      <c r="AK117" s="937">
        <v>2072600</v>
      </c>
      <c r="AL117" s="935"/>
      <c r="AM117" s="935"/>
      <c r="AN117" s="935"/>
      <c r="AO117" s="936"/>
      <c r="AP117" s="938"/>
      <c r="AQ117" s="939"/>
      <c r="AR117" s="939"/>
      <c r="AS117" s="939"/>
      <c r="AT117" s="940"/>
      <c r="AU117" s="964"/>
      <c r="AV117" s="965"/>
      <c r="AW117" s="965"/>
      <c r="AX117" s="965"/>
      <c r="AY117" s="965"/>
      <c r="AZ117" s="895" t="s">
        <v>462</v>
      </c>
      <c r="BA117" s="896"/>
      <c r="BB117" s="896"/>
      <c r="BC117" s="896"/>
      <c r="BD117" s="896"/>
      <c r="BE117" s="896"/>
      <c r="BF117" s="896"/>
      <c r="BG117" s="896"/>
      <c r="BH117" s="896"/>
      <c r="BI117" s="896"/>
      <c r="BJ117" s="896"/>
      <c r="BK117" s="896"/>
      <c r="BL117" s="896"/>
      <c r="BM117" s="896"/>
      <c r="BN117" s="896"/>
      <c r="BO117" s="896"/>
      <c r="BP117" s="897"/>
      <c r="BQ117" s="848" t="s">
        <v>128</v>
      </c>
      <c r="BR117" s="849"/>
      <c r="BS117" s="849"/>
      <c r="BT117" s="849"/>
      <c r="BU117" s="849"/>
      <c r="BV117" s="849" t="s">
        <v>128</v>
      </c>
      <c r="BW117" s="849"/>
      <c r="BX117" s="849"/>
      <c r="BY117" s="849"/>
      <c r="BZ117" s="849"/>
      <c r="CA117" s="849" t="s">
        <v>128</v>
      </c>
      <c r="CB117" s="849"/>
      <c r="CC117" s="849"/>
      <c r="CD117" s="849"/>
      <c r="CE117" s="849"/>
      <c r="CF117" s="907" t="s">
        <v>128</v>
      </c>
      <c r="CG117" s="908"/>
      <c r="CH117" s="908"/>
      <c r="CI117" s="908"/>
      <c r="CJ117" s="908"/>
      <c r="CK117" s="959"/>
      <c r="CL117" s="853"/>
      <c r="CM117" s="847" t="s">
        <v>463</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128</v>
      </c>
      <c r="DH117" s="812"/>
      <c r="DI117" s="812"/>
      <c r="DJ117" s="812"/>
      <c r="DK117" s="813"/>
      <c r="DL117" s="814" t="s">
        <v>128</v>
      </c>
      <c r="DM117" s="812"/>
      <c r="DN117" s="812"/>
      <c r="DO117" s="812"/>
      <c r="DP117" s="813"/>
      <c r="DQ117" s="814" t="s">
        <v>441</v>
      </c>
      <c r="DR117" s="812"/>
      <c r="DS117" s="812"/>
      <c r="DT117" s="812"/>
      <c r="DU117" s="813"/>
      <c r="DV117" s="856" t="s">
        <v>438</v>
      </c>
      <c r="DW117" s="857"/>
      <c r="DX117" s="857"/>
      <c r="DY117" s="857"/>
      <c r="DZ117" s="858"/>
    </row>
    <row r="118" spans="1:130" s="221" customFormat="1" ht="26.25" customHeight="1" x14ac:dyDescent="0.15">
      <c r="A118" s="927" t="s">
        <v>433</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430</v>
      </c>
      <c r="AB118" s="928"/>
      <c r="AC118" s="928"/>
      <c r="AD118" s="928"/>
      <c r="AE118" s="929"/>
      <c r="AF118" s="930" t="s">
        <v>431</v>
      </c>
      <c r="AG118" s="928"/>
      <c r="AH118" s="928"/>
      <c r="AI118" s="928"/>
      <c r="AJ118" s="929"/>
      <c r="AK118" s="930" t="s">
        <v>309</v>
      </c>
      <c r="AL118" s="928"/>
      <c r="AM118" s="928"/>
      <c r="AN118" s="928"/>
      <c r="AO118" s="929"/>
      <c r="AP118" s="931" t="s">
        <v>432</v>
      </c>
      <c r="AQ118" s="932"/>
      <c r="AR118" s="932"/>
      <c r="AS118" s="932"/>
      <c r="AT118" s="933"/>
      <c r="AU118" s="964"/>
      <c r="AV118" s="965"/>
      <c r="AW118" s="965"/>
      <c r="AX118" s="965"/>
      <c r="AY118" s="965"/>
      <c r="AZ118" s="870" t="s">
        <v>464</v>
      </c>
      <c r="BA118" s="871"/>
      <c r="BB118" s="871"/>
      <c r="BC118" s="871"/>
      <c r="BD118" s="871"/>
      <c r="BE118" s="871"/>
      <c r="BF118" s="871"/>
      <c r="BG118" s="871"/>
      <c r="BH118" s="871"/>
      <c r="BI118" s="871"/>
      <c r="BJ118" s="871"/>
      <c r="BK118" s="871"/>
      <c r="BL118" s="871"/>
      <c r="BM118" s="871"/>
      <c r="BN118" s="871"/>
      <c r="BO118" s="871"/>
      <c r="BP118" s="872"/>
      <c r="BQ118" s="911" t="s">
        <v>441</v>
      </c>
      <c r="BR118" s="877"/>
      <c r="BS118" s="877"/>
      <c r="BT118" s="877"/>
      <c r="BU118" s="877"/>
      <c r="BV118" s="877" t="s">
        <v>438</v>
      </c>
      <c r="BW118" s="877"/>
      <c r="BX118" s="877"/>
      <c r="BY118" s="877"/>
      <c r="BZ118" s="877"/>
      <c r="CA118" s="877" t="s">
        <v>128</v>
      </c>
      <c r="CB118" s="877"/>
      <c r="CC118" s="877"/>
      <c r="CD118" s="877"/>
      <c r="CE118" s="877"/>
      <c r="CF118" s="907" t="s">
        <v>438</v>
      </c>
      <c r="CG118" s="908"/>
      <c r="CH118" s="908"/>
      <c r="CI118" s="908"/>
      <c r="CJ118" s="908"/>
      <c r="CK118" s="959"/>
      <c r="CL118" s="853"/>
      <c r="CM118" s="847" t="s">
        <v>465</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128</v>
      </c>
      <c r="DH118" s="812"/>
      <c r="DI118" s="812"/>
      <c r="DJ118" s="812"/>
      <c r="DK118" s="813"/>
      <c r="DL118" s="814" t="s">
        <v>441</v>
      </c>
      <c r="DM118" s="812"/>
      <c r="DN118" s="812"/>
      <c r="DO118" s="812"/>
      <c r="DP118" s="813"/>
      <c r="DQ118" s="814" t="s">
        <v>438</v>
      </c>
      <c r="DR118" s="812"/>
      <c r="DS118" s="812"/>
      <c r="DT118" s="812"/>
      <c r="DU118" s="813"/>
      <c r="DV118" s="856" t="s">
        <v>128</v>
      </c>
      <c r="DW118" s="857"/>
      <c r="DX118" s="857"/>
      <c r="DY118" s="857"/>
      <c r="DZ118" s="858"/>
    </row>
    <row r="119" spans="1:130" s="221" customFormat="1" ht="26.25" customHeight="1" x14ac:dyDescent="0.15">
      <c r="A119" s="850" t="s">
        <v>436</v>
      </c>
      <c r="B119" s="851"/>
      <c r="C119" s="892" t="s">
        <v>437</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128</v>
      </c>
      <c r="AB119" s="921"/>
      <c r="AC119" s="921"/>
      <c r="AD119" s="921"/>
      <c r="AE119" s="922"/>
      <c r="AF119" s="923" t="s">
        <v>455</v>
      </c>
      <c r="AG119" s="921"/>
      <c r="AH119" s="921"/>
      <c r="AI119" s="921"/>
      <c r="AJ119" s="922"/>
      <c r="AK119" s="923" t="s">
        <v>128</v>
      </c>
      <c r="AL119" s="921"/>
      <c r="AM119" s="921"/>
      <c r="AN119" s="921"/>
      <c r="AO119" s="922"/>
      <c r="AP119" s="924" t="s">
        <v>441</v>
      </c>
      <c r="AQ119" s="925"/>
      <c r="AR119" s="925"/>
      <c r="AS119" s="925"/>
      <c r="AT119" s="926"/>
      <c r="AU119" s="966"/>
      <c r="AV119" s="967"/>
      <c r="AW119" s="967"/>
      <c r="AX119" s="967"/>
      <c r="AY119" s="967"/>
      <c r="AZ119" s="242" t="s">
        <v>190</v>
      </c>
      <c r="BA119" s="242"/>
      <c r="BB119" s="242"/>
      <c r="BC119" s="242"/>
      <c r="BD119" s="242"/>
      <c r="BE119" s="242"/>
      <c r="BF119" s="242"/>
      <c r="BG119" s="242"/>
      <c r="BH119" s="242"/>
      <c r="BI119" s="242"/>
      <c r="BJ119" s="242"/>
      <c r="BK119" s="242"/>
      <c r="BL119" s="242"/>
      <c r="BM119" s="242"/>
      <c r="BN119" s="242"/>
      <c r="BO119" s="909" t="s">
        <v>466</v>
      </c>
      <c r="BP119" s="910"/>
      <c r="BQ119" s="911">
        <v>25583861</v>
      </c>
      <c r="BR119" s="877"/>
      <c r="BS119" s="877"/>
      <c r="BT119" s="877"/>
      <c r="BU119" s="877"/>
      <c r="BV119" s="877">
        <v>25781749</v>
      </c>
      <c r="BW119" s="877"/>
      <c r="BX119" s="877"/>
      <c r="BY119" s="877"/>
      <c r="BZ119" s="877"/>
      <c r="CA119" s="877">
        <v>26570912</v>
      </c>
      <c r="CB119" s="877"/>
      <c r="CC119" s="877"/>
      <c r="CD119" s="877"/>
      <c r="CE119" s="877"/>
      <c r="CF119" s="780"/>
      <c r="CG119" s="781"/>
      <c r="CH119" s="781"/>
      <c r="CI119" s="781"/>
      <c r="CJ119" s="866"/>
      <c r="CK119" s="960"/>
      <c r="CL119" s="855"/>
      <c r="CM119" s="870" t="s">
        <v>467</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128</v>
      </c>
      <c r="DH119" s="796"/>
      <c r="DI119" s="796"/>
      <c r="DJ119" s="796"/>
      <c r="DK119" s="797"/>
      <c r="DL119" s="798" t="s">
        <v>128</v>
      </c>
      <c r="DM119" s="796"/>
      <c r="DN119" s="796"/>
      <c r="DO119" s="796"/>
      <c r="DP119" s="797"/>
      <c r="DQ119" s="798" t="s">
        <v>128</v>
      </c>
      <c r="DR119" s="796"/>
      <c r="DS119" s="796"/>
      <c r="DT119" s="796"/>
      <c r="DU119" s="797"/>
      <c r="DV119" s="880" t="s">
        <v>438</v>
      </c>
      <c r="DW119" s="881"/>
      <c r="DX119" s="881"/>
      <c r="DY119" s="881"/>
      <c r="DZ119" s="882"/>
    </row>
    <row r="120" spans="1:130" s="221" customFormat="1" ht="26.25" customHeight="1" x14ac:dyDescent="0.15">
      <c r="A120" s="852"/>
      <c r="B120" s="853"/>
      <c r="C120" s="847" t="s">
        <v>443</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438</v>
      </c>
      <c r="AB120" s="812"/>
      <c r="AC120" s="812"/>
      <c r="AD120" s="812"/>
      <c r="AE120" s="813"/>
      <c r="AF120" s="814" t="s">
        <v>439</v>
      </c>
      <c r="AG120" s="812"/>
      <c r="AH120" s="812"/>
      <c r="AI120" s="812"/>
      <c r="AJ120" s="813"/>
      <c r="AK120" s="814" t="s">
        <v>128</v>
      </c>
      <c r="AL120" s="812"/>
      <c r="AM120" s="812"/>
      <c r="AN120" s="812"/>
      <c r="AO120" s="813"/>
      <c r="AP120" s="856" t="s">
        <v>455</v>
      </c>
      <c r="AQ120" s="857"/>
      <c r="AR120" s="857"/>
      <c r="AS120" s="857"/>
      <c r="AT120" s="858"/>
      <c r="AU120" s="912" t="s">
        <v>468</v>
      </c>
      <c r="AV120" s="913"/>
      <c r="AW120" s="913"/>
      <c r="AX120" s="913"/>
      <c r="AY120" s="914"/>
      <c r="AZ120" s="892" t="s">
        <v>469</v>
      </c>
      <c r="BA120" s="840"/>
      <c r="BB120" s="840"/>
      <c r="BC120" s="840"/>
      <c r="BD120" s="840"/>
      <c r="BE120" s="840"/>
      <c r="BF120" s="840"/>
      <c r="BG120" s="840"/>
      <c r="BH120" s="840"/>
      <c r="BI120" s="840"/>
      <c r="BJ120" s="840"/>
      <c r="BK120" s="840"/>
      <c r="BL120" s="840"/>
      <c r="BM120" s="840"/>
      <c r="BN120" s="840"/>
      <c r="BO120" s="840"/>
      <c r="BP120" s="841"/>
      <c r="BQ120" s="893">
        <v>4745311</v>
      </c>
      <c r="BR120" s="874"/>
      <c r="BS120" s="874"/>
      <c r="BT120" s="874"/>
      <c r="BU120" s="874"/>
      <c r="BV120" s="874">
        <v>5016182</v>
      </c>
      <c r="BW120" s="874"/>
      <c r="BX120" s="874"/>
      <c r="BY120" s="874"/>
      <c r="BZ120" s="874"/>
      <c r="CA120" s="874">
        <v>5232130</v>
      </c>
      <c r="CB120" s="874"/>
      <c r="CC120" s="874"/>
      <c r="CD120" s="874"/>
      <c r="CE120" s="874"/>
      <c r="CF120" s="898">
        <v>74.2</v>
      </c>
      <c r="CG120" s="899"/>
      <c r="CH120" s="899"/>
      <c r="CI120" s="899"/>
      <c r="CJ120" s="899"/>
      <c r="CK120" s="900" t="s">
        <v>470</v>
      </c>
      <c r="CL120" s="884"/>
      <c r="CM120" s="884"/>
      <c r="CN120" s="884"/>
      <c r="CO120" s="885"/>
      <c r="CP120" s="904" t="s">
        <v>412</v>
      </c>
      <c r="CQ120" s="905"/>
      <c r="CR120" s="905"/>
      <c r="CS120" s="905"/>
      <c r="CT120" s="905"/>
      <c r="CU120" s="905"/>
      <c r="CV120" s="905"/>
      <c r="CW120" s="905"/>
      <c r="CX120" s="905"/>
      <c r="CY120" s="905"/>
      <c r="CZ120" s="905"/>
      <c r="DA120" s="905"/>
      <c r="DB120" s="905"/>
      <c r="DC120" s="905"/>
      <c r="DD120" s="905"/>
      <c r="DE120" s="905"/>
      <c r="DF120" s="906"/>
      <c r="DG120" s="893" t="s">
        <v>438</v>
      </c>
      <c r="DH120" s="874"/>
      <c r="DI120" s="874"/>
      <c r="DJ120" s="874"/>
      <c r="DK120" s="874"/>
      <c r="DL120" s="874">
        <v>3635392</v>
      </c>
      <c r="DM120" s="874"/>
      <c r="DN120" s="874"/>
      <c r="DO120" s="874"/>
      <c r="DP120" s="874"/>
      <c r="DQ120" s="874">
        <v>3483369</v>
      </c>
      <c r="DR120" s="874"/>
      <c r="DS120" s="874"/>
      <c r="DT120" s="874"/>
      <c r="DU120" s="874"/>
      <c r="DV120" s="875">
        <v>49.4</v>
      </c>
      <c r="DW120" s="875"/>
      <c r="DX120" s="875"/>
      <c r="DY120" s="875"/>
      <c r="DZ120" s="876"/>
    </row>
    <row r="121" spans="1:130" s="221" customFormat="1" ht="26.25" customHeight="1" x14ac:dyDescent="0.15">
      <c r="A121" s="852"/>
      <c r="B121" s="853"/>
      <c r="C121" s="895" t="s">
        <v>471</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128</v>
      </c>
      <c r="AB121" s="812"/>
      <c r="AC121" s="812"/>
      <c r="AD121" s="812"/>
      <c r="AE121" s="813"/>
      <c r="AF121" s="814" t="s">
        <v>128</v>
      </c>
      <c r="AG121" s="812"/>
      <c r="AH121" s="812"/>
      <c r="AI121" s="812"/>
      <c r="AJ121" s="813"/>
      <c r="AK121" s="814" t="s">
        <v>128</v>
      </c>
      <c r="AL121" s="812"/>
      <c r="AM121" s="812"/>
      <c r="AN121" s="812"/>
      <c r="AO121" s="813"/>
      <c r="AP121" s="856" t="s">
        <v>128</v>
      </c>
      <c r="AQ121" s="857"/>
      <c r="AR121" s="857"/>
      <c r="AS121" s="857"/>
      <c r="AT121" s="858"/>
      <c r="AU121" s="915"/>
      <c r="AV121" s="916"/>
      <c r="AW121" s="916"/>
      <c r="AX121" s="916"/>
      <c r="AY121" s="917"/>
      <c r="AZ121" s="847" t="s">
        <v>472</v>
      </c>
      <c r="BA121" s="784"/>
      <c r="BB121" s="784"/>
      <c r="BC121" s="784"/>
      <c r="BD121" s="784"/>
      <c r="BE121" s="784"/>
      <c r="BF121" s="784"/>
      <c r="BG121" s="784"/>
      <c r="BH121" s="784"/>
      <c r="BI121" s="784"/>
      <c r="BJ121" s="784"/>
      <c r="BK121" s="784"/>
      <c r="BL121" s="784"/>
      <c r="BM121" s="784"/>
      <c r="BN121" s="784"/>
      <c r="BO121" s="784"/>
      <c r="BP121" s="785"/>
      <c r="BQ121" s="848">
        <v>1153576</v>
      </c>
      <c r="BR121" s="849"/>
      <c r="BS121" s="849"/>
      <c r="BT121" s="849"/>
      <c r="BU121" s="849"/>
      <c r="BV121" s="849">
        <v>1086435</v>
      </c>
      <c r="BW121" s="849"/>
      <c r="BX121" s="849"/>
      <c r="BY121" s="849"/>
      <c r="BZ121" s="849"/>
      <c r="CA121" s="849">
        <v>1018113</v>
      </c>
      <c r="CB121" s="849"/>
      <c r="CC121" s="849"/>
      <c r="CD121" s="849"/>
      <c r="CE121" s="849"/>
      <c r="CF121" s="907">
        <v>14.4</v>
      </c>
      <c r="CG121" s="908"/>
      <c r="CH121" s="908"/>
      <c r="CI121" s="908"/>
      <c r="CJ121" s="908"/>
      <c r="CK121" s="901"/>
      <c r="CL121" s="887"/>
      <c r="CM121" s="887"/>
      <c r="CN121" s="887"/>
      <c r="CO121" s="888"/>
      <c r="CP121" s="867" t="s">
        <v>410</v>
      </c>
      <c r="CQ121" s="868"/>
      <c r="CR121" s="868"/>
      <c r="CS121" s="868"/>
      <c r="CT121" s="868"/>
      <c r="CU121" s="868"/>
      <c r="CV121" s="868"/>
      <c r="CW121" s="868"/>
      <c r="CX121" s="868"/>
      <c r="CY121" s="868"/>
      <c r="CZ121" s="868"/>
      <c r="DA121" s="868"/>
      <c r="DB121" s="868"/>
      <c r="DC121" s="868"/>
      <c r="DD121" s="868"/>
      <c r="DE121" s="868"/>
      <c r="DF121" s="869"/>
      <c r="DG121" s="848">
        <v>107763</v>
      </c>
      <c r="DH121" s="849"/>
      <c r="DI121" s="849"/>
      <c r="DJ121" s="849"/>
      <c r="DK121" s="849"/>
      <c r="DL121" s="849">
        <v>95204</v>
      </c>
      <c r="DM121" s="849"/>
      <c r="DN121" s="849"/>
      <c r="DO121" s="849"/>
      <c r="DP121" s="849"/>
      <c r="DQ121" s="849">
        <v>553180</v>
      </c>
      <c r="DR121" s="849"/>
      <c r="DS121" s="849"/>
      <c r="DT121" s="849"/>
      <c r="DU121" s="849"/>
      <c r="DV121" s="826">
        <v>7.8</v>
      </c>
      <c r="DW121" s="826"/>
      <c r="DX121" s="826"/>
      <c r="DY121" s="826"/>
      <c r="DZ121" s="827"/>
    </row>
    <row r="122" spans="1:130" s="221" customFormat="1" ht="26.25" customHeight="1" x14ac:dyDescent="0.15">
      <c r="A122" s="852"/>
      <c r="B122" s="853"/>
      <c r="C122" s="847" t="s">
        <v>453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438</v>
      </c>
      <c r="AB122" s="812"/>
      <c r="AC122" s="812"/>
      <c r="AD122" s="812"/>
      <c r="AE122" s="813"/>
      <c r="AF122" s="814" t="s">
        <v>438</v>
      </c>
      <c r="AG122" s="812"/>
      <c r="AH122" s="812"/>
      <c r="AI122" s="812"/>
      <c r="AJ122" s="813"/>
      <c r="AK122" s="814" t="s">
        <v>128</v>
      </c>
      <c r="AL122" s="812"/>
      <c r="AM122" s="812"/>
      <c r="AN122" s="812"/>
      <c r="AO122" s="813"/>
      <c r="AP122" s="856" t="s">
        <v>128</v>
      </c>
      <c r="AQ122" s="857"/>
      <c r="AR122" s="857"/>
      <c r="AS122" s="857"/>
      <c r="AT122" s="858"/>
      <c r="AU122" s="915"/>
      <c r="AV122" s="916"/>
      <c r="AW122" s="916"/>
      <c r="AX122" s="916"/>
      <c r="AY122" s="917"/>
      <c r="AZ122" s="870" t="s">
        <v>473</v>
      </c>
      <c r="BA122" s="871"/>
      <c r="BB122" s="871"/>
      <c r="BC122" s="871"/>
      <c r="BD122" s="871"/>
      <c r="BE122" s="871"/>
      <c r="BF122" s="871"/>
      <c r="BG122" s="871"/>
      <c r="BH122" s="871"/>
      <c r="BI122" s="871"/>
      <c r="BJ122" s="871"/>
      <c r="BK122" s="871"/>
      <c r="BL122" s="871"/>
      <c r="BM122" s="871"/>
      <c r="BN122" s="871"/>
      <c r="BO122" s="871"/>
      <c r="BP122" s="872"/>
      <c r="BQ122" s="911">
        <v>12996539</v>
      </c>
      <c r="BR122" s="877"/>
      <c r="BS122" s="877"/>
      <c r="BT122" s="877"/>
      <c r="BU122" s="877"/>
      <c r="BV122" s="877">
        <v>13592706</v>
      </c>
      <c r="BW122" s="877"/>
      <c r="BX122" s="877"/>
      <c r="BY122" s="877"/>
      <c r="BZ122" s="877"/>
      <c r="CA122" s="877">
        <v>14231330</v>
      </c>
      <c r="CB122" s="877"/>
      <c r="CC122" s="877"/>
      <c r="CD122" s="877"/>
      <c r="CE122" s="877"/>
      <c r="CF122" s="878">
        <v>201.7</v>
      </c>
      <c r="CG122" s="879"/>
      <c r="CH122" s="879"/>
      <c r="CI122" s="879"/>
      <c r="CJ122" s="879"/>
      <c r="CK122" s="901"/>
      <c r="CL122" s="887"/>
      <c r="CM122" s="887"/>
      <c r="CN122" s="887"/>
      <c r="CO122" s="888"/>
      <c r="CP122" s="867" t="s">
        <v>414</v>
      </c>
      <c r="CQ122" s="868"/>
      <c r="CR122" s="868"/>
      <c r="CS122" s="868"/>
      <c r="CT122" s="868"/>
      <c r="CU122" s="868"/>
      <c r="CV122" s="868"/>
      <c r="CW122" s="868"/>
      <c r="CX122" s="868"/>
      <c r="CY122" s="868"/>
      <c r="CZ122" s="868"/>
      <c r="DA122" s="868"/>
      <c r="DB122" s="868"/>
      <c r="DC122" s="868"/>
      <c r="DD122" s="868"/>
      <c r="DE122" s="868"/>
      <c r="DF122" s="869"/>
      <c r="DG122" s="848" t="s">
        <v>128</v>
      </c>
      <c r="DH122" s="849"/>
      <c r="DI122" s="849"/>
      <c r="DJ122" s="849"/>
      <c r="DK122" s="849"/>
      <c r="DL122" s="849" t="s">
        <v>128</v>
      </c>
      <c r="DM122" s="849"/>
      <c r="DN122" s="849"/>
      <c r="DO122" s="849"/>
      <c r="DP122" s="849"/>
      <c r="DQ122" s="849" t="s">
        <v>128</v>
      </c>
      <c r="DR122" s="849"/>
      <c r="DS122" s="849"/>
      <c r="DT122" s="849"/>
      <c r="DU122" s="849"/>
      <c r="DV122" s="826" t="s">
        <v>128</v>
      </c>
      <c r="DW122" s="826"/>
      <c r="DX122" s="826"/>
      <c r="DY122" s="826"/>
      <c r="DZ122" s="827"/>
    </row>
    <row r="123" spans="1:130" s="221" customFormat="1" ht="26.25" customHeight="1" x14ac:dyDescent="0.15">
      <c r="A123" s="852"/>
      <c r="B123" s="853"/>
      <c r="C123" s="847" t="s">
        <v>460</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128</v>
      </c>
      <c r="AB123" s="812"/>
      <c r="AC123" s="812"/>
      <c r="AD123" s="812"/>
      <c r="AE123" s="813"/>
      <c r="AF123" s="814" t="s">
        <v>128</v>
      </c>
      <c r="AG123" s="812"/>
      <c r="AH123" s="812"/>
      <c r="AI123" s="812"/>
      <c r="AJ123" s="813"/>
      <c r="AK123" s="814" t="s">
        <v>128</v>
      </c>
      <c r="AL123" s="812"/>
      <c r="AM123" s="812"/>
      <c r="AN123" s="812"/>
      <c r="AO123" s="813"/>
      <c r="AP123" s="856" t="s">
        <v>128</v>
      </c>
      <c r="AQ123" s="857"/>
      <c r="AR123" s="857"/>
      <c r="AS123" s="857"/>
      <c r="AT123" s="858"/>
      <c r="AU123" s="918"/>
      <c r="AV123" s="919"/>
      <c r="AW123" s="919"/>
      <c r="AX123" s="919"/>
      <c r="AY123" s="919"/>
      <c r="AZ123" s="242" t="s">
        <v>190</v>
      </c>
      <c r="BA123" s="242"/>
      <c r="BB123" s="242"/>
      <c r="BC123" s="242"/>
      <c r="BD123" s="242"/>
      <c r="BE123" s="242"/>
      <c r="BF123" s="242"/>
      <c r="BG123" s="242"/>
      <c r="BH123" s="242"/>
      <c r="BI123" s="242"/>
      <c r="BJ123" s="242"/>
      <c r="BK123" s="242"/>
      <c r="BL123" s="242"/>
      <c r="BM123" s="242"/>
      <c r="BN123" s="242"/>
      <c r="BO123" s="909" t="s">
        <v>474</v>
      </c>
      <c r="BP123" s="910"/>
      <c r="BQ123" s="864">
        <v>18895426</v>
      </c>
      <c r="BR123" s="865"/>
      <c r="BS123" s="865"/>
      <c r="BT123" s="865"/>
      <c r="BU123" s="865"/>
      <c r="BV123" s="865">
        <v>19695323</v>
      </c>
      <c r="BW123" s="865"/>
      <c r="BX123" s="865"/>
      <c r="BY123" s="865"/>
      <c r="BZ123" s="865"/>
      <c r="CA123" s="865">
        <v>20481573</v>
      </c>
      <c r="CB123" s="865"/>
      <c r="CC123" s="865"/>
      <c r="CD123" s="865"/>
      <c r="CE123" s="865"/>
      <c r="CF123" s="780"/>
      <c r="CG123" s="781"/>
      <c r="CH123" s="781"/>
      <c r="CI123" s="781"/>
      <c r="CJ123" s="866"/>
      <c r="CK123" s="901"/>
      <c r="CL123" s="887"/>
      <c r="CM123" s="887"/>
      <c r="CN123" s="887"/>
      <c r="CO123" s="888"/>
      <c r="CP123" s="867"/>
      <c r="CQ123" s="868"/>
      <c r="CR123" s="868"/>
      <c r="CS123" s="868"/>
      <c r="CT123" s="868"/>
      <c r="CU123" s="868"/>
      <c r="CV123" s="868"/>
      <c r="CW123" s="868"/>
      <c r="CX123" s="868"/>
      <c r="CY123" s="868"/>
      <c r="CZ123" s="868"/>
      <c r="DA123" s="868"/>
      <c r="DB123" s="868"/>
      <c r="DC123" s="868"/>
      <c r="DD123" s="868"/>
      <c r="DE123" s="868"/>
      <c r="DF123" s="869"/>
      <c r="DG123" s="811"/>
      <c r="DH123" s="812"/>
      <c r="DI123" s="812"/>
      <c r="DJ123" s="812"/>
      <c r="DK123" s="813"/>
      <c r="DL123" s="814"/>
      <c r="DM123" s="812"/>
      <c r="DN123" s="812"/>
      <c r="DO123" s="812"/>
      <c r="DP123" s="813"/>
      <c r="DQ123" s="814"/>
      <c r="DR123" s="812"/>
      <c r="DS123" s="812"/>
      <c r="DT123" s="812"/>
      <c r="DU123" s="813"/>
      <c r="DV123" s="856"/>
      <c r="DW123" s="857"/>
      <c r="DX123" s="857"/>
      <c r="DY123" s="857"/>
      <c r="DZ123" s="858"/>
    </row>
    <row r="124" spans="1:130" s="221" customFormat="1" ht="26.25" customHeight="1" thickBot="1" x14ac:dyDescent="0.2">
      <c r="A124" s="852"/>
      <c r="B124" s="853"/>
      <c r="C124" s="847" t="s">
        <v>463</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438</v>
      </c>
      <c r="AB124" s="812"/>
      <c r="AC124" s="812"/>
      <c r="AD124" s="812"/>
      <c r="AE124" s="813"/>
      <c r="AF124" s="814" t="s">
        <v>128</v>
      </c>
      <c r="AG124" s="812"/>
      <c r="AH124" s="812"/>
      <c r="AI124" s="812"/>
      <c r="AJ124" s="813"/>
      <c r="AK124" s="814" t="s">
        <v>128</v>
      </c>
      <c r="AL124" s="812"/>
      <c r="AM124" s="812"/>
      <c r="AN124" s="812"/>
      <c r="AO124" s="813"/>
      <c r="AP124" s="856" t="s">
        <v>439</v>
      </c>
      <c r="AQ124" s="857"/>
      <c r="AR124" s="857"/>
      <c r="AS124" s="857"/>
      <c r="AT124" s="858"/>
      <c r="AU124" s="859" t="s">
        <v>475</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105.6</v>
      </c>
      <c r="BR124" s="863"/>
      <c r="BS124" s="863"/>
      <c r="BT124" s="863"/>
      <c r="BU124" s="863"/>
      <c r="BV124" s="863">
        <v>92.7</v>
      </c>
      <c r="BW124" s="863"/>
      <c r="BX124" s="863"/>
      <c r="BY124" s="863"/>
      <c r="BZ124" s="863"/>
      <c r="CA124" s="863">
        <v>86.3</v>
      </c>
      <c r="CB124" s="863"/>
      <c r="CC124" s="863"/>
      <c r="CD124" s="863"/>
      <c r="CE124" s="863"/>
      <c r="CF124" s="758"/>
      <c r="CG124" s="759"/>
      <c r="CH124" s="759"/>
      <c r="CI124" s="759"/>
      <c r="CJ124" s="894"/>
      <c r="CK124" s="902"/>
      <c r="CL124" s="902"/>
      <c r="CM124" s="902"/>
      <c r="CN124" s="902"/>
      <c r="CO124" s="903"/>
      <c r="CP124" s="867" t="s">
        <v>476</v>
      </c>
      <c r="CQ124" s="868"/>
      <c r="CR124" s="868"/>
      <c r="CS124" s="868"/>
      <c r="CT124" s="868"/>
      <c r="CU124" s="868"/>
      <c r="CV124" s="868"/>
      <c r="CW124" s="868"/>
      <c r="CX124" s="868"/>
      <c r="CY124" s="868"/>
      <c r="CZ124" s="868"/>
      <c r="DA124" s="868"/>
      <c r="DB124" s="868"/>
      <c r="DC124" s="868"/>
      <c r="DD124" s="868"/>
      <c r="DE124" s="868"/>
      <c r="DF124" s="869"/>
      <c r="DG124" s="795">
        <v>3878104</v>
      </c>
      <c r="DH124" s="796"/>
      <c r="DI124" s="796"/>
      <c r="DJ124" s="796"/>
      <c r="DK124" s="797"/>
      <c r="DL124" s="798" t="s">
        <v>128</v>
      </c>
      <c r="DM124" s="796"/>
      <c r="DN124" s="796"/>
      <c r="DO124" s="796"/>
      <c r="DP124" s="797"/>
      <c r="DQ124" s="798" t="s">
        <v>128</v>
      </c>
      <c r="DR124" s="796"/>
      <c r="DS124" s="796"/>
      <c r="DT124" s="796"/>
      <c r="DU124" s="797"/>
      <c r="DV124" s="880" t="s">
        <v>128</v>
      </c>
      <c r="DW124" s="881"/>
      <c r="DX124" s="881"/>
      <c r="DY124" s="881"/>
      <c r="DZ124" s="882"/>
    </row>
    <row r="125" spans="1:130" s="221" customFormat="1" ht="26.25" customHeight="1" x14ac:dyDescent="0.15">
      <c r="A125" s="852"/>
      <c r="B125" s="853"/>
      <c r="C125" s="847" t="s">
        <v>465</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128</v>
      </c>
      <c r="AB125" s="812"/>
      <c r="AC125" s="812"/>
      <c r="AD125" s="812"/>
      <c r="AE125" s="813"/>
      <c r="AF125" s="814" t="s">
        <v>439</v>
      </c>
      <c r="AG125" s="812"/>
      <c r="AH125" s="812"/>
      <c r="AI125" s="812"/>
      <c r="AJ125" s="813"/>
      <c r="AK125" s="814" t="s">
        <v>128</v>
      </c>
      <c r="AL125" s="812"/>
      <c r="AM125" s="812"/>
      <c r="AN125" s="812"/>
      <c r="AO125" s="813"/>
      <c r="AP125" s="856" t="s">
        <v>128</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477</v>
      </c>
      <c r="CL125" s="884"/>
      <c r="CM125" s="884"/>
      <c r="CN125" s="884"/>
      <c r="CO125" s="885"/>
      <c r="CP125" s="892" t="s">
        <v>478</v>
      </c>
      <c r="CQ125" s="840"/>
      <c r="CR125" s="840"/>
      <c r="CS125" s="840"/>
      <c r="CT125" s="840"/>
      <c r="CU125" s="840"/>
      <c r="CV125" s="840"/>
      <c r="CW125" s="840"/>
      <c r="CX125" s="840"/>
      <c r="CY125" s="840"/>
      <c r="CZ125" s="840"/>
      <c r="DA125" s="840"/>
      <c r="DB125" s="840"/>
      <c r="DC125" s="840"/>
      <c r="DD125" s="840"/>
      <c r="DE125" s="840"/>
      <c r="DF125" s="841"/>
      <c r="DG125" s="893" t="s">
        <v>128</v>
      </c>
      <c r="DH125" s="874"/>
      <c r="DI125" s="874"/>
      <c r="DJ125" s="874"/>
      <c r="DK125" s="874"/>
      <c r="DL125" s="874" t="s">
        <v>128</v>
      </c>
      <c r="DM125" s="874"/>
      <c r="DN125" s="874"/>
      <c r="DO125" s="874"/>
      <c r="DP125" s="874"/>
      <c r="DQ125" s="874" t="s">
        <v>128</v>
      </c>
      <c r="DR125" s="874"/>
      <c r="DS125" s="874"/>
      <c r="DT125" s="874"/>
      <c r="DU125" s="874"/>
      <c r="DV125" s="875" t="s">
        <v>128</v>
      </c>
      <c r="DW125" s="875"/>
      <c r="DX125" s="875"/>
      <c r="DY125" s="875"/>
      <c r="DZ125" s="876"/>
    </row>
    <row r="126" spans="1:130" s="221" customFormat="1" ht="26.25" customHeight="1" thickBot="1" x14ac:dyDescent="0.2">
      <c r="A126" s="852"/>
      <c r="B126" s="853"/>
      <c r="C126" s="847" t="s">
        <v>467</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128</v>
      </c>
      <c r="AB126" s="812"/>
      <c r="AC126" s="812"/>
      <c r="AD126" s="812"/>
      <c r="AE126" s="813"/>
      <c r="AF126" s="814" t="s">
        <v>128</v>
      </c>
      <c r="AG126" s="812"/>
      <c r="AH126" s="812"/>
      <c r="AI126" s="812"/>
      <c r="AJ126" s="813"/>
      <c r="AK126" s="814" t="s">
        <v>128</v>
      </c>
      <c r="AL126" s="812"/>
      <c r="AM126" s="812"/>
      <c r="AN126" s="812"/>
      <c r="AO126" s="813"/>
      <c r="AP126" s="856" t="s">
        <v>128</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479</v>
      </c>
      <c r="CQ126" s="784"/>
      <c r="CR126" s="784"/>
      <c r="CS126" s="784"/>
      <c r="CT126" s="784"/>
      <c r="CU126" s="784"/>
      <c r="CV126" s="784"/>
      <c r="CW126" s="784"/>
      <c r="CX126" s="784"/>
      <c r="CY126" s="784"/>
      <c r="CZ126" s="784"/>
      <c r="DA126" s="784"/>
      <c r="DB126" s="784"/>
      <c r="DC126" s="784"/>
      <c r="DD126" s="784"/>
      <c r="DE126" s="784"/>
      <c r="DF126" s="785"/>
      <c r="DG126" s="848" t="s">
        <v>439</v>
      </c>
      <c r="DH126" s="849"/>
      <c r="DI126" s="849"/>
      <c r="DJ126" s="849"/>
      <c r="DK126" s="849"/>
      <c r="DL126" s="849" t="s">
        <v>128</v>
      </c>
      <c r="DM126" s="849"/>
      <c r="DN126" s="849"/>
      <c r="DO126" s="849"/>
      <c r="DP126" s="849"/>
      <c r="DQ126" s="849" t="s">
        <v>128</v>
      </c>
      <c r="DR126" s="849"/>
      <c r="DS126" s="849"/>
      <c r="DT126" s="849"/>
      <c r="DU126" s="849"/>
      <c r="DV126" s="826" t="s">
        <v>128</v>
      </c>
      <c r="DW126" s="826"/>
      <c r="DX126" s="826"/>
      <c r="DY126" s="826"/>
      <c r="DZ126" s="827"/>
    </row>
    <row r="127" spans="1:130" s="221" customFormat="1" ht="26.25" customHeight="1" x14ac:dyDescent="0.15">
      <c r="A127" s="854"/>
      <c r="B127" s="855"/>
      <c r="C127" s="870" t="s">
        <v>480</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128</v>
      </c>
      <c r="AB127" s="812"/>
      <c r="AC127" s="812"/>
      <c r="AD127" s="812"/>
      <c r="AE127" s="813"/>
      <c r="AF127" s="814" t="s">
        <v>128</v>
      </c>
      <c r="AG127" s="812"/>
      <c r="AH127" s="812"/>
      <c r="AI127" s="812"/>
      <c r="AJ127" s="813"/>
      <c r="AK127" s="814" t="s">
        <v>128</v>
      </c>
      <c r="AL127" s="812"/>
      <c r="AM127" s="812"/>
      <c r="AN127" s="812"/>
      <c r="AO127" s="813"/>
      <c r="AP127" s="856" t="s">
        <v>128</v>
      </c>
      <c r="AQ127" s="857"/>
      <c r="AR127" s="857"/>
      <c r="AS127" s="857"/>
      <c r="AT127" s="858"/>
      <c r="AU127" s="223"/>
      <c r="AV127" s="223"/>
      <c r="AW127" s="223"/>
      <c r="AX127" s="873" t="s">
        <v>481</v>
      </c>
      <c r="AY127" s="844"/>
      <c r="AZ127" s="844"/>
      <c r="BA127" s="844"/>
      <c r="BB127" s="844"/>
      <c r="BC127" s="844"/>
      <c r="BD127" s="844"/>
      <c r="BE127" s="845"/>
      <c r="BF127" s="843" t="s">
        <v>482</v>
      </c>
      <c r="BG127" s="844"/>
      <c r="BH127" s="844"/>
      <c r="BI127" s="844"/>
      <c r="BJ127" s="844"/>
      <c r="BK127" s="844"/>
      <c r="BL127" s="845"/>
      <c r="BM127" s="843" t="s">
        <v>483</v>
      </c>
      <c r="BN127" s="844"/>
      <c r="BO127" s="844"/>
      <c r="BP127" s="844"/>
      <c r="BQ127" s="844"/>
      <c r="BR127" s="844"/>
      <c r="BS127" s="845"/>
      <c r="BT127" s="843" t="s">
        <v>484</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485</v>
      </c>
      <c r="CQ127" s="784"/>
      <c r="CR127" s="784"/>
      <c r="CS127" s="784"/>
      <c r="CT127" s="784"/>
      <c r="CU127" s="784"/>
      <c r="CV127" s="784"/>
      <c r="CW127" s="784"/>
      <c r="CX127" s="784"/>
      <c r="CY127" s="784"/>
      <c r="CZ127" s="784"/>
      <c r="DA127" s="784"/>
      <c r="DB127" s="784"/>
      <c r="DC127" s="784"/>
      <c r="DD127" s="784"/>
      <c r="DE127" s="784"/>
      <c r="DF127" s="785"/>
      <c r="DG127" s="848" t="s">
        <v>128</v>
      </c>
      <c r="DH127" s="849"/>
      <c r="DI127" s="849"/>
      <c r="DJ127" s="849"/>
      <c r="DK127" s="849"/>
      <c r="DL127" s="849" t="s">
        <v>128</v>
      </c>
      <c r="DM127" s="849"/>
      <c r="DN127" s="849"/>
      <c r="DO127" s="849"/>
      <c r="DP127" s="849"/>
      <c r="DQ127" s="849" t="s">
        <v>128</v>
      </c>
      <c r="DR127" s="849"/>
      <c r="DS127" s="849"/>
      <c r="DT127" s="849"/>
      <c r="DU127" s="849"/>
      <c r="DV127" s="826" t="s">
        <v>128</v>
      </c>
      <c r="DW127" s="826"/>
      <c r="DX127" s="826"/>
      <c r="DY127" s="826"/>
      <c r="DZ127" s="827"/>
    </row>
    <row r="128" spans="1:130" s="221" customFormat="1" ht="26.25" customHeight="1" thickBot="1" x14ac:dyDescent="0.2">
      <c r="A128" s="828" t="s">
        <v>486</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487</v>
      </c>
      <c r="X128" s="830"/>
      <c r="Y128" s="830"/>
      <c r="Z128" s="831"/>
      <c r="AA128" s="832">
        <v>197725</v>
      </c>
      <c r="AB128" s="833"/>
      <c r="AC128" s="833"/>
      <c r="AD128" s="833"/>
      <c r="AE128" s="834"/>
      <c r="AF128" s="835">
        <v>202253</v>
      </c>
      <c r="AG128" s="833"/>
      <c r="AH128" s="833"/>
      <c r="AI128" s="833"/>
      <c r="AJ128" s="834"/>
      <c r="AK128" s="835">
        <v>240669</v>
      </c>
      <c r="AL128" s="833"/>
      <c r="AM128" s="833"/>
      <c r="AN128" s="833"/>
      <c r="AO128" s="834"/>
      <c r="AP128" s="836"/>
      <c r="AQ128" s="837"/>
      <c r="AR128" s="837"/>
      <c r="AS128" s="837"/>
      <c r="AT128" s="838"/>
      <c r="AU128" s="223"/>
      <c r="AV128" s="223"/>
      <c r="AW128" s="223"/>
      <c r="AX128" s="839" t="s">
        <v>488</v>
      </c>
      <c r="AY128" s="840"/>
      <c r="AZ128" s="840"/>
      <c r="BA128" s="840"/>
      <c r="BB128" s="840"/>
      <c r="BC128" s="840"/>
      <c r="BD128" s="840"/>
      <c r="BE128" s="841"/>
      <c r="BF128" s="818" t="s">
        <v>128</v>
      </c>
      <c r="BG128" s="819"/>
      <c r="BH128" s="819"/>
      <c r="BI128" s="819"/>
      <c r="BJ128" s="819"/>
      <c r="BK128" s="819"/>
      <c r="BL128" s="842"/>
      <c r="BM128" s="818">
        <v>13.71</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489</v>
      </c>
      <c r="CQ128" s="762"/>
      <c r="CR128" s="762"/>
      <c r="CS128" s="762"/>
      <c r="CT128" s="762"/>
      <c r="CU128" s="762"/>
      <c r="CV128" s="762"/>
      <c r="CW128" s="762"/>
      <c r="CX128" s="762"/>
      <c r="CY128" s="762"/>
      <c r="CZ128" s="762"/>
      <c r="DA128" s="762"/>
      <c r="DB128" s="762"/>
      <c r="DC128" s="762"/>
      <c r="DD128" s="762"/>
      <c r="DE128" s="762"/>
      <c r="DF128" s="763"/>
      <c r="DG128" s="822" t="s">
        <v>128</v>
      </c>
      <c r="DH128" s="823"/>
      <c r="DI128" s="823"/>
      <c r="DJ128" s="823"/>
      <c r="DK128" s="823"/>
      <c r="DL128" s="823" t="s">
        <v>128</v>
      </c>
      <c r="DM128" s="823"/>
      <c r="DN128" s="823"/>
      <c r="DO128" s="823"/>
      <c r="DP128" s="823"/>
      <c r="DQ128" s="823" t="s">
        <v>128</v>
      </c>
      <c r="DR128" s="823"/>
      <c r="DS128" s="823"/>
      <c r="DT128" s="823"/>
      <c r="DU128" s="823"/>
      <c r="DV128" s="824" t="s">
        <v>128</v>
      </c>
      <c r="DW128" s="824"/>
      <c r="DX128" s="824"/>
      <c r="DY128" s="824"/>
      <c r="DZ128" s="825"/>
    </row>
    <row r="129" spans="1:131" s="221" customFormat="1" ht="26.25" customHeight="1" x14ac:dyDescent="0.15">
      <c r="A129" s="806" t="s">
        <v>105</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490</v>
      </c>
      <c r="X129" s="809"/>
      <c r="Y129" s="809"/>
      <c r="Z129" s="810"/>
      <c r="AA129" s="811">
        <v>7466637</v>
      </c>
      <c r="AB129" s="812"/>
      <c r="AC129" s="812"/>
      <c r="AD129" s="812"/>
      <c r="AE129" s="813"/>
      <c r="AF129" s="814">
        <v>7688136</v>
      </c>
      <c r="AG129" s="812"/>
      <c r="AH129" s="812"/>
      <c r="AI129" s="812"/>
      <c r="AJ129" s="813"/>
      <c r="AK129" s="814">
        <v>8145115</v>
      </c>
      <c r="AL129" s="812"/>
      <c r="AM129" s="812"/>
      <c r="AN129" s="812"/>
      <c r="AO129" s="813"/>
      <c r="AP129" s="815"/>
      <c r="AQ129" s="816"/>
      <c r="AR129" s="816"/>
      <c r="AS129" s="816"/>
      <c r="AT129" s="817"/>
      <c r="AU129" s="224"/>
      <c r="AV129" s="224"/>
      <c r="AW129" s="224"/>
      <c r="AX129" s="783" t="s">
        <v>491</v>
      </c>
      <c r="AY129" s="784"/>
      <c r="AZ129" s="784"/>
      <c r="BA129" s="784"/>
      <c r="BB129" s="784"/>
      <c r="BC129" s="784"/>
      <c r="BD129" s="784"/>
      <c r="BE129" s="785"/>
      <c r="BF129" s="802" t="s">
        <v>128</v>
      </c>
      <c r="BG129" s="803"/>
      <c r="BH129" s="803"/>
      <c r="BI129" s="803"/>
      <c r="BJ129" s="803"/>
      <c r="BK129" s="803"/>
      <c r="BL129" s="804"/>
      <c r="BM129" s="802">
        <v>18.71</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492</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493</v>
      </c>
      <c r="X130" s="809"/>
      <c r="Y130" s="809"/>
      <c r="Z130" s="810"/>
      <c r="AA130" s="811">
        <v>1134346</v>
      </c>
      <c r="AB130" s="812"/>
      <c r="AC130" s="812"/>
      <c r="AD130" s="812"/>
      <c r="AE130" s="813"/>
      <c r="AF130" s="814">
        <v>1127370</v>
      </c>
      <c r="AG130" s="812"/>
      <c r="AH130" s="812"/>
      <c r="AI130" s="812"/>
      <c r="AJ130" s="813"/>
      <c r="AK130" s="814">
        <v>1090212</v>
      </c>
      <c r="AL130" s="812"/>
      <c r="AM130" s="812"/>
      <c r="AN130" s="812"/>
      <c r="AO130" s="813"/>
      <c r="AP130" s="815"/>
      <c r="AQ130" s="816"/>
      <c r="AR130" s="816"/>
      <c r="AS130" s="816"/>
      <c r="AT130" s="817"/>
      <c r="AU130" s="224"/>
      <c r="AV130" s="224"/>
      <c r="AW130" s="224"/>
      <c r="AX130" s="783" t="s">
        <v>494</v>
      </c>
      <c r="AY130" s="784"/>
      <c r="AZ130" s="784"/>
      <c r="BA130" s="784"/>
      <c r="BB130" s="784"/>
      <c r="BC130" s="784"/>
      <c r="BD130" s="784"/>
      <c r="BE130" s="785"/>
      <c r="BF130" s="786">
        <v>11.3</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495</v>
      </c>
      <c r="X131" s="793"/>
      <c r="Y131" s="793"/>
      <c r="Z131" s="794"/>
      <c r="AA131" s="795">
        <v>6332291</v>
      </c>
      <c r="AB131" s="796"/>
      <c r="AC131" s="796"/>
      <c r="AD131" s="796"/>
      <c r="AE131" s="797"/>
      <c r="AF131" s="798">
        <v>6560766</v>
      </c>
      <c r="AG131" s="796"/>
      <c r="AH131" s="796"/>
      <c r="AI131" s="796"/>
      <c r="AJ131" s="797"/>
      <c r="AK131" s="798">
        <v>7054903</v>
      </c>
      <c r="AL131" s="796"/>
      <c r="AM131" s="796"/>
      <c r="AN131" s="796"/>
      <c r="AO131" s="797"/>
      <c r="AP131" s="799"/>
      <c r="AQ131" s="800"/>
      <c r="AR131" s="800"/>
      <c r="AS131" s="800"/>
      <c r="AT131" s="801"/>
      <c r="AU131" s="224"/>
      <c r="AV131" s="224"/>
      <c r="AW131" s="224"/>
      <c r="AX131" s="761" t="s">
        <v>496</v>
      </c>
      <c r="AY131" s="762"/>
      <c r="AZ131" s="762"/>
      <c r="BA131" s="762"/>
      <c r="BB131" s="762"/>
      <c r="BC131" s="762"/>
      <c r="BD131" s="762"/>
      <c r="BE131" s="763"/>
      <c r="BF131" s="764">
        <v>86.3</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497</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498</v>
      </c>
      <c r="W132" s="774"/>
      <c r="X132" s="774"/>
      <c r="Y132" s="774"/>
      <c r="Z132" s="775"/>
      <c r="AA132" s="776">
        <v>12.51783912</v>
      </c>
      <c r="AB132" s="777"/>
      <c r="AC132" s="777"/>
      <c r="AD132" s="777"/>
      <c r="AE132" s="778"/>
      <c r="AF132" s="779">
        <v>11.005818530000001</v>
      </c>
      <c r="AG132" s="777"/>
      <c r="AH132" s="777"/>
      <c r="AI132" s="777"/>
      <c r="AJ132" s="778"/>
      <c r="AK132" s="779">
        <v>10.51352513</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499</v>
      </c>
      <c r="W133" s="753"/>
      <c r="X133" s="753"/>
      <c r="Y133" s="753"/>
      <c r="Z133" s="754"/>
      <c r="AA133" s="755">
        <v>13.2</v>
      </c>
      <c r="AB133" s="756"/>
      <c r="AC133" s="756"/>
      <c r="AD133" s="756"/>
      <c r="AE133" s="757"/>
      <c r="AF133" s="755">
        <v>12.4</v>
      </c>
      <c r="AG133" s="756"/>
      <c r="AH133" s="756"/>
      <c r="AI133" s="756"/>
      <c r="AJ133" s="757"/>
      <c r="AK133" s="755">
        <v>11.3</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OtWDxtT+vh8dNWfPuy/SkyFOD4xrcvZugxg7sQvdkbT2Gb/JAO1Anibmk+Pn3R52HN4dP2YiCb57tmsymUu1Q==" saltValue="u8Jgx8+cRoyJwrOqOIeo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BMoKMEwMbOnVBwZRRQolF0+P9EMjD+g3PBZpWxWQgMXrQnuCUPTW14neMDqIBbYTNK8KrKL7zoon2NAahImS5Q==" saltValue="3HpJ1ucwKJzFfIQJbVXYk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GPz9TRvk9w2irD3TC44AMCg9dEkASa7G5m7Ac/Sp874bNzVoQZMcOnMhOf/BBBpO9ujtE8utIiWFzqOfHIq+g==" saltValue="HdzXIvfvosilx9PVrsp1O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503</v>
      </c>
      <c r="AP7" s="263"/>
      <c r="AQ7" s="264" t="s">
        <v>504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505</v>
      </c>
      <c r="AQ8" s="270" t="s">
        <v>506</v>
      </c>
      <c r="AR8" s="271" t="s">
        <v>507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508</v>
      </c>
      <c r="AL9" s="1163"/>
      <c r="AM9" s="1163"/>
      <c r="AN9" s="1164"/>
      <c r="AO9" s="272">
        <v>2848806</v>
      </c>
      <c r="AP9" s="272">
        <v>116207</v>
      </c>
      <c r="AQ9" s="273">
        <v>87308</v>
      </c>
      <c r="AR9" s="274">
        <v>33.1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509</v>
      </c>
      <c r="AL10" s="1163"/>
      <c r="AM10" s="1163"/>
      <c r="AN10" s="1164"/>
      <c r="AO10" s="275">
        <v>330525</v>
      </c>
      <c r="AP10" s="275">
        <v>13483</v>
      </c>
      <c r="AQ10" s="276">
        <v>7758</v>
      </c>
      <c r="AR10" s="277">
        <v>73.8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510</v>
      </c>
      <c r="AL11" s="1163"/>
      <c r="AM11" s="1163"/>
      <c r="AN11" s="1164"/>
      <c r="AO11" s="275" t="s">
        <v>511</v>
      </c>
      <c r="AP11" s="275" t="s">
        <v>511</v>
      </c>
      <c r="AQ11" s="276">
        <v>2064</v>
      </c>
      <c r="AR11" s="277" t="s">
        <v>511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512</v>
      </c>
      <c r="AL12" s="1163"/>
      <c r="AM12" s="1163"/>
      <c r="AN12" s="1164"/>
      <c r="AO12" s="275" t="s">
        <v>511</v>
      </c>
      <c r="AP12" s="275" t="s">
        <v>511</v>
      </c>
      <c r="AQ12" s="276">
        <v>9</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513</v>
      </c>
      <c r="AL13" s="1163"/>
      <c r="AM13" s="1163"/>
      <c r="AN13" s="1164"/>
      <c r="AO13" s="275">
        <v>75983</v>
      </c>
      <c r="AP13" s="275">
        <v>3099</v>
      </c>
      <c r="AQ13" s="276">
        <v>2858</v>
      </c>
      <c r="AR13" s="277">
        <v>8.4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514</v>
      </c>
      <c r="AL14" s="1163"/>
      <c r="AM14" s="1163"/>
      <c r="AN14" s="1164"/>
      <c r="AO14" s="275">
        <v>355810</v>
      </c>
      <c r="AP14" s="275">
        <v>14514</v>
      </c>
      <c r="AQ14" s="276">
        <v>1616</v>
      </c>
      <c r="AR14" s="277">
        <v>798.1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515</v>
      </c>
      <c r="AL15" s="1166"/>
      <c r="AM15" s="1166"/>
      <c r="AN15" s="1167"/>
      <c r="AO15" s="275">
        <v>-275793</v>
      </c>
      <c r="AP15" s="275">
        <v>-11250</v>
      </c>
      <c r="AQ15" s="276">
        <v>-6164</v>
      </c>
      <c r="AR15" s="277">
        <v>82.5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190</v>
      </c>
      <c r="AL16" s="1166"/>
      <c r="AM16" s="1166"/>
      <c r="AN16" s="1167"/>
      <c r="AO16" s="275">
        <v>3335331</v>
      </c>
      <c r="AP16" s="275">
        <v>136053</v>
      </c>
      <c r="AQ16" s="276">
        <v>95448</v>
      </c>
      <c r="AR16" s="277">
        <v>42.5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520</v>
      </c>
      <c r="AL21" s="1169"/>
      <c r="AM21" s="1169"/>
      <c r="AN21" s="1170"/>
      <c r="AO21" s="288">
        <v>12.16</v>
      </c>
      <c r="AP21" s="289">
        <v>8.85</v>
      </c>
      <c r="AQ21" s="290">
        <v>3.31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521</v>
      </c>
      <c r="AL22" s="1169"/>
      <c r="AM22" s="1169"/>
      <c r="AN22" s="1170"/>
      <c r="AO22" s="293">
        <v>98.4</v>
      </c>
      <c r="AP22" s="294">
        <v>97.5</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522</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503</v>
      </c>
      <c r="AP30" s="263"/>
      <c r="AQ30" s="264" t="s">
        <v>504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505</v>
      </c>
      <c r="AQ31" s="270" t="s">
        <v>506</v>
      </c>
      <c r="AR31" s="271" t="s">
        <v>507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525</v>
      </c>
      <c r="AL32" s="1153"/>
      <c r="AM32" s="1153"/>
      <c r="AN32" s="1154"/>
      <c r="AO32" s="303">
        <v>1756188</v>
      </c>
      <c r="AP32" s="303">
        <v>71637</v>
      </c>
      <c r="AQ32" s="304">
        <v>54035</v>
      </c>
      <c r="AR32" s="305">
        <v>32.6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526</v>
      </c>
      <c r="AL33" s="1153"/>
      <c r="AM33" s="1153"/>
      <c r="AN33" s="1154"/>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527</v>
      </c>
      <c r="AL34" s="1153"/>
      <c r="AM34" s="1153"/>
      <c r="AN34" s="1154"/>
      <c r="AO34" s="303" t="s">
        <v>511</v>
      </c>
      <c r="AP34" s="303" t="s">
        <v>511</v>
      </c>
      <c r="AQ34" s="304">
        <v>20</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528</v>
      </c>
      <c r="AL35" s="1153"/>
      <c r="AM35" s="1153"/>
      <c r="AN35" s="1154"/>
      <c r="AO35" s="303">
        <v>289180</v>
      </c>
      <c r="AP35" s="303">
        <v>11796</v>
      </c>
      <c r="AQ35" s="304">
        <v>18791</v>
      </c>
      <c r="AR35" s="305">
        <v>-37.200000000000003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529</v>
      </c>
      <c r="AL36" s="1153"/>
      <c r="AM36" s="1153"/>
      <c r="AN36" s="1154"/>
      <c r="AO36" s="303">
        <v>26845</v>
      </c>
      <c r="AP36" s="303">
        <v>1095</v>
      </c>
      <c r="AQ36" s="304">
        <v>2664</v>
      </c>
      <c r="AR36" s="305">
        <v>-58.9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530</v>
      </c>
      <c r="AL37" s="1153"/>
      <c r="AM37" s="1153"/>
      <c r="AN37" s="1154"/>
      <c r="AO37" s="303" t="s">
        <v>511</v>
      </c>
      <c r="AP37" s="303" t="s">
        <v>511</v>
      </c>
      <c r="AQ37" s="304">
        <v>620</v>
      </c>
      <c r="AR37" s="305" t="s">
        <v>511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531</v>
      </c>
      <c r="AL38" s="1156"/>
      <c r="AM38" s="1156"/>
      <c r="AN38" s="1157"/>
      <c r="AO38" s="306">
        <v>387</v>
      </c>
      <c r="AP38" s="306">
        <v>16</v>
      </c>
      <c r="AQ38" s="307">
        <v>2</v>
      </c>
      <c r="AR38" s="295">
        <v>700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532</v>
      </c>
      <c r="AL39" s="1156"/>
      <c r="AM39" s="1156"/>
      <c r="AN39" s="1157"/>
      <c r="AO39" s="303">
        <v>-240669</v>
      </c>
      <c r="AP39" s="303">
        <v>-9817</v>
      </c>
      <c r="AQ39" s="304">
        <v>-4196</v>
      </c>
      <c r="AR39" s="305">
        <v>134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533</v>
      </c>
      <c r="AL40" s="1153"/>
      <c r="AM40" s="1153"/>
      <c r="AN40" s="1154"/>
      <c r="AO40" s="303">
        <v>-1090212</v>
      </c>
      <c r="AP40" s="303">
        <v>-44471</v>
      </c>
      <c r="AQ40" s="304">
        <v>-50476</v>
      </c>
      <c r="AR40" s="305">
        <v>-11.9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302</v>
      </c>
      <c r="AL41" s="1159"/>
      <c r="AM41" s="1159"/>
      <c r="AN41" s="1160"/>
      <c r="AO41" s="303">
        <v>741719</v>
      </c>
      <c r="AP41" s="303">
        <v>30256</v>
      </c>
      <c r="AQ41" s="304">
        <v>21460</v>
      </c>
      <c r="AR41" s="305">
        <v>41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503</v>
      </c>
      <c r="AN49" s="1147" t="s">
        <v>537</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538</v>
      </c>
      <c r="AO50" s="320" t="s">
        <v>539</v>
      </c>
      <c r="AP50" s="321" t="s">
        <v>540</v>
      </c>
      <c r="AQ50" s="322" t="s">
        <v>541</v>
      </c>
      <c r="AR50" s="323" t="s">
        <v>542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1562751</v>
      </c>
      <c r="AN51" s="325">
        <v>58994</v>
      </c>
      <c r="AO51" s="326">
        <v>84.2</v>
      </c>
      <c r="AP51" s="327">
        <v>68468</v>
      </c>
      <c r="AQ51" s="328">
        <v>3.9</v>
      </c>
      <c r="AR51" s="329">
        <v>80.3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1068625</v>
      </c>
      <c r="AN52" s="333">
        <v>40341</v>
      </c>
      <c r="AO52" s="334">
        <v>73.900000000000006</v>
      </c>
      <c r="AP52" s="335">
        <v>34140</v>
      </c>
      <c r="AQ52" s="336">
        <v>-6.4</v>
      </c>
      <c r="AR52" s="337">
        <v>80.3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1595727</v>
      </c>
      <c r="AN53" s="325">
        <v>61381</v>
      </c>
      <c r="AO53" s="326">
        <v>4</v>
      </c>
      <c r="AP53" s="327">
        <v>69729</v>
      </c>
      <c r="AQ53" s="328">
        <v>1.8</v>
      </c>
      <c r="AR53" s="329">
        <v>2.2000000000000002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1208813</v>
      </c>
      <c r="AN54" s="333">
        <v>46498</v>
      </c>
      <c r="AO54" s="334">
        <v>15.3</v>
      </c>
      <c r="AP54" s="335">
        <v>38908</v>
      </c>
      <c r="AQ54" s="336">
        <v>14</v>
      </c>
      <c r="AR54" s="337">
        <v>1.3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2711242</v>
      </c>
      <c r="AN55" s="325">
        <v>106219</v>
      </c>
      <c r="AO55" s="326">
        <v>73</v>
      </c>
      <c r="AP55" s="327">
        <v>74581</v>
      </c>
      <c r="AQ55" s="328">
        <v>7</v>
      </c>
      <c r="AR55" s="329">
        <v>66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2081345</v>
      </c>
      <c r="AN56" s="333">
        <v>81541</v>
      </c>
      <c r="AO56" s="334">
        <v>75.400000000000006</v>
      </c>
      <c r="AP56" s="335">
        <v>41563</v>
      </c>
      <c r="AQ56" s="336">
        <v>6.8</v>
      </c>
      <c r="AR56" s="337">
        <v>68.599999999999994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2712307</v>
      </c>
      <c r="AN57" s="325">
        <v>108202</v>
      </c>
      <c r="AO57" s="326">
        <v>1.9</v>
      </c>
      <c r="AP57" s="327">
        <v>76347</v>
      </c>
      <c r="AQ57" s="328">
        <v>2.4</v>
      </c>
      <c r="AR57" s="329">
        <v>-0.5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1892284</v>
      </c>
      <c r="AN58" s="333">
        <v>75489</v>
      </c>
      <c r="AO58" s="334">
        <v>-7.4</v>
      </c>
      <c r="AP58" s="335">
        <v>41762</v>
      </c>
      <c r="AQ58" s="336">
        <v>0.5</v>
      </c>
      <c r="AR58" s="337">
        <v>-7.9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2902675</v>
      </c>
      <c r="AN59" s="325">
        <v>118404</v>
      </c>
      <c r="AO59" s="326">
        <v>9.4</v>
      </c>
      <c r="AP59" s="327">
        <v>69604</v>
      </c>
      <c r="AQ59" s="328">
        <v>-8.8000000000000007</v>
      </c>
      <c r="AR59" s="329">
        <v>18.2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2042514</v>
      </c>
      <c r="AN60" s="333">
        <v>83317</v>
      </c>
      <c r="AO60" s="334">
        <v>10.4</v>
      </c>
      <c r="AP60" s="335">
        <v>36247</v>
      </c>
      <c r="AQ60" s="336">
        <v>-13.2</v>
      </c>
      <c r="AR60" s="337">
        <v>23.6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2296940</v>
      </c>
      <c r="AN61" s="340">
        <v>90640</v>
      </c>
      <c r="AO61" s="341">
        <v>34.5</v>
      </c>
      <c r="AP61" s="342">
        <v>71746</v>
      </c>
      <c r="AQ61" s="343">
        <v>1.3</v>
      </c>
      <c r="AR61" s="329">
        <v>33.200000000000003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1658716</v>
      </c>
      <c r="AN62" s="333">
        <v>65437</v>
      </c>
      <c r="AO62" s="334">
        <v>33.5</v>
      </c>
      <c r="AP62" s="335">
        <v>38524</v>
      </c>
      <c r="AQ62" s="336">
        <v>0.3</v>
      </c>
      <c r="AR62" s="337">
        <v>33.200000000000003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iK1xEoZ6xdrLutNJHE4qJnewDHbb/l52I4VzgQNUyQ3FJReikA1Cp94Lj5VxUeQroVxNXH4C/uwKoa74CpVrjQ==" saltValue="AfYsQ1k5k5/IvWe7MHAg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551</v>
      </c>
    </row>
    <row r="121" spans="125:125" ht="13.5" hidden="1" customHeight="1" x14ac:dyDescent="0.15">
      <c r="DU121" s="250"/>
    </row>
  </sheetData>
  <sheetProtection algorithmName="SHA-512" hashValue="YRacLoUGEU8O3y2eaHmmLBq2gzJoegbr0RXoX60SsptdKZkztmCD7DlpZ9l6vHhJDMvuhqRWosNWeZ9HYQDWOQ==" saltValue="DwuFilP5p3Ut+/Rc9zu2N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sheetData>
  <sheetProtection algorithmName="SHA-512" hashValue="ORhl/7KwKtrh8wv3LKXWm9wF7umXLgL5grGGCCFoFdTmbZhb1swZWnZFTkM4LU0cuzZbKum7O4r/tsDeud3oLg==" saltValue="bt8uFXmlCaaj5/pElDnfo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1" t="s">
        <v>3</v>
      </c>
      <c r="D47" s="1171"/>
      <c r="E47" s="1172"/>
      <c r="F47" s="11">
        <v>21.38</v>
      </c>
      <c r="G47" s="12">
        <v>26.77</v>
      </c>
      <c r="H47" s="12">
        <v>29.51</v>
      </c>
      <c r="I47" s="12">
        <v>31.81</v>
      </c>
      <c r="J47" s="13">
        <v>32.18</v>
      </c>
    </row>
    <row r="48" spans="2:10" ht="57.75" customHeight="1" x14ac:dyDescent="0.15">
      <c r="B48" s="14"/>
      <c r="C48" s="1173" t="s">
        <v>4</v>
      </c>
      <c r="D48" s="1173"/>
      <c r="E48" s="1174"/>
      <c r="F48" s="15">
        <v>10.119999999999999</v>
      </c>
      <c r="G48" s="16">
        <v>5.27</v>
      </c>
      <c r="H48" s="16">
        <v>1.65</v>
      </c>
      <c r="I48" s="16">
        <v>4.49</v>
      </c>
      <c r="J48" s="17">
        <v>14.13</v>
      </c>
    </row>
    <row r="49" spans="2:10" ht="57.75" customHeight="1" thickBot="1" x14ac:dyDescent="0.2">
      <c r="B49" s="18"/>
      <c r="C49" s="1175" t="s">
        <v>5</v>
      </c>
      <c r="D49" s="1175"/>
      <c r="E49" s="1176"/>
      <c r="F49" s="19">
        <v>6.19</v>
      </c>
      <c r="G49" s="20">
        <v>0.15</v>
      </c>
      <c r="H49" s="20" t="s">
        <v>558</v>
      </c>
      <c r="I49" s="20">
        <v>6.04</v>
      </c>
      <c r="J49" s="21">
        <v>12.04</v>
      </c>
    </row>
    <row r="50" spans="2:10" x14ac:dyDescent="0.15"/>
  </sheetData>
  <sheetProtection algorithmName="SHA-512" hashValue="PAZar9WudBT9vMKxT2jMXyJJLysN9JW2jhduRl0ib+ZPN+wyPZzNJjojaz6OGLrPbl9YJgpyJwA9Ow76qbz6Lw==" saltValue="27z5QgqJ5+VdFbydrYAEZ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2023-11-13T04:23:38Z</cp:lastPrinted>
  <dcterms:created xsi:type="dcterms:W3CDTF">2023-02-20T06:18:32Z</dcterms:created>
  <dcterms:modified xsi:type="dcterms:W3CDTF">2024-02-06T06:22:40Z</dcterms:modified>
  <cp:category/>
</cp:coreProperties>
</file>