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655155\Desktop\新しいフォルダー (2)\"/>
    </mc:Choice>
  </mc:AlternateContent>
  <xr:revisionPtr revIDLastSave="0" documentId="13_ncr:1_{BD082EE3-7F00-4F28-BFB8-77F88E86970F}" xr6:coauthVersionLast="47" xr6:coauthVersionMax="47" xr10:uidLastSave="{00000000-0000-0000-0000-000000000000}"/>
  <bookViews>
    <workbookView xWindow="2370" yWindow="285" windowWidth="24585" windowHeight="15225" tabRatio="732" xr2:uid="{00000000-000D-0000-FFFF-FFFF00000000}"/>
  </bookViews>
  <sheets>
    <sheet name="総括表" sheetId="1" r:id="rId1"/>
    <sheet name="普通会計の状況" sheetId="2" r:id="rId2"/>
    <sheet name="各会計、関係団体の財政状況及び健全化判断比率" sheetId="3" r:id="rId3"/>
    <sheet name="財政比較分析表" sheetId="4" r:id="rId4"/>
    <sheet name="経常経費分析表（経常収支比率の分析）" sheetId="5" r:id="rId5"/>
    <sheet name="経常経費分析表（人件費・公債費・普通建設事業費の分析）" sheetId="6" r:id="rId6"/>
    <sheet name="性質別歳出決算分析表（住民一人当たりのコスト）" sheetId="7" r:id="rId7"/>
    <sheet name="目的別歳出決算分析表（住民一人当たりのコスト）" sheetId="8" r:id="rId8"/>
    <sheet name="実質収支比率等に係る経年分析" sheetId="9" r:id="rId9"/>
    <sheet name="連結実質赤字比率に係る赤字・黒字の構成分析" sheetId="10" r:id="rId10"/>
    <sheet name="実質公債費比率（分子）の構造" sheetId="11" r:id="rId11"/>
    <sheet name="将来負担比率（分子）の構造" sheetId="12" r:id="rId12"/>
    <sheet name="基金残高に係る経年分析" sheetId="13" r:id="rId13"/>
    <sheet name="公会計指標分析・財政指標組合せ分析表" sheetId="15" r:id="rId14"/>
    <sheet name="施設類型別ストック情報分析表①" sheetId="16" r:id="rId15"/>
    <sheet name="施設類型別ストック情報分析表②" sheetId="17" r:id="rId16"/>
    <sheet name="データシート" sheetId="14" state="hidden" r:id="rId17"/>
  </sheets>
  <definedNames>
    <definedName name="Z_859CC610_7446_4DBB_9CB5_DEFDEF6D2F8E_.wvu.Cols" localSheetId="2" hidden="1">'各会計、関係団体の財政状況及び健全化判断比率'!$EB:$XFD</definedName>
    <definedName name="Z_859CC610_7446_4DBB_9CB5_DEFDEF6D2F8E_.wvu.Cols" localSheetId="12" hidden="1">基金残高に係る経年分析!$P:$XFD</definedName>
    <definedName name="Z_859CC610_7446_4DBB_9CB5_DEFDEF6D2F8E_.wvu.Cols" localSheetId="4" hidden="1">'経常経費分析表（経常収支比率の分析）'!$DM:$XFD</definedName>
    <definedName name="Z_859CC610_7446_4DBB_9CB5_DEFDEF6D2F8E_.wvu.Cols" localSheetId="5" hidden="1">'経常経費分析表（人件費・公債費・普通建設事業費の分析）'!$AU:$XFD</definedName>
    <definedName name="Z_859CC610_7446_4DBB_9CB5_DEFDEF6D2F8E_.wvu.Cols" localSheetId="3" hidden="1">財政比較分析表!$DQ:$XFD</definedName>
    <definedName name="Z_859CC610_7446_4DBB_9CB5_DEFDEF6D2F8E_.wvu.Cols" localSheetId="10" hidden="1">'実質公債費比率（分子）の構造'!$V:$XFD</definedName>
    <definedName name="Z_859CC610_7446_4DBB_9CB5_DEFDEF6D2F8E_.wvu.Cols" localSheetId="8" hidden="1">実質収支比率等に係る経年分析!$Q:$XFD</definedName>
    <definedName name="Z_859CC610_7446_4DBB_9CB5_DEFDEF6D2F8E_.wvu.Cols" localSheetId="11" hidden="1">'将来負担比率（分子）の構造'!$T:$XFD</definedName>
    <definedName name="Z_859CC610_7446_4DBB_9CB5_DEFDEF6D2F8E_.wvu.Cols" localSheetId="6" hidden="1">'性質別歳出決算分析表（住民一人当たりのコスト）'!$DV:$XFD</definedName>
    <definedName name="Z_859CC610_7446_4DBB_9CB5_DEFDEF6D2F8E_.wvu.Cols" localSheetId="0" hidden="1">総括表!$DP:$XFD</definedName>
    <definedName name="Z_859CC610_7446_4DBB_9CB5_DEFDEF6D2F8E_.wvu.Cols" localSheetId="1" hidden="1">普通会計の状況!$EN:$XFD</definedName>
    <definedName name="Z_859CC610_7446_4DBB_9CB5_DEFDEF6D2F8E_.wvu.Cols" localSheetId="7" hidden="1">'目的別歳出決算分析表（住民一人当たりのコスト）'!$DV:$XFD</definedName>
    <definedName name="Z_859CC610_7446_4DBB_9CB5_DEFDEF6D2F8E_.wvu.Cols" localSheetId="9" hidden="1">連結実質赤字比率に係る赤字・黒字の構成分析!$Q:$XFD</definedName>
    <definedName name="Z_859CC610_7446_4DBB_9CB5_DEFDEF6D2F8E_.wvu.Rows" localSheetId="2" hidden="1">'各会計、関係団体の財政状況及び健全化判断比率'!$136:$1048576,'各会計、関係団体の財政状況及び健全化判断比率'!$89:$101,'各会計、関係団体の財政状況及び健全化判断比率'!$135:$135</definedName>
    <definedName name="Z_859CC610_7446_4DBB_9CB5_DEFDEF6D2F8E_.wvu.Rows" localSheetId="12" hidden="1">基金残高に係る経年分析!$65:$1048576</definedName>
    <definedName name="Z_859CC610_7446_4DBB_9CB5_DEFDEF6D2F8E_.wvu.Rows" localSheetId="4" hidden="1">'経常経費分析表（経常収支比率の分析）'!$90:$1048576</definedName>
    <definedName name="Z_859CC610_7446_4DBB_9CB5_DEFDEF6D2F8E_.wvu.Rows" localSheetId="5" hidden="1">'経常経費分析表（人件費・公債費・普通建設事業費の分析）'!$74:$1048576,'経常経費分析表（人件費・公債費・普通建設事業費の分析）'!$67:$73</definedName>
    <definedName name="Z_859CC610_7446_4DBB_9CB5_DEFDEF6D2F8E_.wvu.Rows" localSheetId="3" hidden="1">財政比較分析表!$106:$1048576,財政比較分析表!$98:$105</definedName>
    <definedName name="Z_859CC610_7446_4DBB_9CB5_DEFDEF6D2F8E_.wvu.Rows" localSheetId="10" hidden="1">'実質公債費比率（分子）の構造'!$63:$1048576</definedName>
    <definedName name="Z_859CC610_7446_4DBB_9CB5_DEFDEF6D2F8E_.wvu.Rows" localSheetId="8" hidden="1">実質収支比率等に係る経年分析!$51:$1048576</definedName>
    <definedName name="Z_859CC610_7446_4DBB_9CB5_DEFDEF6D2F8E_.wvu.Rows" localSheetId="11" hidden="1">'将来負担比率（分子）の構造'!$56:$1048576</definedName>
    <definedName name="Z_859CC610_7446_4DBB_9CB5_DEFDEF6D2F8E_.wvu.Rows" localSheetId="6" hidden="1">'性質別歳出決算分析表（住民一人当たりのコスト）'!$122:$1048576,'性質別歳出決算分析表（住民一人当たりのコスト）'!$117:$121</definedName>
    <definedName name="Z_859CC610_7446_4DBB_9CB5_DEFDEF6D2F8E_.wvu.Rows" localSheetId="0" hidden="1">総括表!$57:$1048576</definedName>
    <definedName name="Z_859CC610_7446_4DBB_9CB5_DEFDEF6D2F8E_.wvu.Rows" localSheetId="1" hidden="1">普通会計の状況!$51:$1048576,普通会計の状況!$50:$50</definedName>
    <definedName name="Z_859CC610_7446_4DBB_9CB5_DEFDEF6D2F8E_.wvu.Rows" localSheetId="7" hidden="1">'目的別歳出決算分析表（住民一人当たりのコスト）'!$117:$1048576</definedName>
    <definedName name="Z_859CC610_7446_4DBB_9CB5_DEFDEF6D2F8E_.wvu.Rows" localSheetId="9" hidden="1">連結実質赤字比率に係る赤字・黒字の構成分析!$46:$1048576</definedName>
  </definedNames>
  <calcPr calcId="191029"/>
  <customWorkbookViews>
    <customWorkbookView name="  - 個人用ビュー" guid="{859CC610-7446-4DBB-9CB5-DEFDEF6D2F8E}" mergeInterval="0" personalView="1" maximized="1" xWindow="1358" yWindow="-219" windowWidth="1936" windowHeight="1066" tabRatio="739" activeSheetId="4"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7" i="3" l="1"/>
  <c r="AA23" i="3"/>
  <c r="AF88" i="3" l="1"/>
  <c r="AA33" i="3" l="1"/>
  <c r="AA29" i="3"/>
  <c r="AA30" i="3"/>
  <c r="AA31" i="3"/>
  <c r="AA32" i="3"/>
  <c r="AA28" i="3"/>
  <c r="AO36" i="1" l="1"/>
  <c r="AO35" i="1"/>
  <c r="AO34" i="1"/>
  <c r="W36" i="1"/>
  <c r="W35" i="1"/>
  <c r="W34" i="1"/>
  <c r="CQ43" i="1"/>
  <c r="CQ42" i="1"/>
  <c r="CQ41" i="1"/>
  <c r="CQ40" i="1"/>
  <c r="CQ39" i="1"/>
  <c r="CQ38" i="1"/>
  <c r="CQ37" i="1"/>
  <c r="CQ36" i="1"/>
  <c r="CQ35" i="1"/>
  <c r="CQ34" i="1"/>
  <c r="DG43" i="1"/>
  <c r="DG42" i="1"/>
  <c r="DG41" i="1"/>
  <c r="DG40" i="1"/>
  <c r="DG39" i="1"/>
  <c r="DG38" i="1"/>
  <c r="DG37" i="1"/>
  <c r="DG36" i="1"/>
  <c r="DG35" i="1"/>
  <c r="DG34" i="1"/>
  <c r="BY43" i="1"/>
  <c r="BY42" i="1"/>
  <c r="BY41" i="1"/>
  <c r="BY40" i="1"/>
  <c r="BY39" i="1"/>
  <c r="BY38" i="1"/>
  <c r="BY37" i="1"/>
  <c r="BY36" i="1"/>
  <c r="BY35" i="1"/>
  <c r="BY34" i="1"/>
  <c r="E43" i="1"/>
  <c r="E42" i="1"/>
  <c r="E41" i="1"/>
  <c r="E40" i="1"/>
  <c r="E39" i="1"/>
  <c r="E38" i="1"/>
  <c r="E37" i="1"/>
  <c r="E36" i="1"/>
  <c r="E35" i="1"/>
  <c r="E34" i="1"/>
  <c r="CO43" i="1" l="1"/>
  <c r="BW43" i="1"/>
  <c r="BE43" i="1"/>
  <c r="AM43" i="1"/>
  <c r="U43" i="1"/>
  <c r="C43" i="1"/>
  <c r="CO42" i="1"/>
  <c r="BW42" i="1"/>
  <c r="BE42" i="1"/>
  <c r="AM42" i="1"/>
  <c r="U42" i="1"/>
  <c r="C42" i="1"/>
  <c r="CO41" i="1"/>
  <c r="BW41" i="1"/>
  <c r="BE41" i="1"/>
  <c r="AM41" i="1"/>
  <c r="U41" i="1"/>
  <c r="C41" i="1"/>
  <c r="CO40" i="1"/>
  <c r="BW40" i="1"/>
  <c r="BE40" i="1"/>
  <c r="AM40" i="1"/>
  <c r="U40" i="1"/>
  <c r="C40" i="1"/>
  <c r="CO39" i="1"/>
  <c r="BW39" i="1"/>
  <c r="BE39" i="1"/>
  <c r="AM39" i="1"/>
  <c r="U39" i="1"/>
  <c r="C39" i="1"/>
  <c r="CO38" i="1"/>
  <c r="BW38" i="1"/>
  <c r="BE38" i="1"/>
  <c r="AM38" i="1"/>
  <c r="U38" i="1"/>
  <c r="C38" i="1"/>
  <c r="CO37" i="1"/>
  <c r="BW37" i="1"/>
  <c r="BE37" i="1"/>
  <c r="AM37" i="1"/>
  <c r="U37" i="1"/>
  <c r="C37" i="1"/>
  <c r="BW36" i="1"/>
  <c r="BE36" i="1"/>
  <c r="C36" i="1"/>
  <c r="BE35" i="1"/>
  <c r="BE34" i="1"/>
  <c r="C34" i="1"/>
  <c r="C35" i="1" s="1"/>
  <c r="U34" i="1" l="1"/>
  <c r="D74" i="14"/>
  <c r="C74" i="14"/>
  <c r="B74" i="14"/>
  <c r="D73" i="14"/>
  <c r="C73" i="14"/>
  <c r="B73" i="14"/>
  <c r="D72" i="14"/>
  <c r="C72" i="14"/>
  <c r="B72" i="14"/>
  <c r="D71" i="14"/>
  <c r="C71" i="14"/>
  <c r="B71" i="14"/>
  <c r="P67" i="14"/>
  <c r="O67" i="14"/>
  <c r="N67" i="14"/>
  <c r="M67" i="14"/>
  <c r="L67" i="14"/>
  <c r="K67" i="14"/>
  <c r="J67" i="14"/>
  <c r="I67" i="14"/>
  <c r="H67" i="14"/>
  <c r="G67" i="14"/>
  <c r="F67" i="14"/>
  <c r="E67" i="14"/>
  <c r="D67" i="14"/>
  <c r="C67" i="14"/>
  <c r="B67" i="14"/>
  <c r="N66" i="14"/>
  <c r="K66" i="14"/>
  <c r="H66" i="14"/>
  <c r="E66" i="14"/>
  <c r="B66" i="14"/>
  <c r="N65" i="14"/>
  <c r="K65" i="14"/>
  <c r="H65" i="14"/>
  <c r="E65" i="14"/>
  <c r="B65" i="14"/>
  <c r="N64" i="14"/>
  <c r="K64" i="14"/>
  <c r="H64" i="14"/>
  <c r="E64" i="14"/>
  <c r="B64" i="14"/>
  <c r="N63" i="14"/>
  <c r="K63" i="14"/>
  <c r="H63" i="14"/>
  <c r="E63" i="14"/>
  <c r="B63" i="14"/>
  <c r="N62" i="14"/>
  <c r="K62" i="14"/>
  <c r="H62" i="14"/>
  <c r="E62" i="14"/>
  <c r="B62" i="14"/>
  <c r="N61" i="14"/>
  <c r="K61" i="14"/>
  <c r="H61" i="14"/>
  <c r="E61" i="14"/>
  <c r="B61" i="14"/>
  <c r="N60" i="14"/>
  <c r="K60" i="14"/>
  <c r="H60" i="14"/>
  <c r="E60" i="14"/>
  <c r="B60" i="14"/>
  <c r="N59" i="14"/>
  <c r="K59" i="14"/>
  <c r="H59" i="14"/>
  <c r="E59" i="14"/>
  <c r="B59" i="14"/>
  <c r="P58" i="14"/>
  <c r="M58" i="14"/>
  <c r="J58" i="14"/>
  <c r="G58" i="14"/>
  <c r="D58" i="14"/>
  <c r="P57" i="14"/>
  <c r="M57" i="14"/>
  <c r="J57" i="14"/>
  <c r="G57" i="14"/>
  <c r="D57" i="14"/>
  <c r="P56" i="14"/>
  <c r="M56" i="14"/>
  <c r="J56" i="14"/>
  <c r="G56" i="14"/>
  <c r="D56" i="14"/>
  <c r="N54" i="14"/>
  <c r="K54" i="14"/>
  <c r="H54" i="14"/>
  <c r="E54" i="14"/>
  <c r="B54" i="14"/>
  <c r="P50" i="14"/>
  <c r="O50" i="14"/>
  <c r="N50" i="14"/>
  <c r="M50" i="14"/>
  <c r="L50" i="14"/>
  <c r="K50" i="14"/>
  <c r="J50" i="14"/>
  <c r="I50" i="14"/>
  <c r="H50" i="14"/>
  <c r="G50" i="14"/>
  <c r="F50" i="14"/>
  <c r="E50" i="14"/>
  <c r="D50" i="14"/>
  <c r="C50" i="14"/>
  <c r="B50" i="14"/>
  <c r="N49" i="14"/>
  <c r="K49" i="14"/>
  <c r="H49" i="14"/>
  <c r="E49" i="14"/>
  <c r="B49" i="14"/>
  <c r="N48" i="14"/>
  <c r="K48" i="14"/>
  <c r="H48" i="14"/>
  <c r="E48" i="14"/>
  <c r="B48" i="14"/>
  <c r="N47" i="14"/>
  <c r="K47" i="14"/>
  <c r="H47" i="14"/>
  <c r="E47" i="14"/>
  <c r="B47" i="14"/>
  <c r="N46" i="14"/>
  <c r="K46" i="14"/>
  <c r="H46" i="14"/>
  <c r="E46" i="14"/>
  <c r="B46" i="14"/>
  <c r="N45" i="14"/>
  <c r="K45" i="14"/>
  <c r="H45" i="14"/>
  <c r="E45" i="14"/>
  <c r="B45" i="14"/>
  <c r="N44" i="14"/>
  <c r="K44" i="14"/>
  <c r="H44" i="14"/>
  <c r="E44" i="14"/>
  <c r="B44" i="14"/>
  <c r="N43" i="14"/>
  <c r="K43" i="14"/>
  <c r="H43" i="14"/>
  <c r="E43" i="14"/>
  <c r="B43" i="14"/>
  <c r="P42" i="14"/>
  <c r="M42" i="14"/>
  <c r="J42" i="14"/>
  <c r="G42" i="14"/>
  <c r="D42" i="14"/>
  <c r="N40" i="14"/>
  <c r="K40" i="14"/>
  <c r="H40" i="14"/>
  <c r="E40" i="14"/>
  <c r="B40" i="14"/>
  <c r="K36" i="14"/>
  <c r="J36" i="14"/>
  <c r="I36" i="14"/>
  <c r="H36" i="14"/>
  <c r="G36" i="14"/>
  <c r="F36" i="14"/>
  <c r="E36" i="14"/>
  <c r="D36" i="14"/>
  <c r="C36" i="14"/>
  <c r="B36" i="14"/>
  <c r="A36" i="14"/>
  <c r="K35" i="14"/>
  <c r="J35" i="14"/>
  <c r="I35" i="14"/>
  <c r="H35" i="14"/>
  <c r="G35" i="14"/>
  <c r="F35" i="14"/>
  <c r="E35" i="14"/>
  <c r="D35" i="14"/>
  <c r="C35" i="14"/>
  <c r="B35" i="14"/>
  <c r="A35" i="14"/>
  <c r="K34" i="14"/>
  <c r="J34" i="14"/>
  <c r="I34" i="14"/>
  <c r="H34" i="14"/>
  <c r="G34" i="14"/>
  <c r="F34" i="14"/>
  <c r="E34" i="14"/>
  <c r="D34" i="14"/>
  <c r="C34" i="14"/>
  <c r="B34" i="14"/>
  <c r="A34" i="14"/>
  <c r="K33" i="14"/>
  <c r="J33" i="14"/>
  <c r="I33" i="14"/>
  <c r="H33" i="14"/>
  <c r="G33" i="14"/>
  <c r="F33" i="14"/>
  <c r="E33" i="14"/>
  <c r="D33" i="14"/>
  <c r="C33" i="14"/>
  <c r="B33" i="14"/>
  <c r="A33" i="14"/>
  <c r="K32" i="14"/>
  <c r="J32" i="14"/>
  <c r="I32" i="14"/>
  <c r="H32" i="14"/>
  <c r="G32" i="14"/>
  <c r="F32" i="14"/>
  <c r="E32" i="14"/>
  <c r="D32" i="14"/>
  <c r="C32" i="14"/>
  <c r="B32" i="14"/>
  <c r="A32" i="14"/>
  <c r="K31" i="14"/>
  <c r="J31" i="14"/>
  <c r="I31" i="14"/>
  <c r="H31" i="14"/>
  <c r="G31" i="14"/>
  <c r="F31" i="14"/>
  <c r="E31" i="14"/>
  <c r="D31" i="14"/>
  <c r="C31" i="14"/>
  <c r="B31" i="14"/>
  <c r="A31" i="14"/>
  <c r="K30" i="14"/>
  <c r="J30" i="14"/>
  <c r="I30" i="14"/>
  <c r="H30" i="14"/>
  <c r="G30" i="14"/>
  <c r="F30" i="14"/>
  <c r="E30" i="14"/>
  <c r="D30" i="14"/>
  <c r="C30" i="14"/>
  <c r="B30" i="14"/>
  <c r="A30" i="14"/>
  <c r="K29" i="14"/>
  <c r="J29" i="14"/>
  <c r="I29" i="14"/>
  <c r="H29" i="14"/>
  <c r="G29" i="14"/>
  <c r="F29" i="14"/>
  <c r="E29" i="14"/>
  <c r="D29" i="14"/>
  <c r="C29" i="14"/>
  <c r="B29" i="14"/>
  <c r="A29" i="14"/>
  <c r="K28" i="14"/>
  <c r="J28" i="14"/>
  <c r="I28" i="14"/>
  <c r="H28" i="14"/>
  <c r="G28" i="14"/>
  <c r="F28" i="14"/>
  <c r="E28" i="14"/>
  <c r="D28" i="14"/>
  <c r="C28" i="14"/>
  <c r="B28" i="14"/>
  <c r="A28" i="14"/>
  <c r="K27" i="14"/>
  <c r="J27" i="14"/>
  <c r="I27" i="14"/>
  <c r="H27" i="14"/>
  <c r="G27" i="14"/>
  <c r="F27" i="14"/>
  <c r="E27" i="14"/>
  <c r="D27" i="14"/>
  <c r="C27" i="14"/>
  <c r="B27" i="14"/>
  <c r="A27" i="14"/>
  <c r="J25" i="14"/>
  <c r="H25" i="14"/>
  <c r="F25" i="14"/>
  <c r="D25" i="14"/>
  <c r="B25" i="14"/>
  <c r="F21" i="14"/>
  <c r="E21" i="14"/>
  <c r="D21" i="14"/>
  <c r="C21" i="14"/>
  <c r="B21" i="14"/>
  <c r="F20" i="14"/>
  <c r="E20" i="14"/>
  <c r="D20" i="14"/>
  <c r="C20" i="14"/>
  <c r="B20" i="14"/>
  <c r="F19" i="14"/>
  <c r="E19" i="14"/>
  <c r="D19" i="14"/>
  <c r="C19" i="14"/>
  <c r="B19" i="14"/>
  <c r="F18" i="14"/>
  <c r="E18" i="14"/>
  <c r="D18" i="14"/>
  <c r="C18" i="14"/>
  <c r="B18" i="14"/>
  <c r="U35" i="1" l="1"/>
  <c r="U36" i="1" s="1"/>
  <c r="AM34" i="1" l="1"/>
  <c r="AM35" i="1" s="1"/>
  <c r="AM36" i="1" s="1"/>
  <c r="BW34" i="1" l="1"/>
  <c r="BW35" i="1" s="1"/>
  <c r="CO34" i="1" l="1"/>
  <c r="CO35" i="1" s="1"/>
  <c r="CO36" i="1" s="1"/>
</calcChain>
</file>

<file path=xl/sharedStrings.xml><?xml version="1.0" encoding="utf-8"?>
<sst xmlns="http://schemas.openxmlformats.org/spreadsheetml/2006/main" count="1118" uniqueCount="599">
  <si>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</si>
  <si>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</si>
  <si>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</si>
  <si>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</si>
  <si>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</si>
  <si>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</si>
  <si>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</si>
  <si>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</si>
  <si>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</si>
  <si>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</si>
  <si>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</si>
  <si>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</si>
  <si>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</si>
  <si>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</si>
  <si>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</si>
  <si>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</si>
  <si>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</si>
  <si>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</si>
  <si>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</si>
  <si>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</si>
  <si>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</si>
  <si>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</si>
  <si>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</si>
  <si>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</si>
  <si>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</si>
  <si>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</si>
  <si>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</si>
  <si>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</si>
  <si>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</si>
  <si>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</si>
  <si>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</si>
  <si>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</si>
  <si>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</si>
  <si>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</si>
  <si>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</si>
  <si>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</si>
  <si>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</si>
  <si>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</si>
  <si>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</si>
  <si>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</si>
  <si>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</si>
  <si>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</si>
  <si>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</si>
  <si>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</si>
  <si>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</si>
  <si>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</si>
  <si>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</si>
  <si>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</si>
  <si>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</si>
  <si>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</si>
  <si>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</si>
  <si>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</si>
  <si>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</si>
  <si>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</si>
  <si>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</si>
  <si>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</si>
  <si>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</si>
  <si>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</si>
  <si>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</si>
  <si>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</si>
  <si>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</si>
  <si>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</si>
  <si>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</si>
  <si>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</si>
  <si>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</si>
  <si>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</si>
  <si>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</si>
  <si>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</si>
  <si>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</si>
  <si>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</si>
  <si>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</si>
  <si>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</si>
  <si>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</si>
  <si>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</si>
  <si>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</si>
  <si>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</si>
  <si>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</si>
  <si>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</si>
  <si>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</si>
  <si>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</si>
  <si>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</si>
  <si>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</si>
  <si>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</si>
  <si>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</si>
  <si>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Ⅲ－３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</si>
  <si>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</si>
  <si>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</si>
  <si>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</si>
  <si>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</si>
  <si>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</si>
  <si>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</si>
  <si>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</si>
  <si>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</si>
  <si>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</si>
  <si>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</si>
  <si>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</si>
  <si>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</si>
  <si>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生駒市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</si>
  <si>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</si>
  <si>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</si>
  <si>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</si>
  <si>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</si>
  <si>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</si>
  <si>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</si>
  <si>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</si>
  <si>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</si>
  <si>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</si>
  <si>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</si>
  <si>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</si>
  <si>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</si>
  <si>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</si>
  <si>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</si>
  <si>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</si>
  <si>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</si>
  <si>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</si>
  <si>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</si>
  <si>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</si>
  <si>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</si>
  <si>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</si>
  <si>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</si>
  <si>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</si>
  <si>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</si>
  <si>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</si>
  <si>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</si>
  <si>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</si>
  <si>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</si>
  <si>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</si>
  <si>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</si>
  <si>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</si>
  <si>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</si>
  <si>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</si>
  <si>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</si>
  <si>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</si>
  <si>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</si>
  <si>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</si>
  <si>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</si>
  <si>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</si>
  <si>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</si>
  <si>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</si>
  <si>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</si>
  <si>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</si>
  <si>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</si>
  <si>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</si>
  <si>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</si>
  <si>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</si>
  <si>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</si>
  <si>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</si>
  <si>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</si>
  <si>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</si>
  <si>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</si>
  <si>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</si>
  <si>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</si>
  <si>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</si>
  <si>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</si>
  <si>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</si>
  <si>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</si>
  <si>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</si>
  <si>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</si>
  <si>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</si>
  <si>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</si>
  <si>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</si>
  <si>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</si>
  <si>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</si>
  <si>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</si>
  <si>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</si>
  <si>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</si>
  <si>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</si>
  <si>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</si>
  <si>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</si>
  <si>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</si>
  <si>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</si>
  <si>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</si>
  <si>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</si>
  <si>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</si>
  <si>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</si>
  <si>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</si>
  <si>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</si>
  <si>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</si>
  <si>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</si>
  <si>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</si>
  <si>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</si>
  <si>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</si>
  <si>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</si>
  <si>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</si>
  <si>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</si>
  <si>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</si>
  <si>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</si>
  <si>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</si>
  <si>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</si>
  <si>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</si>
  <si>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</si>
  <si>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</si>
  <si>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</si>
  <si>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</si>
  <si>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</si>
  <si>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</si>
  <si>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</si>
  <si>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</si>
  <si>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</si>
  <si>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</si>
  <si>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</si>
  <si>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</si>
  <si>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</si>
  <si>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</si>
  <si>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</si>
  <si>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</si>
  <si>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</si>
  <si>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</si>
  <si>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</si>
  <si>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</si>
  <si>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</si>
  <si>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</si>
  <si>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</si>
  <si>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</si>
  <si>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奈良県生駒市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</si>
  <si>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</si>
  <si>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</si>
  <si>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</si>
  <si>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</si>
  <si>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</si>
  <si>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</si>
  <si>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</si>
  <si>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</si>
  <si>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</si>
  <si>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</si>
  <si>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</si>
  <si>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</si>
  <si>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</si>
  <si>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</si>
  <si>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</si>
  <si>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</si>
  <si>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</si>
  <si>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</si>
  <si>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</si>
  <si>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</si>
  <si>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</si>
  <si>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</si>
  <si>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</si>
  <si>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</si>
  <si>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</si>
  <si>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</si>
  <si>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</si>
  <si>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</si>
  <si>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</si>
  <si>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</si>
  <si>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</si>
  <si>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</si>
  <si>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</si>
  <si>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</si>
  <si>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</si>
  <si>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</si>
  <si>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</si>
  <si>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</si>
  <si>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</si>
  <si>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</si>
  <si>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</si>
  <si>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</si>
  <si>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</si>
  <si>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</si>
  <si>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</si>
  <si>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</si>
  <si>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</si>
  <si>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</si>
  <si>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</si>
  <si>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</si>
  <si>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</si>
  <si>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</si>
  <si>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</si>
  <si>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</si>
  <si>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</si>
  <si>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</si>
  <si>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</si>
  <si>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</si>
  <si>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</si>
  <si>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</si>
  <si>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</si>
  <si>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</si>
  <si>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</si>
  <si>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</si>
  <si>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</si>
  <si>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</si>
  <si>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</si>
  <si>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</si>
  <si>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</si>
  <si>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</si>
  <si>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</si>
  <si>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</si>
  <si>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</si>
  <si>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</si>
  <si>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</si>
  <si>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</si>
  <si>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</si>
  <si>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</si>
  <si>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</si>
  <si>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</si>
  <si>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</si>
  <si>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</si>
  <si>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</si>
  <si>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</si>
  <si>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</si>
  <si>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</si>
  <si>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</si>
  <si>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</si>
  <si>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</si>
  <si>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</si>
  <si>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</si>
  <si>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</si>
  <si>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</si>
  <si>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</si>
  <si>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</si>
  <si>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</si>
  <si>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</si>
  <si>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</si>
  <si>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</si>
  <si>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</si>
  <si>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</si>
  <si>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</si>
  <si>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</si>
  <si>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</si>
  <si>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</si>
  <si>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</si>
  <si>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</si>
  <si>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</si>
  <si>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</si>
  <si>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</si>
  <si>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</si>
  <si>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</si>
  <si>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</si>
  <si>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</si>
  <si>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</si>
  <si>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</si>
  <si>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</si>
  <si>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</si>
  <si>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</si>
  <si>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</si>
  <si>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</si>
  <si>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</si>
  <si>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</si>
  <si>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</si>
  <si>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</si>
  <si>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介護サービス</t>
    <phoneticPr fontId="5"/>
  </si>
  <si>
    <t>被保険者数(人)</t>
  </si>
  <si>
    <t>　積立金</t>
    <phoneticPr fontId="5"/>
  </si>
  <si>
    <t>地方債</t>
  </si>
  <si>
    <t>上水道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</si>
  <si>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</si>
  <si>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</si>
  <si>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</si>
  <si>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</si>
  <si>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</si>
  <si>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</si>
  <si>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</si>
  <si>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</si>
  <si>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</si>
  <si>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</si>
  <si>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</si>
  <si>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</si>
  <si>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</si>
  <si>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</si>
  <si>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</si>
  <si>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</si>
  <si>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</si>
  <si>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</si>
  <si>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</si>
  <si>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</si>
  <si>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</si>
  <si>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</si>
  <si>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</si>
  <si>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</si>
  <si>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</si>
  <si>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奈良県生駒市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</si>
  <si>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</si>
  <si>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</si>
  <si>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</si>
  <si>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</si>
  <si>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</si>
  <si>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</si>
  <si>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</si>
  <si>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</si>
  <si>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</si>
  <si>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</si>
  <si>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</si>
  <si>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</si>
  <si>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</si>
  <si>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</si>
  <si>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</si>
  <si>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</si>
  <si>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</si>
  <si>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</si>
  <si>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</si>
  <si>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</si>
  <si>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公共施設整備基金特別会計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</si>
  <si>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</si>
  <si>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</si>
  <si>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</si>
  <si>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</si>
  <si>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</si>
  <si>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</si>
  <si>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</si>
  <si>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</si>
  <si>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</si>
  <si>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</si>
  <si>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</si>
  <si>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</si>
  <si>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</si>
  <si>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介護保険特別会計</t>
    <phoneticPr fontId="5"/>
  </si>
  <si>
    <t>国民健康保険特別会計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</si>
  <si>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</si>
  <si>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</si>
  <si>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</si>
  <si>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</si>
  <si>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</si>
  <si>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病院事業会計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</si>
  <si>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</si>
  <si>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</si>
  <si>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</si>
  <si>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</si>
  <si>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</si>
  <si>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</si>
  <si>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</si>
  <si>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</si>
  <si>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</si>
  <si>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</si>
  <si>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</si>
  <si>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</si>
  <si>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</si>
  <si>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</si>
  <si>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</si>
  <si>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</si>
  <si>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</si>
  <si>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</si>
  <si>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</si>
  <si>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</si>
  <si>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</si>
  <si>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</si>
  <si>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</si>
  <si>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</si>
  <si>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</si>
  <si>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</si>
  <si>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</si>
  <si>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</si>
  <si>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</si>
  <si>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</si>
  <si>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</si>
  <si>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</si>
  <si>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</si>
  <si>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</si>
  <si>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</si>
  <si>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</si>
  <si>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</si>
  <si>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</si>
  <si>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</si>
  <si>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</si>
  <si>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</si>
  <si>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</si>
  <si>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</si>
  <si>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</si>
  <si>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</si>
  <si>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</si>
  <si>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</si>
  <si>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</si>
  <si>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</si>
  <si>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</si>
  <si>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</si>
  <si>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</si>
  <si>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</si>
  <si>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</si>
  <si>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</si>
  <si>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</si>
  <si>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</si>
  <si>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</si>
  <si>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</si>
  <si>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</si>
  <si>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</si>
  <si>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</si>
  <si>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</si>
  <si>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</si>
  <si>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</si>
  <si>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</si>
  <si>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</si>
  <si>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</si>
  <si>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</si>
  <si>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</si>
  <si>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</si>
  <si>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</si>
  <si>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</si>
  <si>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</si>
  <si>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</si>
  <si>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</si>
  <si>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</si>
  <si>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</si>
  <si>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</si>
  <si>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</si>
  <si>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</si>
  <si>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</si>
  <si>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</si>
  <si>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</si>
  <si>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</si>
  <si>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</si>
  <si>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</si>
  <si>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</si>
  <si>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</si>
  <si>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</si>
  <si>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</si>
  <si>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</si>
  <si>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</si>
  <si>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</si>
  <si>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</si>
  <si>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</si>
  <si>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</si>
  <si>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</si>
  <si>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</si>
  <si>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</si>
  <si>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</si>
  <si>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</si>
  <si>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</si>
  <si>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</si>
  <si>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</si>
  <si>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</si>
  <si>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</si>
  <si>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</si>
  <si>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</si>
  <si>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</si>
  <si>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</si>
  <si>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</si>
  <si>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</si>
  <si>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</si>
  <si>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</si>
  <si>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</si>
  <si>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</si>
  <si>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</si>
  <si>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</si>
  <si>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</si>
  <si>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</si>
  <si>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</si>
  <si>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</si>
  <si>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</si>
  <si>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</si>
  <si>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</si>
  <si>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</si>
  <si>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</si>
  <si>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</si>
  <si>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</si>
  <si>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</si>
  <si>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</si>
  <si>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</si>
  <si>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</si>
  <si>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</si>
  <si>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</si>
  <si>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</si>
  <si>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</si>
  <si>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</si>
  <si>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</si>
  <si>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</si>
  <si>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</si>
  <si>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</si>
  <si>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</si>
  <si>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</si>
  <si>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水道事業会計</t>
  </si>
  <si>
    <t>一般会計</t>
  </si>
  <si>
    <t>介護保険特別会計</t>
  </si>
  <si>
    <t>病院事業会計</t>
  </si>
  <si>
    <t>下水道事業会計</t>
  </si>
  <si>
    <t>後期高齢者医療特別会計</t>
  </si>
  <si>
    <t>公共施設整備基金特別会計</t>
  </si>
  <si>
    <t>国民健康保険特別会計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</si>
  <si>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</si>
  <si>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</si>
  <si>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</si>
  <si>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</si>
  <si>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</si>
  <si>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</si>
  <si>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</si>
  <si>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</si>
  <si>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</si>
  <si>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北部地域整備促進基金</t>
    <rPh sb="0" eb="2">
      <t>ホクブ</t>
    </rPh>
    <rPh sb="2" eb="4">
      <t>チイキ</t>
    </rPh>
    <rPh sb="4" eb="6">
      <t>セイビ</t>
    </rPh>
    <rPh sb="6" eb="8">
      <t>ソクシン</t>
    </rPh>
    <rPh sb="8" eb="10">
      <t>キキン</t>
    </rPh>
    <phoneticPr fontId="5"/>
  </si>
  <si>
    <t>職員退職給与基金</t>
    <rPh sb="0" eb="2">
      <t>ショクイン</t>
    </rPh>
    <rPh sb="2" eb="4">
      <t>タイショク</t>
    </rPh>
    <rPh sb="4" eb="6">
      <t>キュウヨ</t>
    </rPh>
    <rPh sb="6" eb="8">
      <t>キキン</t>
    </rPh>
    <phoneticPr fontId="5"/>
  </si>
  <si>
    <t>公共施設等総合管理基金</t>
    <rPh sb="0" eb="2">
      <t>コウキョウ</t>
    </rPh>
    <rPh sb="2" eb="4">
      <t>シセツ</t>
    </rPh>
    <rPh sb="4" eb="5">
      <t>トウ</t>
    </rPh>
    <rPh sb="5" eb="7">
      <t>ソウゴウ</t>
    </rPh>
    <rPh sb="7" eb="9">
      <t>カンリ</t>
    </rPh>
    <rPh sb="9" eb="11">
      <t>キキン</t>
    </rPh>
    <phoneticPr fontId="5"/>
  </si>
  <si>
    <t>公共施設整備基金</t>
    <rPh sb="0" eb="2">
      <t>コウキョウ</t>
    </rPh>
    <rPh sb="2" eb="4">
      <t>シセツ</t>
    </rPh>
    <rPh sb="4" eb="6">
      <t>セイビ</t>
    </rPh>
    <rPh sb="6" eb="8">
      <t>キキン</t>
    </rPh>
    <phoneticPr fontId="5"/>
  </si>
  <si>
    <t>ふるさと生駒応援基金</t>
    <rPh sb="4" eb="6">
      <t>イコマ</t>
    </rPh>
    <rPh sb="6" eb="8">
      <t>オウエン</t>
    </rPh>
    <rPh sb="8" eb="10">
      <t>キキン</t>
    </rPh>
    <phoneticPr fontId="2"/>
  </si>
  <si>
    <t>生駒土地開発公社</t>
    <rPh sb="0" eb="2">
      <t>イコマ</t>
    </rPh>
    <rPh sb="2" eb="4">
      <t>トチ</t>
    </rPh>
    <rPh sb="4" eb="6">
      <t>カイハツ</t>
    </rPh>
    <rPh sb="6" eb="8">
      <t>コウシャ</t>
    </rPh>
    <phoneticPr fontId="2"/>
  </si>
  <si>
    <t>一般財団法人生駒市メディカルセンター</t>
    <rPh sb="0" eb="6">
      <t>イッパンザイダンホウジン</t>
    </rPh>
    <rPh sb="6" eb="9">
      <t>イコマシ</t>
    </rPh>
    <phoneticPr fontId="2"/>
  </si>
  <si>
    <t>いこま市民パワー</t>
    <rPh sb="3" eb="5">
      <t>シミン</t>
    </rPh>
    <phoneticPr fontId="2"/>
  </si>
  <si>
    <t>-</t>
    <phoneticPr fontId="2"/>
  </si>
  <si>
    <t>奈良県市町村総合事務組合</t>
    <rPh sb="0" eb="3">
      <t>ナラケン</t>
    </rPh>
    <rPh sb="3" eb="6">
      <t>シチョウソン</t>
    </rPh>
    <rPh sb="6" eb="8">
      <t>ソウゴウ</t>
    </rPh>
    <rPh sb="8" eb="10">
      <t>ジム</t>
    </rPh>
    <rPh sb="10" eb="12">
      <t>クミアイ</t>
    </rPh>
    <phoneticPr fontId="2"/>
  </si>
  <si>
    <t>奈良県後期高齢者医療広域連合</t>
    <rPh sb="0" eb="3">
      <t>ナラケン</t>
    </rPh>
    <rPh sb="3" eb="5">
      <t>コウキ</t>
    </rPh>
    <rPh sb="5" eb="8">
      <t>コウレイシャ</t>
    </rPh>
    <rPh sb="8" eb="10">
      <t>イリョウ</t>
    </rPh>
    <rPh sb="10" eb="12">
      <t>コウイキ</t>
    </rPh>
    <rPh sb="12" eb="14">
      <t>レンゴウ</t>
    </rPh>
    <phoneticPr fontId="2"/>
  </si>
  <si>
    <t>-</t>
    <phoneticPr fontId="2"/>
  </si>
  <si>
    <t xml:space="preserve">※8：職員の状況については、令和3年地方公務員給与実態調査に基づいている。 </t>
  </si>
  <si>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</si>
  <si>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</si>
  <si>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</si>
  <si>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</si>
  <si>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</si>
  <si>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</si>
  <si>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</si>
  <si>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</si>
  <si>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</si>
  <si>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令和3年度は前年度と比較して、一般会計における臨時財政対策債などの元利償還金、公共下水道事業などの公営企業債償還に充てたと認められる準元利償還金の減少により、単年度の比率が前年度から約1ポイント改善するとともに、3ヶ年平均においても前年度4.6％から3.9％に改善した。
これまでと同様に新規に起債する場合は、十分に必要性や将来に負担を残さないよう厳選して借り入れを行う。</t>
    <rPh sb="33" eb="38">
      <t>ガンリショウカンキン</t>
    </rPh>
    <rPh sb="39" eb="44">
      <t>コウキョウゲスイドウ</t>
    </rPh>
    <rPh sb="44" eb="46">
      <t>ジギョウ</t>
    </rPh>
    <phoneticPr fontId="2"/>
  </si>
  <si>
    <t>平成19年度以降将来負担比率は「－」であり良好であるものの、有形固定資産減価償却率は緩やかに上昇し続けており、類似団体平均と比較しても上昇傾向が高くなっている。本市の公共施設においては、計画的な改修等により安全性については適切に管理されているものの、建設から40年以上が経過している建物も多いことから、今後においては過度な将来負担が生じない健全な財政運営を維持しつつ、建て替えや統廃合の検討をさらに進めていくことが重要である。</t>
    <rPh sb="30" eb="36">
      <t>ユウケイコテイシサン</t>
    </rPh>
    <rPh sb="36" eb="41">
      <t>ゲンカショウキャクリツ</t>
    </rPh>
    <rPh sb="42" eb="43">
      <t>ユル</t>
    </rPh>
    <rPh sb="46" eb="48">
      <t>ジョウショウ</t>
    </rPh>
    <rPh sb="49" eb="50">
      <t>ツヅ</t>
    </rPh>
    <rPh sb="55" eb="59">
      <t>ルイジダンタイ</t>
    </rPh>
    <rPh sb="59" eb="61">
      <t>ヘイキン</t>
    </rPh>
    <rPh sb="62" eb="64">
      <t>ヒカク</t>
    </rPh>
    <rPh sb="67" eb="69">
      <t>ジョウショウ</t>
    </rPh>
    <rPh sb="69" eb="71">
      <t>ケイコウ</t>
    </rPh>
    <rPh sb="72" eb="73">
      <t>タカ</t>
    </rPh>
    <rPh sb="80" eb="82">
      <t>ホンシ</t>
    </rPh>
    <rPh sb="83" eb="85">
      <t>コウキョウ</t>
    </rPh>
    <rPh sb="85" eb="87">
      <t>シセツ</t>
    </rPh>
    <rPh sb="93" eb="96">
      <t>ケイカクテキ</t>
    </rPh>
    <rPh sb="97" eb="99">
      <t>カイシュウ</t>
    </rPh>
    <rPh sb="99" eb="100">
      <t>トウ</t>
    </rPh>
    <rPh sb="103" eb="106">
      <t>アンゼンセイ</t>
    </rPh>
    <rPh sb="111" eb="113">
      <t>テキセツ</t>
    </rPh>
    <rPh sb="114" eb="116">
      <t>カンリ</t>
    </rPh>
    <rPh sb="125" eb="127">
      <t>ケンセツ</t>
    </rPh>
    <rPh sb="131" eb="134">
      <t>ネンイジョウ</t>
    </rPh>
    <rPh sb="135" eb="137">
      <t>ケイカ</t>
    </rPh>
    <rPh sb="141" eb="143">
      <t>タテモノ</t>
    </rPh>
    <rPh sb="144" eb="145">
      <t>オオ</t>
    </rPh>
    <rPh sb="151" eb="153">
      <t>コンゴ</t>
    </rPh>
    <rPh sb="158" eb="160">
      <t>カド</t>
    </rPh>
    <rPh sb="161" eb="165">
      <t>ショウライフタン</t>
    </rPh>
    <rPh sb="166" eb="167">
      <t>ショウ</t>
    </rPh>
    <rPh sb="170" eb="172">
      <t>ケンゼン</t>
    </rPh>
    <rPh sb="173" eb="177">
      <t>ザイセイウンエイ</t>
    </rPh>
    <rPh sb="178" eb="180">
      <t>イジ</t>
    </rPh>
    <rPh sb="184" eb="185">
      <t>タ</t>
    </rPh>
    <rPh sb="186" eb="187">
      <t>カ</t>
    </rPh>
    <rPh sb="189" eb="192">
      <t>トウハイゴウ</t>
    </rPh>
    <rPh sb="193" eb="195">
      <t>ケントウ</t>
    </rPh>
    <rPh sb="199" eb="200">
      <t>スス</t>
    </rPh>
    <rPh sb="207" eb="209">
      <t>ジュウヨウ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</si>
</sst>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5F691190-E01C-4161-8141-76810C3808E6}"/>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42651</c:v>
                </c:pt>
                <c:pt idx="1">
                  <c:v>43226</c:v>
                </c:pt>
                <c:pt idx="2">
                  <c:v>42836</c:v>
                </c:pt>
                <c:pt idx="3">
                  <c:v>44161</c:v>
                </c:pt>
                <c:pt idx="4">
                  <c:v>43955</c:v>
                </c:pt>
              </c:numCache>
            </c:numRef>
          </c:val>
          <c:smooth val="0"/>
          <c:extLst>
            <c:ext xmlns:c16="http://schemas.microsoft.com/office/drawing/2014/chart" uri="{C3380CC4-5D6E-409C-BE32-E72D297353CC}">
              <c16:uniqueId val="{00000000-7614-4D94-AC64-639E4E4592C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27191</c:v>
                </c:pt>
                <c:pt idx="1">
                  <c:v>19011</c:v>
                </c:pt>
                <c:pt idx="2">
                  <c:v>35888</c:v>
                </c:pt>
                <c:pt idx="3">
                  <c:v>19081</c:v>
                </c:pt>
                <c:pt idx="4">
                  <c:v>17065</c:v>
                </c:pt>
              </c:numCache>
            </c:numRef>
          </c:val>
          <c:smooth val="0"/>
          <c:extLst>
            <c:ext xmlns:c16="http://schemas.microsoft.com/office/drawing/2014/chart" uri="{C3380CC4-5D6E-409C-BE32-E72D297353CC}">
              <c16:uniqueId val="{00000001-7614-4D94-AC64-639E4E4592C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4.0199999999999996</c:v>
                </c:pt>
                <c:pt idx="1">
                  <c:v>4.99</c:v>
                </c:pt>
                <c:pt idx="2">
                  <c:v>6.5</c:v>
                </c:pt>
                <c:pt idx="3">
                  <c:v>7.65</c:v>
                </c:pt>
                <c:pt idx="4">
                  <c:v>12.74</c:v>
                </c:pt>
              </c:numCache>
            </c:numRef>
          </c:val>
          <c:extLst>
            <c:ext xmlns:c16="http://schemas.microsoft.com/office/drawing/2014/chart" uri="{C3380CC4-5D6E-409C-BE32-E72D297353CC}">
              <c16:uniqueId val="{00000000-048D-4049-A0F0-63C7730C0B2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10.68</c:v>
                </c:pt>
                <c:pt idx="1">
                  <c:v>10.62</c:v>
                </c:pt>
                <c:pt idx="2">
                  <c:v>10.59</c:v>
                </c:pt>
                <c:pt idx="3">
                  <c:v>11.21</c:v>
                </c:pt>
                <c:pt idx="4">
                  <c:v>10.64</c:v>
                </c:pt>
              </c:numCache>
            </c:numRef>
          </c:val>
          <c:extLst>
            <c:ext xmlns:c16="http://schemas.microsoft.com/office/drawing/2014/chart" uri="{C3380CC4-5D6E-409C-BE32-E72D297353CC}">
              <c16:uniqueId val="{00000001-048D-4049-A0F0-63C7730C0B2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2.5499999999999998</c:v>
                </c:pt>
                <c:pt idx="1">
                  <c:v>1</c:v>
                </c:pt>
                <c:pt idx="2">
                  <c:v>1.53</c:v>
                </c:pt>
                <c:pt idx="3">
                  <c:v>2.4500000000000002</c:v>
                </c:pt>
                <c:pt idx="4">
                  <c:v>5.49</c:v>
                </c:pt>
              </c:numCache>
            </c:numRef>
          </c:val>
          <c:smooth val="0"/>
          <c:extLst>
            <c:ext xmlns:c16="http://schemas.microsoft.com/office/drawing/2014/chart" uri="{C3380CC4-5D6E-409C-BE32-E72D297353CC}">
              <c16:uniqueId val="{00000002-048D-4049-A0F0-63C7730C0B2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0.4</c:v>
                </c:pt>
                <c:pt idx="6">
                  <c:v>0</c:v>
                </c:pt>
                <c:pt idx="7">
                  <c:v>0</c:v>
                </c:pt>
                <c:pt idx="8">
                  <c:v>0</c:v>
                </c:pt>
                <c:pt idx="9">
                  <c:v>0</c:v>
                </c:pt>
              </c:numCache>
            </c:numRef>
          </c:val>
          <c:extLst>
            <c:ext xmlns:c16="http://schemas.microsoft.com/office/drawing/2014/chart" uri="{C3380CC4-5D6E-409C-BE32-E72D297353CC}">
              <c16:uniqueId val="{00000000-3A94-4B93-9B7A-E61B4F0566C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A94-4B93-9B7A-E61B4F0566CE}"/>
            </c:ext>
          </c:extLst>
        </c:ser>
        <c:ser>
          <c:idx val="2"/>
          <c:order val="2"/>
          <c:tx>
            <c:strRef>
              <c:f>データシート!$A$29</c:f>
              <c:strCache>
                <c:ptCount val="1"/>
                <c:pt idx="0">
                  <c:v>国民健康保険特別会計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1.75</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3A94-4B93-9B7A-E61B4F0566CE}"/>
            </c:ext>
          </c:extLst>
        </c:ser>
        <c:ser>
          <c:idx val="3"/>
          <c:order val="3"/>
          <c:tx>
            <c:strRef>
              <c:f>データシート!$A$30</c:f>
              <c:strCache>
                <c:ptCount val="1"/>
                <c:pt idx="0">
                  <c:v>公共施設整備基金特別会計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3A94-4B93-9B7A-E61B4F0566CE}"/>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0.02</c:v>
                </c:pt>
                <c:pt idx="2">
                  <c:v>#N/A</c:v>
                </c:pt>
                <c:pt idx="3">
                  <c:v>0.03</c:v>
                </c:pt>
                <c:pt idx="4">
                  <c:v>#N/A</c:v>
                </c:pt>
                <c:pt idx="5">
                  <c:v>0.02</c:v>
                </c:pt>
                <c:pt idx="6">
                  <c:v>#N/A</c:v>
                </c:pt>
                <c:pt idx="7">
                  <c:v>0.01</c:v>
                </c:pt>
                <c:pt idx="8">
                  <c:v>#N/A</c:v>
                </c:pt>
                <c:pt idx="9">
                  <c:v>0.02</c:v>
                </c:pt>
              </c:numCache>
            </c:numRef>
          </c:val>
          <c:extLst>
            <c:ext xmlns:c16="http://schemas.microsoft.com/office/drawing/2014/chart" uri="{C3380CC4-5D6E-409C-BE32-E72D297353CC}">
              <c16:uniqueId val="{00000004-3A94-4B93-9B7A-E61B4F0566CE}"/>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0</c:v>
                </c:pt>
                <c:pt idx="1">
                  <c:v>0</c:v>
                </c:pt>
                <c:pt idx="2">
                  <c:v>0</c:v>
                </c:pt>
                <c:pt idx="3">
                  <c:v>0</c:v>
                </c:pt>
                <c:pt idx="4">
                  <c:v>0</c:v>
                </c:pt>
                <c:pt idx="5">
                  <c:v>0</c:v>
                </c:pt>
                <c:pt idx="6">
                  <c:v>#N/A</c:v>
                </c:pt>
                <c:pt idx="7">
                  <c:v>0.22</c:v>
                </c:pt>
                <c:pt idx="8">
                  <c:v>#N/A</c:v>
                </c:pt>
                <c:pt idx="9">
                  <c:v>0.06</c:v>
                </c:pt>
              </c:numCache>
            </c:numRef>
          </c:val>
          <c:extLst>
            <c:ext xmlns:c16="http://schemas.microsoft.com/office/drawing/2014/chart" uri="{C3380CC4-5D6E-409C-BE32-E72D297353CC}">
              <c16:uniqueId val="{00000005-3A94-4B93-9B7A-E61B4F0566CE}"/>
            </c:ext>
          </c:extLst>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0.55000000000000004</c:v>
                </c:pt>
                <c:pt idx="2">
                  <c:v>#N/A</c:v>
                </c:pt>
                <c:pt idx="3">
                  <c:v>0.51</c:v>
                </c:pt>
                <c:pt idx="4">
                  <c:v>#N/A</c:v>
                </c:pt>
                <c:pt idx="5">
                  <c:v>0.47</c:v>
                </c:pt>
                <c:pt idx="6">
                  <c:v>#N/A</c:v>
                </c:pt>
                <c:pt idx="7">
                  <c:v>0.39</c:v>
                </c:pt>
                <c:pt idx="8">
                  <c:v>#N/A</c:v>
                </c:pt>
                <c:pt idx="9">
                  <c:v>0.2</c:v>
                </c:pt>
              </c:numCache>
            </c:numRef>
          </c:val>
          <c:extLst>
            <c:ext xmlns:c16="http://schemas.microsoft.com/office/drawing/2014/chart" uri="{C3380CC4-5D6E-409C-BE32-E72D297353CC}">
              <c16:uniqueId val="{00000006-3A94-4B93-9B7A-E61B4F0566CE}"/>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0.74</c:v>
                </c:pt>
                <c:pt idx="2">
                  <c:v>#N/A</c:v>
                </c:pt>
                <c:pt idx="3">
                  <c:v>1.1200000000000001</c:v>
                </c:pt>
                <c:pt idx="4">
                  <c:v>#N/A</c:v>
                </c:pt>
                <c:pt idx="5">
                  <c:v>7.0000000000000007E-2</c:v>
                </c:pt>
                <c:pt idx="6">
                  <c:v>#N/A</c:v>
                </c:pt>
                <c:pt idx="7">
                  <c:v>0.65</c:v>
                </c:pt>
                <c:pt idx="8">
                  <c:v>#N/A</c:v>
                </c:pt>
                <c:pt idx="9">
                  <c:v>0.91</c:v>
                </c:pt>
              </c:numCache>
            </c:numRef>
          </c:val>
          <c:extLst>
            <c:ext xmlns:c16="http://schemas.microsoft.com/office/drawing/2014/chart" uri="{C3380CC4-5D6E-409C-BE32-E72D297353CC}">
              <c16:uniqueId val="{00000007-3A94-4B93-9B7A-E61B4F0566C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4.01</c:v>
                </c:pt>
                <c:pt idx="2">
                  <c:v>#N/A</c:v>
                </c:pt>
                <c:pt idx="3">
                  <c:v>4.99</c:v>
                </c:pt>
                <c:pt idx="4">
                  <c:v>#N/A</c:v>
                </c:pt>
                <c:pt idx="5">
                  <c:v>6.49</c:v>
                </c:pt>
                <c:pt idx="6">
                  <c:v>#N/A</c:v>
                </c:pt>
                <c:pt idx="7">
                  <c:v>7.64</c:v>
                </c:pt>
                <c:pt idx="8">
                  <c:v>#N/A</c:v>
                </c:pt>
                <c:pt idx="9">
                  <c:v>12.73</c:v>
                </c:pt>
              </c:numCache>
            </c:numRef>
          </c:val>
          <c:extLst>
            <c:ext xmlns:c16="http://schemas.microsoft.com/office/drawing/2014/chart" uri="{C3380CC4-5D6E-409C-BE32-E72D297353CC}">
              <c16:uniqueId val="{00000008-3A94-4B93-9B7A-E61B4F0566CE}"/>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22.13</c:v>
                </c:pt>
                <c:pt idx="2">
                  <c:v>#N/A</c:v>
                </c:pt>
                <c:pt idx="3">
                  <c:v>21.73</c:v>
                </c:pt>
                <c:pt idx="4">
                  <c:v>#N/A</c:v>
                </c:pt>
                <c:pt idx="5">
                  <c:v>21.83</c:v>
                </c:pt>
                <c:pt idx="6">
                  <c:v>#N/A</c:v>
                </c:pt>
                <c:pt idx="7">
                  <c:v>20.77</c:v>
                </c:pt>
                <c:pt idx="8">
                  <c:v>#N/A</c:v>
                </c:pt>
                <c:pt idx="9">
                  <c:v>18.239999999999998</c:v>
                </c:pt>
              </c:numCache>
            </c:numRef>
          </c:val>
          <c:extLst>
            <c:ext xmlns:c16="http://schemas.microsoft.com/office/drawing/2014/chart" uri="{C3380CC4-5D6E-409C-BE32-E72D297353CC}">
              <c16:uniqueId val="{00000009-3A94-4B93-9B7A-E61B4F0566C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3416</c:v>
                </c:pt>
                <c:pt idx="5">
                  <c:v>3442</c:v>
                </c:pt>
                <c:pt idx="8">
                  <c:v>3740</c:v>
                </c:pt>
                <c:pt idx="11">
                  <c:v>3592</c:v>
                </c:pt>
                <c:pt idx="14">
                  <c:v>3673</c:v>
                </c:pt>
              </c:numCache>
            </c:numRef>
          </c:val>
          <c:extLst>
            <c:ext xmlns:c16="http://schemas.microsoft.com/office/drawing/2014/chart" uri="{C3380CC4-5D6E-409C-BE32-E72D297353CC}">
              <c16:uniqueId val="{00000000-DD2B-457D-BAE2-A612C4AEC36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D2B-457D-BAE2-A612C4AEC36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898</c:v>
                </c:pt>
                <c:pt idx="9">
                  <c:v>124</c:v>
                </c:pt>
                <c:pt idx="12">
                  <c:v>124</c:v>
                </c:pt>
              </c:numCache>
            </c:numRef>
          </c:val>
          <c:extLst>
            <c:ext xmlns:c16="http://schemas.microsoft.com/office/drawing/2014/chart" uri="{C3380CC4-5D6E-409C-BE32-E72D297353CC}">
              <c16:uniqueId val="{00000002-DD2B-457D-BAE2-A612C4AEC36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D2B-457D-BAE2-A612C4AEC36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1051</c:v>
                </c:pt>
                <c:pt idx="3">
                  <c:v>1203</c:v>
                </c:pt>
                <c:pt idx="6">
                  <c:v>1058</c:v>
                </c:pt>
                <c:pt idx="9">
                  <c:v>1090</c:v>
                </c:pt>
                <c:pt idx="12">
                  <c:v>1043</c:v>
                </c:pt>
              </c:numCache>
            </c:numRef>
          </c:val>
          <c:extLst>
            <c:ext xmlns:c16="http://schemas.microsoft.com/office/drawing/2014/chart" uri="{C3380CC4-5D6E-409C-BE32-E72D297353CC}">
              <c16:uniqueId val="{00000004-DD2B-457D-BAE2-A612C4AEC36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D2B-457D-BAE2-A612C4AEC36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D2B-457D-BAE2-A612C4AEC36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2930</c:v>
                </c:pt>
                <c:pt idx="3">
                  <c:v>3060</c:v>
                </c:pt>
                <c:pt idx="6">
                  <c:v>3178</c:v>
                </c:pt>
                <c:pt idx="9">
                  <c:v>2993</c:v>
                </c:pt>
                <c:pt idx="12">
                  <c:v>2944</c:v>
                </c:pt>
              </c:numCache>
            </c:numRef>
          </c:val>
          <c:extLst>
            <c:ext xmlns:c16="http://schemas.microsoft.com/office/drawing/2014/chart" uri="{C3380CC4-5D6E-409C-BE32-E72D297353CC}">
              <c16:uniqueId val="{00000007-DD2B-457D-BAE2-A612C4AEC36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565</c:v>
                </c:pt>
                <c:pt idx="2">
                  <c:v>#N/A</c:v>
                </c:pt>
                <c:pt idx="3">
                  <c:v>#N/A</c:v>
                </c:pt>
                <c:pt idx="4">
                  <c:v>821</c:v>
                </c:pt>
                <c:pt idx="5">
                  <c:v>#N/A</c:v>
                </c:pt>
                <c:pt idx="6">
                  <c:v>#N/A</c:v>
                </c:pt>
                <c:pt idx="7">
                  <c:v>1394</c:v>
                </c:pt>
                <c:pt idx="8">
                  <c:v>#N/A</c:v>
                </c:pt>
                <c:pt idx="9">
                  <c:v>#N/A</c:v>
                </c:pt>
                <c:pt idx="10">
                  <c:v>615</c:v>
                </c:pt>
                <c:pt idx="11">
                  <c:v>#N/A</c:v>
                </c:pt>
                <c:pt idx="12">
                  <c:v>#N/A</c:v>
                </c:pt>
                <c:pt idx="13">
                  <c:v>438</c:v>
                </c:pt>
                <c:pt idx="14">
                  <c:v>#N/A</c:v>
                </c:pt>
              </c:numCache>
            </c:numRef>
          </c:val>
          <c:smooth val="0"/>
          <c:extLst>
            <c:ext xmlns:c16="http://schemas.microsoft.com/office/drawing/2014/chart" uri="{C3380CC4-5D6E-409C-BE32-E72D297353CC}">
              <c16:uniqueId val="{00000008-DD2B-457D-BAE2-A612C4AEC36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33563</c:v>
                </c:pt>
                <c:pt idx="5">
                  <c:v>33514</c:v>
                </c:pt>
                <c:pt idx="8">
                  <c:v>33345</c:v>
                </c:pt>
                <c:pt idx="11">
                  <c:v>32708</c:v>
                </c:pt>
                <c:pt idx="14">
                  <c:v>32168</c:v>
                </c:pt>
              </c:numCache>
            </c:numRef>
          </c:val>
          <c:extLst>
            <c:ext xmlns:c16="http://schemas.microsoft.com/office/drawing/2014/chart" uri="{C3380CC4-5D6E-409C-BE32-E72D297353CC}">
              <c16:uniqueId val="{00000000-E454-4971-AF1D-587F69BD26B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6806</c:v>
                </c:pt>
                <c:pt idx="5">
                  <c:v>7137</c:v>
                </c:pt>
                <c:pt idx="8">
                  <c:v>7450</c:v>
                </c:pt>
                <c:pt idx="11">
                  <c:v>7950</c:v>
                </c:pt>
                <c:pt idx="14">
                  <c:v>8349</c:v>
                </c:pt>
              </c:numCache>
            </c:numRef>
          </c:val>
          <c:extLst>
            <c:ext xmlns:c16="http://schemas.microsoft.com/office/drawing/2014/chart" uri="{C3380CC4-5D6E-409C-BE32-E72D297353CC}">
              <c16:uniqueId val="{00000001-E454-4971-AF1D-587F69BD26B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13445</c:v>
                </c:pt>
                <c:pt idx="5">
                  <c:v>12487</c:v>
                </c:pt>
                <c:pt idx="8">
                  <c:v>12135</c:v>
                </c:pt>
                <c:pt idx="11">
                  <c:v>12875</c:v>
                </c:pt>
                <c:pt idx="14">
                  <c:v>14062</c:v>
                </c:pt>
              </c:numCache>
            </c:numRef>
          </c:val>
          <c:extLst>
            <c:ext xmlns:c16="http://schemas.microsoft.com/office/drawing/2014/chart" uri="{C3380CC4-5D6E-409C-BE32-E72D297353CC}">
              <c16:uniqueId val="{00000002-E454-4971-AF1D-587F69BD26B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454-4971-AF1D-587F69BD26B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454-4971-AF1D-587F69BD26B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10</c:v>
                </c:pt>
                <c:pt idx="6">
                  <c:v>21</c:v>
                </c:pt>
                <c:pt idx="9">
                  <c:v>0</c:v>
                </c:pt>
                <c:pt idx="12">
                  <c:v>16</c:v>
                </c:pt>
              </c:numCache>
            </c:numRef>
          </c:val>
          <c:extLst>
            <c:ext xmlns:c16="http://schemas.microsoft.com/office/drawing/2014/chart" uri="{C3380CC4-5D6E-409C-BE32-E72D297353CC}">
              <c16:uniqueId val="{00000005-E454-4971-AF1D-587F69BD26B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7232</c:v>
                </c:pt>
                <c:pt idx="3">
                  <c:v>6721</c:v>
                </c:pt>
                <c:pt idx="6">
                  <c:v>6494</c:v>
                </c:pt>
                <c:pt idx="9">
                  <c:v>6505</c:v>
                </c:pt>
                <c:pt idx="12">
                  <c:v>6306</c:v>
                </c:pt>
              </c:numCache>
            </c:numRef>
          </c:val>
          <c:extLst>
            <c:ext xmlns:c16="http://schemas.microsoft.com/office/drawing/2014/chart" uri="{C3380CC4-5D6E-409C-BE32-E72D297353CC}">
              <c16:uniqueId val="{00000006-E454-4971-AF1D-587F69BD26B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E454-4971-AF1D-587F69BD26B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8305</c:v>
                </c:pt>
                <c:pt idx="3">
                  <c:v>9632</c:v>
                </c:pt>
                <c:pt idx="6">
                  <c:v>9525</c:v>
                </c:pt>
                <c:pt idx="9">
                  <c:v>7937</c:v>
                </c:pt>
                <c:pt idx="12">
                  <c:v>6883</c:v>
                </c:pt>
              </c:numCache>
            </c:numRef>
          </c:val>
          <c:extLst>
            <c:ext xmlns:c16="http://schemas.microsoft.com/office/drawing/2014/chart" uri="{C3380CC4-5D6E-409C-BE32-E72D297353CC}">
              <c16:uniqueId val="{00000008-E454-4971-AF1D-587F69BD26B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2790</c:v>
                </c:pt>
                <c:pt idx="3">
                  <c:v>2790</c:v>
                </c:pt>
                <c:pt idx="6">
                  <c:v>1730</c:v>
                </c:pt>
                <c:pt idx="9">
                  <c:v>1615</c:v>
                </c:pt>
                <c:pt idx="12">
                  <c:v>1500</c:v>
                </c:pt>
              </c:numCache>
            </c:numRef>
          </c:val>
          <c:extLst>
            <c:ext xmlns:c16="http://schemas.microsoft.com/office/drawing/2014/chart" uri="{C3380CC4-5D6E-409C-BE32-E72D297353CC}">
              <c16:uniqueId val="{00000009-E454-4971-AF1D-587F69BD26B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19323</c:v>
                </c:pt>
                <c:pt idx="3">
                  <c:v>18507</c:v>
                </c:pt>
                <c:pt idx="6">
                  <c:v>18005</c:v>
                </c:pt>
                <c:pt idx="9">
                  <c:v>17322</c:v>
                </c:pt>
                <c:pt idx="12">
                  <c:v>16532</c:v>
                </c:pt>
              </c:numCache>
            </c:numRef>
          </c:val>
          <c:extLst>
            <c:ext xmlns:c16="http://schemas.microsoft.com/office/drawing/2014/chart" uri="{C3380CC4-5D6E-409C-BE32-E72D297353CC}">
              <c16:uniqueId val="{0000000A-E454-4971-AF1D-587F69BD26B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454-4971-AF1D-587F69BD26B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2409</c:v>
                </c:pt>
                <c:pt idx="1">
                  <c:v>2656</c:v>
                </c:pt>
                <c:pt idx="2">
                  <c:v>2657</c:v>
                </c:pt>
              </c:numCache>
            </c:numRef>
          </c:val>
          <c:extLst>
            <c:ext xmlns:c16="http://schemas.microsoft.com/office/drawing/2014/chart" uri="{C3380CC4-5D6E-409C-BE32-E72D297353CC}">
              <c16:uniqueId val="{00000000-D48C-41D1-8FFA-FADB42DF8BA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2266</c:v>
                </c:pt>
                <c:pt idx="1">
                  <c:v>2043</c:v>
                </c:pt>
                <c:pt idx="2">
                  <c:v>2114</c:v>
                </c:pt>
              </c:numCache>
            </c:numRef>
          </c:val>
          <c:extLst>
            <c:ext xmlns:c16="http://schemas.microsoft.com/office/drawing/2014/chart" uri="{C3380CC4-5D6E-409C-BE32-E72D297353CC}">
              <c16:uniqueId val="{00000001-D48C-41D1-8FFA-FADB42DF8BA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4536</c:v>
                </c:pt>
                <c:pt idx="1">
                  <c:v>5178</c:v>
                </c:pt>
                <c:pt idx="2">
                  <c:v>6079</c:v>
                </c:pt>
              </c:numCache>
            </c:numRef>
          </c:val>
          <c:extLst>
            <c:ext xmlns:c16="http://schemas.microsoft.com/office/drawing/2014/chart" uri="{C3380CC4-5D6E-409C-BE32-E72D297353CC}">
              <c16:uniqueId val="{00000002-D48C-41D1-8FFA-FADB42DF8BA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{3F935C37-539E-4EF2-AFA4-11E70538DB69}</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6EAC-404E-8A63-20BC493A5A5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{28DB0D68-E468-4018-8996-B780820B7427}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EAC-404E-8A63-20BC493A5A5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{D5D390F7-E150-4317-BCB7-D6655487F5C5}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EAC-404E-8A63-20BC493A5A5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{DCA14685-6B8E-4541-9F46-EE51EBDDB63C}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EAC-404E-8A63-20BC493A5A5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{5AA4401E-6258-4FD7-96E2-8D20043600CB}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EAC-404E-8A63-20BC493A5A51}"/>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{209E567B-791F-4B9E-B0CD-CFC3667123F8}</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6EAC-404E-8A63-20BC493A5A51}"/>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{73C65278-2A20-4AD5-85CB-9F6439B5E4F4}</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6EAC-404E-8A63-20BC493A5A51}"/>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{51DBDC99-4585-474B-81CF-C6D95AC45242}</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6EAC-404E-8A63-20BC493A5A51}"/>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{022D7A3C-5126-4DEE-8305-6AD6AB75D395}</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6EAC-404E-8A63-20BC493A5A5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58.8</c:v>
                </c:pt>
                <c:pt idx="8">
                  <c:v>60.7</c:v>
                </c:pt>
                <c:pt idx="16">
                  <c:v>61.5</c:v>
                </c:pt>
                <c:pt idx="24">
                  <c:v>63.3</c:v>
                </c:pt>
                <c:pt idx="32">
                  <c:v>65.400000000000006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6EAC-404E-8A63-20BC493A5A5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{D036E145-A785-41E2-93BE-174957A74587}</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6EAC-404E-8A63-20BC493A5A5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{F075EEDB-E1AA-4D21-8A2D-675B1B4C38E7}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EAC-404E-8A63-20BC493A5A5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{8E6C1C8D-38D0-410D-A65C-CD7880016B64}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EAC-404E-8A63-20BC493A5A5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{1027A221-54E4-4FC8-B421-299E163E7449}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EAC-404E-8A63-20BC493A5A5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{BB58E25D-F3E0-45DD-AE31-179B1EEA595B}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EAC-404E-8A63-20BC493A5A51}"/>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{B1761A2B-BC1A-499D-9EE6-01FDA98A045F}</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6EAC-404E-8A63-20BC493A5A51}"/>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{F676B555-8296-4BD0-96DD-E31C3CC0B550}</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6EAC-404E-8A63-20BC493A5A51}"/>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{4A5FAB05-7643-4842-BB4B-F92B512A2C90}</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6EAC-404E-8A63-20BC493A5A51}"/>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{0840CBB1-848F-431E-991C-B8DEABB18007}</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6EAC-404E-8A63-20BC493A5A5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61.2</c:v>
                </c:pt>
                <c:pt idx="8">
                  <c:v>61.6</c:v>
                </c:pt>
                <c:pt idx="16">
                  <c:v>62.5</c:v>
                </c:pt>
                <c:pt idx="24">
                  <c:v>63.1</c:v>
                </c:pt>
                <c:pt idx="32">
                  <c:v>63</c:v>
                </c:pt>
              </c:numCache>
            </c:numRef>
          </c:xVal>
          <c:yVal>
            <c:numRef>
              <c:f>公会計指標分析・財政指標組合せ分析表!$BP$55:$DC$55</c:f>
              <c:numCache>
                <c:formatCode>#,##0.0;"▲ "#,##0.0</c:formatCode>
                <c:ptCount val="40"/>
                <c:pt idx="0">
                  <c:v>12.2</c:v>
                </c:pt>
                <c:pt idx="8">
                  <c:v>5</c:v>
                </c:pt>
                <c:pt idx="16">
                  <c:v>5.4</c:v>
                </c:pt>
                <c:pt idx="24">
                  <c:v>3.9</c:v>
                </c:pt>
                <c:pt idx="32">
                  <c:v>0</c:v>
                </c:pt>
              </c:numCache>
            </c:numRef>
          </c:yVal>
          <c:smooth val="0"/>
          <c:extLst>
            <c:ext xmlns:c16="http://schemas.microsoft.com/office/drawing/2014/chart" uri="{C3380CC4-5D6E-409C-BE32-E72D297353CC}">
              <c16:uniqueId val="{00000013-6EAC-404E-8A63-20BC493A5A51}"/>
            </c:ext>
          </c:extLst>
        </c:ser>
        <c:dLbls>
          <c:showLegendKey val="0"/>
          <c:showVal val="1"/>
          <c:showCatName val="0"/>
          <c:showSerName val="0"/>
          <c:showPercent val="0"/>
          <c:showBubbleSize val="0"/>
        </c:dLbls>
        <c:axId val="46179840"/>
        <c:axId val="46181760"/>
      </c:scatterChart>
      <c:valAx>
        <c:axId val="46179840"/>
        <c:scaling>
          <c:orientation val="maxMin"/>
          <c:max val="64"/>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{02F4E1A6-24C1-4659-B20F-B49D32ED4F7B}</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223C-49D5-8FBF-4CD5C0A3EDE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{8ECD94FE-D203-410A-950E-E23B1E26F7CD}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23C-49D5-8FBF-4CD5C0A3EDE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{D75E059A-9B62-4716-8058-8296E2607E5D}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23C-49D5-8FBF-4CD5C0A3EDE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{C383383C-2C61-45DD-84DB-60C3A750FDF6}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23C-49D5-8FBF-4CD5C0A3EDE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{986F8BE5-6544-4626-9AAA-5AC3E3D4A44F}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23C-49D5-8FBF-4CD5C0A3EDEA}"/>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{5340AF1B-40DA-4A0F-870D-3115EDD6BF61}</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223C-49D5-8FBF-4CD5C0A3EDEA}"/>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{FBD380BA-FEBC-4246-B8D6-629E381B4786}</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223C-49D5-8FBF-4CD5C0A3EDEA}"/>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{50A78587-4705-4FAB-BB09-7EF27FB99FC4}</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223C-49D5-8FBF-4CD5C0A3EDEA}"/>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{298EE842-9A98-4406-9368-CFD24EFE3FD9}</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223C-49D5-8FBF-4CD5C0A3EDE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c:v>
                </c:pt>
                <c:pt idx="8">
                  <c:v>2.5</c:v>
                </c:pt>
                <c:pt idx="16">
                  <c:v>4.5999999999999996</c:v>
                </c:pt>
                <c:pt idx="24">
                  <c:v>4.5999999999999996</c:v>
                </c:pt>
                <c:pt idx="32">
                  <c:v>3.9</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223C-49D5-8FBF-4CD5C0A3EDE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{9C190720-3F38-490B-92B3-B505048420FF}</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223C-49D5-8FBF-4CD5C0A3EDE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{C78B64AC-02F2-46D5-8DC2-28B153DF5B49}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23C-49D5-8FBF-4CD5C0A3EDE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{1FFBBBBE-5C13-4324-8AE2-EB1608EBECE2}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23C-49D5-8FBF-4CD5C0A3EDE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{2F0716DC-38A9-4DE3-B743-46B7BF8D51AD}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23C-49D5-8FBF-4CD5C0A3EDE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{52B4E66A-C722-4453-B5C1-AA5213EC1673}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23C-49D5-8FBF-4CD5C0A3EDEA}"/>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{03F06284-DECD-4E0A-8FC9-1A97ADE1F59A}</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223C-49D5-8FBF-4CD5C0A3EDEA}"/>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{58D42E4B-2D9B-4B8F-A331-84094BBCFF17}</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223C-49D5-8FBF-4CD5C0A3EDEA}"/>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{058E11FD-D2BA-4324-ACB9-B0FEBCE331B8}</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223C-49D5-8FBF-4CD5C0A3EDEA}"/>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{2459BDF3-61A9-42ED-AD4C-AA42C092CE58}</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223C-49D5-8FBF-4CD5C0A3EDE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4.8</c:v>
                </c:pt>
                <c:pt idx="8">
                  <c:v>4.5</c:v>
                </c:pt>
                <c:pt idx="16">
                  <c:v>4.2</c:v>
                </c:pt>
                <c:pt idx="24">
                  <c:v>4.2</c:v>
                </c:pt>
                <c:pt idx="32">
                  <c:v>4.5</c:v>
                </c:pt>
              </c:numCache>
            </c:numRef>
          </c:xVal>
          <c:yVal>
            <c:numRef>
              <c:f>公会計指標分析・財政指標組合せ分析表!$BP$77:$DC$77</c:f>
              <c:numCache>
                <c:formatCode>#,##0.0;"▲ "#,##0.0</c:formatCode>
                <c:ptCount val="40"/>
                <c:pt idx="0">
                  <c:v>12.2</c:v>
                </c:pt>
                <c:pt idx="8">
                  <c:v>5</c:v>
                </c:pt>
                <c:pt idx="16">
                  <c:v>5.4</c:v>
                </c:pt>
                <c:pt idx="24">
                  <c:v>3.9</c:v>
                </c:pt>
                <c:pt idx="32">
                  <c:v>0</c:v>
                </c:pt>
              </c:numCache>
            </c:numRef>
          </c:yVal>
          <c:smooth val="0"/>
          <c:extLst>
            <c:ext xmlns:c16="http://schemas.microsoft.com/office/drawing/2014/chart" uri="{C3380CC4-5D6E-409C-BE32-E72D297353CC}">
              <c16:uniqueId val="{00000013-223C-49D5-8FBF-4CD5C0A3EDEA}"/>
            </c:ext>
          </c:extLst>
        </c:ser>
        <c:dLbls>
          <c:showLegendKey val="0"/>
          <c:showVal val="1"/>
          <c:showCatName val="0"/>
          <c:showSerName val="0"/>
          <c:showPercent val="0"/>
          <c:showBubbleSize val="0"/>
        </c:dLbls>
        <c:axId val="84219776"/>
        <c:axId val="84234240"/>
      </c:scatterChart>
      <c:valAx>
        <c:axId val="84219776"/>
        <c:scaling>
          <c:orientation val="maxMin"/>
          <c:max val="4.8999999999999995"/>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奈良県生駒市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118,485
117,199
53.15
46,539,959
43,291,233
3,180,019
24,965,254
15,920,083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72085" y="4446494"/>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1,000</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lang="ja-JP" altLang="ja-JP" sz="1000">
            <a:effectLst/>
            <a:latin typeface="ＭＳ Ｐゴシック" panose="020B0600070205080204" pitchFamily="50" charset="-128"/>
            <a:ea typeface="ＭＳ Ｐゴシック" panose="020B0600070205080204" pitchFamily="50" charset="-128"/>
          </a:endParaRPr>
        </a:p>
        <a:p>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年度は令和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年調査の数値を引用している。 </a:t>
          </a:r>
          <a:endParaRPr lang="ja-JP" altLang="ja-JP" sz="1000">
            <a:effectLst/>
            <a:latin typeface="ＭＳ Ｐゴシック" panose="020B0600070205080204" pitchFamily="50" charset="-128"/>
            <a:ea typeface="ＭＳ Ｐゴシック" panose="020B0600070205080204" pitchFamily="50" charset="-128"/>
          </a:endParaRP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３年度は前年度と比較して、基準財政収入額は個人市民税や固定資産税が減額となったこと等により全体として減少となったことに加え、基準財政需要額においても臨時財政対策債償還基金費の創設等により大幅な増額となり、単年度の指数は</a:t>
          </a:r>
          <a:r>
            <a:rPr kumimoji="1" lang="en-US" altLang="ja-JP" sz="1300">
              <a:latin typeface="ＭＳ Ｐゴシック" panose="020B0600070205080204" pitchFamily="50" charset="-128"/>
              <a:ea typeface="ＭＳ Ｐゴシック" panose="020B0600070205080204" pitchFamily="50" charset="-128"/>
            </a:rPr>
            <a:t>0.75</a:t>
          </a:r>
          <a:r>
            <a:rPr kumimoji="1" lang="ja-JP" altLang="en-US" sz="1300">
              <a:latin typeface="ＭＳ Ｐゴシック" panose="020B0600070205080204" pitchFamily="50" charset="-128"/>
              <a:ea typeface="ＭＳ Ｐゴシック" panose="020B0600070205080204" pitchFamily="50" charset="-128"/>
            </a:rPr>
            <a:t>と前年度と比較して</a:t>
          </a:r>
          <a:r>
            <a:rPr kumimoji="1" lang="en-US" altLang="ja-JP" sz="1300">
              <a:latin typeface="ＭＳ Ｐゴシック" panose="020B0600070205080204" pitchFamily="50" charset="-128"/>
              <a:ea typeface="ＭＳ Ｐゴシック" panose="020B0600070205080204" pitchFamily="50" charset="-128"/>
            </a:rPr>
            <a:t>0.06</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ヶ年平均においても</a:t>
          </a:r>
          <a:r>
            <a:rPr kumimoji="1" lang="en-US" altLang="ja-JP" sz="1300">
              <a:latin typeface="ＭＳ Ｐゴシック" panose="020B0600070205080204" pitchFamily="50" charset="-128"/>
              <a:ea typeface="ＭＳ Ｐゴシック" panose="020B0600070205080204" pitchFamily="50" charset="-128"/>
            </a:rPr>
            <a:t>0.79</a:t>
          </a:r>
          <a:r>
            <a:rPr kumimoji="1" lang="ja-JP" altLang="en-US" sz="1300">
              <a:latin typeface="ＭＳ Ｐゴシック" panose="020B0600070205080204" pitchFamily="50" charset="-128"/>
              <a:ea typeface="ＭＳ Ｐゴシック" panose="020B0600070205080204" pitchFamily="50" charset="-128"/>
            </a:rPr>
            <a:t>と前年度と比べて減少となった。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今後も市税収入のみならず、収入の確保に努め、財政基盤の強化に努める。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140607</xdr:rowOff>
    </xdr:from>
    <xdr:to>
      <xdr:col>23</xdr:col>
      <xdr:colOff>133350</xdr:colOff>
      <xdr:row>45</xdr:row>
      <xdr:rowOff>28122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12807"/>
          <a:ext cx="0" cy="14305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199</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28122</xdr:rowOff>
    </xdr:from>
    <xdr:to>
      <xdr:col>24</xdr:col>
      <xdr:colOff>12700</xdr:colOff>
      <xdr:row>45</xdr:row>
      <xdr:rowOff>28122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55534</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5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140607</xdr:rowOff>
    </xdr:from>
    <xdr:to>
      <xdr:col>24</xdr:col>
      <xdr:colOff>12700</xdr:colOff>
      <xdr:row>36</xdr:row>
      <xdr:rowOff>140607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1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93435</xdr:rowOff>
    </xdr:from>
    <xdr:to>
      <xdr:col>23</xdr:col>
      <xdr:colOff>133350</xdr:colOff>
      <xdr:row>41</xdr:row>
      <xdr:rowOff>145143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122885"/>
          <a:ext cx="8382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100892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130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128815</xdr:rowOff>
    </xdr:from>
    <xdr:to>
      <xdr:col>23</xdr:col>
      <xdr:colOff>184150</xdr:colOff>
      <xdr:row>42</xdr:row>
      <xdr:rowOff>58965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76200</xdr:rowOff>
    </xdr:from>
    <xdr:to>
      <xdr:col>19</xdr:col>
      <xdr:colOff>133350</xdr:colOff>
      <xdr:row>41</xdr:row>
      <xdr:rowOff>93435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1056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94343</xdr:rowOff>
    </xdr:from>
    <xdr:to>
      <xdr:col>19</xdr:col>
      <xdr:colOff>184150</xdr:colOff>
      <xdr:row>42</xdr:row>
      <xdr:rowOff>24493</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9270</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210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76200</xdr:rowOff>
    </xdr:from>
    <xdr:to>
      <xdr:col>15</xdr:col>
      <xdr:colOff>82550</xdr:colOff>
      <xdr:row>41</xdr:row>
      <xdr:rowOff>76200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94343</xdr:rowOff>
    </xdr:from>
    <xdr:to>
      <xdr:col>15</xdr:col>
      <xdr:colOff>133350</xdr:colOff>
      <xdr:row>42</xdr:row>
      <xdr:rowOff>24493</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9270</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76200</xdr:rowOff>
    </xdr:from>
    <xdr:to>
      <xdr:col>11</xdr:col>
      <xdr:colOff>31750</xdr:colOff>
      <xdr:row>41</xdr:row>
      <xdr:rowOff>93435</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71056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94343</xdr:rowOff>
    </xdr:from>
    <xdr:to>
      <xdr:col>11</xdr:col>
      <xdr:colOff>82550</xdr:colOff>
      <xdr:row>42</xdr:row>
      <xdr:rowOff>24493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9270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111578</xdr:rowOff>
    </xdr:from>
    <xdr:to>
      <xdr:col>7</xdr:col>
      <xdr:colOff>31750</xdr:colOff>
      <xdr:row>42</xdr:row>
      <xdr:rowOff>41728</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26505</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94343</xdr:rowOff>
    </xdr:from>
    <xdr:to>
      <xdr:col>23</xdr:col>
      <xdr:colOff>184150</xdr:colOff>
      <xdr:row>42</xdr:row>
      <xdr:rowOff>24493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110870</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96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42635</xdr:rowOff>
    </xdr:from>
    <xdr:to>
      <xdr:col>19</xdr:col>
      <xdr:colOff>184150</xdr:colOff>
      <xdr:row>41</xdr:row>
      <xdr:rowOff>144235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154412</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25400</xdr:rowOff>
    </xdr:from>
    <xdr:to>
      <xdr:col>15</xdr:col>
      <xdr:colOff>133350</xdr:colOff>
      <xdr:row>41</xdr:row>
      <xdr:rowOff>127000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25400</xdr:rowOff>
    </xdr:from>
    <xdr:to>
      <xdr:col>11</xdr:col>
      <xdr:colOff>82550</xdr:colOff>
      <xdr:row>41</xdr:row>
      <xdr:rowOff>127000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154412</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３年度は前年度と比較して、歳入（経常一般財源＋臨時財政対策債）は、地方消費税交付金を始めとする県税交付金が増加するとともに、地方交付税においても大幅な増となり、全体として増加となる一方で、歳出（経常経費充当一般財源）は、退職手当、繰出金が増加するものの、公債費、扶助費等が減となり全体として微増となった。その結果、経常収支比率は昨年度より</a:t>
          </a:r>
          <a:r>
            <a:rPr kumimoji="1" lang="en-US" altLang="ja-JP" sz="1100">
              <a:latin typeface="ＭＳ Ｐゴシック" panose="020B0600070205080204" pitchFamily="50" charset="-128"/>
              <a:ea typeface="ＭＳ Ｐゴシック" panose="020B0600070205080204" pitchFamily="50" charset="-128"/>
            </a:rPr>
            <a:t>5.3</a:t>
          </a:r>
          <a:r>
            <a:rPr kumimoji="1" lang="ja-JP" altLang="en-US" sz="1100">
              <a:latin typeface="ＭＳ Ｐゴシック" panose="020B0600070205080204" pitchFamily="50" charset="-128"/>
              <a:ea typeface="ＭＳ Ｐゴシック" panose="020B0600070205080204" pitchFamily="50" charset="-128"/>
            </a:rPr>
            <a:t>ポイント改善し、</a:t>
          </a:r>
          <a:r>
            <a:rPr kumimoji="1" lang="en-US" altLang="ja-JP" sz="1100">
              <a:latin typeface="ＭＳ Ｐゴシック" panose="020B0600070205080204" pitchFamily="50" charset="-128"/>
              <a:ea typeface="ＭＳ Ｐゴシック" panose="020B0600070205080204" pitchFamily="50" charset="-128"/>
            </a:rPr>
            <a:t>84.4%</a:t>
          </a:r>
          <a:r>
            <a:rPr kumimoji="1" lang="ja-JP" altLang="en-US" sz="1100">
              <a:latin typeface="ＭＳ Ｐゴシック" panose="020B0600070205080204" pitchFamily="50" charset="-128"/>
              <a:ea typeface="ＭＳ Ｐゴシック" panose="020B0600070205080204" pitchFamily="50" charset="-128"/>
            </a:rPr>
            <a:t>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令和３年度の改善の要因は臨時的要素が強く、次年度以降も同水準になるとは考えにくいため、引き続き経常経費の縮減を念頭に置いた手堅い財政運営が必要である。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84244</xdr:rowOff>
    </xdr:from>
    <xdr:to>
      <xdr:col>23</xdr:col>
      <xdr:colOff>133350</xdr:colOff>
      <xdr:row>67</xdr:row>
      <xdr:rowOff>71967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199794"/>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44044</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5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71967</xdr:rowOff>
    </xdr:from>
    <xdr:to>
      <xdr:col>24</xdr:col>
      <xdr:colOff>12700</xdr:colOff>
      <xdr:row>67</xdr:row>
      <xdr:rowOff>71967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5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170621</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943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84244</xdr:rowOff>
    </xdr:from>
    <xdr:to>
      <xdr:col>24</xdr:col>
      <xdr:colOff>12700</xdr:colOff>
      <xdr:row>59</xdr:row>
      <xdr:rowOff>84244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199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57573</xdr:rowOff>
    </xdr:from>
    <xdr:to>
      <xdr:col>23</xdr:col>
      <xdr:colOff>133350</xdr:colOff>
      <xdr:row>62</xdr:row>
      <xdr:rowOff>140970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0344573"/>
          <a:ext cx="838200" cy="426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54204</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6841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82127</xdr:rowOff>
    </xdr:from>
    <xdr:to>
      <xdr:col>23</xdr:col>
      <xdr:colOff>184150</xdr:colOff>
      <xdr:row>63</xdr:row>
      <xdr:rowOff>12277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140970</xdr:rowOff>
    </xdr:from>
    <xdr:to>
      <xdr:col>19</xdr:col>
      <xdr:colOff>133350</xdr:colOff>
      <xdr:row>64</xdr:row>
      <xdr:rowOff>168063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225800" y="10770870"/>
          <a:ext cx="889000" cy="369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85090</xdr:rowOff>
    </xdr:from>
    <xdr:to>
      <xdr:col>19</xdr:col>
      <xdr:colOff>184150</xdr:colOff>
      <xdr:row>65</xdr:row>
      <xdr:rowOff>15240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17</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1144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103717</xdr:rowOff>
    </xdr:from>
    <xdr:to>
      <xdr:col>15</xdr:col>
      <xdr:colOff>82550</xdr:colOff>
      <xdr:row>64</xdr:row>
      <xdr:rowOff>168063</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107651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117263</xdr:rowOff>
    </xdr:from>
    <xdr:to>
      <xdr:col>15</xdr:col>
      <xdr:colOff>133350</xdr:colOff>
      <xdr:row>65</xdr:row>
      <xdr:rowOff>47413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1090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57590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858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130387</xdr:rowOff>
    </xdr:from>
    <xdr:to>
      <xdr:col>11</xdr:col>
      <xdr:colOff>31750</xdr:colOff>
      <xdr:row>64</xdr:row>
      <xdr:rowOff>103717</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931737"/>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85090</xdr:rowOff>
    </xdr:from>
    <xdr:to>
      <xdr:col>11</xdr:col>
      <xdr:colOff>82550</xdr:colOff>
      <xdr:row>65</xdr:row>
      <xdr:rowOff>15240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52917</xdr:rowOff>
    </xdr:from>
    <xdr:to>
      <xdr:col>7</xdr:col>
      <xdr:colOff>31750</xdr:colOff>
      <xdr:row>64</xdr:row>
      <xdr:rowOff>154517</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139294</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111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6773</xdr:rowOff>
    </xdr:from>
    <xdr:to>
      <xdr:col>23</xdr:col>
      <xdr:colOff>184150</xdr:colOff>
      <xdr:row>60</xdr:row>
      <xdr:rowOff>108373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29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23300</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138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90170</xdr:rowOff>
    </xdr:from>
    <xdr:to>
      <xdr:col>19</xdr:col>
      <xdr:colOff>184150</xdr:colOff>
      <xdr:row>63</xdr:row>
      <xdr:rowOff>20320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30497</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48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117263</xdr:rowOff>
    </xdr:from>
    <xdr:to>
      <xdr:col>15</xdr:col>
      <xdr:colOff>133350</xdr:colOff>
      <xdr:row>65</xdr:row>
      <xdr:rowOff>47413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109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32190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117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52917</xdr:rowOff>
    </xdr:from>
    <xdr:to>
      <xdr:col>11</xdr:col>
      <xdr:colOff>82550</xdr:colOff>
      <xdr:row>64</xdr:row>
      <xdr:rowOff>154517</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10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164694</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79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79587</xdr:rowOff>
    </xdr:from>
    <xdr:to>
      <xdr:col>7</xdr:col>
      <xdr:colOff>31750</xdr:colOff>
      <xdr:row>64</xdr:row>
      <xdr:rowOff>9737</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8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19914</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64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[128,764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南北に細長い地勢的要因による各種施設数の多さに起因する人件費や、施設の維持管理費用をはじめとする物件費の割合が高く、例年、類似団体平均を上回っている。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引き続き、定員適正化計画に則った適正な職員配置による人件費の抑制や、事務事業の見直し等による物件費の抑制を図る必要がある。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a:extLst>
            <a:ext uri="{FF2B5EF4-FFF2-40B4-BE49-F238E27FC236}">
              <a16:creationId xmlns:a16="http://schemas.microsoft.com/office/drawing/2014/main" id="{00000000-0008-0000-0300-0000C1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95779</xdr:rowOff>
    </xdr:from>
    <xdr:to>
      <xdr:col>23</xdr:col>
      <xdr:colOff>133350</xdr:colOff>
      <xdr:row>90</xdr:row>
      <xdr:rowOff>76462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953000" y="13811779"/>
          <a:ext cx="0" cy="16951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48539</xdr:rowOff>
    </xdr:from>
    <xdr:ext cx="762000" cy="259045"/>
    <xdr:sp macro="" textlink="">
      <xdr:nvSpPr>
        <xdr:cNvPr id="195" name="人件費・物件費等の状況最小値テキスト">
          <a:extLst>
            <a:ext uri="{FF2B5EF4-FFF2-40B4-BE49-F238E27FC236}">
              <a16:creationId xmlns:a16="http://schemas.microsoft.com/office/drawing/2014/main" id="{00000000-0008-0000-0300-0000C3000000}"/>
            </a:ext>
          </a:extLst>
        </xdr:cNvPr>
        <xdr:cNvSpPr txBox="1"/>
      </xdr:nvSpPr>
      <xdr:spPr>
        <a:xfrm>
          <a:off x="5041900" y="1547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76462</xdr:rowOff>
    </xdr:from>
    <xdr:to>
      <xdr:col>24</xdr:col>
      <xdr:colOff>12700</xdr:colOff>
      <xdr:row>90</xdr:row>
      <xdr:rowOff>76462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5506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10706</xdr:rowOff>
    </xdr:from>
    <xdr:ext cx="762000" cy="259045"/>
    <xdr:sp macro="" textlink="">
      <xdr:nvSpPr>
        <xdr:cNvPr id="197" name="人件費・物件費等の状況最大値テキスト">
          <a:extLst>
            <a:ext uri="{FF2B5EF4-FFF2-40B4-BE49-F238E27FC236}">
              <a16:creationId xmlns:a16="http://schemas.microsoft.com/office/drawing/2014/main" id="{00000000-0008-0000-0300-0000C5000000}"/>
            </a:ext>
          </a:extLst>
        </xdr:cNvPr>
        <xdr:cNvSpPr txBox="1"/>
      </xdr:nvSpPr>
      <xdr:spPr>
        <a:xfrm>
          <a:off x="5041900" y="13555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95779</xdr:rowOff>
    </xdr:from>
    <xdr:to>
      <xdr:col>24</xdr:col>
      <xdr:colOff>12700</xdr:colOff>
      <xdr:row>80</xdr:row>
      <xdr:rowOff>95779</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864100" y="13811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166574</xdr:rowOff>
    </xdr:from>
    <xdr:to>
      <xdr:col>23</xdr:col>
      <xdr:colOff>133350</xdr:colOff>
      <xdr:row>85</xdr:row>
      <xdr:rowOff>10447</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114800" y="14568374"/>
          <a:ext cx="838200" cy="15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123373</xdr:rowOff>
    </xdr:from>
    <xdr:ext cx="762000" cy="259045"/>
    <xdr:sp macro="" textlink="">
      <xdr:nvSpPr>
        <xdr:cNvPr id="200" name="人件費・物件費等の状況平均値テキスト">
          <a:extLst>
            <a:ext uri="{FF2B5EF4-FFF2-40B4-BE49-F238E27FC236}">
              <a16:creationId xmlns:a16="http://schemas.microsoft.com/office/drawing/2014/main" id="{00000000-0008-0000-0300-0000C8000000}"/>
            </a:ext>
          </a:extLst>
        </xdr:cNvPr>
        <xdr:cNvSpPr txBox="1"/>
      </xdr:nvSpPr>
      <xdr:spPr>
        <a:xfrm>
          <a:off x="5041900" y="143537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106846</xdr:rowOff>
    </xdr:from>
    <xdr:to>
      <xdr:col>23</xdr:col>
      <xdr:colOff>184150</xdr:colOff>
      <xdr:row>85</xdr:row>
      <xdr:rowOff>36996</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902200" y="1450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13125</xdr:rowOff>
    </xdr:from>
    <xdr:to>
      <xdr:col>19</xdr:col>
      <xdr:colOff>133350</xdr:colOff>
      <xdr:row>84</xdr:row>
      <xdr:rowOff>166574</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3225800" y="14414925"/>
          <a:ext cx="889000" cy="153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147442</xdr:rowOff>
    </xdr:from>
    <xdr:to>
      <xdr:col>19</xdr:col>
      <xdr:colOff>184150</xdr:colOff>
      <xdr:row>84</xdr:row>
      <xdr:rowOff>77592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4064000" y="143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87769</xdr:rowOff>
    </xdr:from>
    <xdr:ext cx="7366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733800" y="14146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117734</xdr:rowOff>
    </xdr:from>
    <xdr:to>
      <xdr:col>15</xdr:col>
      <xdr:colOff>82550</xdr:colOff>
      <xdr:row>84</xdr:row>
      <xdr:rowOff>13125</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2336800" y="14348084"/>
          <a:ext cx="889000" cy="66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36909</xdr:rowOff>
    </xdr:from>
    <xdr:to>
      <xdr:col>15</xdr:col>
      <xdr:colOff>133350</xdr:colOff>
      <xdr:row>83</xdr:row>
      <xdr:rowOff>138509</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3175000" y="14267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148686</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844800" y="14036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117734</xdr:rowOff>
    </xdr:from>
    <xdr:to>
      <xdr:col>11</xdr:col>
      <xdr:colOff>31750</xdr:colOff>
      <xdr:row>84</xdr:row>
      <xdr:rowOff>2991</xdr:rowOff>
    </xdr:to>
    <xdr:cxnSp macro="">
      <xdr:nvCxnSpPr>
        <xdr:cNvPr id="208" name="直線コネクタ 207">
          <a:extLst>
            <a:ext uri="{FF2B5EF4-FFF2-40B4-BE49-F238E27FC236}">
              <a16:creationId xmlns:a16="http://schemas.microsoft.com/office/drawing/2014/main" id="{00000000-0008-0000-0300-0000D0000000}"/>
            </a:ext>
          </a:extLst>
        </xdr:cNvPr>
        <xdr:cNvCxnSpPr/>
      </xdr:nvCxnSpPr>
      <xdr:spPr>
        <a:xfrm flipV="1">
          <a:off x="1447800" y="14348084"/>
          <a:ext cx="889000" cy="56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160031</xdr:rowOff>
    </xdr:from>
    <xdr:to>
      <xdr:col>11</xdr:col>
      <xdr:colOff>82550</xdr:colOff>
      <xdr:row>83</xdr:row>
      <xdr:rowOff>90181</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2286000" y="1421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100358</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955800" y="13987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123129</xdr:rowOff>
    </xdr:from>
    <xdr:to>
      <xdr:col>7</xdr:col>
      <xdr:colOff>31750</xdr:colOff>
      <xdr:row>83</xdr:row>
      <xdr:rowOff>53279</xdr:rowOff>
    </xdr:to>
    <xdr:sp macro="" textlink="">
      <xdr:nvSpPr>
        <xdr:cNvPr id="211" name="フローチャート: 判断 210">
          <a:extLst>
            <a:ext uri="{FF2B5EF4-FFF2-40B4-BE49-F238E27FC236}">
              <a16:creationId xmlns:a16="http://schemas.microsoft.com/office/drawing/2014/main" id="{00000000-0008-0000-0300-0000D3000000}"/>
            </a:ext>
          </a:extLst>
        </xdr:cNvPr>
        <xdr:cNvSpPr/>
      </xdr:nvSpPr>
      <xdr:spPr>
        <a:xfrm>
          <a:off x="1397000" y="1418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63456</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066800" y="13950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131097</xdr:rowOff>
    </xdr:from>
    <xdr:to>
      <xdr:col>23</xdr:col>
      <xdr:colOff>184150</xdr:colOff>
      <xdr:row>85</xdr:row>
      <xdr:rowOff>61247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902200" y="1453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103174</xdr:rowOff>
    </xdr:from>
    <xdr:ext cx="762000" cy="259045"/>
    <xdr:sp macro="" textlink="">
      <xdr:nvSpPr>
        <xdr:cNvPr id="219" name="人件費・物件費等の状況該当値テキスト">
          <a:extLst>
            <a:ext uri="{FF2B5EF4-FFF2-40B4-BE49-F238E27FC236}">
              <a16:creationId xmlns:a16="http://schemas.microsoft.com/office/drawing/2014/main" id="{00000000-0008-0000-0300-0000DB000000}"/>
            </a:ext>
          </a:extLst>
        </xdr:cNvPr>
        <xdr:cNvSpPr txBox="1"/>
      </xdr:nvSpPr>
      <xdr:spPr>
        <a:xfrm>
          <a:off x="5041900" y="14504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115774</xdr:rowOff>
    </xdr:from>
    <xdr:to>
      <xdr:col>19</xdr:col>
      <xdr:colOff>184150</xdr:colOff>
      <xdr:row>85</xdr:row>
      <xdr:rowOff>45924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4064000" y="1451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30701</xdr:rowOff>
    </xdr:from>
    <xdr:ext cx="7366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3733800" y="14603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133775</xdr:rowOff>
    </xdr:from>
    <xdr:to>
      <xdr:col>15</xdr:col>
      <xdr:colOff>133350</xdr:colOff>
      <xdr:row>84</xdr:row>
      <xdr:rowOff>63925</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3175000" y="1436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48702</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2844800" y="14450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66934</xdr:rowOff>
    </xdr:from>
    <xdr:to>
      <xdr:col>11</xdr:col>
      <xdr:colOff>82550</xdr:colOff>
      <xdr:row>83</xdr:row>
      <xdr:rowOff>168534</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2286000" y="1429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153311</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955800" y="14383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123641</xdr:rowOff>
    </xdr:from>
    <xdr:to>
      <xdr:col>7</xdr:col>
      <xdr:colOff>31750</xdr:colOff>
      <xdr:row>84</xdr:row>
      <xdr:rowOff>53791</xdr:rowOff>
    </xdr:to>
    <xdr:sp macro="" textlink="">
      <xdr:nvSpPr>
        <xdr:cNvPr id="226" name="楕円 225">
          <a:extLst>
            <a:ext uri="{FF2B5EF4-FFF2-40B4-BE49-F238E27FC236}">
              <a16:creationId xmlns:a16="http://schemas.microsoft.com/office/drawing/2014/main" id="{00000000-0008-0000-0300-0000E2000000}"/>
            </a:ext>
          </a:extLst>
        </xdr:cNvPr>
        <xdr:cNvSpPr/>
      </xdr:nvSpPr>
      <xdr:spPr>
        <a:xfrm>
          <a:off x="1397000" y="14353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38568</xdr:rowOff>
    </xdr:from>
    <xdr:ext cx="762000" cy="259045"/>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066800" y="14440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日現在のラスパイレス指数は</a:t>
          </a:r>
          <a:r>
            <a:rPr kumimoji="1" lang="en-US" altLang="ja-JP" sz="1300">
              <a:latin typeface="ＭＳ Ｐゴシック" panose="020B0600070205080204" pitchFamily="50" charset="-128"/>
              <a:ea typeface="ＭＳ Ｐゴシック" panose="020B0600070205080204" pitchFamily="50" charset="-128"/>
            </a:rPr>
            <a:t>100.1</a:t>
          </a:r>
          <a:r>
            <a:rPr kumimoji="1" lang="ja-JP" altLang="en-US" sz="1300">
              <a:latin typeface="ＭＳ Ｐゴシック" panose="020B0600070205080204" pitchFamily="50" charset="-128"/>
              <a:ea typeface="ＭＳ Ｐゴシック" panose="020B0600070205080204" pitchFamily="50" charset="-128"/>
            </a:rPr>
            <a:t>となったが、これは人事評価制度等を活用した積極的な若手の登用や、継続して職員の新規採用を行っていることによるもので、引き続き、給与体系等の見直しを進めつつ、適正な人事配置と行政効率の高い組織づくりを進め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7" name="給与水準   （国との比較）グラフ枠">
          <a:extLst>
            <a:ext uri="{FF2B5EF4-FFF2-40B4-BE49-F238E27FC236}">
              <a16:creationId xmlns:a16="http://schemas.microsoft.com/office/drawing/2014/main" id="{00000000-0008-0000-0300-000001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52614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7018000" y="13863864"/>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24691</xdr:rowOff>
    </xdr:from>
    <xdr:ext cx="762000" cy="259045"/>
    <xdr:sp macro="" textlink="">
      <xdr:nvSpPr>
        <xdr:cNvPr id="259" name="給与水準   （国との比較）最小値テキスト">
          <a:extLst>
            <a:ext uri="{FF2B5EF4-FFF2-40B4-BE49-F238E27FC236}">
              <a16:creationId xmlns:a16="http://schemas.microsoft.com/office/drawing/2014/main" id="{00000000-0008-0000-0300-000003010000}"/>
            </a:ext>
          </a:extLst>
        </xdr:cNvPr>
        <xdr:cNvSpPr txBox="1"/>
      </xdr:nvSpPr>
      <xdr:spPr>
        <a:xfrm>
          <a:off x="17106900" y="1528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52614</xdr:rowOff>
    </xdr:from>
    <xdr:to>
      <xdr:col>81</xdr:col>
      <xdr:colOff>133350</xdr:colOff>
      <xdr:row>89</xdr:row>
      <xdr:rowOff>52614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531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61" name="給与水準   （国との比較）最大値テキスト">
          <a:extLst>
            <a:ext uri="{FF2B5EF4-FFF2-40B4-BE49-F238E27FC236}">
              <a16:creationId xmlns:a16="http://schemas.microsoft.com/office/drawing/2014/main" id="{00000000-0008-0000-0300-000005010000}"/>
            </a:ext>
          </a:extLst>
        </xdr:cNvPr>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49893</xdr:rowOff>
    </xdr:from>
    <xdr:to>
      <xdr:col>81</xdr:col>
      <xdr:colOff>44450</xdr:colOff>
      <xdr:row>86</xdr:row>
      <xdr:rowOff>49893</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6179800" y="1479459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168927</xdr:rowOff>
    </xdr:from>
    <xdr:ext cx="762000" cy="259045"/>
    <xdr:sp macro="" textlink="">
      <xdr:nvSpPr>
        <xdr:cNvPr id="264" name="給与水準   （国との比較）平均値テキスト">
          <a:extLst>
            <a:ext uri="{FF2B5EF4-FFF2-40B4-BE49-F238E27FC236}">
              <a16:creationId xmlns:a16="http://schemas.microsoft.com/office/drawing/2014/main" id="{00000000-0008-0000-0300-000008010000}"/>
            </a:ext>
          </a:extLst>
        </xdr:cNvPr>
        <xdr:cNvSpPr txBox="1"/>
      </xdr:nvSpPr>
      <xdr:spPr>
        <a:xfrm>
          <a:off x="17106900" y="1439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49893</xdr:rowOff>
    </xdr:from>
    <xdr:to>
      <xdr:col>77</xdr:col>
      <xdr:colOff>44450</xdr:colOff>
      <xdr:row>86</xdr:row>
      <xdr:rowOff>136071</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5290800" y="14794593"/>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127198</xdr:rowOff>
    </xdr:from>
    <xdr:ext cx="7366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798800" y="1435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136071</xdr:rowOff>
    </xdr:from>
    <xdr:to>
      <xdr:col>72</xdr:col>
      <xdr:colOff>203200</xdr:colOff>
      <xdr:row>86</xdr:row>
      <xdr:rowOff>170543</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14401800" y="1488077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24691</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909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170543</xdr:rowOff>
    </xdr:from>
    <xdr:to>
      <xdr:col>68</xdr:col>
      <xdr:colOff>152400</xdr:colOff>
      <xdr:row>87</xdr:row>
      <xdr:rowOff>102507</xdr:rowOff>
    </xdr:to>
    <xdr:cxnSp macro="">
      <xdr:nvCxnSpPr>
        <xdr:cNvPr id="272" name="直線コネクタ 271">
          <a:extLst>
            <a:ext uri="{FF2B5EF4-FFF2-40B4-BE49-F238E27FC236}">
              <a16:creationId xmlns:a16="http://schemas.microsoft.com/office/drawing/2014/main" id="{00000000-0008-0000-0300-000010010000}"/>
            </a:ext>
          </a:extLst>
        </xdr:cNvPr>
        <xdr:cNvCxnSpPr/>
      </xdr:nvCxnSpPr>
      <xdr:spPr>
        <a:xfrm flipV="1">
          <a:off x="13512800" y="14915243"/>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67129</xdr:rowOff>
    </xdr:from>
    <xdr:to>
      <xdr:col>68</xdr:col>
      <xdr:colOff>203200</xdr:colOff>
      <xdr:row>85</xdr:row>
      <xdr:rowOff>168729</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4351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7456</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020800" y="1440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75" name="フローチャート: 判断 274">
          <a:extLst>
            <a:ext uri="{FF2B5EF4-FFF2-40B4-BE49-F238E27FC236}">
              <a16:creationId xmlns:a16="http://schemas.microsoft.com/office/drawing/2014/main" id="{00000000-0008-0000-0300-000013010000}"/>
            </a:ext>
          </a:extLst>
        </xdr:cNvPr>
        <xdr:cNvSpPr/>
      </xdr:nvSpPr>
      <xdr:spPr>
        <a:xfrm>
          <a:off x="13462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59163</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131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170543</xdr:rowOff>
    </xdr:from>
    <xdr:to>
      <xdr:col>81</xdr:col>
      <xdr:colOff>95250</xdr:colOff>
      <xdr:row>86</xdr:row>
      <xdr:rowOff>100693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9672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142620</xdr:rowOff>
    </xdr:from>
    <xdr:ext cx="762000" cy="259045"/>
    <xdr:sp macro="" textlink="">
      <xdr:nvSpPr>
        <xdr:cNvPr id="283" name="給与水準   （国との比較）該当値テキスト">
          <a:extLst>
            <a:ext uri="{FF2B5EF4-FFF2-40B4-BE49-F238E27FC236}">
              <a16:creationId xmlns:a16="http://schemas.microsoft.com/office/drawing/2014/main" id="{00000000-0008-0000-0300-00001B010000}"/>
            </a:ext>
          </a:extLst>
        </xdr:cNvPr>
        <xdr:cNvSpPr txBox="1"/>
      </xdr:nvSpPr>
      <xdr:spPr>
        <a:xfrm>
          <a:off x="17106900" y="14715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170543</xdr:rowOff>
    </xdr:from>
    <xdr:to>
      <xdr:col>77</xdr:col>
      <xdr:colOff>95250</xdr:colOff>
      <xdr:row>86</xdr:row>
      <xdr:rowOff>100693</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61290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85470</xdr:rowOff>
    </xdr:from>
    <xdr:ext cx="7366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5798800" y="14830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85271</xdr:rowOff>
    </xdr:from>
    <xdr:to>
      <xdr:col>73</xdr:col>
      <xdr:colOff>44450</xdr:colOff>
      <xdr:row>87</xdr:row>
      <xdr:rowOff>15421</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5240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198</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909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119743</xdr:rowOff>
    </xdr:from>
    <xdr:to>
      <xdr:col>68</xdr:col>
      <xdr:colOff>203200</xdr:colOff>
      <xdr:row>87</xdr:row>
      <xdr:rowOff>49893</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4351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34670</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4020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51707</xdr:rowOff>
    </xdr:from>
    <xdr:to>
      <xdr:col>64</xdr:col>
      <xdr:colOff>152400</xdr:colOff>
      <xdr:row>87</xdr:row>
      <xdr:rowOff>153307</xdr:rowOff>
    </xdr:to>
    <xdr:sp macro="" textlink="">
      <xdr:nvSpPr>
        <xdr:cNvPr id="290" name="楕円 289">
          <a:extLst>
            <a:ext uri="{FF2B5EF4-FFF2-40B4-BE49-F238E27FC236}">
              <a16:creationId xmlns:a16="http://schemas.microsoft.com/office/drawing/2014/main" id="{00000000-0008-0000-0300-000022010000}"/>
            </a:ext>
          </a:extLst>
        </xdr:cNvPr>
        <xdr:cNvSpPr/>
      </xdr:nvSpPr>
      <xdr:spPr>
        <a:xfrm>
          <a:off x="13462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138084</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131800" y="150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3" name="正方形/長方形 302">
          <a:extLst>
            <a:ext uri="{FF2B5EF4-FFF2-40B4-BE49-F238E27FC236}">
              <a16:creationId xmlns:a16="http://schemas.microsoft.com/office/drawing/2014/main" id="{00000000-0008-0000-0300-00002F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南北に細長い地勢的要因から、消防職員の配置が他の自治体に比べ多い状況であることや、子育て世代に対する環境整備にも重点を置いていることから市内に公立幼稚園を多数設置しているなどの特徴があるが、類団平均とほぼ同水準となっている。</a:t>
          </a:r>
        </a:p>
        <a:p>
          <a:r>
            <a:rPr kumimoji="1" lang="ja-JP" altLang="en-US" sz="1300">
              <a:latin typeface="ＭＳ Ｐゴシック" panose="020B0600070205080204" pitchFamily="50" charset="-128"/>
              <a:ea typeface="ＭＳ Ｐゴシック" panose="020B0600070205080204" pitchFamily="50" charset="-128"/>
            </a:rPr>
            <a:t>引き続き職員数を精査し、適正な職員配置に努めていく必要がある。</a:t>
          </a:r>
        </a:p>
        <a:p>
          <a:r>
            <a:rPr kumimoji="1" lang="ja-JP" altLang="en-US" sz="1300">
              <a:latin typeface="ＭＳ Ｐゴシック" panose="020B0600070205080204" pitchFamily="50" charset="-128"/>
              <a:ea typeface="ＭＳ Ｐゴシック" panose="020B0600070205080204" pitchFamily="50" charset="-128"/>
            </a:rPr>
            <a:t>また、今後の市政運営も踏まえて、将来にわたり市民の要請に応えていく行政サービスを提供するため、計画的な職員の採用も進めていく必要がある。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108373</xdr:rowOff>
    </xdr:from>
    <xdr:to>
      <xdr:col>81</xdr:col>
      <xdr:colOff>44450</xdr:colOff>
      <xdr:row>66</xdr:row>
      <xdr:rowOff>162983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22392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135060</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45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162983</xdr:rowOff>
    </xdr:from>
    <xdr:to>
      <xdr:col>81</xdr:col>
      <xdr:colOff>133350</xdr:colOff>
      <xdr:row>66</xdr:row>
      <xdr:rowOff>162983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47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23300</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96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108373</xdr:rowOff>
    </xdr:from>
    <xdr:to>
      <xdr:col>81</xdr:col>
      <xdr:colOff>133350</xdr:colOff>
      <xdr:row>59</xdr:row>
      <xdr:rowOff>108373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22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7726</xdr:rowOff>
    </xdr:from>
    <xdr:to>
      <xdr:col>81</xdr:col>
      <xdr:colOff>44450</xdr:colOff>
      <xdr:row>63</xdr:row>
      <xdr:rowOff>11747</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0809076"/>
          <a:ext cx="8382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106485</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736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134408</xdr:rowOff>
    </xdr:from>
    <xdr:to>
      <xdr:col>81</xdr:col>
      <xdr:colOff>95250</xdr:colOff>
      <xdr:row>63</xdr:row>
      <xdr:rowOff>64558</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76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5715</xdr:rowOff>
    </xdr:from>
    <xdr:to>
      <xdr:col>77</xdr:col>
      <xdr:colOff>44450</xdr:colOff>
      <xdr:row>63</xdr:row>
      <xdr:rowOff>7726</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0807065"/>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126365</xdr:rowOff>
    </xdr:from>
    <xdr:to>
      <xdr:col>77</xdr:col>
      <xdr:colOff>95250</xdr:colOff>
      <xdr:row>63</xdr:row>
      <xdr:rowOff>56515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66692</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525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5715</xdr:rowOff>
    </xdr:from>
    <xdr:to>
      <xdr:col>72</xdr:col>
      <xdr:colOff>203200</xdr:colOff>
      <xdr:row>63</xdr:row>
      <xdr:rowOff>11747</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flipV="1">
          <a:off x="14401800" y="10807065"/>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124354</xdr:rowOff>
    </xdr:from>
    <xdr:to>
      <xdr:col>73</xdr:col>
      <xdr:colOff>44450</xdr:colOff>
      <xdr:row>63</xdr:row>
      <xdr:rowOff>54504</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64681</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52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161079</xdr:rowOff>
    </xdr:from>
    <xdr:to>
      <xdr:col>68</xdr:col>
      <xdr:colOff>152400</xdr:colOff>
      <xdr:row>63</xdr:row>
      <xdr:rowOff>11747</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3512800" y="10790979"/>
          <a:ext cx="889000" cy="2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114300</xdr:rowOff>
    </xdr:from>
    <xdr:to>
      <xdr:col>68</xdr:col>
      <xdr:colOff>203200</xdr:colOff>
      <xdr:row>63</xdr:row>
      <xdr:rowOff>44450</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54627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108268</xdr:rowOff>
    </xdr:from>
    <xdr:to>
      <xdr:col>64</xdr:col>
      <xdr:colOff>152400</xdr:colOff>
      <xdr:row>63</xdr:row>
      <xdr:rowOff>38418</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48595</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50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132397</xdr:rowOff>
    </xdr:from>
    <xdr:to>
      <xdr:col>81</xdr:col>
      <xdr:colOff>95250</xdr:colOff>
      <xdr:row>63</xdr:row>
      <xdr:rowOff>62547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76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148924</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607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128376</xdr:rowOff>
    </xdr:from>
    <xdr:to>
      <xdr:col>77</xdr:col>
      <xdr:colOff>95250</xdr:colOff>
      <xdr:row>63</xdr:row>
      <xdr:rowOff>58526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75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43303</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0844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126365</xdr:rowOff>
    </xdr:from>
    <xdr:to>
      <xdr:col>73</xdr:col>
      <xdr:colOff>44450</xdr:colOff>
      <xdr:row>63</xdr:row>
      <xdr:rowOff>56515</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41292</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084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132397</xdr:rowOff>
    </xdr:from>
    <xdr:to>
      <xdr:col>68</xdr:col>
      <xdr:colOff>203200</xdr:colOff>
      <xdr:row>63</xdr:row>
      <xdr:rowOff>62547</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76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47324</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0848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110279</xdr:rowOff>
    </xdr:from>
    <xdr:to>
      <xdr:col>64</xdr:col>
      <xdr:colOff>152400</xdr:colOff>
      <xdr:row>63</xdr:row>
      <xdr:rowOff>40429</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74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25206</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0826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令和３年度は前年度と比較して、標準財政規模が大幅に増加する中、一般会計等の元利償還金、準元利償還金等においても減少することにより、単年度の比率が前年度から約１ポイント改善するとともに、</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ヶ年平均においても前年度</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に改善した。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次年度以降も引き続き、過度に市債に依存することのない健全な財政運営を行っていきたい。</a:t>
          </a: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35</xdr:row>
      <xdr:rowOff>79375</xdr:rowOff>
    </xdr:from>
    <xdr:to>
      <xdr:col>85</xdr:col>
      <xdr:colOff>95250</xdr:colOff>
      <xdr:row>35</xdr:row>
      <xdr:rowOff>79375</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4" name="公債費負担の状況グラフ枠">
          <a:extLst>
            <a:ext uri="{FF2B5EF4-FFF2-40B4-BE49-F238E27FC236}">
              <a16:creationId xmlns:a16="http://schemas.microsoft.com/office/drawing/2014/main" id="{00000000-0008-0000-0300-00008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109008</xdr:rowOff>
    </xdr:from>
    <xdr:to>
      <xdr:col>81</xdr:col>
      <xdr:colOff>44450</xdr:colOff>
      <xdr:row>44</xdr:row>
      <xdr:rowOff>155046</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7018000" y="6281208"/>
          <a:ext cx="0" cy="1417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127123</xdr:rowOff>
    </xdr:from>
    <xdr:ext cx="762000" cy="259045"/>
    <xdr:sp macro="" textlink="">
      <xdr:nvSpPr>
        <xdr:cNvPr id="386" name="公債費負担の状況最小値テキスト">
          <a:extLst>
            <a:ext uri="{FF2B5EF4-FFF2-40B4-BE49-F238E27FC236}">
              <a16:creationId xmlns:a16="http://schemas.microsoft.com/office/drawing/2014/main" id="{00000000-0008-0000-0300-000082010000}"/>
            </a:ext>
          </a:extLst>
        </xdr:cNvPr>
        <xdr:cNvSpPr txBox="1"/>
      </xdr:nvSpPr>
      <xdr:spPr>
        <a:xfrm>
          <a:off x="17106900" y="767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155046</xdr:rowOff>
    </xdr:from>
    <xdr:to>
      <xdr:col>81</xdr:col>
      <xdr:colOff>133350</xdr:colOff>
      <xdr:row>44</xdr:row>
      <xdr:rowOff>155046</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7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23935</xdr:rowOff>
    </xdr:from>
    <xdr:ext cx="762000" cy="259045"/>
    <xdr:sp macro="" textlink="">
      <xdr:nvSpPr>
        <xdr:cNvPr id="388" name="公債費負担の状況最大値テキスト">
          <a:extLst>
            <a:ext uri="{FF2B5EF4-FFF2-40B4-BE49-F238E27FC236}">
              <a16:creationId xmlns:a16="http://schemas.microsoft.com/office/drawing/2014/main" id="{00000000-0008-0000-0300-000084010000}"/>
            </a:ext>
          </a:extLst>
        </xdr:cNvPr>
        <xdr:cNvSpPr txBox="1"/>
      </xdr:nvSpPr>
      <xdr:spPr>
        <a:xfrm>
          <a:off x="17106900" y="6024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109008</xdr:rowOff>
    </xdr:from>
    <xdr:to>
      <xdr:col>81</xdr:col>
      <xdr:colOff>133350</xdr:colOff>
      <xdr:row>36</xdr:row>
      <xdr:rowOff>109008</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6929100" y="6281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46038</xdr:rowOff>
    </xdr:from>
    <xdr:to>
      <xdr:col>81</xdr:col>
      <xdr:colOff>44450</xdr:colOff>
      <xdr:row>41</xdr:row>
      <xdr:rowOff>116417</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6179800" y="7075488"/>
          <a:ext cx="838200" cy="7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27640</xdr:rowOff>
    </xdr:from>
    <xdr:ext cx="762000" cy="259045"/>
    <xdr:sp macro="" textlink="">
      <xdr:nvSpPr>
        <xdr:cNvPr id="391" name="公債費負担の状況平均値テキスト">
          <a:extLst>
            <a:ext uri="{FF2B5EF4-FFF2-40B4-BE49-F238E27FC236}">
              <a16:creationId xmlns:a16="http://schemas.microsoft.com/office/drawing/2014/main" id="{00000000-0008-0000-0300-000087010000}"/>
            </a:ext>
          </a:extLst>
        </xdr:cNvPr>
        <xdr:cNvSpPr txBox="1"/>
      </xdr:nvSpPr>
      <xdr:spPr>
        <a:xfrm>
          <a:off x="17106900" y="70570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55563</xdr:rowOff>
    </xdr:from>
    <xdr:to>
      <xdr:col>81</xdr:col>
      <xdr:colOff>95250</xdr:colOff>
      <xdr:row>41</xdr:row>
      <xdr:rowOff>157163</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6967200" y="708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116417</xdr:rowOff>
    </xdr:from>
    <xdr:to>
      <xdr:col>77</xdr:col>
      <xdr:colOff>44450</xdr:colOff>
      <xdr:row>41</xdr:row>
      <xdr:rowOff>116417</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a:off x="15290800" y="71458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25400</xdr:rowOff>
    </xdr:from>
    <xdr:to>
      <xdr:col>77</xdr:col>
      <xdr:colOff>95250</xdr:colOff>
      <xdr:row>41</xdr:row>
      <xdr:rowOff>127000</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6129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137177</xdr:rowOff>
    </xdr:from>
    <xdr:ext cx="7366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798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76729</xdr:rowOff>
    </xdr:from>
    <xdr:to>
      <xdr:col>72</xdr:col>
      <xdr:colOff>203200</xdr:colOff>
      <xdr:row>41</xdr:row>
      <xdr:rowOff>116417</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a:off x="14401800" y="6934729"/>
          <a:ext cx="889000" cy="211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25400</xdr:rowOff>
    </xdr:from>
    <xdr:to>
      <xdr:col>73</xdr:col>
      <xdr:colOff>44450</xdr:colOff>
      <xdr:row>41</xdr:row>
      <xdr:rowOff>127000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5240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137177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127529</xdr:rowOff>
    </xdr:from>
    <xdr:to>
      <xdr:col>68</xdr:col>
      <xdr:colOff>152400</xdr:colOff>
      <xdr:row>40</xdr:row>
      <xdr:rowOff>76729</xdr:rowOff>
    </xdr:to>
    <xdr:cxnSp macro="">
      <xdr:nvCxnSpPr>
        <xdr:cNvPr id="399" name="直線コネクタ 398">
          <a:extLst>
            <a:ext uri="{FF2B5EF4-FFF2-40B4-BE49-F238E27FC236}">
              <a16:creationId xmlns:a16="http://schemas.microsoft.com/office/drawing/2014/main" id="{00000000-0008-0000-0300-00008F010000}"/>
            </a:ext>
          </a:extLst>
        </xdr:cNvPr>
        <xdr:cNvCxnSpPr/>
      </xdr:nvCxnSpPr>
      <xdr:spPr>
        <a:xfrm>
          <a:off x="13512800" y="6814079"/>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55563</xdr:rowOff>
    </xdr:from>
    <xdr:to>
      <xdr:col>68</xdr:col>
      <xdr:colOff>203200</xdr:colOff>
      <xdr:row>41</xdr:row>
      <xdr:rowOff>157163</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4351000" y="708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141940</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7171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85725</xdr:rowOff>
    </xdr:from>
    <xdr:to>
      <xdr:col>64</xdr:col>
      <xdr:colOff>152400</xdr:colOff>
      <xdr:row>42</xdr:row>
      <xdr:rowOff>15875</xdr:rowOff>
    </xdr:to>
    <xdr:sp macro="" textlink="">
      <xdr:nvSpPr>
        <xdr:cNvPr id="402" name="フローチャート: 判断 401">
          <a:extLst>
            <a:ext uri="{FF2B5EF4-FFF2-40B4-BE49-F238E27FC236}">
              <a16:creationId xmlns:a16="http://schemas.microsoft.com/office/drawing/2014/main" id="{00000000-0008-0000-0300-000092010000}"/>
            </a:ext>
          </a:extLst>
        </xdr:cNvPr>
        <xdr:cNvSpPr/>
      </xdr:nvSpPr>
      <xdr:spPr>
        <a:xfrm>
          <a:off x="13462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652</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166688</xdr:rowOff>
    </xdr:from>
    <xdr:to>
      <xdr:col>81</xdr:col>
      <xdr:colOff>95250</xdr:colOff>
      <xdr:row>41</xdr:row>
      <xdr:rowOff>96838</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6967200" y="702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11765</xdr:rowOff>
    </xdr:from>
    <xdr:ext cx="762000" cy="259045"/>
    <xdr:sp macro="" textlink="">
      <xdr:nvSpPr>
        <xdr:cNvPr id="410" name="公債費負担の状況該当値テキスト">
          <a:extLst>
            <a:ext uri="{FF2B5EF4-FFF2-40B4-BE49-F238E27FC236}">
              <a16:creationId xmlns:a16="http://schemas.microsoft.com/office/drawing/2014/main" id="{00000000-0008-0000-0300-00009A010000}"/>
            </a:ext>
          </a:extLst>
        </xdr:cNvPr>
        <xdr:cNvSpPr txBox="1"/>
      </xdr:nvSpPr>
      <xdr:spPr>
        <a:xfrm>
          <a:off x="17106900" y="686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65617</xdr:rowOff>
    </xdr:from>
    <xdr:to>
      <xdr:col>77</xdr:col>
      <xdr:colOff>95250</xdr:colOff>
      <xdr:row>41</xdr:row>
      <xdr:rowOff>167217</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6129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151994</xdr:rowOff>
    </xdr:from>
    <xdr:ext cx="7366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798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65617</xdr:rowOff>
    </xdr:from>
    <xdr:to>
      <xdr:col>73</xdr:col>
      <xdr:colOff>44450</xdr:colOff>
      <xdr:row>41</xdr:row>
      <xdr:rowOff>167217</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5240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151994</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909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25929</xdr:rowOff>
    </xdr:from>
    <xdr:to>
      <xdr:col>68</xdr:col>
      <xdr:colOff>203200</xdr:colOff>
      <xdr:row>40</xdr:row>
      <xdr:rowOff>127529</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4351000" y="688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137706</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4020800" y="6652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76729</xdr:rowOff>
    </xdr:from>
    <xdr:to>
      <xdr:col>64</xdr:col>
      <xdr:colOff>152400</xdr:colOff>
      <xdr:row>40</xdr:row>
      <xdr:rowOff>6879</xdr:rowOff>
    </xdr:to>
    <xdr:sp macro="" textlink="">
      <xdr:nvSpPr>
        <xdr:cNvPr id="417" name="楕円 416">
          <a:extLst>
            <a:ext uri="{FF2B5EF4-FFF2-40B4-BE49-F238E27FC236}">
              <a16:creationId xmlns:a16="http://schemas.microsoft.com/office/drawing/2014/main" id="{00000000-0008-0000-0300-0000A1010000}"/>
            </a:ext>
          </a:extLst>
        </xdr:cNvPr>
        <xdr:cNvSpPr/>
      </xdr:nvSpPr>
      <xdr:spPr>
        <a:xfrm>
          <a:off x="13462000" y="676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17056</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131800" y="6532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0" name="正方形/長方形 429">
          <a:extLst>
            <a:ext uri="{FF2B5EF4-FFF2-40B4-BE49-F238E27FC236}">
              <a16:creationId xmlns:a16="http://schemas.microsoft.com/office/drawing/2014/main" id="{00000000-0008-0000-0300-0000A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３年度は前年度と比べて、一般会計等の地方債現在高や債務負担行為に基づく支出予定額等の将来負担額において減少するとともに、充当可能基金残高の増加等により充当可能財源等も増加し、黒字の比率は</a:t>
          </a:r>
          <a:r>
            <a:rPr kumimoji="1" lang="en-US" altLang="ja-JP" sz="1300">
              <a:latin typeface="ＭＳ Ｐゴシック" panose="020B0600070205080204" pitchFamily="50" charset="-128"/>
              <a:ea typeface="ＭＳ Ｐゴシック" panose="020B0600070205080204" pitchFamily="50" charset="-128"/>
            </a:rPr>
            <a:t>8.9</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将来負担比率がないことは平成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年度から変わりないが、今後においても将来負担の大きな要因となる地方債残高の縮減等に取り組み続けることで、財政の健全化に努めたい。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8" name="将来負担の状況グラフ枠">
          <a:extLst>
            <a:ext uri="{FF2B5EF4-FFF2-40B4-BE49-F238E27FC236}">
              <a16:creationId xmlns:a16="http://schemas.microsoft.com/office/drawing/2014/main" id="{00000000-0008-0000-0300-0000C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83094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7018000" y="2313214"/>
          <a:ext cx="0" cy="17132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55171</xdr:rowOff>
    </xdr:from>
    <xdr:ext cx="762000" cy="259045"/>
    <xdr:sp macro="" textlink="">
      <xdr:nvSpPr>
        <xdr:cNvPr id="450" name="将来負担の状況最小値テキスト">
          <a:extLst>
            <a:ext uri="{FF2B5EF4-FFF2-40B4-BE49-F238E27FC236}">
              <a16:creationId xmlns:a16="http://schemas.microsoft.com/office/drawing/2014/main" id="{00000000-0008-0000-0300-0000C2010000}"/>
            </a:ext>
          </a:extLst>
        </xdr:cNvPr>
        <xdr:cNvSpPr txBox="1"/>
      </xdr:nvSpPr>
      <xdr:spPr>
        <a:xfrm>
          <a:off x="17106900" y="399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83094</xdr:rowOff>
    </xdr:from>
    <xdr:to>
      <xdr:col>81</xdr:col>
      <xdr:colOff>133350</xdr:colOff>
      <xdr:row>23</xdr:row>
      <xdr:rowOff>83094</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6929100" y="402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52" name="将来負担の状況最大値テキスト">
          <a:extLst>
            <a:ext uri="{FF2B5EF4-FFF2-40B4-BE49-F238E27FC236}">
              <a16:creationId xmlns:a16="http://schemas.microsoft.com/office/drawing/2014/main" id="{00000000-0008-0000-0300-0000C4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54" name="将来負担の状況平均値テキスト">
          <a:extLst>
            <a:ext uri="{FF2B5EF4-FFF2-40B4-BE49-F238E27FC236}">
              <a16:creationId xmlns:a16="http://schemas.microsoft.com/office/drawing/2014/main" id="{00000000-0008-0000-0300-0000C6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100784</xdr:rowOff>
    </xdr:from>
    <xdr:to>
      <xdr:col>77</xdr:col>
      <xdr:colOff>95250</xdr:colOff>
      <xdr:row>14</xdr:row>
      <xdr:rowOff>30934</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6129000" y="232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41111</xdr:rowOff>
    </xdr:from>
    <xdr:ext cx="7366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798800" y="2098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126637</xdr:rowOff>
    </xdr:from>
    <xdr:to>
      <xdr:col>73</xdr:col>
      <xdr:colOff>44450</xdr:colOff>
      <xdr:row>14</xdr:row>
      <xdr:rowOff>56787</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5240000" y="23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66964</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909800" y="2124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119743</xdr:rowOff>
    </xdr:from>
    <xdr:to>
      <xdr:col>68</xdr:col>
      <xdr:colOff>203200</xdr:colOff>
      <xdr:row>14</xdr:row>
      <xdr:rowOff>49893</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4351000" y="234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60070</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211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72390</xdr:rowOff>
    </xdr:from>
    <xdr:to>
      <xdr:col>64</xdr:col>
      <xdr:colOff>152400</xdr:colOff>
      <xdr:row>15</xdr:row>
      <xdr:rowOff>2540</xdr:rowOff>
    </xdr:to>
    <xdr:sp macro="" textlink="">
      <xdr:nvSpPr>
        <xdr:cNvPr id="462" name="フローチャート: 判断 461">
          <a:extLst>
            <a:ext uri="{FF2B5EF4-FFF2-40B4-BE49-F238E27FC236}">
              <a16:creationId xmlns:a16="http://schemas.microsoft.com/office/drawing/2014/main" id="{00000000-0008-0000-0300-0000CE010000}"/>
            </a:ext>
          </a:extLst>
        </xdr:cNvPr>
        <xdr:cNvSpPr/>
      </xdr:nvSpPr>
      <xdr:spPr>
        <a:xfrm>
          <a:off x="13462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12717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224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奈良県生駒市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118,485
117,199
53.15
46,539,959
43,291,233
3,180,019
24,965,254
15,920,083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南北に細長い市形であるため、消防署等の各種施設を多く設置する必要があることなどにより、例年、人件費に係るものは類似団体平均と比較すると高い水準にある。</a:t>
          </a:r>
        </a:p>
        <a:p>
          <a:r>
            <a:rPr kumimoji="1" lang="ja-JP" altLang="en-US" sz="1100">
              <a:latin typeface="ＭＳ Ｐゴシック" panose="020B0600070205080204" pitchFamily="50" charset="-128"/>
              <a:ea typeface="ＭＳ Ｐゴシック" panose="020B0600070205080204" pitchFamily="50" charset="-128"/>
            </a:rPr>
            <a:t>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年度は前年度と比較して退職者数が増加したことに伴い、退職手当が増加したことなどにより、人件費全体としては増加している。</a:t>
          </a:r>
        </a:p>
        <a:p>
          <a:r>
            <a:rPr kumimoji="1" lang="ja-JP" altLang="en-US" sz="1100">
              <a:latin typeface="ＭＳ Ｐゴシック" panose="020B0600070205080204" pitchFamily="50" charset="-128"/>
              <a:ea typeface="ＭＳ Ｐゴシック" panose="020B0600070205080204" pitchFamily="50" charset="-128"/>
            </a:rPr>
            <a:t>今後は、組織機構の見直しや定員適正化計画に基づく職員の精査と人員の適正配置等により、人件費のさらなる抑制に努める必要がある。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115570</xdr:rowOff>
    </xdr:from>
    <xdr:to>
      <xdr:col>24</xdr:col>
      <xdr:colOff>25400</xdr:colOff>
      <xdr:row>41</xdr:row>
      <xdr:rowOff>143002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73420"/>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115079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4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143002</xdr:rowOff>
    </xdr:from>
    <xdr:to>
      <xdr:col>24</xdr:col>
      <xdr:colOff>114300</xdr:colOff>
      <xdr:row>41</xdr:row>
      <xdr:rowOff>143002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7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30497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115570</xdr:rowOff>
    </xdr:from>
    <xdr:to>
      <xdr:col>24</xdr:col>
      <xdr:colOff>114300</xdr:colOff>
      <xdr:row>33</xdr:row>
      <xdr:rowOff>115570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129286</xdr:rowOff>
    </xdr:from>
    <xdr:to>
      <xdr:col>24</xdr:col>
      <xdr:colOff>25400</xdr:colOff>
      <xdr:row>40</xdr:row>
      <xdr:rowOff>49276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815836"/>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127017</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992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110490</xdr:rowOff>
    </xdr:from>
    <xdr:to>
      <xdr:col>24</xdr:col>
      <xdr:colOff>76200</xdr:colOff>
      <xdr:row>38</xdr:row>
      <xdr:rowOff>40640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49276</xdr:rowOff>
    </xdr:from>
    <xdr:to>
      <xdr:col>19</xdr:col>
      <xdr:colOff>187325</xdr:colOff>
      <xdr:row>40</xdr:row>
      <xdr:rowOff>67564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9072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94488</xdr:rowOff>
    </xdr:from>
    <xdr:to>
      <xdr:col>20</xdr:col>
      <xdr:colOff>38100</xdr:colOff>
      <xdr:row>39</xdr:row>
      <xdr:rowOff>24638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60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34815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78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67564</xdr:rowOff>
    </xdr:from>
    <xdr:to>
      <xdr:col>15</xdr:col>
      <xdr:colOff>98425</xdr:colOff>
      <xdr:row>40</xdr:row>
      <xdr:rowOff>113284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92556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147066</xdr:rowOff>
    </xdr:from>
    <xdr:to>
      <xdr:col>15</xdr:col>
      <xdr:colOff>149225</xdr:colOff>
      <xdr:row>38</xdr:row>
      <xdr:rowOff>77215</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87393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259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113284</xdr:rowOff>
    </xdr:from>
    <xdr:to>
      <xdr:col>11</xdr:col>
      <xdr:colOff>9525</xdr:colOff>
      <xdr:row>40</xdr:row>
      <xdr:rowOff>140716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97128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165354</xdr:rowOff>
    </xdr:from>
    <xdr:to>
      <xdr:col>11</xdr:col>
      <xdr:colOff>60325</xdr:colOff>
      <xdr:row>38</xdr:row>
      <xdr:rowOff>95504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50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105681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277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156210</xdr:rowOff>
    </xdr:from>
    <xdr:to>
      <xdr:col>6</xdr:col>
      <xdr:colOff>171450</xdr:colOff>
      <xdr:row>38</xdr:row>
      <xdr:rowOff>86360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96537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78486</xdr:rowOff>
    </xdr:from>
    <xdr:to>
      <xdr:col>24</xdr:col>
      <xdr:colOff>76200</xdr:colOff>
      <xdr:row>40</xdr:row>
      <xdr:rowOff>8636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76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50563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73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169926</xdr:rowOff>
    </xdr:from>
    <xdr:to>
      <xdr:col>20</xdr:col>
      <xdr:colOff>38100</xdr:colOff>
      <xdr:row>40</xdr:row>
      <xdr:rowOff>100076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85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84853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942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16764</xdr:rowOff>
    </xdr:from>
    <xdr:to>
      <xdr:col>15</xdr:col>
      <xdr:colOff>149225</xdr:colOff>
      <xdr:row>40</xdr:row>
      <xdr:rowOff>118364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87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103141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961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62484</xdr:rowOff>
    </xdr:from>
    <xdr:to>
      <xdr:col>11</xdr:col>
      <xdr:colOff>60325</xdr:colOff>
      <xdr:row>40</xdr:row>
      <xdr:rowOff>164084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92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148861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7006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89916</xdr:rowOff>
    </xdr:from>
    <xdr:to>
      <xdr:col>6</xdr:col>
      <xdr:colOff>171450</xdr:colOff>
      <xdr:row>41</xdr:row>
      <xdr:rowOff>20066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947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4843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7034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人件費同様、南北に細長い市形であるため、消防署やコミュニティ施設を多く有していることから、施設の維持管理費用が多くかかり、例年、類似団体平均を上回っている。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令和３年度は普通交付税等の経常一般財源の増加や、新型コロナウイルスワクチン接種事業費以外の各種予防接種委託料、休日夜間応急診療業務委託料の減少等により割合としては前年度より減少した。今後</a:t>
          </a:r>
          <a:r>
            <a:rPr kumimoji="1" lang="ja-JP" altLang="en-US" sz="1200">
              <a:latin typeface="ＭＳ Ｐゴシック" panose="020B0600070205080204" pitchFamily="50" charset="-128"/>
              <a:ea typeface="ＭＳ Ｐゴシック" panose="020B0600070205080204" pitchFamily="50" charset="-128"/>
            </a:rPr>
            <a:t>も事務事業の見直し等による経費の縮減に努める必要がある。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21</xdr:row>
      <xdr:rowOff>124278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00729"/>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96355</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9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124278</xdr:rowOff>
    </xdr:from>
    <xdr:to>
      <xdr:col>82</xdr:col>
      <xdr:colOff>196850</xdr:colOff>
      <xdr:row>21</xdr:row>
      <xdr:rowOff>124278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2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64407</xdr:rowOff>
    </xdr:from>
    <xdr:to>
      <xdr:col>82</xdr:col>
      <xdr:colOff>107950</xdr:colOff>
      <xdr:row>20</xdr:row>
      <xdr:rowOff>45357</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3321957"/>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130827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02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45357</xdr:rowOff>
    </xdr:from>
    <xdr:to>
      <xdr:col>78</xdr:col>
      <xdr:colOff>69850</xdr:colOff>
      <xdr:row>20</xdr:row>
      <xdr:rowOff>121557</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34743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45357</xdr:rowOff>
    </xdr:from>
    <xdr:to>
      <xdr:col>73</xdr:col>
      <xdr:colOff>180975</xdr:colOff>
      <xdr:row>20</xdr:row>
      <xdr:rowOff>121557</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34743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117021</xdr:rowOff>
    </xdr:from>
    <xdr:to>
      <xdr:col>74</xdr:col>
      <xdr:colOff>31750</xdr:colOff>
      <xdr:row>18</xdr:row>
      <xdr:rowOff>47171</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03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57348</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00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45357</xdr:rowOff>
    </xdr:from>
    <xdr:to>
      <xdr:col>69</xdr:col>
      <xdr:colOff>92075</xdr:colOff>
      <xdr:row>20</xdr:row>
      <xdr:rowOff>154214</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3474357"/>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95250</xdr:rowOff>
    </xdr:from>
    <xdr:to>
      <xdr:col>69</xdr:col>
      <xdr:colOff>142875</xdr:colOff>
      <xdr:row>18</xdr:row>
      <xdr:rowOff>25400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35577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62593</xdr:rowOff>
    </xdr:from>
    <xdr:to>
      <xdr:col>65</xdr:col>
      <xdr:colOff>53975</xdr:colOff>
      <xdr:row>17</xdr:row>
      <xdr:rowOff>164193</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2920</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74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13607</xdr:rowOff>
    </xdr:from>
    <xdr:to>
      <xdr:col>82</xdr:col>
      <xdr:colOff>158750</xdr:colOff>
      <xdr:row>19</xdr:row>
      <xdr:rowOff>115207</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27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157134</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24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166007</xdr:rowOff>
    </xdr:from>
    <xdr:to>
      <xdr:col>78</xdr:col>
      <xdr:colOff>120650</xdr:colOff>
      <xdr:row>20</xdr:row>
      <xdr:rowOff>96157</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42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80934</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509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70757</xdr:rowOff>
    </xdr:from>
    <xdr:to>
      <xdr:col>74</xdr:col>
      <xdr:colOff>31750</xdr:colOff>
      <xdr:row>21</xdr:row>
      <xdr:rowOff>907</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49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157134</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58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166007</xdr:rowOff>
    </xdr:from>
    <xdr:to>
      <xdr:col>69</xdr:col>
      <xdr:colOff>142875</xdr:colOff>
      <xdr:row>20</xdr:row>
      <xdr:rowOff>96157</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42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80934</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50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103414</xdr:rowOff>
    </xdr:from>
    <xdr:to>
      <xdr:col>65</xdr:col>
      <xdr:colOff>53975</xdr:colOff>
      <xdr:row>21</xdr:row>
      <xdr:rowOff>33564</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5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21</xdr:row>
      <xdr:rowOff>18341</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61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近年、取り組んでいる困窮者支援体制の強化により、本市における生活保護受給者数は大きく減少していることから、類似団体平均を下回っていると考えられる。</a:t>
          </a:r>
          <a:r>
            <a:rPr kumimoji="1" lang="ja-JP" altLang="en-US" sz="1300">
              <a:latin typeface="ＭＳ Ｐゴシック" panose="020B0600070205080204" pitchFamily="50" charset="-128"/>
              <a:ea typeface="ＭＳ Ｐゴシック" panose="020B0600070205080204" pitchFamily="50" charset="-128"/>
            </a:rPr>
            <a:t>しかし、子ども医療費助成や児童扶養手当に係る経費が増加しており、扶助費全体としても増加傾向が続いていることから、現行の福祉施策の見直し等の必要性は高まっている。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168910</xdr:rowOff>
    </xdr:from>
    <xdr:to>
      <xdr:col>24</xdr:col>
      <xdr:colOff>25400</xdr:colOff>
      <xdr:row>60</xdr:row>
      <xdr:rowOff>157480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25576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129557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157480</xdr:rowOff>
    </xdr:from>
    <xdr:to>
      <xdr:col>24</xdr:col>
      <xdr:colOff>114300</xdr:colOff>
      <xdr:row>60</xdr:row>
      <xdr:rowOff>157480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4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83837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168910</xdr:rowOff>
    </xdr:from>
    <xdr:to>
      <xdr:col>24</xdr:col>
      <xdr:colOff>114300</xdr:colOff>
      <xdr:row>53</xdr:row>
      <xdr:rowOff>168910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149860</xdr:rowOff>
    </xdr:from>
    <xdr:to>
      <xdr:col>24</xdr:col>
      <xdr:colOff>25400</xdr:colOff>
      <xdr:row>55</xdr:row>
      <xdr:rowOff>39370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40816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63517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6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91440</xdr:rowOff>
    </xdr:from>
    <xdr:to>
      <xdr:col>24</xdr:col>
      <xdr:colOff>76200</xdr:colOff>
      <xdr:row>57</xdr:row>
      <xdr:rowOff>21590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39370</xdr:rowOff>
    </xdr:from>
    <xdr:to>
      <xdr:col>19</xdr:col>
      <xdr:colOff>187325</xdr:colOff>
      <xdr:row>55</xdr:row>
      <xdr:rowOff>130810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4691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91440</xdr:rowOff>
    </xdr:from>
    <xdr:to>
      <xdr:col>20</xdr:col>
      <xdr:colOff>38100</xdr:colOff>
      <xdr:row>57</xdr:row>
      <xdr:rowOff>21590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6367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7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123190</xdr:rowOff>
    </xdr:from>
    <xdr:to>
      <xdr:col>15</xdr:col>
      <xdr:colOff>98425</xdr:colOff>
      <xdr:row>55</xdr:row>
      <xdr:rowOff>130810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5529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152400</xdr:rowOff>
    </xdr:from>
    <xdr:to>
      <xdr:col>15</xdr:col>
      <xdr:colOff>149225</xdr:colOff>
      <xdr:row>57</xdr:row>
      <xdr:rowOff>82550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67327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100330</xdr:rowOff>
    </xdr:from>
    <xdr:to>
      <xdr:col>11</xdr:col>
      <xdr:colOff>9525</xdr:colOff>
      <xdr:row>55</xdr:row>
      <xdr:rowOff>123190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5300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29227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99060</xdr:rowOff>
    </xdr:from>
    <xdr:to>
      <xdr:col>6</xdr:col>
      <xdr:colOff>171450</xdr:colOff>
      <xdr:row>57</xdr:row>
      <xdr:rowOff>29210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13987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99060</xdr:rowOff>
    </xdr:from>
    <xdr:to>
      <xdr:col>24</xdr:col>
      <xdr:colOff>76200</xdr:colOff>
      <xdr:row>55</xdr:row>
      <xdr:rowOff>29210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115587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20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160020</xdr:rowOff>
    </xdr:from>
    <xdr:to>
      <xdr:col>20</xdr:col>
      <xdr:colOff>38100</xdr:colOff>
      <xdr:row>55</xdr:row>
      <xdr:rowOff>90170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100347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18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80010</xdr:rowOff>
    </xdr:from>
    <xdr:to>
      <xdr:col>15</xdr:col>
      <xdr:colOff>149225</xdr:colOff>
      <xdr:row>56</xdr:row>
      <xdr:rowOff>10160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20337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72390</xdr:rowOff>
    </xdr:from>
    <xdr:to>
      <xdr:col>11</xdr:col>
      <xdr:colOff>60325</xdr:colOff>
      <xdr:row>56</xdr:row>
      <xdr:rowOff>2540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12717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49530</xdr:rowOff>
    </xdr:from>
    <xdr:to>
      <xdr:col>6</xdr:col>
      <xdr:colOff>171450</xdr:colOff>
      <xdr:row>55</xdr:row>
      <xdr:rowOff>151130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161307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24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年度としては、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普通交付税など経常一般財源の増加により、その他に占める割合は前年度より減少したが、高齢化の伸展に伴い、介護保険特別会計、後期高齢者医療特別会計など</a:t>
          </a:r>
          <a:r>
            <a:rPr kumimoji="1" lang="ja-JP" altLang="en-US" sz="1300">
              <a:latin typeface="ＭＳ Ｐゴシック" panose="020B0600070205080204" pitchFamily="50" charset="-128"/>
              <a:ea typeface="ＭＳ Ｐゴシック" panose="020B0600070205080204" pitchFamily="50" charset="-128"/>
            </a:rPr>
            <a:t>社会保障関係費への繰出金の額は年々増加傾向であり、今後においてもこの傾向は続くものと考えられるため、健康寿命の延伸に向けた取組みが重要である。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91622</xdr:rowOff>
    </xdr:from>
    <xdr:to>
      <xdr:col>82</xdr:col>
      <xdr:colOff>107950</xdr:colOff>
      <xdr:row>61</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78472"/>
          <a:ext cx="0" cy="128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6549</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91622</xdr:rowOff>
    </xdr:from>
    <xdr:to>
      <xdr:col>82</xdr:col>
      <xdr:colOff>196850</xdr:colOff>
      <xdr:row>53</xdr:row>
      <xdr:rowOff>91622</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1815</xdr:rowOff>
    </xdr:from>
    <xdr:to>
      <xdr:col>82</xdr:col>
      <xdr:colOff>107950</xdr:colOff>
      <xdr:row>56</xdr:row>
      <xdr:rowOff>67128</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603015"/>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53720</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54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81643</xdr:rowOff>
    </xdr:from>
    <xdr:to>
      <xdr:col>82</xdr:col>
      <xdr:colOff>158750</xdr:colOff>
      <xdr:row>57</xdr:row>
      <xdr:rowOff>11793</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67128</xdr:rowOff>
    </xdr:from>
    <xdr:to>
      <xdr:col>78</xdr:col>
      <xdr:colOff>69850</xdr:colOff>
      <xdr:row>57</xdr:row>
      <xdr:rowOff>135165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668328"/>
          <a:ext cx="889000" cy="23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135165</xdr:rowOff>
    </xdr:from>
    <xdr:to>
      <xdr:col>73</xdr:col>
      <xdr:colOff>180975</xdr:colOff>
      <xdr:row>57</xdr:row>
      <xdr:rowOff>156935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9078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106135</xdr:rowOff>
    </xdr:from>
    <xdr:to>
      <xdr:col>74</xdr:col>
      <xdr:colOff>31750</xdr:colOff>
      <xdr:row>58</xdr:row>
      <xdr:rowOff>36285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21062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56243</xdr:rowOff>
    </xdr:from>
    <xdr:to>
      <xdr:col>69</xdr:col>
      <xdr:colOff>92075</xdr:colOff>
      <xdr:row>57</xdr:row>
      <xdr:rowOff>156935</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657443"/>
          <a:ext cx="889000" cy="272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106135</xdr:rowOff>
    </xdr:from>
    <xdr:to>
      <xdr:col>69</xdr:col>
      <xdr:colOff>142875</xdr:colOff>
      <xdr:row>58</xdr:row>
      <xdr:rowOff>36285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46462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21062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122465</xdr:rowOff>
    </xdr:from>
    <xdr:to>
      <xdr:col>82</xdr:col>
      <xdr:colOff>158750</xdr:colOff>
      <xdr:row>56</xdr:row>
      <xdr:rowOff>52615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138992</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16328</xdr:rowOff>
    </xdr:from>
    <xdr:to>
      <xdr:col>78</xdr:col>
      <xdr:colOff>120650</xdr:colOff>
      <xdr:row>56</xdr:row>
      <xdr:rowOff>117928</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128105</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386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84365</xdr:rowOff>
    </xdr:from>
    <xdr:to>
      <xdr:col>74</xdr:col>
      <xdr:colOff>31750</xdr:colOff>
      <xdr:row>58</xdr:row>
      <xdr:rowOff>14515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24692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106135</xdr:rowOff>
    </xdr:from>
    <xdr:to>
      <xdr:col>69</xdr:col>
      <xdr:colOff>142875</xdr:colOff>
      <xdr:row>58</xdr:row>
      <xdr:rowOff>36285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21062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5443</xdr:rowOff>
    </xdr:from>
    <xdr:to>
      <xdr:col>65</xdr:col>
      <xdr:colOff>53975</xdr:colOff>
      <xdr:row>56</xdr:row>
      <xdr:rowOff>107043</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117220</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から地方公営企業法を適用した下水道事業会計補助や高齢者交通費等助成の影響で増加したものの、本市は一部事務組合や各種団体に対する支出が少ないことから、例年、類似団体平均を下回っているものと考えられる。</a:t>
          </a:r>
        </a:p>
        <a:p>
          <a:r>
            <a:rPr kumimoji="1" lang="ja-JP" altLang="en-US" sz="1200">
              <a:latin typeface="ＭＳ Ｐゴシック" panose="020B0600070205080204" pitchFamily="50" charset="-128"/>
              <a:ea typeface="ＭＳ Ｐゴシック" panose="020B0600070205080204" pitchFamily="50" charset="-128"/>
            </a:rPr>
            <a:t>また、補助金の見直しも行っており、今後も引き続き廃止や適正化に向けた取り組みの継続が必要である。</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104140</xdr:rowOff>
    </xdr:from>
    <xdr:to>
      <xdr:col>82</xdr:col>
      <xdr:colOff>107950</xdr:colOff>
      <xdr:row>41</xdr:row>
      <xdr:rowOff>24130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59054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167657</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24130</xdr:rowOff>
    </xdr:from>
    <xdr:to>
      <xdr:col>82</xdr:col>
      <xdr:colOff>196850</xdr:colOff>
      <xdr:row>41</xdr:row>
      <xdr:rowOff>24130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19067</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104140</xdr:rowOff>
    </xdr:from>
    <xdr:to>
      <xdr:col>82</xdr:col>
      <xdr:colOff>196850</xdr:colOff>
      <xdr:row>32</xdr:row>
      <xdr:rowOff>104140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170434</xdr:rowOff>
    </xdr:from>
    <xdr:to>
      <xdr:col>82</xdr:col>
      <xdr:colOff>107950</xdr:colOff>
      <xdr:row>34</xdr:row>
      <xdr:rowOff>35560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5671800" y="582828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132859</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133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160782</xdr:rowOff>
    </xdr:from>
    <xdr:to>
      <xdr:col>82</xdr:col>
      <xdr:colOff>158750</xdr:colOff>
      <xdr:row>36</xdr:row>
      <xdr:rowOff>90932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133858</xdr:rowOff>
    </xdr:from>
    <xdr:to>
      <xdr:col>78</xdr:col>
      <xdr:colOff>69850</xdr:colOff>
      <xdr:row>34</xdr:row>
      <xdr:rowOff>35560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4782800" y="579170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25908</xdr:rowOff>
    </xdr:from>
    <xdr:to>
      <xdr:col>78</xdr:col>
      <xdr:colOff>120650</xdr:colOff>
      <xdr:row>36</xdr:row>
      <xdr:rowOff>127508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112285</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284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106426</xdr:rowOff>
    </xdr:from>
    <xdr:to>
      <xdr:col>73</xdr:col>
      <xdr:colOff>180975</xdr:colOff>
      <xdr:row>33</xdr:row>
      <xdr:rowOff>133858</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893800" y="57642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133350</xdr:rowOff>
    </xdr:from>
    <xdr:to>
      <xdr:col>74</xdr:col>
      <xdr:colOff>31750</xdr:colOff>
      <xdr:row>36</xdr:row>
      <xdr:rowOff>63500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48277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106426</xdr:rowOff>
    </xdr:from>
    <xdr:to>
      <xdr:col>69</xdr:col>
      <xdr:colOff>92075</xdr:colOff>
      <xdr:row>33</xdr:row>
      <xdr:rowOff>115570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004800" y="57642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115062</xdr:rowOff>
    </xdr:from>
    <xdr:to>
      <xdr:col>69</xdr:col>
      <xdr:colOff>142875</xdr:colOff>
      <xdr:row>36</xdr:row>
      <xdr:rowOff>45212</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11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29989</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6202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105918</xdr:rowOff>
    </xdr:from>
    <xdr:to>
      <xdr:col>65</xdr:col>
      <xdr:colOff>53975</xdr:colOff>
      <xdr:row>36</xdr:row>
      <xdr:rowOff>36068</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10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20845</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6193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119634</xdr:rowOff>
    </xdr:from>
    <xdr:to>
      <xdr:col>82</xdr:col>
      <xdr:colOff>158750</xdr:colOff>
      <xdr:row>34</xdr:row>
      <xdr:rowOff>49784</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577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136161</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562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156210</xdr:rowOff>
    </xdr:from>
    <xdr:to>
      <xdr:col>78</xdr:col>
      <xdr:colOff>120650</xdr:colOff>
      <xdr:row>34</xdr:row>
      <xdr:rowOff>86360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96537</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558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83058</xdr:rowOff>
    </xdr:from>
    <xdr:to>
      <xdr:col>74</xdr:col>
      <xdr:colOff>31750</xdr:colOff>
      <xdr:row>34</xdr:row>
      <xdr:rowOff>13208</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5740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23385</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550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55626</xdr:rowOff>
    </xdr:from>
    <xdr:to>
      <xdr:col>69</xdr:col>
      <xdr:colOff>142875</xdr:colOff>
      <xdr:row>33</xdr:row>
      <xdr:rowOff>157226</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5713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167403</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5482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64770</xdr:rowOff>
    </xdr:from>
    <xdr:to>
      <xdr:col>65</xdr:col>
      <xdr:colOff>53975</xdr:colOff>
      <xdr:row>33</xdr:row>
      <xdr:rowOff>166370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5097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549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年度までは類似団体平均を上回っていたが、繰上償還等の実施により、平成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年度は類似団体平均値となり、平成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年度以降においては、類似団体平均を下回っている。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今後も新規発行債の精査を行い、元利償還金の増加抑制に努める必要がある。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80</xdr:row>
      <xdr:rowOff>35561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547600"/>
          <a:ext cx="0" cy="1203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123190</xdr:rowOff>
    </xdr:from>
    <xdr:to>
      <xdr:col>24</xdr:col>
      <xdr:colOff>25400</xdr:colOff>
      <xdr:row>76</xdr:row>
      <xdr:rowOff>35561</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2981940"/>
          <a:ext cx="838200" cy="8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71138</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101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35561</xdr:rowOff>
    </xdr:from>
    <xdr:to>
      <xdr:col>19</xdr:col>
      <xdr:colOff>187325</xdr:colOff>
      <xdr:row>76</xdr:row>
      <xdr:rowOff>119380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3065761"/>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137161</xdr:rowOff>
    </xdr:from>
    <xdr:to>
      <xdr:col>20</xdr:col>
      <xdr:colOff>38100</xdr:colOff>
      <xdr:row>77</xdr:row>
      <xdr:rowOff>67311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52088</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253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88900</xdr:rowOff>
    </xdr:from>
    <xdr:to>
      <xdr:col>15</xdr:col>
      <xdr:colOff>98425</xdr:colOff>
      <xdr:row>76</xdr:row>
      <xdr:rowOff>119380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2209800" y="131191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129539</xdr:rowOff>
    </xdr:from>
    <xdr:to>
      <xdr:col>15</xdr:col>
      <xdr:colOff>149225</xdr:colOff>
      <xdr:row>77</xdr:row>
      <xdr:rowOff>59689</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44466</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58420</xdr:rowOff>
    </xdr:from>
    <xdr:to>
      <xdr:col>11</xdr:col>
      <xdr:colOff>9525</xdr:colOff>
      <xdr:row>76</xdr:row>
      <xdr:rowOff>88900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1320800" y="130886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152400</xdr:rowOff>
    </xdr:from>
    <xdr:to>
      <xdr:col>11</xdr:col>
      <xdr:colOff>60325</xdr:colOff>
      <xdr:row>77</xdr:row>
      <xdr:rowOff>82550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67327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3811</xdr:rowOff>
    </xdr:from>
    <xdr:to>
      <xdr:col>6</xdr:col>
      <xdr:colOff>171450</xdr:colOff>
      <xdr:row>77</xdr:row>
      <xdr:rowOff>105411</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90188</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72390</xdr:rowOff>
    </xdr:from>
    <xdr:to>
      <xdr:col>24</xdr:col>
      <xdr:colOff>76200</xdr:colOff>
      <xdr:row>76</xdr:row>
      <xdr:rowOff>2539</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88917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156211</xdr:rowOff>
    </xdr:from>
    <xdr:to>
      <xdr:col>20</xdr:col>
      <xdr:colOff>38100</xdr:colOff>
      <xdr:row>76</xdr:row>
      <xdr:rowOff>86361</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96537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78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68580</xdr:rowOff>
    </xdr:from>
    <xdr:to>
      <xdr:col>15</xdr:col>
      <xdr:colOff>149225</xdr:colOff>
      <xdr:row>76</xdr:row>
      <xdr:rowOff>170180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8907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38100</xdr:rowOff>
    </xdr:from>
    <xdr:to>
      <xdr:col>11</xdr:col>
      <xdr:colOff>60325</xdr:colOff>
      <xdr:row>76</xdr:row>
      <xdr:rowOff>139700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149877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7620</xdr:rowOff>
    </xdr:from>
    <xdr:to>
      <xdr:col>6</xdr:col>
      <xdr:colOff>171450</xdr:colOff>
      <xdr:row>76</xdr:row>
      <xdr:rowOff>109220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119397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は、どの性質も経常収支比率に占める割合が減少している。これは従来より行っていた予防接種事業費や、障がい者支援事業費及び生活保護扶助費への経常経費充当額が減少したためである。しかし、これらは新型コロナウイルス感染症に係る臨時交付金等の影響を受けているためと考えられることから、今後においても行財政改革や事務事業の見直し等を進めて、経常経費の削減に努める必要がある。</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80</xdr:row>
      <xdr:rowOff>85852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814300"/>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57929</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85852</xdr:rowOff>
    </xdr:from>
    <xdr:to>
      <xdr:col>82</xdr:col>
      <xdr:colOff>196850</xdr:colOff>
      <xdr:row>80</xdr:row>
      <xdr:rowOff>85852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159004</xdr:rowOff>
    </xdr:from>
    <xdr:to>
      <xdr:col>82</xdr:col>
      <xdr:colOff>107950</xdr:colOff>
      <xdr:row>78</xdr:row>
      <xdr:rowOff>8128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5671800" y="13189204"/>
          <a:ext cx="8382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27703</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229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55626</xdr:rowOff>
    </xdr:from>
    <xdr:to>
      <xdr:col>82</xdr:col>
      <xdr:colOff>158750</xdr:colOff>
      <xdr:row>77</xdr:row>
      <xdr:rowOff>157226</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8128</xdr:rowOff>
    </xdr:from>
    <xdr:to>
      <xdr:col>78</xdr:col>
      <xdr:colOff>69850</xdr:colOff>
      <xdr:row>78</xdr:row>
      <xdr:rowOff>168148</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4782800" y="13381228"/>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57913</xdr:rowOff>
    </xdr:from>
    <xdr:to>
      <xdr:col>78</xdr:col>
      <xdr:colOff>120650</xdr:colOff>
      <xdr:row>78</xdr:row>
      <xdr:rowOff>159513</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431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144290</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517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149861</xdr:rowOff>
    </xdr:from>
    <xdr:to>
      <xdr:col>73</xdr:col>
      <xdr:colOff>180975</xdr:colOff>
      <xdr:row>78</xdr:row>
      <xdr:rowOff>168148</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893800" y="13522961"/>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80772</xdr:rowOff>
    </xdr:from>
    <xdr:to>
      <xdr:col>74</xdr:col>
      <xdr:colOff>31750</xdr:colOff>
      <xdr:row>79</xdr:row>
      <xdr:rowOff>10922</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45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21099</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322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85852</xdr:rowOff>
    </xdr:from>
    <xdr:to>
      <xdr:col>69</xdr:col>
      <xdr:colOff>92075</xdr:colOff>
      <xdr:row>78</xdr:row>
      <xdr:rowOff>149861</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004800" y="13458952"/>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48768</xdr:rowOff>
    </xdr:from>
    <xdr:to>
      <xdr:col>69</xdr:col>
      <xdr:colOff>142875</xdr:colOff>
      <xdr:row>78</xdr:row>
      <xdr:rowOff>150368</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160545</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3190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16763</xdr:rowOff>
    </xdr:from>
    <xdr:to>
      <xdr:col>65</xdr:col>
      <xdr:colOff>53975</xdr:colOff>
      <xdr:row>78</xdr:row>
      <xdr:rowOff>118363</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128540</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315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108204</xdr:rowOff>
    </xdr:from>
    <xdr:to>
      <xdr:col>82</xdr:col>
      <xdr:colOff>158750</xdr:colOff>
      <xdr:row>77</xdr:row>
      <xdr:rowOff>38354</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124731</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2983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128778</xdr:rowOff>
    </xdr:from>
    <xdr:to>
      <xdr:col>78</xdr:col>
      <xdr:colOff>120650</xdr:colOff>
      <xdr:row>78</xdr:row>
      <xdr:rowOff>58928</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69105</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3099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117348</xdr:rowOff>
    </xdr:from>
    <xdr:to>
      <xdr:col>74</xdr:col>
      <xdr:colOff>31750</xdr:colOff>
      <xdr:row>79</xdr:row>
      <xdr:rowOff>47498</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32275</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357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99061</xdr:rowOff>
    </xdr:from>
    <xdr:to>
      <xdr:col>69</xdr:col>
      <xdr:colOff>142875</xdr:colOff>
      <xdr:row>79</xdr:row>
      <xdr:rowOff>29211</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13988</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35052</xdr:rowOff>
    </xdr:from>
    <xdr:to>
      <xdr:col>65</xdr:col>
      <xdr:colOff>53975</xdr:colOff>
      <xdr:row>78</xdr:row>
      <xdr:rowOff>136652</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121429</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奈良県生駒市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130219</xdr:rowOff>
    </xdr:from>
    <xdr:to>
      <xdr:col>29</xdr:col>
      <xdr:colOff>127000</xdr:colOff>
      <xdr:row>20</xdr:row>
      <xdr:rowOff>2261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63794"/>
          <a:ext cx="0" cy="14150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145788</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5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2261</xdr:rowOff>
    </xdr:from>
    <xdr:to>
      <xdr:col>30</xdr:col>
      <xdr:colOff>25400</xdr:colOff>
      <xdr:row>20</xdr:row>
      <xdr:rowOff>2261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788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45146</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07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130219</xdr:rowOff>
    </xdr:from>
    <xdr:to>
      <xdr:col>30</xdr:col>
      <xdr:colOff>25400</xdr:colOff>
      <xdr:row>11</xdr:row>
      <xdr:rowOff>130219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637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16605</xdr:rowOff>
    </xdr:from>
    <xdr:to>
      <xdr:col>29</xdr:col>
      <xdr:colOff>127000</xdr:colOff>
      <xdr:row>17</xdr:row>
      <xdr:rowOff>38408</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2978880"/>
          <a:ext cx="647700" cy="218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70658</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6900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54131</xdr:rowOff>
    </xdr:from>
    <xdr:to>
      <xdr:col>29</xdr:col>
      <xdr:colOff>177800</xdr:colOff>
      <xdr:row>16</xdr:row>
      <xdr:rowOff>155731</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28449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38408</xdr:rowOff>
    </xdr:from>
    <xdr:to>
      <xdr:col>26</xdr:col>
      <xdr:colOff>50800</xdr:colOff>
      <xdr:row>17</xdr:row>
      <xdr:rowOff>96758</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3000683"/>
          <a:ext cx="698500" cy="583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83763</xdr:rowOff>
    </xdr:from>
    <xdr:to>
      <xdr:col>26</xdr:col>
      <xdr:colOff>101600</xdr:colOff>
      <xdr:row>17</xdr:row>
      <xdr:rowOff>13913</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28745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24090</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643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96758</xdr:rowOff>
    </xdr:from>
    <xdr:to>
      <xdr:col>22</xdr:col>
      <xdr:colOff>114300</xdr:colOff>
      <xdr:row>17</xdr:row>
      <xdr:rowOff>106359</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3059033"/>
          <a:ext cx="698500" cy="96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132283</xdr:rowOff>
    </xdr:from>
    <xdr:to>
      <xdr:col>22</xdr:col>
      <xdr:colOff>165100</xdr:colOff>
      <xdr:row>17</xdr:row>
      <xdr:rowOff>62433</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29231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72610</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69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99816</xdr:rowOff>
    </xdr:from>
    <xdr:to>
      <xdr:col>18</xdr:col>
      <xdr:colOff>177800</xdr:colOff>
      <xdr:row>17</xdr:row>
      <xdr:rowOff>106359</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a:off x="2908300" y="3062091"/>
          <a:ext cx="698500" cy="65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148371</xdr:rowOff>
    </xdr:from>
    <xdr:to>
      <xdr:col>19</xdr:col>
      <xdr:colOff>38100</xdr:colOff>
      <xdr:row>17</xdr:row>
      <xdr:rowOff>78521</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29391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88698</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270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153429</xdr:rowOff>
    </xdr:from>
    <xdr:to>
      <xdr:col>15</xdr:col>
      <xdr:colOff>101600</xdr:colOff>
      <xdr:row>17</xdr:row>
      <xdr:rowOff>83579</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29442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93756</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271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137255</xdr:rowOff>
    </xdr:from>
    <xdr:to>
      <xdr:col>29</xdr:col>
      <xdr:colOff>177800</xdr:colOff>
      <xdr:row>17</xdr:row>
      <xdr:rowOff>67405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29280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109332</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90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159058</xdr:rowOff>
    </xdr:from>
    <xdr:to>
      <xdr:col>26</xdr:col>
      <xdr:colOff>101600</xdr:colOff>
      <xdr:row>17</xdr:row>
      <xdr:rowOff>89208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29498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73985</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3036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45958</xdr:rowOff>
    </xdr:from>
    <xdr:to>
      <xdr:col>22</xdr:col>
      <xdr:colOff>165100</xdr:colOff>
      <xdr:row>17</xdr:row>
      <xdr:rowOff>147558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30082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132335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3094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55559</xdr:rowOff>
    </xdr:from>
    <xdr:to>
      <xdr:col>19</xdr:col>
      <xdr:colOff>38100</xdr:colOff>
      <xdr:row>17</xdr:row>
      <xdr:rowOff>157159</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0178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141936</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3104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49016</xdr:rowOff>
    </xdr:from>
    <xdr:to>
      <xdr:col>15</xdr:col>
      <xdr:colOff>101600</xdr:colOff>
      <xdr:row>17</xdr:row>
      <xdr:rowOff>150616</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0112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135393</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3097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279019</xdr:rowOff>
    </xdr:from>
    <xdr:to>
      <xdr:col>29</xdr:col>
      <xdr:colOff>127000</xdr:colOff>
      <xdr:row>37</xdr:row>
      <xdr:rowOff>328054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203569"/>
          <a:ext cx="0" cy="124918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300131</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24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328054</xdr:rowOff>
    </xdr:from>
    <xdr:to>
      <xdr:col>30</xdr:col>
      <xdr:colOff>25400</xdr:colOff>
      <xdr:row>37</xdr:row>
      <xdr:rowOff>328054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527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22496</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947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279019</xdr:rowOff>
    </xdr:from>
    <xdr:to>
      <xdr:col>30</xdr:col>
      <xdr:colOff>25400</xdr:colOff>
      <xdr:row>33</xdr:row>
      <xdr:rowOff>279019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2035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25311</xdr:rowOff>
    </xdr:from>
    <xdr:to>
      <xdr:col>29</xdr:col>
      <xdr:colOff>127000</xdr:colOff>
      <xdr:row>36</xdr:row>
      <xdr:rowOff>81661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003800" y="6978561"/>
          <a:ext cx="647700" cy="563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11574</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219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166497</xdr:rowOff>
    </xdr:from>
    <xdr:to>
      <xdr:col>29</xdr:col>
      <xdr:colOff>177800</xdr:colOff>
      <xdr:row>35</xdr:row>
      <xdr:rowOff>268097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7768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120523</xdr:rowOff>
    </xdr:from>
    <xdr:to>
      <xdr:col>26</xdr:col>
      <xdr:colOff>50800</xdr:colOff>
      <xdr:row>36</xdr:row>
      <xdr:rowOff>25311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4305300" y="6730873"/>
          <a:ext cx="698500" cy="2476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220866</xdr:rowOff>
    </xdr:from>
    <xdr:to>
      <xdr:col>26</xdr:col>
      <xdr:colOff>101600</xdr:colOff>
      <xdr:row>35</xdr:row>
      <xdr:rowOff>322466</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3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332643</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600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120523</xdr:rowOff>
    </xdr:from>
    <xdr:to>
      <xdr:col>22</xdr:col>
      <xdr:colOff>114300</xdr:colOff>
      <xdr:row>35</xdr:row>
      <xdr:rowOff>304965</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6730873"/>
          <a:ext cx="698500" cy="1844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229400</xdr:rowOff>
    </xdr:from>
    <xdr:to>
      <xdr:col>22</xdr:col>
      <xdr:colOff>165100</xdr:colOff>
      <xdr:row>35</xdr:row>
      <xdr:rowOff>331000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39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315777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92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304965</xdr:rowOff>
    </xdr:from>
    <xdr:to>
      <xdr:col>18</xdr:col>
      <xdr:colOff>177800</xdr:colOff>
      <xdr:row>36</xdr:row>
      <xdr:rowOff>43599</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6915315"/>
          <a:ext cx="698500" cy="815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212179</xdr:rowOff>
    </xdr:from>
    <xdr:to>
      <xdr:col>19</xdr:col>
      <xdr:colOff>38100</xdr:colOff>
      <xdr:row>35</xdr:row>
      <xdr:rowOff>313779</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225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323956</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59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197739</xdr:rowOff>
    </xdr:from>
    <xdr:to>
      <xdr:col>15</xdr:col>
      <xdr:colOff>101600</xdr:colOff>
      <xdr:row>35</xdr:row>
      <xdr:rowOff>299339</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080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309516</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57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30861</xdr:rowOff>
    </xdr:from>
    <xdr:to>
      <xdr:col>29</xdr:col>
      <xdr:colOff>177800</xdr:colOff>
      <xdr:row>36</xdr:row>
      <xdr:rowOff>132461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9841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2938</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956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317411</xdr:rowOff>
    </xdr:from>
    <xdr:to>
      <xdr:col>26</xdr:col>
      <xdr:colOff>101600</xdr:colOff>
      <xdr:row>36</xdr:row>
      <xdr:rowOff>76111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9277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60888</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7014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69723</xdr:rowOff>
    </xdr:from>
    <xdr:to>
      <xdr:col>22</xdr:col>
      <xdr:colOff>165100</xdr:colOff>
      <xdr:row>35</xdr:row>
      <xdr:rowOff>171323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6800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181500</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448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254165</xdr:rowOff>
    </xdr:from>
    <xdr:to>
      <xdr:col>19</xdr:col>
      <xdr:colOff>38100</xdr:colOff>
      <xdr:row>36</xdr:row>
      <xdr:rowOff>12865</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8645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340542</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950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335699</xdr:rowOff>
    </xdr:from>
    <xdr:to>
      <xdr:col>15</xdr:col>
      <xdr:colOff>101600</xdr:colOff>
      <xdr:row>36</xdr:row>
      <xdr:rowOff>94399</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9460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79176</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7032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奈良県生駒市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118,485
117,199
53.15
46,539,959
43,291,233
3,180,019
24,965,254
15,920,083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33904</xdr:rowOff>
    </xdr:from>
    <xdr:to>
      <xdr:col>24</xdr:col>
      <xdr:colOff>62865</xdr:colOff>
      <xdr:row>39</xdr:row>
      <xdr:rowOff>21262</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348854"/>
          <a:ext cx="1270" cy="1358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25089</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1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21262</xdr:rowOff>
    </xdr:from>
    <xdr:to>
      <xdr:col>24</xdr:col>
      <xdr:colOff>152400</xdr:colOff>
      <xdr:row>39</xdr:row>
      <xdr:rowOff>21262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0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152031</xdr:rowOff>
    </xdr:from>
    <xdr:ext cx="534377"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12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33904</xdr:rowOff>
    </xdr:from>
    <xdr:to>
      <xdr:col>24</xdr:col>
      <xdr:colOff>152400</xdr:colOff>
      <xdr:row>31</xdr:row>
      <xdr:rowOff>33904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348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53426</xdr:rowOff>
    </xdr:from>
    <xdr:to>
      <xdr:col>24</xdr:col>
      <xdr:colOff>63500</xdr:colOff>
      <xdr:row>35</xdr:row>
      <xdr:rowOff>109113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054176"/>
          <a:ext cx="838200" cy="55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78277</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079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99850</xdr:rowOff>
    </xdr:from>
    <xdr:to>
      <xdr:col>24</xdr:col>
      <xdr:colOff>114300</xdr:colOff>
      <xdr:row>36</xdr:row>
      <xdr:rowOff>30000</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109113</xdr:rowOff>
    </xdr:from>
    <xdr:to>
      <xdr:col>19</xdr:col>
      <xdr:colOff>177800</xdr:colOff>
      <xdr:row>36</xdr:row>
      <xdr:rowOff>48534</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109863"/>
          <a:ext cx="889000" cy="110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116698</xdr:rowOff>
    </xdr:from>
    <xdr:to>
      <xdr:col>20</xdr:col>
      <xdr:colOff>38100</xdr:colOff>
      <xdr:row>36</xdr:row>
      <xdr:rowOff>46848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11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37975</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6210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48534</xdr:rowOff>
    </xdr:from>
    <xdr:to>
      <xdr:col>15</xdr:col>
      <xdr:colOff>50800</xdr:colOff>
      <xdr:row>36</xdr:row>
      <xdr:rowOff>71554</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220734"/>
          <a:ext cx="889000" cy="2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46198</xdr:rowOff>
    </xdr:from>
    <xdr:to>
      <xdr:col>15</xdr:col>
      <xdr:colOff>101600</xdr:colOff>
      <xdr:row>36</xdr:row>
      <xdr:rowOff>147798</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21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138925</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631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71554</xdr:rowOff>
    </xdr:from>
    <xdr:to>
      <xdr:col>10</xdr:col>
      <xdr:colOff>114300</xdr:colOff>
      <xdr:row>36</xdr:row>
      <xdr:rowOff>75258</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243754"/>
          <a:ext cx="889000" cy="3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49147</xdr:rowOff>
    </xdr:from>
    <xdr:to>
      <xdr:col>10</xdr:col>
      <xdr:colOff>165100</xdr:colOff>
      <xdr:row>36</xdr:row>
      <xdr:rowOff>150747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22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141874</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631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58085</xdr:rowOff>
    </xdr:from>
    <xdr:to>
      <xdr:col>6</xdr:col>
      <xdr:colOff>38100</xdr:colOff>
      <xdr:row>36</xdr:row>
      <xdr:rowOff>159685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23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150812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323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2626</xdr:rowOff>
    </xdr:from>
    <xdr:to>
      <xdr:col>24</xdr:col>
      <xdr:colOff>114300</xdr:colOff>
      <xdr:row>35</xdr:row>
      <xdr:rowOff>104226</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003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25503</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854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58313</xdr:rowOff>
    </xdr:from>
    <xdr:to>
      <xdr:col>20</xdr:col>
      <xdr:colOff>38100</xdr:colOff>
      <xdr:row>35</xdr:row>
      <xdr:rowOff>159913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059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4990</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5834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169184</xdr:rowOff>
    </xdr:from>
    <xdr:to>
      <xdr:col>15</xdr:col>
      <xdr:colOff>101600</xdr:colOff>
      <xdr:row>36</xdr:row>
      <xdr:rowOff>99334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16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115861</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5945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20754</xdr:rowOff>
    </xdr:from>
    <xdr:to>
      <xdr:col>10</xdr:col>
      <xdr:colOff>165100</xdr:colOff>
      <xdr:row>36</xdr:row>
      <xdr:rowOff>122354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19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138881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596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24458</xdr:rowOff>
    </xdr:from>
    <xdr:to>
      <xdr:col>6</xdr:col>
      <xdr:colOff>38100</xdr:colOff>
      <xdr:row>36</xdr:row>
      <xdr:rowOff>126058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19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142585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5971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64453</xdr:rowOff>
    </xdr:from>
    <xdr:to>
      <xdr:col>24</xdr:col>
      <xdr:colOff>62865</xdr:colOff>
      <xdr:row>59</xdr:row>
      <xdr:rowOff>19895</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808403"/>
          <a:ext cx="1270" cy="1327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23722</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13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19895</xdr:rowOff>
    </xdr:from>
    <xdr:to>
      <xdr:col>24</xdr:col>
      <xdr:colOff>152400</xdr:colOff>
      <xdr:row>59</xdr:row>
      <xdr:rowOff>19895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135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11130</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583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64453</xdr:rowOff>
    </xdr:from>
    <xdr:to>
      <xdr:col>24</xdr:col>
      <xdr:colOff>152400</xdr:colOff>
      <xdr:row>51</xdr:row>
      <xdr:rowOff>64453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80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57271</xdr:rowOff>
    </xdr:from>
    <xdr:to>
      <xdr:col>24</xdr:col>
      <xdr:colOff>63500</xdr:colOff>
      <xdr:row>56</xdr:row>
      <xdr:rowOff>60319</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658471"/>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20388</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621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41961</xdr:rowOff>
    </xdr:from>
    <xdr:to>
      <xdr:col>24</xdr:col>
      <xdr:colOff>114300</xdr:colOff>
      <xdr:row>56</xdr:row>
      <xdr:rowOff>143561</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643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57271</xdr:rowOff>
    </xdr:from>
    <xdr:to>
      <xdr:col>19</xdr:col>
      <xdr:colOff>177800</xdr:colOff>
      <xdr:row>56</xdr:row>
      <xdr:rowOff>93523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658471"/>
          <a:ext cx="889000" cy="36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165633</xdr:rowOff>
    </xdr:from>
    <xdr:to>
      <xdr:col>20</xdr:col>
      <xdr:colOff>38100</xdr:colOff>
      <xdr:row>57</xdr:row>
      <xdr:rowOff>95783</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6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86910</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85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93523</xdr:rowOff>
    </xdr:from>
    <xdr:to>
      <xdr:col>15</xdr:col>
      <xdr:colOff>50800</xdr:colOff>
      <xdr:row>56</xdr:row>
      <xdr:rowOff>157683</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694723"/>
          <a:ext cx="889000" cy="6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23902</xdr:rowOff>
    </xdr:from>
    <xdr:to>
      <xdr:col>15</xdr:col>
      <xdr:colOff>101600</xdr:colOff>
      <xdr:row>57</xdr:row>
      <xdr:rowOff>125502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796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116629</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88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95809</xdr:rowOff>
    </xdr:from>
    <xdr:to>
      <xdr:col>10</xdr:col>
      <xdr:colOff>114300</xdr:colOff>
      <xdr:row>56</xdr:row>
      <xdr:rowOff>157683</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9697009"/>
          <a:ext cx="889000" cy="6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72669</xdr:rowOff>
    </xdr:from>
    <xdr:to>
      <xdr:col>10</xdr:col>
      <xdr:colOff>165100</xdr:colOff>
      <xdr:row>58</xdr:row>
      <xdr:rowOff>2819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45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165396</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938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106712</xdr:rowOff>
    </xdr:from>
    <xdr:to>
      <xdr:col>6</xdr:col>
      <xdr:colOff>38100</xdr:colOff>
      <xdr:row>58</xdr:row>
      <xdr:rowOff>36862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27989</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97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9519</xdr:rowOff>
    </xdr:from>
    <xdr:to>
      <xdr:col>24</xdr:col>
      <xdr:colOff>114300</xdr:colOff>
      <xdr:row>56</xdr:row>
      <xdr:rowOff>111119</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61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32396</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46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6471</xdr:rowOff>
    </xdr:from>
    <xdr:to>
      <xdr:col>20</xdr:col>
      <xdr:colOff>38100</xdr:colOff>
      <xdr:row>56</xdr:row>
      <xdr:rowOff>108071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607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124598</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938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42723</xdr:rowOff>
    </xdr:from>
    <xdr:to>
      <xdr:col>15</xdr:col>
      <xdr:colOff>101600</xdr:colOff>
      <xdr:row>56</xdr:row>
      <xdr:rowOff>144323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64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160850</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419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106883</xdr:rowOff>
    </xdr:from>
    <xdr:to>
      <xdr:col>10</xdr:col>
      <xdr:colOff>165100</xdr:colOff>
      <xdr:row>57</xdr:row>
      <xdr:rowOff>37033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708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53560</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483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45009</xdr:rowOff>
    </xdr:from>
    <xdr:to>
      <xdr:col>6</xdr:col>
      <xdr:colOff>38100</xdr:colOff>
      <xdr:row>56</xdr:row>
      <xdr:rowOff>146609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64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163136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42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121698</xdr:rowOff>
    </xdr:from>
    <xdr:to>
      <xdr:col>24</xdr:col>
      <xdr:colOff>62865</xdr:colOff>
      <xdr:row>77</xdr:row>
      <xdr:rowOff>153815</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123198"/>
          <a:ext cx="1270" cy="1232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157642</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3592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153815</xdr:rowOff>
    </xdr:from>
    <xdr:to>
      <xdr:col>24</xdr:col>
      <xdr:colOff>152400</xdr:colOff>
      <xdr:row>77</xdr:row>
      <xdr:rowOff>153815</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355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68375</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89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121698</xdr:rowOff>
    </xdr:from>
    <xdr:to>
      <xdr:col>24</xdr:col>
      <xdr:colOff>152400</xdr:colOff>
      <xdr:row>70</xdr:row>
      <xdr:rowOff>121698</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123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153815</xdr:rowOff>
    </xdr:from>
    <xdr:to>
      <xdr:col>24</xdr:col>
      <xdr:colOff>63500</xdr:colOff>
      <xdr:row>77</xdr:row>
      <xdr:rowOff>163761</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355465"/>
          <a:ext cx="838200" cy="9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118121</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29768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95244</xdr:rowOff>
    </xdr:from>
    <xdr:to>
      <xdr:col>24</xdr:col>
      <xdr:colOff>114300</xdr:colOff>
      <xdr:row>77</xdr:row>
      <xdr:rowOff>25394</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12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163761</xdr:rowOff>
    </xdr:from>
    <xdr:to>
      <xdr:col>19</xdr:col>
      <xdr:colOff>177800</xdr:colOff>
      <xdr:row>78</xdr:row>
      <xdr:rowOff>6369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365411"/>
          <a:ext cx="889000" cy="14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112903</xdr:rowOff>
    </xdr:from>
    <xdr:to>
      <xdr:col>20</xdr:col>
      <xdr:colOff>38100</xdr:colOff>
      <xdr:row>77</xdr:row>
      <xdr:rowOff>43053</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14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59580</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291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166560</xdr:rowOff>
    </xdr:from>
    <xdr:to>
      <xdr:col>15</xdr:col>
      <xdr:colOff>50800</xdr:colOff>
      <xdr:row>78</xdr:row>
      <xdr:rowOff>6369</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019300" y="13368210"/>
          <a:ext cx="889000" cy="11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124504</xdr:rowOff>
    </xdr:from>
    <xdr:to>
      <xdr:col>15</xdr:col>
      <xdr:colOff>101600</xdr:colOff>
      <xdr:row>77</xdr:row>
      <xdr:rowOff>54654</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15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71182</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292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158617</xdr:rowOff>
    </xdr:from>
    <xdr:to>
      <xdr:col>10</xdr:col>
      <xdr:colOff>114300</xdr:colOff>
      <xdr:row>77</xdr:row>
      <xdr:rowOff>166560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1130300" y="13360267"/>
          <a:ext cx="889000" cy="7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120047</xdr:rowOff>
    </xdr:from>
    <xdr:to>
      <xdr:col>10</xdr:col>
      <xdr:colOff>165100</xdr:colOff>
      <xdr:row>77</xdr:row>
      <xdr:rowOff>50197</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15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66724</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2925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122504</xdr:rowOff>
    </xdr:from>
    <xdr:to>
      <xdr:col>6</xdr:col>
      <xdr:colOff>38100</xdr:colOff>
      <xdr:row>77</xdr:row>
      <xdr:rowOff>52654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1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69181</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2927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103015</xdr:rowOff>
    </xdr:from>
    <xdr:to>
      <xdr:col>24</xdr:col>
      <xdr:colOff>114300</xdr:colOff>
      <xdr:row>78</xdr:row>
      <xdr:rowOff>33165</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30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17942</xdr:rowOff>
    </xdr:from>
    <xdr:ext cx="378565"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2195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112961</xdr:rowOff>
    </xdr:from>
    <xdr:to>
      <xdr:col>20</xdr:col>
      <xdr:colOff>38100</xdr:colOff>
      <xdr:row>78</xdr:row>
      <xdr:rowOff>43111</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31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34238</xdr:rowOff>
    </xdr:from>
    <xdr:ext cx="378565"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8017" y="134073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127019</xdr:rowOff>
    </xdr:from>
    <xdr:to>
      <xdr:col>15</xdr:col>
      <xdr:colOff>101600</xdr:colOff>
      <xdr:row>78</xdr:row>
      <xdr:rowOff>57169</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32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48296</xdr:rowOff>
    </xdr:from>
    <xdr:ext cx="378565"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9017" y="13421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115760</xdr:rowOff>
    </xdr:from>
    <xdr:to>
      <xdr:col>10</xdr:col>
      <xdr:colOff>165100</xdr:colOff>
      <xdr:row>78</xdr:row>
      <xdr:rowOff>45910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31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37037</xdr:rowOff>
    </xdr:from>
    <xdr:ext cx="378565"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830017" y="13410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107817</xdr:rowOff>
    </xdr:from>
    <xdr:to>
      <xdr:col>6</xdr:col>
      <xdr:colOff>38100</xdr:colOff>
      <xdr:row>78</xdr:row>
      <xdr:rowOff>37967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30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29094</xdr:rowOff>
    </xdr:from>
    <xdr:ext cx="378565"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41017" y="134021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135181</xdr:rowOff>
    </xdr:from>
    <xdr:to>
      <xdr:col>24</xdr:col>
      <xdr:colOff>62865</xdr:colOff>
      <xdr:row>97</xdr:row>
      <xdr:rowOff>92052</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565681"/>
          <a:ext cx="1270" cy="1157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95879</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6726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92052</xdr:rowOff>
    </xdr:from>
    <xdr:to>
      <xdr:col>24</xdr:col>
      <xdr:colOff>152400</xdr:colOff>
      <xdr:row>97</xdr:row>
      <xdr:rowOff>92052</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6722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81858</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340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135181</xdr:rowOff>
    </xdr:from>
    <xdr:to>
      <xdr:col>24</xdr:col>
      <xdr:colOff>152400</xdr:colOff>
      <xdr:row>90</xdr:row>
      <xdr:rowOff>135181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565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40456</xdr:rowOff>
    </xdr:from>
    <xdr:to>
      <xdr:col>24</xdr:col>
      <xdr:colOff>63500</xdr:colOff>
      <xdr:row>98</xdr:row>
      <xdr:rowOff>44960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3797300" y="16671106"/>
          <a:ext cx="838200" cy="175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26007</xdr:rowOff>
    </xdr:from>
    <xdr:ext cx="599010"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1423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3130</xdr:rowOff>
    </xdr:from>
    <xdr:to>
      <xdr:col>24</xdr:col>
      <xdr:colOff>114300</xdr:colOff>
      <xdr:row>95</xdr:row>
      <xdr:rowOff>104730</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2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44960</xdr:rowOff>
    </xdr:from>
    <xdr:to>
      <xdr:col>19</xdr:col>
      <xdr:colOff>177800</xdr:colOff>
      <xdr:row>98</xdr:row>
      <xdr:rowOff>65131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2908300" y="16847060"/>
          <a:ext cx="889000" cy="20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57521</xdr:rowOff>
    </xdr:from>
    <xdr:to>
      <xdr:col>20</xdr:col>
      <xdr:colOff>38100</xdr:colOff>
      <xdr:row>96</xdr:row>
      <xdr:rowOff>159121</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516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4198</xdr:rowOff>
    </xdr:from>
    <xdr:ext cx="599010"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497795" y="16291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65131</xdr:rowOff>
    </xdr:from>
    <xdr:to>
      <xdr:col>15</xdr:col>
      <xdr:colOff>50800</xdr:colOff>
      <xdr:row>98</xdr:row>
      <xdr:rowOff>81910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019300" y="16867231"/>
          <a:ext cx="889000" cy="1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73371</xdr:rowOff>
    </xdr:from>
    <xdr:to>
      <xdr:col>15</xdr:col>
      <xdr:colOff>101600</xdr:colOff>
      <xdr:row>97</xdr:row>
      <xdr:rowOff>3521</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53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20048</xdr:rowOff>
    </xdr:from>
    <xdr:ext cx="599010"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08795" y="16307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81910</xdr:rowOff>
    </xdr:from>
    <xdr:to>
      <xdr:col>10</xdr:col>
      <xdr:colOff>114300</xdr:colOff>
      <xdr:row>98</xdr:row>
      <xdr:rowOff>86215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1130300" y="16884010"/>
          <a:ext cx="889000" cy="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114085</xdr:rowOff>
    </xdr:from>
    <xdr:to>
      <xdr:col>10</xdr:col>
      <xdr:colOff>165100</xdr:colOff>
      <xdr:row>97</xdr:row>
      <xdr:rowOff>44235</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57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60762</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19795" y="16348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116210</xdr:rowOff>
    </xdr:from>
    <xdr:to>
      <xdr:col>6</xdr:col>
      <xdr:colOff>38100</xdr:colOff>
      <xdr:row>97</xdr:row>
      <xdr:rowOff>46360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57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62887</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30795" y="16350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161106</xdr:rowOff>
    </xdr:from>
    <xdr:to>
      <xdr:col>24</xdr:col>
      <xdr:colOff>114300</xdr:colOff>
      <xdr:row>97</xdr:row>
      <xdr:rowOff>91256</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620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76033</xdr:rowOff>
    </xdr:from>
    <xdr:ext cx="534377"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653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165610</xdr:rowOff>
    </xdr:from>
    <xdr:to>
      <xdr:col>20</xdr:col>
      <xdr:colOff>38100</xdr:colOff>
      <xdr:row>98</xdr:row>
      <xdr:rowOff>95760</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79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86887</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530111" y="1688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14331</xdr:rowOff>
    </xdr:from>
    <xdr:to>
      <xdr:col>15</xdr:col>
      <xdr:colOff>101600</xdr:colOff>
      <xdr:row>98</xdr:row>
      <xdr:rowOff>115931</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81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107058</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41111" y="1690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31110</xdr:rowOff>
    </xdr:from>
    <xdr:to>
      <xdr:col>10</xdr:col>
      <xdr:colOff>165100</xdr:colOff>
      <xdr:row>98</xdr:row>
      <xdr:rowOff>132710</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83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123837</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52111" y="16925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35415</xdr:rowOff>
    </xdr:from>
    <xdr:to>
      <xdr:col>6</xdr:col>
      <xdr:colOff>38100</xdr:colOff>
      <xdr:row>98</xdr:row>
      <xdr:rowOff>137015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83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128142</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63111" y="16930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a:extLst>
            <a:ext uri="{FF2B5EF4-FFF2-40B4-BE49-F238E27FC236}">
              <a16:creationId xmlns:a16="http://schemas.microsoft.com/office/drawing/2014/main" id="{00000000-0008-0000-06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142661</xdr:rowOff>
    </xdr:from>
    <xdr:to>
      <xdr:col>54</xdr:col>
      <xdr:colOff>189865</xdr:colOff>
      <xdr:row>38</xdr:row>
      <xdr:rowOff>74614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10475595" y="5629061"/>
          <a:ext cx="1270" cy="960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78441</xdr:rowOff>
    </xdr:from>
    <xdr:ext cx="534377" cy="259045"/>
    <xdr:sp macro="" textlink="">
      <xdr:nvSpPr>
        <xdr:cNvPr id="283" name="補助費等最小値テキスト">
          <a:extLst>
            <a:ext uri="{FF2B5EF4-FFF2-40B4-BE49-F238E27FC236}">
              <a16:creationId xmlns:a16="http://schemas.microsoft.com/office/drawing/2014/main" id="{00000000-0008-0000-0600-00001B010000}"/>
            </a:ext>
          </a:extLst>
        </xdr:cNvPr>
        <xdr:cNvSpPr txBox="1"/>
      </xdr:nvSpPr>
      <xdr:spPr>
        <a:xfrm>
          <a:off x="10528300" y="659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74614</xdr:rowOff>
    </xdr:from>
    <xdr:to>
      <xdr:col>55</xdr:col>
      <xdr:colOff>88900</xdr:colOff>
      <xdr:row>38</xdr:row>
      <xdr:rowOff>74614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6589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89338</xdr:rowOff>
    </xdr:from>
    <xdr:ext cx="599010" cy="259045"/>
    <xdr:sp macro="" textlink="">
      <xdr:nvSpPr>
        <xdr:cNvPr id="285" name="補助費等最大値テキスト">
          <a:extLst>
            <a:ext uri="{FF2B5EF4-FFF2-40B4-BE49-F238E27FC236}">
              <a16:creationId xmlns:a16="http://schemas.microsoft.com/office/drawing/2014/main" id="{00000000-0008-0000-0600-00001D010000}"/>
            </a:ext>
          </a:extLst>
        </xdr:cNvPr>
        <xdr:cNvSpPr txBox="1"/>
      </xdr:nvSpPr>
      <xdr:spPr>
        <a:xfrm>
          <a:off x="10528300" y="5404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142661</xdr:rowOff>
    </xdr:from>
    <xdr:to>
      <xdr:col>55</xdr:col>
      <xdr:colOff>88900</xdr:colOff>
      <xdr:row>32</xdr:row>
      <xdr:rowOff>142661</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5629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166403</xdr:rowOff>
    </xdr:from>
    <xdr:to>
      <xdr:col>55</xdr:col>
      <xdr:colOff>0</xdr:colOff>
      <xdr:row>36</xdr:row>
      <xdr:rowOff>71381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9639300" y="5309903"/>
          <a:ext cx="838200" cy="933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52141</xdr:rowOff>
    </xdr:from>
    <xdr:ext cx="534377" cy="259045"/>
    <xdr:sp macro="" textlink="">
      <xdr:nvSpPr>
        <xdr:cNvPr id="288" name="補助費等平均値テキスト">
          <a:extLst>
            <a:ext uri="{FF2B5EF4-FFF2-40B4-BE49-F238E27FC236}">
              <a16:creationId xmlns:a16="http://schemas.microsoft.com/office/drawing/2014/main" id="{00000000-0008-0000-0600-000020010000}"/>
            </a:ext>
          </a:extLst>
        </xdr:cNvPr>
        <xdr:cNvSpPr txBox="1"/>
      </xdr:nvSpPr>
      <xdr:spPr>
        <a:xfrm>
          <a:off x="10528300" y="6224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73714</xdr:rowOff>
    </xdr:from>
    <xdr:to>
      <xdr:col>55</xdr:col>
      <xdr:colOff>50800</xdr:colOff>
      <xdr:row>37</xdr:row>
      <xdr:rowOff>3864</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10426700" y="624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166403</xdr:rowOff>
    </xdr:from>
    <xdr:to>
      <xdr:col>50</xdr:col>
      <xdr:colOff>114300</xdr:colOff>
      <xdr:row>38</xdr:row>
      <xdr:rowOff>76541</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8750300" y="5309903"/>
          <a:ext cx="889000" cy="128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13527</xdr:rowOff>
    </xdr:from>
    <xdr:to>
      <xdr:col>50</xdr:col>
      <xdr:colOff>165100</xdr:colOff>
      <xdr:row>30</xdr:row>
      <xdr:rowOff>115127</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9588500" y="515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131654</xdr:rowOff>
    </xdr:from>
    <xdr:ext cx="599010"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9339795" y="4932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76541</xdr:rowOff>
    </xdr:from>
    <xdr:to>
      <xdr:col>45</xdr:col>
      <xdr:colOff>177800</xdr:colOff>
      <xdr:row>38</xdr:row>
      <xdr:rowOff>84879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7861300" y="6591641"/>
          <a:ext cx="889000" cy="8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147574</xdr:rowOff>
    </xdr:from>
    <xdr:to>
      <xdr:col>46</xdr:col>
      <xdr:colOff>38100</xdr:colOff>
      <xdr:row>37</xdr:row>
      <xdr:rowOff>77724</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8699500" y="631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94251</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8483111" y="609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84879</xdr:rowOff>
    </xdr:from>
    <xdr:to>
      <xdr:col>41</xdr:col>
      <xdr:colOff>50800</xdr:colOff>
      <xdr:row>38</xdr:row>
      <xdr:rowOff>94546</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6972300" y="6599979"/>
          <a:ext cx="889000" cy="9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3284</xdr:rowOff>
    </xdr:from>
    <xdr:to>
      <xdr:col>41</xdr:col>
      <xdr:colOff>101600</xdr:colOff>
      <xdr:row>37</xdr:row>
      <xdr:rowOff>104884</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7810500" y="634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121411</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7594111" y="6122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32675</xdr:rowOff>
    </xdr:from>
    <xdr:to>
      <xdr:col>36</xdr:col>
      <xdr:colOff>165100</xdr:colOff>
      <xdr:row>37</xdr:row>
      <xdr:rowOff>134275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6921500" y="637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150802</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705111" y="615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20581</xdr:rowOff>
    </xdr:from>
    <xdr:to>
      <xdr:col>55</xdr:col>
      <xdr:colOff>50800</xdr:colOff>
      <xdr:row>36</xdr:row>
      <xdr:rowOff>122181</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10426700" y="619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43458</xdr:rowOff>
    </xdr:from>
    <xdr:ext cx="534377" cy="259045"/>
    <xdr:sp macro="" textlink="">
      <xdr:nvSpPr>
        <xdr:cNvPr id="307" name="補助費等該当値テキスト">
          <a:extLst>
            <a:ext uri="{FF2B5EF4-FFF2-40B4-BE49-F238E27FC236}">
              <a16:creationId xmlns:a16="http://schemas.microsoft.com/office/drawing/2014/main" id="{00000000-0008-0000-0600-000033010000}"/>
            </a:ext>
          </a:extLst>
        </xdr:cNvPr>
        <xdr:cNvSpPr txBox="1"/>
      </xdr:nvSpPr>
      <xdr:spPr>
        <a:xfrm>
          <a:off x="10528300" y="6044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115603</xdr:rowOff>
    </xdr:from>
    <xdr:to>
      <xdr:col>50</xdr:col>
      <xdr:colOff>165100</xdr:colOff>
      <xdr:row>31</xdr:row>
      <xdr:rowOff>45753</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9588500" y="5259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36880</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339795" y="5351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25741</xdr:rowOff>
    </xdr:from>
    <xdr:to>
      <xdr:col>46</xdr:col>
      <xdr:colOff>38100</xdr:colOff>
      <xdr:row>38</xdr:row>
      <xdr:rowOff>127341</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8699500" y="654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118468</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483111" y="6633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34079</xdr:rowOff>
    </xdr:from>
    <xdr:to>
      <xdr:col>41</xdr:col>
      <xdr:colOff>101600</xdr:colOff>
      <xdr:row>38</xdr:row>
      <xdr:rowOff>135679</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7810500" y="6549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126806</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594111" y="664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43746</xdr:rowOff>
    </xdr:from>
    <xdr:to>
      <xdr:col>36</xdr:col>
      <xdr:colOff>165100</xdr:colOff>
      <xdr:row>38</xdr:row>
      <xdr:rowOff>145346</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6921500" y="655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136473</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05111" y="665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39474</xdr:rowOff>
    </xdr:from>
    <xdr:to>
      <xdr:col>54</xdr:col>
      <xdr:colOff>189865</xdr:colOff>
      <xdr:row>58</xdr:row>
      <xdr:rowOff>162468</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783424"/>
          <a:ext cx="1270" cy="1323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166295</xdr:rowOff>
    </xdr:from>
    <xdr:ext cx="469744"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10110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162468</xdr:rowOff>
    </xdr:from>
    <xdr:to>
      <xdr:col>55</xdr:col>
      <xdr:colOff>88900</xdr:colOff>
      <xdr:row>58</xdr:row>
      <xdr:rowOff>162468</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10106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157601</xdr:rowOff>
    </xdr:from>
    <xdr:ext cx="599010"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558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39474</xdr:rowOff>
    </xdr:from>
    <xdr:to>
      <xdr:col>55</xdr:col>
      <xdr:colOff>88900</xdr:colOff>
      <xdr:row>51</xdr:row>
      <xdr:rowOff>39474</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78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70503</xdr:rowOff>
    </xdr:from>
    <xdr:to>
      <xdr:col>55</xdr:col>
      <xdr:colOff>0</xdr:colOff>
      <xdr:row>58</xdr:row>
      <xdr:rowOff>85865</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9639300" y="10014603"/>
          <a:ext cx="838200" cy="1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24490</xdr:rowOff>
    </xdr:from>
    <xdr:ext cx="534377"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6256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1613</xdr:rowOff>
    </xdr:from>
    <xdr:to>
      <xdr:col>55</xdr:col>
      <xdr:colOff>50800</xdr:colOff>
      <xdr:row>57</xdr:row>
      <xdr:rowOff>103213</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774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113884</xdr:rowOff>
    </xdr:from>
    <xdr:to>
      <xdr:col>50</xdr:col>
      <xdr:colOff>114300</xdr:colOff>
      <xdr:row>58</xdr:row>
      <xdr:rowOff>70503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8750300" y="9886534"/>
          <a:ext cx="889000" cy="128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43</xdr:rowOff>
    </xdr:from>
    <xdr:to>
      <xdr:col>50</xdr:col>
      <xdr:colOff>165100</xdr:colOff>
      <xdr:row>57</xdr:row>
      <xdr:rowOff>101643</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77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118170</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72111" y="9547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113884</xdr:rowOff>
    </xdr:from>
    <xdr:to>
      <xdr:col>45</xdr:col>
      <xdr:colOff>177800</xdr:colOff>
      <xdr:row>58</xdr:row>
      <xdr:rowOff>71036</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7861300" y="9886534"/>
          <a:ext cx="889000" cy="12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10140</xdr:rowOff>
    </xdr:from>
    <xdr:to>
      <xdr:col>46</xdr:col>
      <xdr:colOff>38100</xdr:colOff>
      <xdr:row>57</xdr:row>
      <xdr:rowOff>111740</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78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128267</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83111" y="955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8705</xdr:rowOff>
    </xdr:from>
    <xdr:to>
      <xdr:col>41</xdr:col>
      <xdr:colOff>50800</xdr:colOff>
      <xdr:row>58</xdr:row>
      <xdr:rowOff>71036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6972300" y="9952805"/>
          <a:ext cx="889000" cy="62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7168</xdr:rowOff>
    </xdr:from>
    <xdr:to>
      <xdr:col>41</xdr:col>
      <xdr:colOff>101600</xdr:colOff>
      <xdr:row>57</xdr:row>
      <xdr:rowOff>108768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77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125295</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94111" y="9555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11550</xdr:rowOff>
    </xdr:from>
    <xdr:to>
      <xdr:col>36</xdr:col>
      <xdr:colOff>165100</xdr:colOff>
      <xdr:row>57</xdr:row>
      <xdr:rowOff>113150</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78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129677</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05111" y="955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35065</xdr:rowOff>
    </xdr:from>
    <xdr:to>
      <xdr:col>55</xdr:col>
      <xdr:colOff>50800</xdr:colOff>
      <xdr:row>58</xdr:row>
      <xdr:rowOff>136665</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997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121442</xdr:rowOff>
    </xdr:from>
    <xdr:ext cx="534377"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9894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19703</xdr:rowOff>
    </xdr:from>
    <xdr:to>
      <xdr:col>50</xdr:col>
      <xdr:colOff>165100</xdr:colOff>
      <xdr:row>58</xdr:row>
      <xdr:rowOff>121303</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9963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112430</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72111" y="10056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63084</xdr:rowOff>
    </xdr:from>
    <xdr:to>
      <xdr:col>46</xdr:col>
      <xdr:colOff>38100</xdr:colOff>
      <xdr:row>57</xdr:row>
      <xdr:rowOff>164684</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983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155811</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83111" y="9928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20236</xdr:rowOff>
    </xdr:from>
    <xdr:to>
      <xdr:col>41</xdr:col>
      <xdr:colOff>101600</xdr:colOff>
      <xdr:row>58</xdr:row>
      <xdr:rowOff>121836</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996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112963</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94111" y="1005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129355</xdr:rowOff>
    </xdr:from>
    <xdr:to>
      <xdr:col>36</xdr:col>
      <xdr:colOff>165100</xdr:colOff>
      <xdr:row>58</xdr:row>
      <xdr:rowOff>59505</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990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50632</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05111" y="9994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135420</xdr:rowOff>
    </xdr:from>
    <xdr:to>
      <xdr:col>54</xdr:col>
      <xdr:colOff>189865</xdr:colOff>
      <xdr:row>79</xdr:row>
      <xdr:rowOff>41720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136920"/>
          <a:ext cx="1270" cy="1449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45547</xdr:rowOff>
    </xdr:from>
    <xdr:ext cx="378565"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590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41720</xdr:rowOff>
    </xdr:from>
    <xdr:to>
      <xdr:col>55</xdr:col>
      <xdr:colOff>88900</xdr:colOff>
      <xdr:row>79</xdr:row>
      <xdr:rowOff>41720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586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82097</xdr:rowOff>
    </xdr:from>
    <xdr:ext cx="599010"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912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135420</xdr:rowOff>
    </xdr:from>
    <xdr:to>
      <xdr:col>55</xdr:col>
      <xdr:colOff>88900</xdr:colOff>
      <xdr:row>70</xdr:row>
      <xdr:rowOff>135420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1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147346</xdr:rowOff>
    </xdr:from>
    <xdr:to>
      <xdr:col>55</xdr:col>
      <xdr:colOff>0</xdr:colOff>
      <xdr:row>79</xdr:row>
      <xdr:rowOff>18555</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9639300" y="13520446"/>
          <a:ext cx="838200" cy="4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51554</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2532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28677</xdr:rowOff>
    </xdr:from>
    <xdr:to>
      <xdr:col>55</xdr:col>
      <xdr:colOff>50800</xdr:colOff>
      <xdr:row>78</xdr:row>
      <xdr:rowOff>130277</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40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72403</xdr:rowOff>
    </xdr:from>
    <xdr:to>
      <xdr:col>50</xdr:col>
      <xdr:colOff>114300</xdr:colOff>
      <xdr:row>78</xdr:row>
      <xdr:rowOff>147346</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8750300" y="13274053"/>
          <a:ext cx="889000" cy="246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160223</xdr:rowOff>
    </xdr:from>
    <xdr:to>
      <xdr:col>50</xdr:col>
      <xdr:colOff>165100</xdr:colOff>
      <xdr:row>78</xdr:row>
      <xdr:rowOff>90373</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36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106900</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313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72403</xdr:rowOff>
    </xdr:from>
    <xdr:to>
      <xdr:col>45</xdr:col>
      <xdr:colOff>177800</xdr:colOff>
      <xdr:row>79</xdr:row>
      <xdr:rowOff>9906</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7861300" y="13274053"/>
          <a:ext cx="889000" cy="280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13881</xdr:rowOff>
    </xdr:from>
    <xdr:to>
      <xdr:col>46</xdr:col>
      <xdr:colOff>38100</xdr:colOff>
      <xdr:row>78</xdr:row>
      <xdr:rowOff>115481</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38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106608</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347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152488</xdr:rowOff>
    </xdr:from>
    <xdr:to>
      <xdr:col>41</xdr:col>
      <xdr:colOff>50800</xdr:colOff>
      <xdr:row>79</xdr:row>
      <xdr:rowOff>9906</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6972300" y="13525588"/>
          <a:ext cx="889000" cy="28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27191</xdr:rowOff>
    </xdr:from>
    <xdr:to>
      <xdr:col>41</xdr:col>
      <xdr:colOff>101600</xdr:colOff>
      <xdr:row>78</xdr:row>
      <xdr:rowOff>128791</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40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145318</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317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32004</xdr:rowOff>
    </xdr:from>
    <xdr:to>
      <xdr:col>36</xdr:col>
      <xdr:colOff>165100</xdr:colOff>
      <xdr:row>78</xdr:row>
      <xdr:rowOff>133604</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40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150131</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318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139205</xdr:rowOff>
    </xdr:from>
    <xdr:to>
      <xdr:col>55</xdr:col>
      <xdr:colOff>50800</xdr:colOff>
      <xdr:row>79</xdr:row>
      <xdr:rowOff>69355</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51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54132</xdr:rowOff>
    </xdr:from>
    <xdr:ext cx="469744"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427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96546</xdr:rowOff>
    </xdr:from>
    <xdr:to>
      <xdr:col>50</xdr:col>
      <xdr:colOff>165100</xdr:colOff>
      <xdr:row>79</xdr:row>
      <xdr:rowOff>26696</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46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17823</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04428" y="1356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21603</xdr:rowOff>
    </xdr:from>
    <xdr:to>
      <xdr:col>46</xdr:col>
      <xdr:colOff>38100</xdr:colOff>
      <xdr:row>77</xdr:row>
      <xdr:rowOff>123203</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223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139730</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483111" y="1299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130556</xdr:rowOff>
    </xdr:from>
    <xdr:to>
      <xdr:col>41</xdr:col>
      <xdr:colOff>101600</xdr:colOff>
      <xdr:row>79</xdr:row>
      <xdr:rowOff>60706</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50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51833</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26428" y="13596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101688</xdr:rowOff>
    </xdr:from>
    <xdr:to>
      <xdr:col>36</xdr:col>
      <xdr:colOff>165100</xdr:colOff>
      <xdr:row>79</xdr:row>
      <xdr:rowOff>31838</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347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22965</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37428" y="13567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21811</xdr:rowOff>
    </xdr:from>
    <xdr:to>
      <xdr:col>54</xdr:col>
      <xdr:colOff>189865</xdr:colOff>
      <xdr:row>98</xdr:row>
      <xdr:rowOff>68560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452311"/>
          <a:ext cx="1270" cy="141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72387</xdr:rowOff>
    </xdr:from>
    <xdr:ext cx="469744"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687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68560</xdr:rowOff>
    </xdr:from>
    <xdr:to>
      <xdr:col>55</xdr:col>
      <xdr:colOff>88900</xdr:colOff>
      <xdr:row>98</xdr:row>
      <xdr:rowOff>68560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6870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139938</xdr:rowOff>
    </xdr:from>
    <xdr:ext cx="534377"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22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21811</xdr:rowOff>
    </xdr:from>
    <xdr:to>
      <xdr:col>55</xdr:col>
      <xdr:colOff>88900</xdr:colOff>
      <xdr:row>90</xdr:row>
      <xdr:rowOff>21811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452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22360</xdr:rowOff>
    </xdr:from>
    <xdr:to>
      <xdr:col>55</xdr:col>
      <xdr:colOff>0</xdr:colOff>
      <xdr:row>97</xdr:row>
      <xdr:rowOff>24211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9639300" y="16653010"/>
          <a:ext cx="838200" cy="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105101</xdr:rowOff>
    </xdr:from>
    <xdr:ext cx="534377"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2214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82224</xdr:rowOff>
    </xdr:from>
    <xdr:to>
      <xdr:col>55</xdr:col>
      <xdr:colOff>50800</xdr:colOff>
      <xdr:row>96</xdr:row>
      <xdr:rowOff>12374</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36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22360</xdr:rowOff>
    </xdr:from>
    <xdr:to>
      <xdr:col>50</xdr:col>
      <xdr:colOff>114300</xdr:colOff>
      <xdr:row>97</xdr:row>
      <xdr:rowOff>113867</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8750300" y="16653010"/>
          <a:ext cx="889000" cy="91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99850</xdr:rowOff>
    </xdr:from>
    <xdr:to>
      <xdr:col>50</xdr:col>
      <xdr:colOff>165100</xdr:colOff>
      <xdr:row>96</xdr:row>
      <xdr:rowOff>30000</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38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46527</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72111" y="1616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37836</xdr:rowOff>
    </xdr:from>
    <xdr:to>
      <xdr:col>45</xdr:col>
      <xdr:colOff>177800</xdr:colOff>
      <xdr:row>97</xdr:row>
      <xdr:rowOff>113867</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7861300" y="16668486"/>
          <a:ext cx="889000" cy="76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118252</xdr:rowOff>
    </xdr:from>
    <xdr:to>
      <xdr:col>46</xdr:col>
      <xdr:colOff>38100</xdr:colOff>
      <xdr:row>96</xdr:row>
      <xdr:rowOff>48402</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40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64929</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83111" y="1618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105730</xdr:rowOff>
    </xdr:from>
    <xdr:to>
      <xdr:col>41</xdr:col>
      <xdr:colOff>50800</xdr:colOff>
      <xdr:row>97</xdr:row>
      <xdr:rowOff>37836</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6972300" y="16564930"/>
          <a:ext cx="889000" cy="10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92055</xdr:rowOff>
    </xdr:from>
    <xdr:to>
      <xdr:col>41</xdr:col>
      <xdr:colOff>101600</xdr:colOff>
      <xdr:row>96</xdr:row>
      <xdr:rowOff>22205</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37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38732</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94111" y="1615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98958</xdr:rowOff>
    </xdr:from>
    <xdr:to>
      <xdr:col>36</xdr:col>
      <xdr:colOff>165100</xdr:colOff>
      <xdr:row>96</xdr:row>
      <xdr:rowOff>29108</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38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45635</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05111" y="1616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144861</xdr:rowOff>
    </xdr:from>
    <xdr:to>
      <xdr:col>55</xdr:col>
      <xdr:colOff>50800</xdr:colOff>
      <xdr:row>97</xdr:row>
      <xdr:rowOff>75011</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660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123288</xdr:rowOff>
    </xdr:from>
    <xdr:ext cx="534377" cy="25904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6582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143010</xdr:rowOff>
    </xdr:from>
    <xdr:to>
      <xdr:col>50</xdr:col>
      <xdr:colOff>165100</xdr:colOff>
      <xdr:row>97</xdr:row>
      <xdr:rowOff>73160</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660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64287</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72111" y="1669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63067</xdr:rowOff>
    </xdr:from>
    <xdr:to>
      <xdr:col>46</xdr:col>
      <xdr:colOff>38100</xdr:colOff>
      <xdr:row>97</xdr:row>
      <xdr:rowOff>164667</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669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97</xdr:row>
      <xdr:rowOff>155794</xdr:rowOff>
    </xdr:from>
    <xdr:ext cx="469744"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15428" y="16786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158486</xdr:rowOff>
    </xdr:from>
    <xdr:to>
      <xdr:col>41</xdr:col>
      <xdr:colOff>101600</xdr:colOff>
      <xdr:row>97</xdr:row>
      <xdr:rowOff>88636</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661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79763</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71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54930</xdr:rowOff>
    </xdr:from>
    <xdr:to>
      <xdr:col>36</xdr:col>
      <xdr:colOff>165100</xdr:colOff>
      <xdr:row>96</xdr:row>
      <xdr:rowOff>156530</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651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147657</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606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127127</xdr:rowOff>
    </xdr:from>
    <xdr:to>
      <xdr:col>85</xdr:col>
      <xdr:colOff>126364</xdr:colOff>
      <xdr:row>39</xdr:row>
      <xdr:rowOff>44450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6317595" y="5270627"/>
          <a:ext cx="1269" cy="146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9" name="災害復旧事業費最小値テキスト">
          <a:extLst>
            <a:ext uri="{FF2B5EF4-FFF2-40B4-BE49-F238E27FC236}">
              <a16:creationId xmlns:a16="http://schemas.microsoft.com/office/drawing/2014/main" id="{00000000-0008-0000-0600-0000FD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73804</xdr:rowOff>
    </xdr:from>
    <xdr:ext cx="534377" cy="259045"/>
    <xdr:sp macro="" textlink="">
      <xdr:nvSpPr>
        <xdr:cNvPr id="511" name="災害復旧事業費最大値テキスト">
          <a:extLst>
            <a:ext uri="{FF2B5EF4-FFF2-40B4-BE49-F238E27FC236}">
              <a16:creationId xmlns:a16="http://schemas.microsoft.com/office/drawing/2014/main" id="{00000000-0008-0000-0600-0000FF010000}"/>
            </a:ext>
          </a:extLst>
        </xdr:cNvPr>
        <xdr:cNvSpPr txBox="1"/>
      </xdr:nvSpPr>
      <xdr:spPr>
        <a:xfrm>
          <a:off x="16370300" y="504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127127</xdr:rowOff>
    </xdr:from>
    <xdr:to>
      <xdr:col>86</xdr:col>
      <xdr:colOff>25400</xdr:colOff>
      <xdr:row>30</xdr:row>
      <xdr:rowOff>127127</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527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165989</xdr:rowOff>
    </xdr:from>
    <xdr:to>
      <xdr:col>85</xdr:col>
      <xdr:colOff>127000</xdr:colOff>
      <xdr:row>39</xdr:row>
      <xdr:rowOff>35052</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5481300" y="6681089"/>
          <a:ext cx="838200" cy="40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98569</xdr:rowOff>
    </xdr:from>
    <xdr:ext cx="378565" cy="259045"/>
    <xdr:sp macro="" textlink="">
      <xdr:nvSpPr>
        <xdr:cNvPr id="514" name="災害復旧事業費平均値テキスト">
          <a:extLst>
            <a:ext uri="{FF2B5EF4-FFF2-40B4-BE49-F238E27FC236}">
              <a16:creationId xmlns:a16="http://schemas.microsoft.com/office/drawing/2014/main" id="{00000000-0008-0000-0600-000002020000}"/>
            </a:ext>
          </a:extLst>
        </xdr:cNvPr>
        <xdr:cNvSpPr txBox="1"/>
      </xdr:nvSpPr>
      <xdr:spPr>
        <a:xfrm>
          <a:off x="16370300" y="644221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75692</xdr:rowOff>
    </xdr:from>
    <xdr:to>
      <xdr:col>85</xdr:col>
      <xdr:colOff>177800</xdr:colOff>
      <xdr:row>39</xdr:row>
      <xdr:rowOff>5842</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6268700" y="65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29845</xdr:rowOff>
    </xdr:from>
    <xdr:to>
      <xdr:col>81</xdr:col>
      <xdr:colOff>50800</xdr:colOff>
      <xdr:row>39</xdr:row>
      <xdr:rowOff>35052</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4592300" y="6716395"/>
          <a:ext cx="889000" cy="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33528</xdr:rowOff>
    </xdr:from>
    <xdr:to>
      <xdr:col>81</xdr:col>
      <xdr:colOff>101600</xdr:colOff>
      <xdr:row>38</xdr:row>
      <xdr:rowOff>135128</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5430500" y="6548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151655</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5246428" y="632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6350</xdr:rowOff>
    </xdr:from>
    <xdr:to>
      <xdr:col>76</xdr:col>
      <xdr:colOff>114300</xdr:colOff>
      <xdr:row>39</xdr:row>
      <xdr:rowOff>29845</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3703300" y="6692900"/>
          <a:ext cx="889000" cy="2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5715</xdr:rowOff>
    </xdr:from>
    <xdr:to>
      <xdr:col>76</xdr:col>
      <xdr:colOff>165100</xdr:colOff>
      <xdr:row>38</xdr:row>
      <xdr:rowOff>107315</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4541500" y="652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123842</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357428" y="629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6350</xdr:rowOff>
    </xdr:from>
    <xdr:to>
      <xdr:col>71</xdr:col>
      <xdr:colOff>177800</xdr:colOff>
      <xdr:row>39</xdr:row>
      <xdr:rowOff>24003</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2814300" y="6692900"/>
          <a:ext cx="889000" cy="17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157734</xdr:rowOff>
    </xdr:from>
    <xdr:to>
      <xdr:col>72</xdr:col>
      <xdr:colOff>38100</xdr:colOff>
      <xdr:row>38</xdr:row>
      <xdr:rowOff>87885</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3652500" y="65013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104411</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468428" y="627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103251</xdr:rowOff>
    </xdr:from>
    <xdr:to>
      <xdr:col>67</xdr:col>
      <xdr:colOff>101600</xdr:colOff>
      <xdr:row>39</xdr:row>
      <xdr:rowOff>33401</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2763500" y="661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49928</xdr:rowOff>
    </xdr:from>
    <xdr:ext cx="378565"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625017" y="63935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115189</xdr:rowOff>
    </xdr:from>
    <xdr:to>
      <xdr:col>85</xdr:col>
      <xdr:colOff>177800</xdr:colOff>
      <xdr:row>39</xdr:row>
      <xdr:rowOff>45339</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6268700" y="663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54119</xdr:rowOff>
    </xdr:from>
    <xdr:ext cx="378565" cy="259045"/>
    <xdr:sp macro="" textlink="">
      <xdr:nvSpPr>
        <xdr:cNvPr id="533" name="災害復旧事業費該当値テキスト">
          <a:extLst>
            <a:ext uri="{FF2B5EF4-FFF2-40B4-BE49-F238E27FC236}">
              <a16:creationId xmlns:a16="http://schemas.microsoft.com/office/drawing/2014/main" id="{00000000-0008-0000-0600-000015020000}"/>
            </a:ext>
          </a:extLst>
        </xdr:cNvPr>
        <xdr:cNvSpPr txBox="1"/>
      </xdr:nvSpPr>
      <xdr:spPr>
        <a:xfrm>
          <a:off x="16370300" y="6569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155702</xdr:rowOff>
    </xdr:from>
    <xdr:to>
      <xdr:col>81</xdr:col>
      <xdr:colOff>101600</xdr:colOff>
      <xdr:row>39</xdr:row>
      <xdr:rowOff>85852</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5430500" y="667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76979</xdr:rowOff>
    </xdr:from>
    <xdr:ext cx="313932"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324333" y="67635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150495</xdr:rowOff>
    </xdr:from>
    <xdr:to>
      <xdr:col>76</xdr:col>
      <xdr:colOff>165100</xdr:colOff>
      <xdr:row>39</xdr:row>
      <xdr:rowOff>80645</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4541500" y="666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71772</xdr:rowOff>
    </xdr:from>
    <xdr:ext cx="378565"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3017" y="67583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127000</xdr:rowOff>
    </xdr:from>
    <xdr:to>
      <xdr:col>72</xdr:col>
      <xdr:colOff>38100</xdr:colOff>
      <xdr:row>39</xdr:row>
      <xdr:rowOff>57150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3652500" y="664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48277</xdr:rowOff>
    </xdr:from>
    <xdr:ext cx="378565"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4017" y="6734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144653</xdr:rowOff>
    </xdr:from>
    <xdr:to>
      <xdr:col>67</xdr:col>
      <xdr:colOff>101600</xdr:colOff>
      <xdr:row>39</xdr:row>
      <xdr:rowOff>74803</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2763500" y="665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65930</xdr:rowOff>
    </xdr:from>
    <xdr:ext cx="378565"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5017" y="67524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a:extLst>
            <a:ext uri="{FF2B5EF4-FFF2-40B4-BE49-F238E27FC236}">
              <a16:creationId xmlns:a16="http://schemas.microsoft.com/office/drawing/2014/main" id="{00000000-0008-0000-0600-00002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a:extLst>
            <a:ext uri="{FF2B5EF4-FFF2-40B4-BE49-F238E27FC236}">
              <a16:creationId xmlns:a16="http://schemas.microsoft.com/office/drawing/2014/main" id="{00000000-0008-0000-0600-00003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a:extLst>
            <a:ext uri="{FF2B5EF4-FFF2-40B4-BE49-F238E27FC236}">
              <a16:creationId xmlns:a16="http://schemas.microsoft.com/office/drawing/2014/main" id="{00000000-0008-0000-0600-00003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a:extLst>
            <a:ext uri="{FF2B5EF4-FFF2-40B4-BE49-F238E27FC236}">
              <a16:creationId xmlns:a16="http://schemas.microsoft.com/office/drawing/2014/main" id="{00000000-0008-0000-0600-00004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a:extLst>
            <a:ext uri="{FF2B5EF4-FFF2-40B4-BE49-F238E27FC236}">
              <a16:creationId xmlns:a16="http://schemas.microsoft.com/office/drawing/2014/main" id="{00000000-0008-0000-0600-00006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23590</xdr:rowOff>
    </xdr:from>
    <xdr:to>
      <xdr:col>85</xdr:col>
      <xdr:colOff>126364</xdr:colOff>
      <xdr:row>77</xdr:row>
      <xdr:rowOff>139567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flipV="1">
          <a:off x="16317595" y="12025090"/>
          <a:ext cx="1269" cy="1316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143394</xdr:rowOff>
    </xdr:from>
    <xdr:ext cx="534377" cy="259045"/>
    <xdr:sp macro="" textlink="">
      <xdr:nvSpPr>
        <xdr:cNvPr id="615" name="公債費最小値テキスト">
          <a:extLst>
            <a:ext uri="{FF2B5EF4-FFF2-40B4-BE49-F238E27FC236}">
              <a16:creationId xmlns:a16="http://schemas.microsoft.com/office/drawing/2014/main" id="{00000000-0008-0000-0600-000067020000}"/>
            </a:ext>
          </a:extLst>
        </xdr:cNvPr>
        <xdr:cNvSpPr txBox="1"/>
      </xdr:nvSpPr>
      <xdr:spPr>
        <a:xfrm>
          <a:off x="16370300" y="1334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139567</xdr:rowOff>
    </xdr:from>
    <xdr:to>
      <xdr:col>86</xdr:col>
      <xdr:colOff>25400</xdr:colOff>
      <xdr:row>77</xdr:row>
      <xdr:rowOff>139567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6230600" y="13341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141717</xdr:rowOff>
    </xdr:from>
    <xdr:ext cx="534377" cy="259045"/>
    <xdr:sp macro="" textlink="">
      <xdr:nvSpPr>
        <xdr:cNvPr id="617" name="公債費最大値テキスト">
          <a:extLst>
            <a:ext uri="{FF2B5EF4-FFF2-40B4-BE49-F238E27FC236}">
              <a16:creationId xmlns:a16="http://schemas.microsoft.com/office/drawing/2014/main" id="{00000000-0008-0000-0600-000069020000}"/>
            </a:ext>
          </a:extLst>
        </xdr:cNvPr>
        <xdr:cNvSpPr txBox="1"/>
      </xdr:nvSpPr>
      <xdr:spPr>
        <a:xfrm>
          <a:off x="16370300" y="1180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23590</xdr:rowOff>
    </xdr:from>
    <xdr:to>
      <xdr:col>86</xdr:col>
      <xdr:colOff>25400</xdr:colOff>
      <xdr:row>70</xdr:row>
      <xdr:rowOff>23590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2025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90932</xdr:rowOff>
    </xdr:from>
    <xdr:to>
      <xdr:col>85</xdr:col>
      <xdr:colOff>127000</xdr:colOff>
      <xdr:row>76</xdr:row>
      <xdr:rowOff>97065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5481300" y="13121132"/>
          <a:ext cx="838200" cy="6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53674</xdr:rowOff>
    </xdr:from>
    <xdr:ext cx="534377" cy="259045"/>
    <xdr:sp macro="" textlink="">
      <xdr:nvSpPr>
        <xdr:cNvPr id="620" name="公債費平均値テキスト">
          <a:extLst>
            <a:ext uri="{FF2B5EF4-FFF2-40B4-BE49-F238E27FC236}">
              <a16:creationId xmlns:a16="http://schemas.microsoft.com/office/drawing/2014/main" id="{00000000-0008-0000-0600-00006C020000}"/>
            </a:ext>
          </a:extLst>
        </xdr:cNvPr>
        <xdr:cNvSpPr txBox="1"/>
      </xdr:nvSpPr>
      <xdr:spPr>
        <a:xfrm>
          <a:off x="16370300" y="127409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30797</xdr:rowOff>
    </xdr:from>
    <xdr:to>
      <xdr:col>85</xdr:col>
      <xdr:colOff>177800</xdr:colOff>
      <xdr:row>75</xdr:row>
      <xdr:rowOff>132397</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6268700" y="1288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63652</xdr:rowOff>
    </xdr:from>
    <xdr:to>
      <xdr:col>81</xdr:col>
      <xdr:colOff>50800</xdr:colOff>
      <xdr:row>76</xdr:row>
      <xdr:rowOff>90932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4592300" y="13093852"/>
          <a:ext cx="889000" cy="27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67240</xdr:rowOff>
    </xdr:from>
    <xdr:to>
      <xdr:col>81</xdr:col>
      <xdr:colOff>101600</xdr:colOff>
      <xdr:row>75</xdr:row>
      <xdr:rowOff>168839</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5430500" y="129259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13917</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5214111" y="1270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63652</xdr:rowOff>
    </xdr:from>
    <xdr:to>
      <xdr:col>76</xdr:col>
      <xdr:colOff>114300</xdr:colOff>
      <xdr:row>76</xdr:row>
      <xdr:rowOff>85007</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3703300" y="13093852"/>
          <a:ext cx="889000" cy="21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74308</xdr:rowOff>
    </xdr:from>
    <xdr:to>
      <xdr:col>76</xdr:col>
      <xdr:colOff>165100</xdr:colOff>
      <xdr:row>76</xdr:row>
      <xdr:rowOff>4459</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4541500" y="1293305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20985</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4325111" y="1270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51766</xdr:rowOff>
    </xdr:from>
    <xdr:to>
      <xdr:col>71</xdr:col>
      <xdr:colOff>177800</xdr:colOff>
      <xdr:row>76</xdr:row>
      <xdr:rowOff>85007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814300" y="13081966"/>
          <a:ext cx="889000" cy="3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55525</xdr:rowOff>
    </xdr:from>
    <xdr:to>
      <xdr:col>72</xdr:col>
      <xdr:colOff>38100</xdr:colOff>
      <xdr:row>75</xdr:row>
      <xdr:rowOff>157125</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3652500" y="1291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2202</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436111" y="1268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41370</xdr:rowOff>
    </xdr:from>
    <xdr:to>
      <xdr:col>67</xdr:col>
      <xdr:colOff>101600</xdr:colOff>
      <xdr:row>75</xdr:row>
      <xdr:rowOff>142970</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2763500" y="129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159497</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2547111" y="1267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46265</xdr:rowOff>
    </xdr:from>
    <xdr:to>
      <xdr:col>85</xdr:col>
      <xdr:colOff>177800</xdr:colOff>
      <xdr:row>76</xdr:row>
      <xdr:rowOff>147865</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6268700" y="1307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24692</xdr:rowOff>
    </xdr:from>
    <xdr:ext cx="534377" cy="259045"/>
    <xdr:sp macro="" textlink="">
      <xdr:nvSpPr>
        <xdr:cNvPr id="639" name="公債費該当値テキスト">
          <a:extLst>
            <a:ext uri="{FF2B5EF4-FFF2-40B4-BE49-F238E27FC236}">
              <a16:creationId xmlns:a16="http://schemas.microsoft.com/office/drawing/2014/main" id="{00000000-0008-0000-0600-00007F020000}"/>
            </a:ext>
          </a:extLst>
        </xdr:cNvPr>
        <xdr:cNvSpPr txBox="1"/>
      </xdr:nvSpPr>
      <xdr:spPr>
        <a:xfrm>
          <a:off x="16370300" y="1305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40132</xdr:rowOff>
    </xdr:from>
    <xdr:to>
      <xdr:col>81</xdr:col>
      <xdr:colOff>101600</xdr:colOff>
      <xdr:row>76</xdr:row>
      <xdr:rowOff>141732</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5430500" y="1307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132859</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14111" y="13163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12852</xdr:rowOff>
    </xdr:from>
    <xdr:to>
      <xdr:col>76</xdr:col>
      <xdr:colOff>165100</xdr:colOff>
      <xdr:row>76</xdr:row>
      <xdr:rowOff>114452</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4541500" y="13043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105579</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3135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34207</xdr:rowOff>
    </xdr:from>
    <xdr:to>
      <xdr:col>72</xdr:col>
      <xdr:colOff>38100</xdr:colOff>
      <xdr:row>76</xdr:row>
      <xdr:rowOff>135807</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3652500" y="1306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126934</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315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966</xdr:rowOff>
    </xdr:from>
    <xdr:to>
      <xdr:col>67</xdr:col>
      <xdr:colOff>101600</xdr:colOff>
      <xdr:row>76</xdr:row>
      <xdr:rowOff>102566</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2763500" y="1303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93693</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312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149720</xdr:rowOff>
    </xdr:from>
    <xdr:to>
      <xdr:col>85</xdr:col>
      <xdr:colOff>126364</xdr:colOff>
      <xdr:row>99</xdr:row>
      <xdr:rowOff>31128</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6317595" y="15408770"/>
          <a:ext cx="1269" cy="1595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34955</xdr:rowOff>
    </xdr:from>
    <xdr:ext cx="469744" cy="259045"/>
    <xdr:sp macro="" textlink="">
      <xdr:nvSpPr>
        <xdr:cNvPr id="672" name="積立金最小値テキスト">
          <a:extLst>
            <a:ext uri="{FF2B5EF4-FFF2-40B4-BE49-F238E27FC236}">
              <a16:creationId xmlns:a16="http://schemas.microsoft.com/office/drawing/2014/main" id="{00000000-0008-0000-0600-0000A0020000}"/>
            </a:ext>
          </a:extLst>
        </xdr:cNvPr>
        <xdr:cNvSpPr txBox="1"/>
      </xdr:nvSpPr>
      <xdr:spPr>
        <a:xfrm>
          <a:off x="16370300" y="17008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31128</xdr:rowOff>
    </xdr:from>
    <xdr:to>
      <xdr:col>86</xdr:col>
      <xdr:colOff>25400</xdr:colOff>
      <xdr:row>99</xdr:row>
      <xdr:rowOff>31128</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7004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96397</xdr:rowOff>
    </xdr:from>
    <xdr:ext cx="599010" cy="259045"/>
    <xdr:sp macro="" textlink="">
      <xdr:nvSpPr>
        <xdr:cNvPr id="674" name="積立金最大値テキスト">
          <a:extLst>
            <a:ext uri="{FF2B5EF4-FFF2-40B4-BE49-F238E27FC236}">
              <a16:creationId xmlns:a16="http://schemas.microsoft.com/office/drawing/2014/main" id="{00000000-0008-0000-0600-0000A2020000}"/>
            </a:ext>
          </a:extLst>
        </xdr:cNvPr>
        <xdr:cNvSpPr txBox="1"/>
      </xdr:nvSpPr>
      <xdr:spPr>
        <a:xfrm>
          <a:off x="16370300" y="15183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149720</xdr:rowOff>
    </xdr:from>
    <xdr:to>
      <xdr:col>86</xdr:col>
      <xdr:colOff>25400</xdr:colOff>
      <xdr:row>89</xdr:row>
      <xdr:rowOff>149720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5408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60210</xdr:rowOff>
    </xdr:from>
    <xdr:to>
      <xdr:col>85</xdr:col>
      <xdr:colOff>127000</xdr:colOff>
      <xdr:row>98</xdr:row>
      <xdr:rowOff>80366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5481300" y="16862310"/>
          <a:ext cx="838200" cy="20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84625</xdr:rowOff>
    </xdr:from>
    <xdr:ext cx="534377" cy="259045"/>
    <xdr:sp macro="" textlink="">
      <xdr:nvSpPr>
        <xdr:cNvPr id="677" name="積立金平均値テキスト">
          <a:extLst>
            <a:ext uri="{FF2B5EF4-FFF2-40B4-BE49-F238E27FC236}">
              <a16:creationId xmlns:a16="http://schemas.microsoft.com/office/drawing/2014/main" id="{00000000-0008-0000-0600-0000A5020000}"/>
            </a:ext>
          </a:extLst>
        </xdr:cNvPr>
        <xdr:cNvSpPr txBox="1"/>
      </xdr:nvSpPr>
      <xdr:spPr>
        <a:xfrm>
          <a:off x="16370300" y="16543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61748</xdr:rowOff>
    </xdr:from>
    <xdr:to>
      <xdr:col>85</xdr:col>
      <xdr:colOff>177800</xdr:colOff>
      <xdr:row>97</xdr:row>
      <xdr:rowOff>163348</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6268700" y="1669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80366</xdr:rowOff>
    </xdr:from>
    <xdr:to>
      <xdr:col>81</xdr:col>
      <xdr:colOff>50800</xdr:colOff>
      <xdr:row>98</xdr:row>
      <xdr:rowOff>120574</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4592300" y="16882466"/>
          <a:ext cx="889000" cy="4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165836</xdr:rowOff>
    </xdr:from>
    <xdr:to>
      <xdr:col>81</xdr:col>
      <xdr:colOff>101600</xdr:colOff>
      <xdr:row>98</xdr:row>
      <xdr:rowOff>95986</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5430500" y="1679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112513</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5214111" y="1657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120574</xdr:rowOff>
    </xdr:from>
    <xdr:to>
      <xdr:col>76</xdr:col>
      <xdr:colOff>114300</xdr:colOff>
      <xdr:row>98</xdr:row>
      <xdr:rowOff>137109</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3703300" y="16922674"/>
          <a:ext cx="889000" cy="16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164833</xdr:rowOff>
    </xdr:from>
    <xdr:to>
      <xdr:col>76</xdr:col>
      <xdr:colOff>165100</xdr:colOff>
      <xdr:row>98</xdr:row>
      <xdr:rowOff>94983</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4541500" y="16795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111510</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4325111" y="16570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137109</xdr:rowOff>
    </xdr:from>
    <xdr:to>
      <xdr:col>71</xdr:col>
      <xdr:colOff>177800</xdr:colOff>
      <xdr:row>99</xdr:row>
      <xdr:rowOff>4750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2814300" y="16939209"/>
          <a:ext cx="889000" cy="39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90830</xdr:rowOff>
    </xdr:from>
    <xdr:to>
      <xdr:col>72</xdr:col>
      <xdr:colOff>38100</xdr:colOff>
      <xdr:row>98</xdr:row>
      <xdr:rowOff>20980</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3652500" y="1672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37507</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436111" y="1649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167450</xdr:rowOff>
    </xdr:from>
    <xdr:to>
      <xdr:col>67</xdr:col>
      <xdr:colOff>101600</xdr:colOff>
      <xdr:row>98</xdr:row>
      <xdr:rowOff>97600</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2763500" y="167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114127</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547111" y="1657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9410</xdr:rowOff>
    </xdr:from>
    <xdr:to>
      <xdr:col>85</xdr:col>
      <xdr:colOff>177800</xdr:colOff>
      <xdr:row>98</xdr:row>
      <xdr:rowOff>111010</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6268700" y="1681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159287</xdr:rowOff>
    </xdr:from>
    <xdr:ext cx="534377" cy="259045"/>
    <xdr:sp macro="" textlink="">
      <xdr:nvSpPr>
        <xdr:cNvPr id="696" name="積立金該当値テキスト">
          <a:extLst>
            <a:ext uri="{FF2B5EF4-FFF2-40B4-BE49-F238E27FC236}">
              <a16:creationId xmlns:a16="http://schemas.microsoft.com/office/drawing/2014/main" id="{00000000-0008-0000-0600-0000B8020000}"/>
            </a:ext>
          </a:extLst>
        </xdr:cNvPr>
        <xdr:cNvSpPr txBox="1"/>
      </xdr:nvSpPr>
      <xdr:spPr>
        <a:xfrm>
          <a:off x="16370300" y="1678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29566</xdr:rowOff>
    </xdr:from>
    <xdr:to>
      <xdr:col>81</xdr:col>
      <xdr:colOff>101600</xdr:colOff>
      <xdr:row>98</xdr:row>
      <xdr:rowOff>131166</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5430500" y="1683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122293</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14111" y="1692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69774</xdr:rowOff>
    </xdr:from>
    <xdr:to>
      <xdr:col>76</xdr:col>
      <xdr:colOff>165100</xdr:colOff>
      <xdr:row>98</xdr:row>
      <xdr:rowOff>171374</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4541500" y="16871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162501</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57428" y="1696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86309</xdr:rowOff>
    </xdr:from>
    <xdr:to>
      <xdr:col>72</xdr:col>
      <xdr:colOff>38100</xdr:colOff>
      <xdr:row>99</xdr:row>
      <xdr:rowOff>16459</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3652500" y="1688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7586</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68428" y="16981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125400</xdr:rowOff>
    </xdr:from>
    <xdr:to>
      <xdr:col>67</xdr:col>
      <xdr:colOff>101600</xdr:colOff>
      <xdr:row>99</xdr:row>
      <xdr:rowOff>55550</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2763500" y="1692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46677</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79428" y="170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30734</xdr:rowOff>
    </xdr:from>
    <xdr:to>
      <xdr:col>116</xdr:col>
      <xdr:colOff>62864</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174234"/>
          <a:ext cx="1269" cy="1556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148861</xdr:rowOff>
    </xdr:from>
    <xdr:ext cx="469744"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4949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30734</xdr:rowOff>
    </xdr:from>
    <xdr:to>
      <xdr:col>116</xdr:col>
      <xdr:colOff>152400</xdr:colOff>
      <xdr:row>30</xdr:row>
      <xdr:rowOff>30734</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17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5859</xdr:rowOff>
    </xdr:from>
    <xdr:ext cx="378565"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3495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154432</xdr:rowOff>
    </xdr:from>
    <xdr:to>
      <xdr:col>116</xdr:col>
      <xdr:colOff>114300</xdr:colOff>
      <xdr:row>38</xdr:row>
      <xdr:rowOff>84582</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49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137287</xdr:rowOff>
    </xdr:from>
    <xdr:to>
      <xdr:col>112</xdr:col>
      <xdr:colOff>38100</xdr:colOff>
      <xdr:row>38</xdr:row>
      <xdr:rowOff>67437</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4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83964</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88428" y="6256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12319</xdr:rowOff>
    </xdr:from>
    <xdr:to>
      <xdr:col>107</xdr:col>
      <xdr:colOff>101600</xdr:colOff>
      <xdr:row>38</xdr:row>
      <xdr:rowOff>113919</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130446</xdr:rowOff>
    </xdr:from>
    <xdr:ext cx="378565"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245017" y="6302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32448</xdr:rowOff>
    </xdr:from>
    <xdr:to>
      <xdr:col>102</xdr:col>
      <xdr:colOff>114300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656300" y="6718998"/>
          <a:ext cx="889000" cy="1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148146</xdr:rowOff>
    </xdr:from>
    <xdr:to>
      <xdr:col>102</xdr:col>
      <xdr:colOff>165100</xdr:colOff>
      <xdr:row>38</xdr:row>
      <xdr:rowOff>78296</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49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94823</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56017" y="6267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xdr:rowOff>
    </xdr:from>
    <xdr:to>
      <xdr:col>98</xdr:col>
      <xdr:colOff>38100</xdr:colOff>
      <xdr:row>38</xdr:row>
      <xdr:rowOff>102489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51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119016</xdr:rowOff>
    </xdr:from>
    <xdr:ext cx="378565"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7017" y="62912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153098</xdr:rowOff>
    </xdr:from>
    <xdr:to>
      <xdr:col>98</xdr:col>
      <xdr:colOff>38100</xdr:colOff>
      <xdr:row>39</xdr:row>
      <xdr:rowOff>83248</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66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74375</xdr:rowOff>
    </xdr:from>
    <xdr:ext cx="313932"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99333" y="67609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85941</xdr:rowOff>
    </xdr:from>
    <xdr:to>
      <xdr:col>116</xdr:col>
      <xdr:colOff>62864</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2159595" y="8658441"/>
          <a:ext cx="1269" cy="1501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6" name="貸付金最小値テキスト">
          <a:extLst>
            <a:ext uri="{FF2B5EF4-FFF2-40B4-BE49-F238E27FC236}">
              <a16:creationId xmlns:a16="http://schemas.microsoft.com/office/drawing/2014/main" id="{00000000-0008-0000-0600-000012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32618</xdr:rowOff>
    </xdr:from>
    <xdr:ext cx="534377" cy="259045"/>
    <xdr:sp macro="" textlink="">
      <xdr:nvSpPr>
        <xdr:cNvPr id="788" name="貸付金最大値テキスト">
          <a:extLst>
            <a:ext uri="{FF2B5EF4-FFF2-40B4-BE49-F238E27FC236}">
              <a16:creationId xmlns:a16="http://schemas.microsoft.com/office/drawing/2014/main" id="{00000000-0008-0000-0600-000014030000}"/>
            </a:ext>
          </a:extLst>
        </xdr:cNvPr>
        <xdr:cNvSpPr txBox="1"/>
      </xdr:nvSpPr>
      <xdr:spPr>
        <a:xfrm>
          <a:off x="22212300" y="843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85941</xdr:rowOff>
    </xdr:from>
    <xdr:to>
      <xdr:col>116</xdr:col>
      <xdr:colOff>152400</xdr:colOff>
      <xdr:row>50</xdr:row>
      <xdr:rowOff>85941</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8658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160922</xdr:rowOff>
    </xdr:from>
    <xdr:to>
      <xdr:col>116</xdr:col>
      <xdr:colOff>63500</xdr:colOff>
      <xdr:row>58</xdr:row>
      <xdr:rowOff>161093</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1323300" y="10105022"/>
          <a:ext cx="838200" cy="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103681</xdr:rowOff>
    </xdr:from>
    <xdr:ext cx="469744" cy="259045"/>
    <xdr:sp macro="" textlink="">
      <xdr:nvSpPr>
        <xdr:cNvPr id="791" name="貸付金平均値テキスト">
          <a:extLst>
            <a:ext uri="{FF2B5EF4-FFF2-40B4-BE49-F238E27FC236}">
              <a16:creationId xmlns:a16="http://schemas.microsoft.com/office/drawing/2014/main" id="{00000000-0008-0000-0600-000017030000}"/>
            </a:ext>
          </a:extLst>
        </xdr:cNvPr>
        <xdr:cNvSpPr txBox="1"/>
      </xdr:nvSpPr>
      <xdr:spPr>
        <a:xfrm>
          <a:off x="22212300" y="98763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80804</xdr:rowOff>
    </xdr:from>
    <xdr:to>
      <xdr:col>116</xdr:col>
      <xdr:colOff>114300</xdr:colOff>
      <xdr:row>59</xdr:row>
      <xdr:rowOff>10954</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2110700" y="1002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44164</xdr:rowOff>
    </xdr:from>
    <xdr:to>
      <xdr:col>111</xdr:col>
      <xdr:colOff>177800</xdr:colOff>
      <xdr:row>58</xdr:row>
      <xdr:rowOff>161093</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0434300" y="9816814"/>
          <a:ext cx="889000" cy="288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61525</xdr:rowOff>
    </xdr:from>
    <xdr:to>
      <xdr:col>112</xdr:col>
      <xdr:colOff>38100</xdr:colOff>
      <xdr:row>58</xdr:row>
      <xdr:rowOff>163125</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1272500" y="1000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8202</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88428" y="9780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44164</xdr:rowOff>
    </xdr:from>
    <xdr:to>
      <xdr:col>107</xdr:col>
      <xdr:colOff>50800</xdr:colOff>
      <xdr:row>59</xdr:row>
      <xdr:rowOff>43993</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19545300" y="9816814"/>
          <a:ext cx="889000" cy="342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82499</xdr:rowOff>
    </xdr:from>
    <xdr:to>
      <xdr:col>107</xdr:col>
      <xdr:colOff>101600</xdr:colOff>
      <xdr:row>59</xdr:row>
      <xdr:rowOff>12649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0383500" y="1002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3776</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99428" y="10119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43974</xdr:rowOff>
    </xdr:from>
    <xdr:to>
      <xdr:col>102</xdr:col>
      <xdr:colOff>114300</xdr:colOff>
      <xdr:row>59</xdr:row>
      <xdr:rowOff>43993</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656300" y="10159524"/>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92539</xdr:rowOff>
    </xdr:from>
    <xdr:to>
      <xdr:col>102</xdr:col>
      <xdr:colOff>165100</xdr:colOff>
      <xdr:row>59</xdr:row>
      <xdr:rowOff>22689</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9494500" y="1003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39216</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10428" y="98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87414</xdr:rowOff>
    </xdr:from>
    <xdr:to>
      <xdr:col>98</xdr:col>
      <xdr:colOff>38100</xdr:colOff>
      <xdr:row>59</xdr:row>
      <xdr:rowOff>17564</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8605500" y="1003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34091</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21428" y="980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110122</xdr:rowOff>
    </xdr:from>
    <xdr:to>
      <xdr:col>116</xdr:col>
      <xdr:colOff>114300</xdr:colOff>
      <xdr:row>59</xdr:row>
      <xdr:rowOff>40272</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2110700" y="1005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59231</xdr:rowOff>
    </xdr:from>
    <xdr:ext cx="469744" cy="259045"/>
    <xdr:sp macro="" textlink="">
      <xdr:nvSpPr>
        <xdr:cNvPr id="810" name="貸付金該当値テキスト">
          <a:extLst>
            <a:ext uri="{FF2B5EF4-FFF2-40B4-BE49-F238E27FC236}">
              <a16:creationId xmlns:a16="http://schemas.microsoft.com/office/drawing/2014/main" id="{00000000-0008-0000-0600-00002A030000}"/>
            </a:ext>
          </a:extLst>
        </xdr:cNvPr>
        <xdr:cNvSpPr txBox="1"/>
      </xdr:nvSpPr>
      <xdr:spPr>
        <a:xfrm>
          <a:off x="22212300" y="10003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110293</xdr:rowOff>
    </xdr:from>
    <xdr:to>
      <xdr:col>112</xdr:col>
      <xdr:colOff>38100</xdr:colOff>
      <xdr:row>59</xdr:row>
      <xdr:rowOff>40443</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1272500" y="10054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31570</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088428" y="10147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164814</xdr:rowOff>
    </xdr:from>
    <xdr:to>
      <xdr:col>107</xdr:col>
      <xdr:colOff>101600</xdr:colOff>
      <xdr:row>57</xdr:row>
      <xdr:rowOff>94964</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0383500" y="976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111491</xdr:rowOff>
    </xdr:from>
    <xdr:ext cx="534377"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167111" y="954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164643</xdr:rowOff>
    </xdr:from>
    <xdr:to>
      <xdr:col>102</xdr:col>
      <xdr:colOff>165100</xdr:colOff>
      <xdr:row>59</xdr:row>
      <xdr:rowOff>94793</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9494500" y="1010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85920</xdr:rowOff>
    </xdr:from>
    <xdr:ext cx="313932"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88333" y="102014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164624</xdr:rowOff>
    </xdr:from>
    <xdr:to>
      <xdr:col>98</xdr:col>
      <xdr:colOff>38100</xdr:colOff>
      <xdr:row>59</xdr:row>
      <xdr:rowOff>94774</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8605500" y="101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85901</xdr:rowOff>
    </xdr:from>
    <xdr:ext cx="313932"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99333" y="102014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18047</xdr:rowOff>
    </xdr:from>
    <xdr:to>
      <xdr:col>116</xdr:col>
      <xdr:colOff>62864</xdr:colOff>
      <xdr:row>79</xdr:row>
      <xdr:rowOff>31572</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190997"/>
          <a:ext cx="1269" cy="1385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35399</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579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31572</xdr:rowOff>
    </xdr:from>
    <xdr:to>
      <xdr:col>116</xdr:col>
      <xdr:colOff>152400</xdr:colOff>
      <xdr:row>79</xdr:row>
      <xdr:rowOff>31572</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576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136174</xdr:rowOff>
    </xdr:from>
    <xdr:ext cx="534377"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966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18047</xdr:rowOff>
    </xdr:from>
    <xdr:to>
      <xdr:col>116</xdr:col>
      <xdr:colOff>152400</xdr:colOff>
      <xdr:row>71</xdr:row>
      <xdr:rowOff>18047</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19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4865</xdr:rowOff>
    </xdr:from>
    <xdr:to>
      <xdr:col>116</xdr:col>
      <xdr:colOff>63500</xdr:colOff>
      <xdr:row>77</xdr:row>
      <xdr:rowOff>31496</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1323300" y="13206515"/>
          <a:ext cx="838200" cy="26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90479</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777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67602</xdr:rowOff>
    </xdr:from>
    <xdr:to>
      <xdr:col>116</xdr:col>
      <xdr:colOff>114300</xdr:colOff>
      <xdr:row>75</xdr:row>
      <xdr:rowOff>169202</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292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104915</xdr:rowOff>
    </xdr:from>
    <xdr:to>
      <xdr:col>111</xdr:col>
      <xdr:colOff>177800</xdr:colOff>
      <xdr:row>77</xdr:row>
      <xdr:rowOff>31496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0434300" y="12963665"/>
          <a:ext cx="889000" cy="269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69850</xdr:rowOff>
    </xdr:from>
    <xdr:to>
      <xdr:col>112</xdr:col>
      <xdr:colOff>38100</xdr:colOff>
      <xdr:row>76</xdr:row>
      <xdr:rowOff>0</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29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16527</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270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87732</xdr:rowOff>
    </xdr:from>
    <xdr:to>
      <xdr:col>107</xdr:col>
      <xdr:colOff>50800</xdr:colOff>
      <xdr:row>75</xdr:row>
      <xdr:rowOff>104915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9545300" y="12946482"/>
          <a:ext cx="889000" cy="17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149975</xdr:rowOff>
    </xdr:from>
    <xdr:to>
      <xdr:col>107</xdr:col>
      <xdr:colOff>101600</xdr:colOff>
      <xdr:row>75</xdr:row>
      <xdr:rowOff>80125</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2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96652</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261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87732</xdr:rowOff>
    </xdr:from>
    <xdr:to>
      <xdr:col>102</xdr:col>
      <xdr:colOff>114300</xdr:colOff>
      <xdr:row>76</xdr:row>
      <xdr:rowOff>70129</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8656300" y="12946482"/>
          <a:ext cx="889000" cy="15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164338</xdr:rowOff>
    </xdr:from>
    <xdr:to>
      <xdr:col>102</xdr:col>
      <xdr:colOff>165100</xdr:colOff>
      <xdr:row>75</xdr:row>
      <xdr:rowOff>94488</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285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111015</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262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146926</xdr:rowOff>
    </xdr:from>
    <xdr:to>
      <xdr:col>98</xdr:col>
      <xdr:colOff>38100</xdr:colOff>
      <xdr:row>75</xdr:row>
      <xdr:rowOff>77076</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28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93603</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260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125515</xdr:rowOff>
    </xdr:from>
    <xdr:to>
      <xdr:col>116</xdr:col>
      <xdr:colOff>114300</xdr:colOff>
      <xdr:row>77</xdr:row>
      <xdr:rowOff>55665</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315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103942</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313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152146</xdr:rowOff>
    </xdr:from>
    <xdr:to>
      <xdr:col>112</xdr:col>
      <xdr:colOff>38100</xdr:colOff>
      <xdr:row>77</xdr:row>
      <xdr:rowOff>82296</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318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73423</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327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54115</xdr:rowOff>
    </xdr:from>
    <xdr:to>
      <xdr:col>107</xdr:col>
      <xdr:colOff>101600</xdr:colOff>
      <xdr:row>75</xdr:row>
      <xdr:rowOff>155715</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291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146842</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300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36932</xdr:rowOff>
    </xdr:from>
    <xdr:to>
      <xdr:col>102</xdr:col>
      <xdr:colOff>165100</xdr:colOff>
      <xdr:row>75</xdr:row>
      <xdr:rowOff>138532</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289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129658</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298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19329</xdr:rowOff>
    </xdr:from>
    <xdr:to>
      <xdr:col>98</xdr:col>
      <xdr:colOff>38100</xdr:colOff>
      <xdr:row>76</xdr:row>
      <xdr:rowOff>120929</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304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112056</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3142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前年度と比較すると、補助費等が大幅に減少しているが、これは新型コロナウイルス感染症対策として実施した特別定額給付金給付事業による補助費等の減によるものである。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また、人件費、物件費および補助費を除くと、概ね住民一人当たりのコストは類似団体平均を下回っている。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人件費及び物件費が類似団体平均を上回っている要因については、南北に細長い地勢的要因による各種施設数の多さが、施設の維持管理に要する人件費及び物件費を上昇させていることだと考えられる。</a:t>
          </a:r>
        </a:p>
        <a:p>
          <a:r>
            <a:rPr kumimoji="1" lang="ja-JP" altLang="en-US" sz="1300">
              <a:latin typeface="ＭＳ Ｐゴシック" panose="020B0600070205080204" pitchFamily="50" charset="-128"/>
              <a:ea typeface="ＭＳ Ｐゴシック" panose="020B0600070205080204" pitchFamily="50" charset="-128"/>
            </a:rPr>
            <a:t>定員適正化計画に則った適正な職員配置による人件費の抑制や、事務事業の見直し、民間活力のさらなる導入等により、人件費及び物件費の抑制を図りつつ、新型コロナウイルス感染症による影響も踏まえた行財政運営を行っ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奈良県生駒市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118,485
117,199
53.15
46,539,959
43,291,233
3,180,019
24,965,254
15,920,083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75692</xdr:rowOff>
    </xdr:from>
    <xdr:to>
      <xdr:col>24</xdr:col>
      <xdr:colOff>62865</xdr:colOff>
      <xdr:row>39</xdr:row>
      <xdr:rowOff>24943</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19192"/>
          <a:ext cx="1270" cy="1492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28770</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15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24943</xdr:rowOff>
    </xdr:from>
    <xdr:to>
      <xdr:col>24</xdr:col>
      <xdr:colOff>152400</xdr:colOff>
      <xdr:row>39</xdr:row>
      <xdr:rowOff>24943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11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22369</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94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75692</xdr:rowOff>
    </xdr:from>
    <xdr:to>
      <xdr:col>24</xdr:col>
      <xdr:colOff>152400</xdr:colOff>
      <xdr:row>30</xdr:row>
      <xdr:rowOff>75692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19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167589</xdr:rowOff>
    </xdr:from>
    <xdr:to>
      <xdr:col>24</xdr:col>
      <xdr:colOff>63500</xdr:colOff>
      <xdr:row>34</xdr:row>
      <xdr:rowOff>125069</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825439"/>
          <a:ext cx="838200" cy="128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63212</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63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84785</xdr:rowOff>
    </xdr:from>
    <xdr:to>
      <xdr:col>24</xdr:col>
      <xdr:colOff>114300</xdr:colOff>
      <xdr:row>36</xdr:row>
      <xdr:rowOff>14935</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8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125069</xdr:rowOff>
    </xdr:from>
    <xdr:to>
      <xdr:col>19</xdr:col>
      <xdr:colOff>177800</xdr:colOff>
      <xdr:row>34</xdr:row>
      <xdr:rowOff>130556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954369"/>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93015</xdr:rowOff>
    </xdr:from>
    <xdr:to>
      <xdr:col>20</xdr:col>
      <xdr:colOff>38100</xdr:colOff>
      <xdr:row>36</xdr:row>
      <xdr:rowOff>23165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93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14292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86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123241</xdr:rowOff>
    </xdr:from>
    <xdr:to>
      <xdr:col>15</xdr:col>
      <xdr:colOff>50800</xdr:colOff>
      <xdr:row>34</xdr:row>
      <xdr:rowOff>130556</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952541"/>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40894</xdr:rowOff>
    </xdr:from>
    <xdr:to>
      <xdr:col>15</xdr:col>
      <xdr:colOff>101600</xdr:colOff>
      <xdr:row>35</xdr:row>
      <xdr:rowOff>142494</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4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133621</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34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55575</xdr:rowOff>
    </xdr:from>
    <xdr:to>
      <xdr:col>10</xdr:col>
      <xdr:colOff>114300</xdr:colOff>
      <xdr:row>34</xdr:row>
      <xdr:rowOff>123241</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884875"/>
          <a:ext cx="889000" cy="67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6147</xdr:rowOff>
    </xdr:from>
    <xdr:to>
      <xdr:col>10</xdr:col>
      <xdr:colOff>165100</xdr:colOff>
      <xdr:row>35</xdr:row>
      <xdr:rowOff>107747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0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98874</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99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163881</xdr:rowOff>
    </xdr:from>
    <xdr:to>
      <xdr:col>6</xdr:col>
      <xdr:colOff>38100</xdr:colOff>
      <xdr:row>35</xdr:row>
      <xdr:rowOff>94031</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9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85158</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85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116789</xdr:rowOff>
    </xdr:from>
    <xdr:to>
      <xdr:col>24</xdr:col>
      <xdr:colOff>114300</xdr:colOff>
      <xdr:row>34</xdr:row>
      <xdr:rowOff>46939</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77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139666</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626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74269</xdr:rowOff>
    </xdr:from>
    <xdr:to>
      <xdr:col>20</xdr:col>
      <xdr:colOff>38100</xdr:colOff>
      <xdr:row>35</xdr:row>
      <xdr:rowOff>4419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90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20946</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678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79756</xdr:rowOff>
    </xdr:from>
    <xdr:to>
      <xdr:col>15</xdr:col>
      <xdr:colOff>101600</xdr:colOff>
      <xdr:row>35</xdr:row>
      <xdr:rowOff>9906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90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26433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684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72441</xdr:rowOff>
    </xdr:from>
    <xdr:to>
      <xdr:col>10</xdr:col>
      <xdr:colOff>165100</xdr:colOff>
      <xdr:row>35</xdr:row>
      <xdr:rowOff>2591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901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19118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676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4775</xdr:rowOff>
    </xdr:from>
    <xdr:to>
      <xdr:col>6</xdr:col>
      <xdr:colOff>38100</xdr:colOff>
      <xdr:row>34</xdr:row>
      <xdr:rowOff>106375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83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122902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609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71801</xdr:rowOff>
    </xdr:from>
    <xdr:to>
      <xdr:col>24</xdr:col>
      <xdr:colOff>62865</xdr:colOff>
      <xdr:row>57</xdr:row>
      <xdr:rowOff>151285</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987201"/>
          <a:ext cx="1270" cy="936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155112</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927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151285</xdr:rowOff>
    </xdr:from>
    <xdr:to>
      <xdr:col>24</xdr:col>
      <xdr:colOff>152400</xdr:colOff>
      <xdr:row>57</xdr:row>
      <xdr:rowOff>151285</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923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18478</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762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239,851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71801</xdr:rowOff>
    </xdr:from>
    <xdr:to>
      <xdr:col>24</xdr:col>
      <xdr:colOff>152400</xdr:colOff>
      <xdr:row>52</xdr:row>
      <xdr:rowOff>71801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987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13632</xdr:rowOff>
    </xdr:from>
    <xdr:to>
      <xdr:col>24</xdr:col>
      <xdr:colOff>63500</xdr:colOff>
      <xdr:row>57</xdr:row>
      <xdr:rowOff>123890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3797300" y="9443382"/>
          <a:ext cx="838200" cy="453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9442</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6106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158015</xdr:rowOff>
    </xdr:from>
    <xdr:to>
      <xdr:col>24</xdr:col>
      <xdr:colOff>114300</xdr:colOff>
      <xdr:row>57</xdr:row>
      <xdr:rowOff>88165</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75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13632</xdr:rowOff>
    </xdr:from>
    <xdr:to>
      <xdr:col>19</xdr:col>
      <xdr:colOff>177800</xdr:colOff>
      <xdr:row>57</xdr:row>
      <xdr:rowOff>142229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2908300" y="9443382"/>
          <a:ext cx="889000" cy="471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89856</xdr:rowOff>
    </xdr:from>
    <xdr:to>
      <xdr:col>20</xdr:col>
      <xdr:colOff>38100</xdr:colOff>
      <xdr:row>55</xdr:row>
      <xdr:rowOff>20006</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34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36533</xdr:rowOff>
    </xdr:from>
    <xdr:ext cx="599010"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497795" y="912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142229</xdr:rowOff>
    </xdr:from>
    <xdr:to>
      <xdr:col>15</xdr:col>
      <xdr:colOff>50800</xdr:colOff>
      <xdr:row>57</xdr:row>
      <xdr:rowOff>161088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019300" y="9914879"/>
          <a:ext cx="889000" cy="18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22670</xdr:rowOff>
    </xdr:from>
    <xdr:to>
      <xdr:col>15</xdr:col>
      <xdr:colOff>101600</xdr:colOff>
      <xdr:row>57</xdr:row>
      <xdr:rowOff>124270</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79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140797</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57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161088</xdr:rowOff>
    </xdr:from>
    <xdr:to>
      <xdr:col>10</xdr:col>
      <xdr:colOff>114300</xdr:colOff>
      <xdr:row>58</xdr:row>
      <xdr:rowOff>4711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1130300" y="9933738"/>
          <a:ext cx="889000" cy="15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5187</xdr:rowOff>
    </xdr:from>
    <xdr:to>
      <xdr:col>10</xdr:col>
      <xdr:colOff>165100</xdr:colOff>
      <xdr:row>57</xdr:row>
      <xdr:rowOff>106787</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777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123314</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52111" y="955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43587</xdr:rowOff>
    </xdr:from>
    <xdr:to>
      <xdr:col>6</xdr:col>
      <xdr:colOff>38100</xdr:colOff>
      <xdr:row>57</xdr:row>
      <xdr:rowOff>145187</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816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161714</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591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73090</xdr:rowOff>
    </xdr:from>
    <xdr:to>
      <xdr:col>24</xdr:col>
      <xdr:colOff>114300</xdr:colOff>
      <xdr:row>58</xdr:row>
      <xdr:rowOff>3240</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84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159467</xdr:rowOff>
    </xdr:from>
    <xdr:ext cx="534377"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760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134282</xdr:rowOff>
    </xdr:from>
    <xdr:to>
      <xdr:col>20</xdr:col>
      <xdr:colOff>38100</xdr:colOff>
      <xdr:row>55</xdr:row>
      <xdr:rowOff>64432</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39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55559</xdr:rowOff>
    </xdr:from>
    <xdr:ext cx="59901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497795" y="9485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91429</xdr:rowOff>
    </xdr:from>
    <xdr:to>
      <xdr:col>15</xdr:col>
      <xdr:colOff>101600</xdr:colOff>
      <xdr:row>58</xdr:row>
      <xdr:rowOff>21579</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86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12706</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956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110288</xdr:rowOff>
    </xdr:from>
    <xdr:to>
      <xdr:col>10</xdr:col>
      <xdr:colOff>165100</xdr:colOff>
      <xdr:row>58</xdr:row>
      <xdr:rowOff>40438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882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31565</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52111" y="9975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125361</xdr:rowOff>
    </xdr:from>
    <xdr:to>
      <xdr:col>6</xdr:col>
      <xdr:colOff>38100</xdr:colOff>
      <xdr:row>58</xdr:row>
      <xdr:rowOff>55511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898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46638</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990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51552</xdr:rowOff>
    </xdr:from>
    <xdr:to>
      <xdr:col>24</xdr:col>
      <xdr:colOff>62865</xdr:colOff>
      <xdr:row>78</xdr:row>
      <xdr:rowOff>10516</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224502"/>
          <a:ext cx="1270" cy="1159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14343</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387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10516</xdr:rowOff>
    </xdr:from>
    <xdr:to>
      <xdr:col>24</xdr:col>
      <xdr:colOff>152400</xdr:colOff>
      <xdr:row>78</xdr:row>
      <xdr:rowOff>10516</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83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169679</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99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317,246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51552</xdr:rowOff>
    </xdr:from>
    <xdr:to>
      <xdr:col>24</xdr:col>
      <xdr:colOff>152400</xdr:colOff>
      <xdr:row>71</xdr:row>
      <xdr:rowOff>51552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224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99741</xdr:rowOff>
    </xdr:from>
    <xdr:to>
      <xdr:col>24</xdr:col>
      <xdr:colOff>63500</xdr:colOff>
      <xdr:row>78</xdr:row>
      <xdr:rowOff>95365</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301391"/>
          <a:ext cx="838200" cy="167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99524</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868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76647</xdr:rowOff>
    </xdr:from>
    <xdr:to>
      <xdr:col>24</xdr:col>
      <xdr:colOff>114300</xdr:colOff>
      <xdr:row>76</xdr:row>
      <xdr:rowOff>6796</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3539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95365</xdr:rowOff>
    </xdr:from>
    <xdr:to>
      <xdr:col>19</xdr:col>
      <xdr:colOff>177800</xdr:colOff>
      <xdr:row>78</xdr:row>
      <xdr:rowOff>128570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468465"/>
          <a:ext cx="889000" cy="33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116959</xdr:rowOff>
    </xdr:from>
    <xdr:to>
      <xdr:col>20</xdr:col>
      <xdr:colOff>38100</xdr:colOff>
      <xdr:row>77</xdr:row>
      <xdr:rowOff>47109</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147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63636</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922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128570</xdr:rowOff>
    </xdr:from>
    <xdr:to>
      <xdr:col>15</xdr:col>
      <xdr:colOff>50800</xdr:colOff>
      <xdr:row>78</xdr:row>
      <xdr:rowOff>149640</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501670"/>
          <a:ext cx="889000" cy="21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130460</xdr:rowOff>
    </xdr:from>
    <xdr:to>
      <xdr:col>15</xdr:col>
      <xdr:colOff>101600</xdr:colOff>
      <xdr:row>77</xdr:row>
      <xdr:rowOff>60610</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16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77136</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935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128753</xdr:rowOff>
    </xdr:from>
    <xdr:to>
      <xdr:col>10</xdr:col>
      <xdr:colOff>114300</xdr:colOff>
      <xdr:row>78</xdr:row>
      <xdr:rowOff>149640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3501853"/>
          <a:ext cx="889000" cy="2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4632</xdr:rowOff>
    </xdr:from>
    <xdr:to>
      <xdr:col>10</xdr:col>
      <xdr:colOff>165100</xdr:colOff>
      <xdr:row>77</xdr:row>
      <xdr:rowOff>106232</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206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122759</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981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6336</xdr:rowOff>
    </xdr:from>
    <xdr:to>
      <xdr:col>6</xdr:col>
      <xdr:colOff>38100</xdr:colOff>
      <xdr:row>77</xdr:row>
      <xdr:rowOff>107936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207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124463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983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48941</xdr:rowOff>
    </xdr:from>
    <xdr:to>
      <xdr:col>24</xdr:col>
      <xdr:colOff>114300</xdr:colOff>
      <xdr:row>77</xdr:row>
      <xdr:rowOff>150541</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250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135318</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165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44565</xdr:rowOff>
    </xdr:from>
    <xdr:to>
      <xdr:col>20</xdr:col>
      <xdr:colOff>38100</xdr:colOff>
      <xdr:row>78</xdr:row>
      <xdr:rowOff>146165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41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137292</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510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77770</xdr:rowOff>
    </xdr:from>
    <xdr:to>
      <xdr:col>15</xdr:col>
      <xdr:colOff>101600</xdr:colOff>
      <xdr:row>79</xdr:row>
      <xdr:rowOff>7920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45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170497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543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98840</xdr:rowOff>
    </xdr:from>
    <xdr:to>
      <xdr:col>10</xdr:col>
      <xdr:colOff>165100</xdr:colOff>
      <xdr:row>79</xdr:row>
      <xdr:rowOff>28990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47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20117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564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77953</xdr:rowOff>
    </xdr:from>
    <xdr:to>
      <xdr:col>6</xdr:col>
      <xdr:colOff>38100</xdr:colOff>
      <xdr:row>79</xdr:row>
      <xdr:rowOff>8103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451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170680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543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衛生費グラフ枠">
          <a:extLst>
            <a:ext uri="{FF2B5EF4-FFF2-40B4-BE49-F238E27FC236}">
              <a16:creationId xmlns:a16="http://schemas.microsoft.com/office/drawing/2014/main" id="{00000000-0008-0000-07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32372</xdr:rowOff>
    </xdr:from>
    <xdr:to>
      <xdr:col>24</xdr:col>
      <xdr:colOff>62865</xdr:colOff>
      <xdr:row>98</xdr:row>
      <xdr:rowOff>46134</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flipV="1">
          <a:off x="4633595" y="15462872"/>
          <a:ext cx="1270" cy="1385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49961</xdr:rowOff>
    </xdr:from>
    <xdr:ext cx="534377" cy="259045"/>
    <xdr:sp macro="" textlink="">
      <xdr:nvSpPr>
        <xdr:cNvPr id="226" name="衛生費最小値テキスト">
          <a:extLst>
            <a:ext uri="{FF2B5EF4-FFF2-40B4-BE49-F238E27FC236}">
              <a16:creationId xmlns:a16="http://schemas.microsoft.com/office/drawing/2014/main" id="{00000000-0008-0000-0700-0000E2000000}"/>
            </a:ext>
          </a:extLst>
        </xdr:cNvPr>
        <xdr:cNvSpPr txBox="1"/>
      </xdr:nvSpPr>
      <xdr:spPr>
        <a:xfrm>
          <a:off x="4686300" y="1685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46134</xdr:rowOff>
    </xdr:from>
    <xdr:to>
      <xdr:col>24</xdr:col>
      <xdr:colOff>152400</xdr:colOff>
      <xdr:row>98</xdr:row>
      <xdr:rowOff>46134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4546600" y="16848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150499</xdr:rowOff>
    </xdr:from>
    <xdr:ext cx="534377" cy="259045"/>
    <xdr:sp macro="" textlink="">
      <xdr:nvSpPr>
        <xdr:cNvPr id="228" name="衛生費最大値テキスト">
          <a:extLst>
            <a:ext uri="{FF2B5EF4-FFF2-40B4-BE49-F238E27FC236}">
              <a16:creationId xmlns:a16="http://schemas.microsoft.com/office/drawing/2014/main" id="{00000000-0008-0000-0700-0000E4000000}"/>
            </a:ext>
          </a:extLst>
        </xdr:cNvPr>
        <xdr:cNvSpPr txBox="1"/>
      </xdr:nvSpPr>
      <xdr:spPr>
        <a:xfrm>
          <a:off x="4686300" y="15238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84,695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32372</xdr:rowOff>
    </xdr:from>
    <xdr:to>
      <xdr:col>24</xdr:col>
      <xdr:colOff>152400</xdr:colOff>
      <xdr:row>90</xdr:row>
      <xdr:rowOff>32372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5462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133550</xdr:rowOff>
    </xdr:from>
    <xdr:to>
      <xdr:col>24</xdr:col>
      <xdr:colOff>63500</xdr:colOff>
      <xdr:row>95</xdr:row>
      <xdr:rowOff>144614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3797300" y="16078400"/>
          <a:ext cx="838200" cy="353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98280</xdr:rowOff>
    </xdr:from>
    <xdr:ext cx="534377" cy="259045"/>
    <xdr:sp macro="" textlink="">
      <xdr:nvSpPr>
        <xdr:cNvPr id="231" name="衛生費平均値テキスト">
          <a:extLst>
            <a:ext uri="{FF2B5EF4-FFF2-40B4-BE49-F238E27FC236}">
              <a16:creationId xmlns:a16="http://schemas.microsoft.com/office/drawing/2014/main" id="{00000000-0008-0000-0700-0000E7000000}"/>
            </a:ext>
          </a:extLst>
        </xdr:cNvPr>
        <xdr:cNvSpPr txBox="1"/>
      </xdr:nvSpPr>
      <xdr:spPr>
        <a:xfrm>
          <a:off x="4686300" y="163860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119853</xdr:rowOff>
    </xdr:from>
    <xdr:to>
      <xdr:col>24</xdr:col>
      <xdr:colOff>114300</xdr:colOff>
      <xdr:row>96</xdr:row>
      <xdr:rowOff>50003</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4584700" y="1640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137779</xdr:rowOff>
    </xdr:from>
    <xdr:to>
      <xdr:col>19</xdr:col>
      <xdr:colOff>177800</xdr:colOff>
      <xdr:row>95</xdr:row>
      <xdr:rowOff>144614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2908300" y="16254079"/>
          <a:ext cx="889000" cy="178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120447</xdr:rowOff>
    </xdr:from>
    <xdr:to>
      <xdr:col>20</xdr:col>
      <xdr:colOff>38100</xdr:colOff>
      <xdr:row>97</xdr:row>
      <xdr:rowOff>50597</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3746500" y="1657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41724</xdr:rowOff>
    </xdr:from>
    <xdr:ext cx="534377"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3530111" y="1667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137779</xdr:rowOff>
    </xdr:from>
    <xdr:to>
      <xdr:col>15</xdr:col>
      <xdr:colOff>50800</xdr:colOff>
      <xdr:row>97</xdr:row>
      <xdr:rowOff>45174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019300" y="16254079"/>
          <a:ext cx="889000" cy="421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145112</xdr:rowOff>
    </xdr:from>
    <xdr:to>
      <xdr:col>15</xdr:col>
      <xdr:colOff>101600</xdr:colOff>
      <xdr:row>97</xdr:row>
      <xdr:rowOff>75262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2857500" y="16604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66389</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2641111" y="16697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45174</xdr:rowOff>
    </xdr:from>
    <xdr:to>
      <xdr:col>10</xdr:col>
      <xdr:colOff>114300</xdr:colOff>
      <xdr:row>97</xdr:row>
      <xdr:rowOff>53975</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1130300" y="16675824"/>
          <a:ext cx="889000" cy="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80807</xdr:rowOff>
    </xdr:from>
    <xdr:to>
      <xdr:col>10</xdr:col>
      <xdr:colOff>165100</xdr:colOff>
      <xdr:row>97</xdr:row>
      <xdr:rowOff>10957</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1968500" y="1654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27484</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1752111" y="1631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131671</xdr:rowOff>
    </xdr:from>
    <xdr:to>
      <xdr:col>6</xdr:col>
      <xdr:colOff>38100</xdr:colOff>
      <xdr:row>97</xdr:row>
      <xdr:rowOff>61821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079500" y="1659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78348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863111" y="16366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82750</xdr:rowOff>
    </xdr:from>
    <xdr:to>
      <xdr:col>24</xdr:col>
      <xdr:colOff>114300</xdr:colOff>
      <xdr:row>94</xdr:row>
      <xdr:rowOff>12900</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4584700" y="160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105627</xdr:rowOff>
    </xdr:from>
    <xdr:ext cx="534377" cy="259045"/>
    <xdr:sp macro="" textlink="">
      <xdr:nvSpPr>
        <xdr:cNvPr id="250" name="衛生費該当値テキスト">
          <a:extLst>
            <a:ext uri="{FF2B5EF4-FFF2-40B4-BE49-F238E27FC236}">
              <a16:creationId xmlns:a16="http://schemas.microsoft.com/office/drawing/2014/main" id="{00000000-0008-0000-0700-0000FA000000}"/>
            </a:ext>
          </a:extLst>
        </xdr:cNvPr>
        <xdr:cNvSpPr txBox="1"/>
      </xdr:nvSpPr>
      <xdr:spPr>
        <a:xfrm>
          <a:off x="4686300" y="1587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93814</xdr:rowOff>
    </xdr:from>
    <xdr:to>
      <xdr:col>20</xdr:col>
      <xdr:colOff>38100</xdr:colOff>
      <xdr:row>96</xdr:row>
      <xdr:rowOff>23964</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3746500" y="1638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40491</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530111" y="16156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86979</xdr:rowOff>
    </xdr:from>
    <xdr:to>
      <xdr:col>15</xdr:col>
      <xdr:colOff>101600</xdr:colOff>
      <xdr:row>95</xdr:row>
      <xdr:rowOff>17129</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2857500" y="1620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33656</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641111" y="1597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165824</xdr:rowOff>
    </xdr:from>
    <xdr:to>
      <xdr:col>10</xdr:col>
      <xdr:colOff>165100</xdr:colOff>
      <xdr:row>97</xdr:row>
      <xdr:rowOff>95974</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1968500" y="16625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87101</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752111" y="1671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3175</xdr:rowOff>
    </xdr:from>
    <xdr:to>
      <xdr:col>6</xdr:col>
      <xdr:colOff>38100</xdr:colOff>
      <xdr:row>97</xdr:row>
      <xdr:rowOff>104775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079500" y="1663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95902</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863111" y="16726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労働費グラフ枠">
          <a:extLst>
            <a:ext uri="{FF2B5EF4-FFF2-40B4-BE49-F238E27FC236}">
              <a16:creationId xmlns:a16="http://schemas.microsoft.com/office/drawing/2014/main" id="{00000000-0008-0000-07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25400</xdr:rowOff>
    </xdr:from>
    <xdr:to>
      <xdr:col>54</xdr:col>
      <xdr:colOff>189865</xdr:colOff>
      <xdr:row>38</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flipV="1">
          <a:off x="10475595" y="5168900"/>
          <a:ext cx="127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1" name="労働費最小値テキスト">
          <a:extLst>
            <a:ext uri="{FF2B5EF4-FFF2-40B4-BE49-F238E27FC236}">
              <a16:creationId xmlns:a16="http://schemas.microsoft.com/office/drawing/2014/main" id="{00000000-0008-0000-0700-000019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143527</xdr:rowOff>
    </xdr:from>
    <xdr:ext cx="469744" cy="259045"/>
    <xdr:sp macro="" textlink="">
      <xdr:nvSpPr>
        <xdr:cNvPr id="283" name="労働費最大値テキスト">
          <a:extLst>
            <a:ext uri="{FF2B5EF4-FFF2-40B4-BE49-F238E27FC236}">
              <a16:creationId xmlns:a16="http://schemas.microsoft.com/office/drawing/2014/main" id="{00000000-0008-0000-0700-00001B010000}"/>
            </a:ext>
          </a:extLst>
        </xdr:cNvPr>
        <xdr:cNvSpPr txBox="1"/>
      </xdr:nvSpPr>
      <xdr:spPr>
        <a:xfrm>
          <a:off x="10528300" y="494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25400</xdr:rowOff>
    </xdr:from>
    <xdr:to>
      <xdr:col>55</xdr:col>
      <xdr:colOff>88900</xdr:colOff>
      <xdr:row>30</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516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94437</xdr:rowOff>
    </xdr:from>
    <xdr:to>
      <xdr:col>55</xdr:col>
      <xdr:colOff>0</xdr:colOff>
      <xdr:row>38</xdr:row>
      <xdr:rowOff>94437</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9639300" y="660953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104462</xdr:rowOff>
    </xdr:from>
    <xdr:ext cx="378565" cy="259045"/>
    <xdr:sp macro="" textlink="">
      <xdr:nvSpPr>
        <xdr:cNvPr id="286" name="労働費平均値テキスト">
          <a:extLst>
            <a:ext uri="{FF2B5EF4-FFF2-40B4-BE49-F238E27FC236}">
              <a16:creationId xmlns:a16="http://schemas.microsoft.com/office/drawing/2014/main" id="{00000000-0008-0000-0700-00001E010000}"/>
            </a:ext>
          </a:extLst>
        </xdr:cNvPr>
        <xdr:cNvSpPr txBox="1"/>
      </xdr:nvSpPr>
      <xdr:spPr>
        <a:xfrm>
          <a:off x="10528300" y="61052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81585</xdr:rowOff>
    </xdr:from>
    <xdr:to>
      <xdr:col>55</xdr:col>
      <xdr:colOff>50800</xdr:colOff>
      <xdr:row>37</xdr:row>
      <xdr:rowOff>11735</xdr:rowOff>
    </xdr:to>
    <xdr:sp macro="" textlink="">
      <xdr:nvSpPr>
        <xdr:cNvPr id="287" name="フローチャート: 判断 286">
          <a:extLst>
            <a:ext uri="{FF2B5EF4-FFF2-40B4-BE49-F238E27FC236}">
              <a16:creationId xmlns:a16="http://schemas.microsoft.com/office/drawing/2014/main" id="{00000000-0008-0000-0700-00001F010000}"/>
            </a:ext>
          </a:extLst>
        </xdr:cNvPr>
        <xdr:cNvSpPr/>
      </xdr:nvSpPr>
      <xdr:spPr>
        <a:xfrm>
          <a:off x="10426700" y="625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94437</xdr:rowOff>
    </xdr:from>
    <xdr:to>
      <xdr:col>50</xdr:col>
      <xdr:colOff>114300</xdr:colOff>
      <xdr:row>38</xdr:row>
      <xdr:rowOff>94437</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8750300" y="66095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80670</xdr:rowOff>
    </xdr:from>
    <xdr:to>
      <xdr:col>50</xdr:col>
      <xdr:colOff>165100</xdr:colOff>
      <xdr:row>37</xdr:row>
      <xdr:rowOff>10820</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9588500" y="62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27347</xdr:rowOff>
    </xdr:from>
    <xdr:ext cx="378565"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9450017" y="6028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94437</xdr:rowOff>
    </xdr:from>
    <xdr:to>
      <xdr:col>45</xdr:col>
      <xdr:colOff>177800</xdr:colOff>
      <xdr:row>38</xdr:row>
      <xdr:rowOff>94894</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7861300" y="6609537"/>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62840</xdr:rowOff>
    </xdr:from>
    <xdr:to>
      <xdr:col>46</xdr:col>
      <xdr:colOff>38100</xdr:colOff>
      <xdr:row>36</xdr:row>
      <xdr:rowOff>164440</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8699500" y="62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9517</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8561017" y="6010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94894</xdr:rowOff>
    </xdr:from>
    <xdr:to>
      <xdr:col>41</xdr:col>
      <xdr:colOff>50800</xdr:colOff>
      <xdr:row>38</xdr:row>
      <xdr:rowOff>94894</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6972300" y="66099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51867</xdr:rowOff>
    </xdr:from>
    <xdr:to>
      <xdr:col>41</xdr:col>
      <xdr:colOff>101600</xdr:colOff>
      <xdr:row>36</xdr:row>
      <xdr:rowOff>153467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7810500" y="6224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169994</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7672017" y="5999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167996</xdr:rowOff>
    </xdr:from>
    <xdr:to>
      <xdr:col>36</xdr:col>
      <xdr:colOff>165100</xdr:colOff>
      <xdr:row>36</xdr:row>
      <xdr:rowOff>98146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6921500" y="616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114673</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6783017" y="5943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43637</xdr:rowOff>
    </xdr:from>
    <xdr:to>
      <xdr:col>55</xdr:col>
      <xdr:colOff>50800</xdr:colOff>
      <xdr:row>38</xdr:row>
      <xdr:rowOff>145237</xdr:rowOff>
    </xdr:to>
    <xdr:sp macro="" textlink="">
      <xdr:nvSpPr>
        <xdr:cNvPr id="304" name="楕円 303">
          <a:extLst>
            <a:ext uri="{FF2B5EF4-FFF2-40B4-BE49-F238E27FC236}">
              <a16:creationId xmlns:a16="http://schemas.microsoft.com/office/drawing/2014/main" id="{00000000-0008-0000-0700-000030010000}"/>
            </a:ext>
          </a:extLst>
        </xdr:cNvPr>
        <xdr:cNvSpPr/>
      </xdr:nvSpPr>
      <xdr:spPr>
        <a:xfrm>
          <a:off x="10426700" y="655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130014</xdr:rowOff>
    </xdr:from>
    <xdr:ext cx="313932" cy="259045"/>
    <xdr:sp macro="" textlink="">
      <xdr:nvSpPr>
        <xdr:cNvPr id="305" name="労働費該当値テキスト">
          <a:extLst>
            <a:ext uri="{FF2B5EF4-FFF2-40B4-BE49-F238E27FC236}">
              <a16:creationId xmlns:a16="http://schemas.microsoft.com/office/drawing/2014/main" id="{00000000-0008-0000-0700-000031010000}"/>
            </a:ext>
          </a:extLst>
        </xdr:cNvPr>
        <xdr:cNvSpPr txBox="1"/>
      </xdr:nvSpPr>
      <xdr:spPr>
        <a:xfrm>
          <a:off x="10528300" y="64736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43637</xdr:rowOff>
    </xdr:from>
    <xdr:to>
      <xdr:col>50</xdr:col>
      <xdr:colOff>165100</xdr:colOff>
      <xdr:row>38</xdr:row>
      <xdr:rowOff>145237</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9588500" y="655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38</xdr:row>
      <xdr:rowOff>136364</xdr:rowOff>
    </xdr:from>
    <xdr:ext cx="313932"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82333" y="66514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43637</xdr:rowOff>
    </xdr:from>
    <xdr:to>
      <xdr:col>46</xdr:col>
      <xdr:colOff>38100</xdr:colOff>
      <xdr:row>38</xdr:row>
      <xdr:rowOff>145237</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8699500" y="655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38</xdr:row>
      <xdr:rowOff>136364</xdr:rowOff>
    </xdr:from>
    <xdr:ext cx="313932"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93333" y="66514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44094</xdr:rowOff>
    </xdr:from>
    <xdr:to>
      <xdr:col>41</xdr:col>
      <xdr:colOff>101600</xdr:colOff>
      <xdr:row>38</xdr:row>
      <xdr:rowOff>145694</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7810500" y="655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38</xdr:row>
      <xdr:rowOff>136821</xdr:rowOff>
    </xdr:from>
    <xdr:ext cx="313932"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704333" y="66519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44094</xdr:rowOff>
    </xdr:from>
    <xdr:to>
      <xdr:col>36</xdr:col>
      <xdr:colOff>165100</xdr:colOff>
      <xdr:row>38</xdr:row>
      <xdr:rowOff>145694</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6921500" y="655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38</xdr:row>
      <xdr:rowOff>136821</xdr:rowOff>
    </xdr:from>
    <xdr:ext cx="313932"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815333" y="66519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農林水産業費グラフ枠">
          <a:extLst>
            <a:ext uri="{FF2B5EF4-FFF2-40B4-BE49-F238E27FC236}">
              <a16:creationId xmlns:a16="http://schemas.microsoft.com/office/drawing/2014/main" id="{00000000-0008-0000-0700-00004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168458</xdr:rowOff>
    </xdr:from>
    <xdr:to>
      <xdr:col>54</xdr:col>
      <xdr:colOff>189865</xdr:colOff>
      <xdr:row>58</xdr:row>
      <xdr:rowOff>137963</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flipV="1">
          <a:off x="10475595" y="8740958"/>
          <a:ext cx="1270" cy="134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141790</xdr:rowOff>
    </xdr:from>
    <xdr:ext cx="313932" cy="259045"/>
    <xdr:sp macro="" textlink="">
      <xdr:nvSpPr>
        <xdr:cNvPr id="336" name="農林水産業費最小値テキスト">
          <a:extLst>
            <a:ext uri="{FF2B5EF4-FFF2-40B4-BE49-F238E27FC236}">
              <a16:creationId xmlns:a16="http://schemas.microsoft.com/office/drawing/2014/main" id="{00000000-0008-0000-0700-000050010000}"/>
            </a:ext>
          </a:extLst>
        </xdr:cNvPr>
        <xdr:cNvSpPr txBox="1"/>
      </xdr:nvSpPr>
      <xdr:spPr>
        <a:xfrm>
          <a:off x="10528300" y="100858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137963</xdr:rowOff>
    </xdr:from>
    <xdr:to>
      <xdr:col>55</xdr:col>
      <xdr:colOff>88900</xdr:colOff>
      <xdr:row>58</xdr:row>
      <xdr:rowOff>137963</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10388600" y="10082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115135</xdr:rowOff>
    </xdr:from>
    <xdr:ext cx="534377" cy="259045"/>
    <xdr:sp macro="" textlink="">
      <xdr:nvSpPr>
        <xdr:cNvPr id="338" name="農林水産業費最大値テキスト">
          <a:extLst>
            <a:ext uri="{FF2B5EF4-FFF2-40B4-BE49-F238E27FC236}">
              <a16:creationId xmlns:a16="http://schemas.microsoft.com/office/drawing/2014/main" id="{00000000-0008-0000-0700-000052010000}"/>
            </a:ext>
          </a:extLst>
        </xdr:cNvPr>
        <xdr:cNvSpPr txBox="1"/>
      </xdr:nvSpPr>
      <xdr:spPr>
        <a:xfrm>
          <a:off x="10528300" y="851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168458</xdr:rowOff>
    </xdr:from>
    <xdr:to>
      <xdr:col>55</xdr:col>
      <xdr:colOff>88900</xdr:colOff>
      <xdr:row>50</xdr:row>
      <xdr:rowOff>168458</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10388600" y="8740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73726</xdr:rowOff>
    </xdr:from>
    <xdr:to>
      <xdr:col>55</xdr:col>
      <xdr:colOff>0</xdr:colOff>
      <xdr:row>58</xdr:row>
      <xdr:rowOff>74092</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9639300" y="10017826"/>
          <a:ext cx="8382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89695</xdr:rowOff>
    </xdr:from>
    <xdr:ext cx="469744" cy="259045"/>
    <xdr:sp macro="" textlink="">
      <xdr:nvSpPr>
        <xdr:cNvPr id="341" name="農林水産業費平均値テキスト">
          <a:extLst>
            <a:ext uri="{FF2B5EF4-FFF2-40B4-BE49-F238E27FC236}">
              <a16:creationId xmlns:a16="http://schemas.microsoft.com/office/drawing/2014/main" id="{00000000-0008-0000-0700-000055010000}"/>
            </a:ext>
          </a:extLst>
        </xdr:cNvPr>
        <xdr:cNvSpPr txBox="1"/>
      </xdr:nvSpPr>
      <xdr:spPr>
        <a:xfrm>
          <a:off x="10528300" y="96908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66818</xdr:rowOff>
    </xdr:from>
    <xdr:to>
      <xdr:col>55</xdr:col>
      <xdr:colOff>50800</xdr:colOff>
      <xdr:row>57</xdr:row>
      <xdr:rowOff>168418</xdr:rowOff>
    </xdr:to>
    <xdr:sp macro="" textlink="">
      <xdr:nvSpPr>
        <xdr:cNvPr id="342" name="フローチャート: 判断 341">
          <a:extLst>
            <a:ext uri="{FF2B5EF4-FFF2-40B4-BE49-F238E27FC236}">
              <a16:creationId xmlns:a16="http://schemas.microsoft.com/office/drawing/2014/main" id="{00000000-0008-0000-0700-000056010000}"/>
            </a:ext>
          </a:extLst>
        </xdr:cNvPr>
        <xdr:cNvSpPr/>
      </xdr:nvSpPr>
      <xdr:spPr>
        <a:xfrm>
          <a:off x="10426700" y="983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69748</xdr:rowOff>
    </xdr:from>
    <xdr:to>
      <xdr:col>50</xdr:col>
      <xdr:colOff>114300</xdr:colOff>
      <xdr:row>58</xdr:row>
      <xdr:rowOff>74092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8750300" y="10013848"/>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65949</xdr:rowOff>
    </xdr:from>
    <xdr:to>
      <xdr:col>50</xdr:col>
      <xdr:colOff>165100</xdr:colOff>
      <xdr:row>57</xdr:row>
      <xdr:rowOff>167549</xdr:rowOff>
    </xdr:to>
    <xdr:sp macro=""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9588500" y="983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12626</xdr:rowOff>
    </xdr:from>
    <xdr:ext cx="469744"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9404428" y="9613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69748</xdr:rowOff>
    </xdr:from>
    <xdr:to>
      <xdr:col>45</xdr:col>
      <xdr:colOff>177800</xdr:colOff>
      <xdr:row>58</xdr:row>
      <xdr:rowOff>80493</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7861300" y="10013848"/>
          <a:ext cx="889000" cy="10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80350</xdr:rowOff>
    </xdr:from>
    <xdr:to>
      <xdr:col>46</xdr:col>
      <xdr:colOff>38100</xdr:colOff>
      <xdr:row>58</xdr:row>
      <xdr:rowOff>10500</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8699500" y="985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27027</xdr:rowOff>
    </xdr:from>
    <xdr:ext cx="469744"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8515428" y="962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80493</xdr:rowOff>
    </xdr:from>
    <xdr:to>
      <xdr:col>41</xdr:col>
      <xdr:colOff>50800</xdr:colOff>
      <xdr:row>58</xdr:row>
      <xdr:rowOff>81269</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6972300" y="10024593"/>
          <a:ext cx="889000" cy="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78659</xdr:rowOff>
    </xdr:from>
    <xdr:to>
      <xdr:col>41</xdr:col>
      <xdr:colOff>101600</xdr:colOff>
      <xdr:row>58</xdr:row>
      <xdr:rowOff>8809</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7810500" y="985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25336</xdr:rowOff>
    </xdr:from>
    <xdr:ext cx="469744"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7626428" y="9626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58679</xdr:rowOff>
    </xdr:from>
    <xdr:to>
      <xdr:col>36</xdr:col>
      <xdr:colOff>165100</xdr:colOff>
      <xdr:row>57</xdr:row>
      <xdr:rowOff>160279</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6921500" y="983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5356</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6737428" y="9606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22926</xdr:rowOff>
    </xdr:from>
    <xdr:to>
      <xdr:col>55</xdr:col>
      <xdr:colOff>50800</xdr:colOff>
      <xdr:row>58</xdr:row>
      <xdr:rowOff>124526</xdr:rowOff>
    </xdr:to>
    <xdr:sp macro="" textlink="">
      <xdr:nvSpPr>
        <xdr:cNvPr id="359" name="楕円 358">
          <a:extLst>
            <a:ext uri="{FF2B5EF4-FFF2-40B4-BE49-F238E27FC236}">
              <a16:creationId xmlns:a16="http://schemas.microsoft.com/office/drawing/2014/main" id="{00000000-0008-0000-0700-000067010000}"/>
            </a:ext>
          </a:extLst>
        </xdr:cNvPr>
        <xdr:cNvSpPr/>
      </xdr:nvSpPr>
      <xdr:spPr>
        <a:xfrm>
          <a:off x="10426700" y="996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109303</xdr:rowOff>
    </xdr:from>
    <xdr:ext cx="469744" cy="259045"/>
    <xdr:sp macro="" textlink="">
      <xdr:nvSpPr>
        <xdr:cNvPr id="360" name="農林水産業費該当値テキスト">
          <a:extLst>
            <a:ext uri="{FF2B5EF4-FFF2-40B4-BE49-F238E27FC236}">
              <a16:creationId xmlns:a16="http://schemas.microsoft.com/office/drawing/2014/main" id="{00000000-0008-0000-0700-000068010000}"/>
            </a:ext>
          </a:extLst>
        </xdr:cNvPr>
        <xdr:cNvSpPr txBox="1"/>
      </xdr:nvSpPr>
      <xdr:spPr>
        <a:xfrm>
          <a:off x="10528300" y="9881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23292</xdr:rowOff>
    </xdr:from>
    <xdr:to>
      <xdr:col>50</xdr:col>
      <xdr:colOff>165100</xdr:colOff>
      <xdr:row>58</xdr:row>
      <xdr:rowOff>124892</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9588500" y="9967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116019</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04428" y="10060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18948</xdr:rowOff>
    </xdr:from>
    <xdr:to>
      <xdr:col>46</xdr:col>
      <xdr:colOff>38100</xdr:colOff>
      <xdr:row>58</xdr:row>
      <xdr:rowOff>120548</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8699500" y="996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111675</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15428" y="1005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29693</xdr:rowOff>
    </xdr:from>
    <xdr:to>
      <xdr:col>41</xdr:col>
      <xdr:colOff>101600</xdr:colOff>
      <xdr:row>58</xdr:row>
      <xdr:rowOff>131293</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7810500" y="997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122420</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26428" y="10066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30469</xdr:rowOff>
    </xdr:from>
    <xdr:to>
      <xdr:col>36</xdr:col>
      <xdr:colOff>165100</xdr:colOff>
      <xdr:row>58</xdr:row>
      <xdr:rowOff>132069</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6921500" y="997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123196</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37428" y="10067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a:extLst>
            <a:ext uri="{FF2B5EF4-FFF2-40B4-BE49-F238E27FC236}">
              <a16:creationId xmlns:a16="http://schemas.microsoft.com/office/drawing/2014/main" id="{00000000-0008-0000-07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17252</xdr:rowOff>
    </xdr:from>
    <xdr:to>
      <xdr:col>54</xdr:col>
      <xdr:colOff>189865</xdr:colOff>
      <xdr:row>79</xdr:row>
      <xdr:rowOff>84885</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flipV="1">
          <a:off x="10475595" y="12190202"/>
          <a:ext cx="1270" cy="1439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88712</xdr:rowOff>
    </xdr:from>
    <xdr:ext cx="378565" cy="259045"/>
    <xdr:sp macro="" textlink="">
      <xdr:nvSpPr>
        <xdr:cNvPr id="395" name="商工費最小値テキスト">
          <a:extLst>
            <a:ext uri="{FF2B5EF4-FFF2-40B4-BE49-F238E27FC236}">
              <a16:creationId xmlns:a16="http://schemas.microsoft.com/office/drawing/2014/main" id="{00000000-0008-0000-0700-00008B010000}"/>
            </a:ext>
          </a:extLst>
        </xdr:cNvPr>
        <xdr:cNvSpPr txBox="1"/>
      </xdr:nvSpPr>
      <xdr:spPr>
        <a:xfrm>
          <a:off x="10528300" y="13633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84885</xdr:rowOff>
    </xdr:from>
    <xdr:to>
      <xdr:col>55</xdr:col>
      <xdr:colOff>88900</xdr:colOff>
      <xdr:row>79</xdr:row>
      <xdr:rowOff>84885</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10388600" y="13629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135379</xdr:rowOff>
    </xdr:from>
    <xdr:ext cx="534377" cy="259045"/>
    <xdr:sp macro="" textlink="">
      <xdr:nvSpPr>
        <xdr:cNvPr id="397" name="商工費最大値テキスト">
          <a:extLst>
            <a:ext uri="{FF2B5EF4-FFF2-40B4-BE49-F238E27FC236}">
              <a16:creationId xmlns:a16="http://schemas.microsoft.com/office/drawing/2014/main" id="{00000000-0008-0000-0700-00008D010000}"/>
            </a:ext>
          </a:extLst>
        </xdr:cNvPr>
        <xdr:cNvSpPr txBox="1"/>
      </xdr:nvSpPr>
      <xdr:spPr>
        <a:xfrm>
          <a:off x="10528300" y="1196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88,999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17252</xdr:rowOff>
    </xdr:from>
    <xdr:to>
      <xdr:col>55</xdr:col>
      <xdr:colOff>88900</xdr:colOff>
      <xdr:row>71</xdr:row>
      <xdr:rowOff>17252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2190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161434</xdr:rowOff>
    </xdr:from>
    <xdr:to>
      <xdr:col>55</xdr:col>
      <xdr:colOff>0</xdr:colOff>
      <xdr:row>79</xdr:row>
      <xdr:rowOff>49811</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9639300" y="13534534"/>
          <a:ext cx="838200" cy="59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31799</xdr:rowOff>
    </xdr:from>
    <xdr:ext cx="534377" cy="259045"/>
    <xdr:sp macro="" textlink="">
      <xdr:nvSpPr>
        <xdr:cNvPr id="400" name="商工費平均値テキスト">
          <a:extLst>
            <a:ext uri="{FF2B5EF4-FFF2-40B4-BE49-F238E27FC236}">
              <a16:creationId xmlns:a16="http://schemas.microsoft.com/office/drawing/2014/main" id="{00000000-0008-0000-0700-000090010000}"/>
            </a:ext>
          </a:extLst>
        </xdr:cNvPr>
        <xdr:cNvSpPr txBox="1"/>
      </xdr:nvSpPr>
      <xdr:spPr>
        <a:xfrm>
          <a:off x="10528300" y="132334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8922</xdr:rowOff>
    </xdr:from>
    <xdr:to>
      <xdr:col>55</xdr:col>
      <xdr:colOff>50800</xdr:colOff>
      <xdr:row>78</xdr:row>
      <xdr:rowOff>110522</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10426700" y="13382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49811</xdr:rowOff>
    </xdr:from>
    <xdr:to>
      <xdr:col>50</xdr:col>
      <xdr:colOff>114300</xdr:colOff>
      <xdr:row>79</xdr:row>
      <xdr:rowOff>63903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8750300" y="13594361"/>
          <a:ext cx="889000" cy="14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167963</xdr:rowOff>
    </xdr:from>
    <xdr:to>
      <xdr:col>50</xdr:col>
      <xdr:colOff>165100</xdr:colOff>
      <xdr:row>78</xdr:row>
      <xdr:rowOff>98113</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9588500" y="1336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114640</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9372111" y="1314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63903</xdr:rowOff>
    </xdr:from>
    <xdr:to>
      <xdr:col>45</xdr:col>
      <xdr:colOff>177800</xdr:colOff>
      <xdr:row>79</xdr:row>
      <xdr:rowOff>65030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7861300" y="13608453"/>
          <a:ext cx="889000" cy="1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104853</xdr:rowOff>
    </xdr:from>
    <xdr:to>
      <xdr:col>46</xdr:col>
      <xdr:colOff>38100</xdr:colOff>
      <xdr:row>79</xdr:row>
      <xdr:rowOff>35003</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8699500" y="1347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51530</xdr:rowOff>
    </xdr:from>
    <xdr:ext cx="469744"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8515428" y="1325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63054</xdr:rowOff>
    </xdr:from>
    <xdr:to>
      <xdr:col>41</xdr:col>
      <xdr:colOff>50800</xdr:colOff>
      <xdr:row>79</xdr:row>
      <xdr:rowOff>65030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6972300" y="13607604"/>
          <a:ext cx="889000" cy="1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110421</xdr:rowOff>
    </xdr:from>
    <xdr:to>
      <xdr:col>41</xdr:col>
      <xdr:colOff>101600</xdr:colOff>
      <xdr:row>79</xdr:row>
      <xdr:rowOff>40571</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7810500" y="13483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57098</xdr:rowOff>
    </xdr:from>
    <xdr:ext cx="469744"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7626428" y="13258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95154</xdr:rowOff>
    </xdr:from>
    <xdr:to>
      <xdr:col>36</xdr:col>
      <xdr:colOff>165100</xdr:colOff>
      <xdr:row>79</xdr:row>
      <xdr:rowOff>25304</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6921500" y="1346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41831</xdr:rowOff>
    </xdr:from>
    <xdr:ext cx="469744"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37428" y="1324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110634</xdr:rowOff>
    </xdr:from>
    <xdr:to>
      <xdr:col>55</xdr:col>
      <xdr:colOff>50800</xdr:colOff>
      <xdr:row>79</xdr:row>
      <xdr:rowOff>40784</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10426700" y="1348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25561</xdr:rowOff>
    </xdr:from>
    <xdr:ext cx="469744" cy="259045"/>
    <xdr:sp macro="" textlink="">
      <xdr:nvSpPr>
        <xdr:cNvPr id="419" name="商工費該当値テキスト">
          <a:extLst>
            <a:ext uri="{FF2B5EF4-FFF2-40B4-BE49-F238E27FC236}">
              <a16:creationId xmlns:a16="http://schemas.microsoft.com/office/drawing/2014/main" id="{00000000-0008-0000-0700-0000A3010000}"/>
            </a:ext>
          </a:extLst>
        </xdr:cNvPr>
        <xdr:cNvSpPr txBox="1"/>
      </xdr:nvSpPr>
      <xdr:spPr>
        <a:xfrm>
          <a:off x="10528300" y="13398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170461</xdr:rowOff>
    </xdr:from>
    <xdr:to>
      <xdr:col>50</xdr:col>
      <xdr:colOff>165100</xdr:colOff>
      <xdr:row>79</xdr:row>
      <xdr:rowOff>100611</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9588500" y="135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91738</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04428" y="13636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13103</xdr:rowOff>
    </xdr:from>
    <xdr:to>
      <xdr:col>46</xdr:col>
      <xdr:colOff>38100</xdr:colOff>
      <xdr:row>79</xdr:row>
      <xdr:rowOff>114703</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8699500" y="13557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105830</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15428" y="13650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14230</xdr:rowOff>
    </xdr:from>
    <xdr:to>
      <xdr:col>41</xdr:col>
      <xdr:colOff>101600</xdr:colOff>
      <xdr:row>79</xdr:row>
      <xdr:rowOff>115830</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7810500" y="1355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106957</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26428" y="13651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12254</xdr:rowOff>
    </xdr:from>
    <xdr:to>
      <xdr:col>36</xdr:col>
      <xdr:colOff>165100</xdr:colOff>
      <xdr:row>79</xdr:row>
      <xdr:rowOff>113854</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6921500" y="1355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104981</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37428" y="1364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96662</xdr:rowOff>
    </xdr:from>
    <xdr:to>
      <xdr:col>54</xdr:col>
      <xdr:colOff>189865</xdr:colOff>
      <xdr:row>98</xdr:row>
      <xdr:rowOff>87655</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698612"/>
          <a:ext cx="1270" cy="1191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91482</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89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87655</xdr:rowOff>
    </xdr:from>
    <xdr:to>
      <xdr:col>55</xdr:col>
      <xdr:colOff>88900</xdr:colOff>
      <xdr:row>98</xdr:row>
      <xdr:rowOff>87655</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88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43339</xdr:rowOff>
    </xdr:from>
    <xdr:ext cx="599010"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473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173,148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96662</xdr:rowOff>
    </xdr:from>
    <xdr:to>
      <xdr:col>55</xdr:col>
      <xdr:colOff>88900</xdr:colOff>
      <xdr:row>91</xdr:row>
      <xdr:rowOff>96662</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69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27632</xdr:rowOff>
    </xdr:from>
    <xdr:to>
      <xdr:col>55</xdr:col>
      <xdr:colOff>0</xdr:colOff>
      <xdr:row>98</xdr:row>
      <xdr:rowOff>36854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9639300" y="16829732"/>
          <a:ext cx="838200" cy="9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54917</xdr:rowOff>
    </xdr:from>
    <xdr:ext cx="534377"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514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32040</xdr:rowOff>
    </xdr:from>
    <xdr:to>
      <xdr:col>55</xdr:col>
      <xdr:colOff>50800</xdr:colOff>
      <xdr:row>97</xdr:row>
      <xdr:rowOff>133640</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66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19114</xdr:rowOff>
    </xdr:from>
    <xdr:to>
      <xdr:col>50</xdr:col>
      <xdr:colOff>114300</xdr:colOff>
      <xdr:row>98</xdr:row>
      <xdr:rowOff>36854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8750300" y="16821214"/>
          <a:ext cx="889000" cy="17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43622</xdr:rowOff>
    </xdr:from>
    <xdr:to>
      <xdr:col>50</xdr:col>
      <xdr:colOff>165100</xdr:colOff>
      <xdr:row>97</xdr:row>
      <xdr:rowOff>145222</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67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161749</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72111" y="1644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164998</xdr:rowOff>
    </xdr:from>
    <xdr:to>
      <xdr:col>45</xdr:col>
      <xdr:colOff>177800</xdr:colOff>
      <xdr:row>98</xdr:row>
      <xdr:rowOff>19114</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7861300" y="16795648"/>
          <a:ext cx="889000" cy="25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48416</xdr:rowOff>
    </xdr:from>
    <xdr:to>
      <xdr:col>46</xdr:col>
      <xdr:colOff>38100</xdr:colOff>
      <xdr:row>97</xdr:row>
      <xdr:rowOff>150016</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67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166543</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83111" y="1645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164998</xdr:rowOff>
    </xdr:from>
    <xdr:to>
      <xdr:col>41</xdr:col>
      <xdr:colOff>50800</xdr:colOff>
      <xdr:row>98</xdr:row>
      <xdr:rowOff>20287</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6972300" y="16795648"/>
          <a:ext cx="889000" cy="26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40909</xdr:rowOff>
    </xdr:from>
    <xdr:to>
      <xdr:col>41</xdr:col>
      <xdr:colOff>101600</xdr:colOff>
      <xdr:row>97</xdr:row>
      <xdr:rowOff>142509</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667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159036</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94111" y="1644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60134</xdr:rowOff>
    </xdr:from>
    <xdr:to>
      <xdr:col>36</xdr:col>
      <xdr:colOff>165100</xdr:colOff>
      <xdr:row>97</xdr:row>
      <xdr:rowOff>161734</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690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6811</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05111" y="1646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148282</xdr:rowOff>
    </xdr:from>
    <xdr:to>
      <xdr:col>55</xdr:col>
      <xdr:colOff>50800</xdr:colOff>
      <xdr:row>98</xdr:row>
      <xdr:rowOff>78432</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677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63209</xdr:rowOff>
    </xdr:from>
    <xdr:ext cx="534377"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6693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157504</xdr:rowOff>
    </xdr:from>
    <xdr:to>
      <xdr:col>50</xdr:col>
      <xdr:colOff>165100</xdr:colOff>
      <xdr:row>98</xdr:row>
      <xdr:rowOff>87654</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678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78781</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2111" y="16880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139764</xdr:rowOff>
    </xdr:from>
    <xdr:to>
      <xdr:col>46</xdr:col>
      <xdr:colOff>38100</xdr:colOff>
      <xdr:row>98</xdr:row>
      <xdr:rowOff>69914</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6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61041</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83111" y="1686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114198</xdr:rowOff>
    </xdr:from>
    <xdr:to>
      <xdr:col>41</xdr:col>
      <xdr:colOff>101600</xdr:colOff>
      <xdr:row>98</xdr:row>
      <xdr:rowOff>44348</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674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35475</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94111" y="16837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140937</xdr:rowOff>
    </xdr:from>
    <xdr:to>
      <xdr:col>36</xdr:col>
      <xdr:colOff>165100</xdr:colOff>
      <xdr:row>98</xdr:row>
      <xdr:rowOff>71087</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677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62214</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05111" y="1686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132334</xdr:rowOff>
    </xdr:from>
    <xdr:to>
      <xdr:col>85</xdr:col>
      <xdr:colOff>126364</xdr:colOff>
      <xdr:row>39</xdr:row>
      <xdr:rowOff>70612</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104384"/>
          <a:ext cx="1269" cy="1652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74439</xdr:rowOff>
    </xdr:from>
    <xdr:ext cx="469744"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760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70612</xdr:rowOff>
    </xdr:from>
    <xdr:to>
      <xdr:col>86</xdr:col>
      <xdr:colOff>25400</xdr:colOff>
      <xdr:row>39</xdr:row>
      <xdr:rowOff>70612</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757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79011</xdr:rowOff>
    </xdr:from>
    <xdr:ext cx="534377"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487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132334</xdr:rowOff>
    </xdr:from>
    <xdr:to>
      <xdr:col>86</xdr:col>
      <xdr:colOff>25400</xdr:colOff>
      <xdr:row>29</xdr:row>
      <xdr:rowOff>132334</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104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2794</xdr:rowOff>
    </xdr:from>
    <xdr:to>
      <xdr:col>85</xdr:col>
      <xdr:colOff>127000</xdr:colOff>
      <xdr:row>36</xdr:row>
      <xdr:rowOff>126746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5481300" y="6174994"/>
          <a:ext cx="838200" cy="123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97934</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59272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75057</xdr:rowOff>
    </xdr:from>
    <xdr:to>
      <xdr:col>85</xdr:col>
      <xdr:colOff>177800</xdr:colOff>
      <xdr:row>36</xdr:row>
      <xdr:rowOff>5207</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07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2794</xdr:rowOff>
    </xdr:from>
    <xdr:to>
      <xdr:col>81</xdr:col>
      <xdr:colOff>50800</xdr:colOff>
      <xdr:row>37</xdr:row>
      <xdr:rowOff>107950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4592300" y="6174994"/>
          <a:ext cx="889000" cy="276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160147</xdr:rowOff>
    </xdr:from>
    <xdr:to>
      <xdr:col>81</xdr:col>
      <xdr:colOff>101600</xdr:colOff>
      <xdr:row>35</xdr:row>
      <xdr:rowOff>90297</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598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106824</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576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48895</xdr:rowOff>
    </xdr:from>
    <xdr:to>
      <xdr:col>76</xdr:col>
      <xdr:colOff>114300</xdr:colOff>
      <xdr:row>37</xdr:row>
      <xdr:rowOff>107950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3703300" y="639254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15367</xdr:rowOff>
    </xdr:from>
    <xdr:to>
      <xdr:col>76</xdr:col>
      <xdr:colOff>165100</xdr:colOff>
      <xdr:row>35</xdr:row>
      <xdr:rowOff>116967</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01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133494</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579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78232</xdr:rowOff>
    </xdr:from>
    <xdr:to>
      <xdr:col>71</xdr:col>
      <xdr:colOff>177800</xdr:colOff>
      <xdr:row>37</xdr:row>
      <xdr:rowOff>48895</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2814300" y="6250432"/>
          <a:ext cx="889000" cy="14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83693</xdr:rowOff>
    </xdr:from>
    <xdr:to>
      <xdr:col>72</xdr:col>
      <xdr:colOff>38100</xdr:colOff>
      <xdr:row>36</xdr:row>
      <xdr:rowOff>13843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08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30370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585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95885</xdr:rowOff>
    </xdr:from>
    <xdr:to>
      <xdr:col>67</xdr:col>
      <xdr:colOff>101600</xdr:colOff>
      <xdr:row>36</xdr:row>
      <xdr:rowOff>26035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09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42562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587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75946</xdr:rowOff>
    </xdr:from>
    <xdr:to>
      <xdr:col>85</xdr:col>
      <xdr:colOff>177800</xdr:colOff>
      <xdr:row>37</xdr:row>
      <xdr:rowOff>6096</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24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54373</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226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123444</xdr:rowOff>
    </xdr:from>
    <xdr:to>
      <xdr:col>81</xdr:col>
      <xdr:colOff>101600</xdr:colOff>
      <xdr:row>36</xdr:row>
      <xdr:rowOff>53594</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12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44721</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21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57150</xdr:rowOff>
    </xdr:from>
    <xdr:to>
      <xdr:col>76</xdr:col>
      <xdr:colOff>165100</xdr:colOff>
      <xdr:row>37</xdr:row>
      <xdr:rowOff>158750</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149877</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49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169545</xdr:rowOff>
    </xdr:from>
    <xdr:to>
      <xdr:col>72</xdr:col>
      <xdr:colOff>38100</xdr:colOff>
      <xdr:row>37</xdr:row>
      <xdr:rowOff>99695</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34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90822</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43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27432</xdr:rowOff>
    </xdr:from>
    <xdr:to>
      <xdr:col>67</xdr:col>
      <xdr:colOff>101600</xdr:colOff>
      <xdr:row>36</xdr:row>
      <xdr:rowOff>129032</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199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120159</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29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17799</xdr:rowOff>
    </xdr:from>
    <xdr:to>
      <xdr:col>85</xdr:col>
      <xdr:colOff>126364</xdr:colOff>
      <xdr:row>58</xdr:row>
      <xdr:rowOff>84779</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761749"/>
          <a:ext cx="1269" cy="1267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88606</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032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84779</xdr:rowOff>
    </xdr:from>
    <xdr:to>
      <xdr:col>86</xdr:col>
      <xdr:colOff>25400</xdr:colOff>
      <xdr:row>58</xdr:row>
      <xdr:rowOff>84779</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10028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135926</xdr:rowOff>
    </xdr:from>
    <xdr:ext cx="534377"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53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93,399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17799</xdr:rowOff>
    </xdr:from>
    <xdr:to>
      <xdr:col>86</xdr:col>
      <xdr:colOff>25400</xdr:colOff>
      <xdr:row>51</xdr:row>
      <xdr:rowOff>17799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761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37497</xdr:rowOff>
    </xdr:from>
    <xdr:to>
      <xdr:col>85</xdr:col>
      <xdr:colOff>127000</xdr:colOff>
      <xdr:row>56</xdr:row>
      <xdr:rowOff>150768</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5481300" y="9638697"/>
          <a:ext cx="838200" cy="113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52532</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482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29655</xdr:rowOff>
    </xdr:from>
    <xdr:to>
      <xdr:col>85</xdr:col>
      <xdr:colOff>177800</xdr:colOff>
      <xdr:row>56</xdr:row>
      <xdr:rowOff>131255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63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27953</xdr:rowOff>
    </xdr:from>
    <xdr:to>
      <xdr:col>81</xdr:col>
      <xdr:colOff>50800</xdr:colOff>
      <xdr:row>56</xdr:row>
      <xdr:rowOff>37497</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4592300" y="9457703"/>
          <a:ext cx="889000" cy="180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85681</xdr:rowOff>
    </xdr:from>
    <xdr:to>
      <xdr:col>81</xdr:col>
      <xdr:colOff>101600</xdr:colOff>
      <xdr:row>56</xdr:row>
      <xdr:rowOff>15831</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51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32358</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29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27953</xdr:rowOff>
    </xdr:from>
    <xdr:to>
      <xdr:col>76</xdr:col>
      <xdr:colOff>114300</xdr:colOff>
      <xdr:row>57</xdr:row>
      <xdr:rowOff>77235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3703300" y="9457703"/>
          <a:ext cx="889000" cy="392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39770</xdr:rowOff>
    </xdr:from>
    <xdr:to>
      <xdr:col>76</xdr:col>
      <xdr:colOff>165100</xdr:colOff>
      <xdr:row>56</xdr:row>
      <xdr:rowOff>141370</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64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132497</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73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142101</xdr:rowOff>
    </xdr:from>
    <xdr:to>
      <xdr:col>71</xdr:col>
      <xdr:colOff>177800</xdr:colOff>
      <xdr:row>57</xdr:row>
      <xdr:rowOff>77235</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814300" y="9743301"/>
          <a:ext cx="889000" cy="106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132220</xdr:rowOff>
    </xdr:from>
    <xdr:to>
      <xdr:col>72</xdr:col>
      <xdr:colOff>38100</xdr:colOff>
      <xdr:row>57</xdr:row>
      <xdr:rowOff>62370</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73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78897</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508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119037</xdr:rowOff>
    </xdr:from>
    <xdr:to>
      <xdr:col>67</xdr:col>
      <xdr:colOff>101600</xdr:colOff>
      <xdr:row>57</xdr:row>
      <xdr:rowOff>49187</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72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40314</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81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99968</xdr:rowOff>
    </xdr:from>
    <xdr:to>
      <xdr:col>85</xdr:col>
      <xdr:colOff>177800</xdr:colOff>
      <xdr:row>57</xdr:row>
      <xdr:rowOff>30118</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701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78395</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679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158147</xdr:rowOff>
    </xdr:from>
    <xdr:to>
      <xdr:col>81</xdr:col>
      <xdr:colOff>101600</xdr:colOff>
      <xdr:row>56</xdr:row>
      <xdr:rowOff>88297</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587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79424</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680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148603</xdr:rowOff>
    </xdr:from>
    <xdr:to>
      <xdr:col>76</xdr:col>
      <xdr:colOff>165100</xdr:colOff>
      <xdr:row>55</xdr:row>
      <xdr:rowOff>78753</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406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95280</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18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26435</xdr:rowOff>
    </xdr:from>
    <xdr:to>
      <xdr:col>72</xdr:col>
      <xdr:colOff>38100</xdr:colOff>
      <xdr:row>57</xdr:row>
      <xdr:rowOff>128035</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79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119162</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89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91301</xdr:rowOff>
    </xdr:from>
    <xdr:to>
      <xdr:col>67</xdr:col>
      <xdr:colOff>101600</xdr:colOff>
      <xdr:row>57</xdr:row>
      <xdr:rowOff>21451</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692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37978</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467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127127</xdr:rowOff>
    </xdr:from>
    <xdr:to>
      <xdr:col>85</xdr:col>
      <xdr:colOff>126364</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128627"/>
          <a:ext cx="1269" cy="146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73804</xdr:rowOff>
    </xdr:from>
    <xdr:ext cx="534377"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903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127127</xdr:rowOff>
    </xdr:from>
    <xdr:to>
      <xdr:col>86</xdr:col>
      <xdr:colOff>25400</xdr:colOff>
      <xdr:row>70</xdr:row>
      <xdr:rowOff>127127</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12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165988</xdr:rowOff>
    </xdr:from>
    <xdr:to>
      <xdr:col>85</xdr:col>
      <xdr:colOff>127000</xdr:colOff>
      <xdr:row>79</xdr:row>
      <xdr:rowOff>35052</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5481300" y="13539088"/>
          <a:ext cx="838200" cy="40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98569</xdr:rowOff>
    </xdr:from>
    <xdr:ext cx="378565"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30021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75692</xdr:rowOff>
    </xdr:from>
    <xdr:to>
      <xdr:col>85</xdr:col>
      <xdr:colOff>177800</xdr:colOff>
      <xdr:row>79</xdr:row>
      <xdr:rowOff>5842</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44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29845</xdr:rowOff>
    </xdr:from>
    <xdr:to>
      <xdr:col>81</xdr:col>
      <xdr:colOff>50800</xdr:colOff>
      <xdr:row>79</xdr:row>
      <xdr:rowOff>35052</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4592300" y="13574395"/>
          <a:ext cx="889000" cy="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33401</xdr:rowOff>
    </xdr:from>
    <xdr:to>
      <xdr:col>81</xdr:col>
      <xdr:colOff>101600</xdr:colOff>
      <xdr:row>78</xdr:row>
      <xdr:rowOff>135001</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406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151528</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46428" y="13181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6350</xdr:rowOff>
    </xdr:from>
    <xdr:to>
      <xdr:col>76</xdr:col>
      <xdr:colOff>114300</xdr:colOff>
      <xdr:row>79</xdr:row>
      <xdr:rowOff>29845</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3703300" y="13550900"/>
          <a:ext cx="889000" cy="2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5714</xdr:rowOff>
    </xdr:from>
    <xdr:to>
      <xdr:col>76</xdr:col>
      <xdr:colOff>165100</xdr:colOff>
      <xdr:row>78</xdr:row>
      <xdr:rowOff>107314</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378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123841</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57428" y="13154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6350</xdr:rowOff>
    </xdr:from>
    <xdr:to>
      <xdr:col>71</xdr:col>
      <xdr:colOff>177800</xdr:colOff>
      <xdr:row>79</xdr:row>
      <xdr:rowOff>24003</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2814300" y="13550900"/>
          <a:ext cx="889000" cy="17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157735</xdr:rowOff>
    </xdr:from>
    <xdr:to>
      <xdr:col>72</xdr:col>
      <xdr:colOff>38100</xdr:colOff>
      <xdr:row>78</xdr:row>
      <xdr:rowOff>87885</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35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104412</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68428" y="13134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103251</xdr:rowOff>
    </xdr:from>
    <xdr:to>
      <xdr:col>67</xdr:col>
      <xdr:colOff>101600</xdr:colOff>
      <xdr:row>79</xdr:row>
      <xdr:rowOff>33401</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47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49928</xdr:rowOff>
    </xdr:from>
    <xdr:ext cx="378565"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5017" y="132515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115188</xdr:rowOff>
    </xdr:from>
    <xdr:to>
      <xdr:col>85</xdr:col>
      <xdr:colOff>177800</xdr:colOff>
      <xdr:row>79</xdr:row>
      <xdr:rowOff>45338</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48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54118</xdr:rowOff>
    </xdr:from>
    <xdr:ext cx="378565"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427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155702</xdr:rowOff>
    </xdr:from>
    <xdr:to>
      <xdr:col>81</xdr:col>
      <xdr:colOff>101600</xdr:colOff>
      <xdr:row>79</xdr:row>
      <xdr:rowOff>85852</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528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76979</xdr:rowOff>
    </xdr:from>
    <xdr:ext cx="313932"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324333" y="136215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150495</xdr:rowOff>
    </xdr:from>
    <xdr:to>
      <xdr:col>76</xdr:col>
      <xdr:colOff>165100</xdr:colOff>
      <xdr:row>79</xdr:row>
      <xdr:rowOff>80645</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52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71772</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03017" y="136163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127000</xdr:rowOff>
    </xdr:from>
    <xdr:to>
      <xdr:col>72</xdr:col>
      <xdr:colOff>38100</xdr:colOff>
      <xdr:row>79</xdr:row>
      <xdr:rowOff>57150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50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48277</xdr:rowOff>
    </xdr:from>
    <xdr:ext cx="378565"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4017" y="13592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144653</xdr:rowOff>
    </xdr:from>
    <xdr:to>
      <xdr:col>67</xdr:col>
      <xdr:colOff>101600</xdr:colOff>
      <xdr:row>79</xdr:row>
      <xdr:rowOff>74803</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517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65930</xdr:rowOff>
    </xdr:from>
    <xdr:ext cx="378565"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5017" y="136104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23591</xdr:rowOff>
    </xdr:from>
    <xdr:to>
      <xdr:col>85</xdr:col>
      <xdr:colOff>126364</xdr:colOff>
      <xdr:row>97</xdr:row>
      <xdr:rowOff>139567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454091"/>
          <a:ext cx="1269" cy="1316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143394</xdr:rowOff>
    </xdr:from>
    <xdr:ext cx="534377"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677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139567</xdr:rowOff>
    </xdr:from>
    <xdr:to>
      <xdr:col>86</xdr:col>
      <xdr:colOff>25400</xdr:colOff>
      <xdr:row>97</xdr:row>
      <xdr:rowOff>139567</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6770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141718</xdr:rowOff>
    </xdr:from>
    <xdr:ext cx="534377"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22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82,095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23591</xdr:rowOff>
    </xdr:from>
    <xdr:to>
      <xdr:col>86</xdr:col>
      <xdr:colOff>25400</xdr:colOff>
      <xdr:row>90</xdr:row>
      <xdr:rowOff>23591</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454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90932</xdr:rowOff>
    </xdr:from>
    <xdr:to>
      <xdr:col>85</xdr:col>
      <xdr:colOff>127000</xdr:colOff>
      <xdr:row>96</xdr:row>
      <xdr:rowOff>97065</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5481300" y="16550132"/>
          <a:ext cx="838200" cy="6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53675</xdr:rowOff>
    </xdr:from>
    <xdr:ext cx="534377"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1699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30798</xdr:rowOff>
    </xdr:from>
    <xdr:to>
      <xdr:col>85</xdr:col>
      <xdr:colOff>177800</xdr:colOff>
      <xdr:row>95</xdr:row>
      <xdr:rowOff>132398</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3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63652</xdr:rowOff>
    </xdr:from>
    <xdr:to>
      <xdr:col>81</xdr:col>
      <xdr:colOff>50800</xdr:colOff>
      <xdr:row>96</xdr:row>
      <xdr:rowOff>90932</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4592300" y="16522852"/>
          <a:ext cx="889000" cy="27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67221</xdr:rowOff>
    </xdr:from>
    <xdr:to>
      <xdr:col>81</xdr:col>
      <xdr:colOff>101600</xdr:colOff>
      <xdr:row>95</xdr:row>
      <xdr:rowOff>168821</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35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13898</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14111" y="1613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63652</xdr:rowOff>
    </xdr:from>
    <xdr:to>
      <xdr:col>76</xdr:col>
      <xdr:colOff>114300</xdr:colOff>
      <xdr:row>96</xdr:row>
      <xdr:rowOff>85007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3703300" y="16522852"/>
          <a:ext cx="889000" cy="21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74288</xdr:rowOff>
    </xdr:from>
    <xdr:to>
      <xdr:col>76</xdr:col>
      <xdr:colOff>165100</xdr:colOff>
      <xdr:row>96</xdr:row>
      <xdr:rowOff>4438</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36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20965</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325111" y="1613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51766</xdr:rowOff>
    </xdr:from>
    <xdr:to>
      <xdr:col>71</xdr:col>
      <xdr:colOff>177800</xdr:colOff>
      <xdr:row>96</xdr:row>
      <xdr:rowOff>85007</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814300" y="16510966"/>
          <a:ext cx="889000" cy="3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55296</xdr:rowOff>
    </xdr:from>
    <xdr:to>
      <xdr:col>72</xdr:col>
      <xdr:colOff>38100</xdr:colOff>
      <xdr:row>95</xdr:row>
      <xdr:rowOff>156896</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34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1973</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36111" y="16118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41370</xdr:rowOff>
    </xdr:from>
    <xdr:to>
      <xdr:col>67</xdr:col>
      <xdr:colOff>101600</xdr:colOff>
      <xdr:row>95</xdr:row>
      <xdr:rowOff>142970</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3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159497</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47111" y="16104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46265</xdr:rowOff>
    </xdr:from>
    <xdr:to>
      <xdr:col>85</xdr:col>
      <xdr:colOff>177800</xdr:colOff>
      <xdr:row>96</xdr:row>
      <xdr:rowOff>147865</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50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24692</xdr:rowOff>
    </xdr:from>
    <xdr:ext cx="534377"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483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40132</xdr:rowOff>
    </xdr:from>
    <xdr:to>
      <xdr:col>81</xdr:col>
      <xdr:colOff>101600</xdr:colOff>
      <xdr:row>96</xdr:row>
      <xdr:rowOff>141732</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49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132859</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4111" y="1659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12852</xdr:rowOff>
    </xdr:from>
    <xdr:to>
      <xdr:col>76</xdr:col>
      <xdr:colOff>165100</xdr:colOff>
      <xdr:row>96</xdr:row>
      <xdr:rowOff>114452</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472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105579</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564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34207</xdr:rowOff>
    </xdr:from>
    <xdr:to>
      <xdr:col>72</xdr:col>
      <xdr:colOff>38100</xdr:colOff>
      <xdr:row>96</xdr:row>
      <xdr:rowOff>135807</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493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126934</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586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966</xdr:rowOff>
    </xdr:from>
    <xdr:to>
      <xdr:col>67</xdr:col>
      <xdr:colOff>101600</xdr:colOff>
      <xdr:row>96</xdr:row>
      <xdr:rowOff>102566</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460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93693</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55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169418</xdr:rowOff>
    </xdr:from>
    <xdr:to>
      <xdr:col>116</xdr:col>
      <xdr:colOff>62864</xdr:colOff>
      <xdr:row>39</xdr:row>
      <xdr:rowOff>98878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312918"/>
          <a:ext cx="1269" cy="1472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118888</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8054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116095</xdr:rowOff>
    </xdr:from>
    <xdr:ext cx="469744"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088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4,509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169418</xdr:rowOff>
    </xdr:from>
    <xdr:to>
      <xdr:col>116</xdr:col>
      <xdr:colOff>152400</xdr:colOff>
      <xdr:row>30</xdr:row>
      <xdr:rowOff>169418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31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36339</xdr:rowOff>
    </xdr:from>
    <xdr:ext cx="378565"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55143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13462</xdr:rowOff>
    </xdr:from>
    <xdr:to>
      <xdr:col>116</xdr:col>
      <xdr:colOff>114300</xdr:colOff>
      <xdr:row>39</xdr:row>
      <xdr:rowOff>115062</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70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27178</xdr:rowOff>
    </xdr:from>
    <xdr:to>
      <xdr:col>112</xdr:col>
      <xdr:colOff>38100</xdr:colOff>
      <xdr:row>39</xdr:row>
      <xdr:rowOff>128778</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71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145305</xdr:rowOff>
    </xdr:from>
    <xdr:ext cx="313932"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66333" y="64889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38281</xdr:rowOff>
    </xdr:from>
    <xdr:to>
      <xdr:col>107</xdr:col>
      <xdr:colOff>101600</xdr:colOff>
      <xdr:row>39</xdr:row>
      <xdr:rowOff>139881</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72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156408</xdr:rowOff>
    </xdr:from>
    <xdr:ext cx="313932"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77333" y="65000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27178</xdr:rowOff>
    </xdr:from>
    <xdr:to>
      <xdr:col>102</xdr:col>
      <xdr:colOff>165100</xdr:colOff>
      <xdr:row>39</xdr:row>
      <xdr:rowOff>128778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71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145305</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88333" y="64889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163358</xdr:rowOff>
    </xdr:from>
    <xdr:to>
      <xdr:col>98</xdr:col>
      <xdr:colOff>38100</xdr:colOff>
      <xdr:row>39</xdr:row>
      <xdr:rowOff>93508</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678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110035</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4536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163338</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6784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前年度と比較すると、総務費は、新型コロナウイルス感染症対策として実施した特別定額給付金給付事業による補助費等の減が要因で大幅に減少しているが、令和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年度は増加する見込みである。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議会費は人件費に要する割合が高く、事務局職員数の増などの影響により前年度より増加した。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衛生費は、水道料金減免補助事業の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影響したものの、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新型コロナウイルス感染症医療体制整備補助金やワクチン接種事業に係る増加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により依然高い水準となっている。</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民生費は</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住民税非課税世帯等に対する</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臨時特別給付金</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給付事業</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・子育て特別給付金</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支給経費</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による</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扶助</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費等の増が原因で増加している。商工費は</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企業立地促進補助金や営業時間短縮協力支援金</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などの新型コロナウイルス感染症対策費の増により大幅な増となっている。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新型コロナウイルス感染症が収束するまでは今年度と同水準で推移する可能性がある。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その他の費目については、前年度と概ね同水準で類似団体平均に近いか下回る結果となっている。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奈良県生駒市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は前年度と比較して、地方消費税交付金を始めとする県税交付金が増加するとともに、地方交付税においても大幅な増となり、歳入面に加えて歳出面においても新型コロナウイルス感染症等の影響等による執行額の減少があり、結果として実質的な黒字額は</a:t>
          </a:r>
          <a:r>
            <a:rPr kumimoji="1" lang="en-US" altLang="ja-JP" sz="1100">
              <a:solidFill>
                <a:schemeClr val="dk1"/>
              </a:solidFill>
              <a:effectLst/>
              <a:latin typeface="+mn-lt"/>
              <a:ea typeface="+mn-ea"/>
              <a:cs typeface="+mn-cs"/>
            </a:rPr>
            <a:t>31.8</a:t>
          </a:r>
          <a:r>
            <a:rPr kumimoji="1" lang="ja-JP" altLang="ja-JP" sz="1100">
              <a:solidFill>
                <a:schemeClr val="dk1"/>
              </a:solidFill>
              <a:effectLst/>
              <a:latin typeface="+mn-lt"/>
              <a:ea typeface="+mn-ea"/>
              <a:cs typeface="+mn-cs"/>
            </a:rPr>
            <a:t>億円となった。</a:t>
          </a:r>
          <a:endParaRPr lang="ja-JP" altLang="ja-JP" sz="1400">
            <a:effectLst/>
          </a:endParaRPr>
        </a:p>
        <a:p>
          <a:r>
            <a:rPr kumimoji="1" lang="ja-JP" altLang="ja-JP" sz="1100">
              <a:solidFill>
                <a:schemeClr val="dk1"/>
              </a:solidFill>
              <a:effectLst/>
              <a:latin typeface="+mn-lt"/>
              <a:ea typeface="+mn-ea"/>
              <a:cs typeface="+mn-cs"/>
            </a:rPr>
            <a:t>これにより実質収支比率の黒字の比率は増加し、実質単年度収支はプラスとなった。</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奈良県生駒市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年度は前年度と比較して、一般会計等及び介護保険特別会計で黒字額が増加したことなどから、全会計の黒字比率は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29.71</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32.20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％と増加した。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病院事業会計は新型コロナウ</a:t>
          </a:r>
          <a:r>
            <a:rPr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イ</a:t>
          </a:r>
          <a:r>
            <a:rPr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ルス緊急包括支援事業補助金に係る未収金・未払金が増となったことから</a:t>
          </a:r>
          <a:r>
            <a:rPr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黒字比率は</a:t>
          </a:r>
          <a:r>
            <a:rPr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0.39</a:t>
          </a:r>
          <a:r>
            <a:rPr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％から</a:t>
          </a:r>
          <a:r>
            <a:rPr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0.20</a:t>
          </a:r>
          <a:r>
            <a:rPr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％へ低下した。</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下水道事業会計は令和３年度に企業会計移行前に収入した繰入金</a:t>
          </a:r>
          <a:r>
            <a:rPr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を精算</a:t>
          </a:r>
          <a:r>
            <a:rPr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し、一般会計へ返還したことから、黒字比率は</a:t>
          </a:r>
          <a:r>
            <a:rPr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0.22%</a:t>
          </a:r>
          <a:r>
            <a:rPr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から</a:t>
          </a:r>
          <a:r>
            <a:rPr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0.06%</a:t>
          </a:r>
          <a:r>
            <a:rPr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へ低下した。</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介護保険特別会計は、</a:t>
          </a:r>
          <a:r>
            <a:rPr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介護サービス利用者の増により</a:t>
          </a:r>
          <a:r>
            <a:rPr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歳出決算額が増えたものの、それ以上に保険料や国庫支出金が前年度に比べ多く収入でき歳入決算額が大幅に増加した</a:t>
          </a:r>
          <a:r>
            <a:rPr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ことから、</a:t>
          </a:r>
          <a:r>
            <a:rPr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黒字比率は</a:t>
          </a:r>
          <a:r>
            <a:rPr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0.65</a:t>
          </a:r>
          <a:r>
            <a:rPr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％から</a:t>
          </a:r>
          <a:r>
            <a:rPr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0.91</a:t>
          </a:r>
          <a:r>
            <a:rPr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％へ増加した。</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なお、全会計が黒字であることにより連結実質赤字比率がないことは平成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年度から変わりない。</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奈良県生駒市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年度は前年度と比較して、一般会計等の元利償還金、</a:t>
          </a:r>
          <a:r>
            <a:rPr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下水道事業会計</a:t>
          </a:r>
          <a:r>
            <a:rPr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病院事業会計</a:t>
          </a:r>
          <a:r>
            <a:rPr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など</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公営企業債償還に充てたと認められる準元利償還金の減少により、単年度の比率が前年度から約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ポイント改善するとともに、</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ヶ年平均においても前年度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4.6</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3.9</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に</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改善した。</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奈良県生駒市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年度は前年度と比較して、一般会計等の地方債現在高や</a:t>
          </a:r>
          <a:r>
            <a:rPr lang="ja-JP" altLang="ja-JP" sz="1100">
              <a:solidFill>
                <a:sysClr val="windowText" lastClr="000000"/>
              </a:solidFill>
              <a:effectLst/>
              <a:latin typeface="+mn-lt"/>
              <a:ea typeface="+mn-ea"/>
              <a:cs typeface="+mn-cs"/>
            </a:rPr>
            <a:t>下水道事業</a:t>
          </a:r>
          <a:r>
            <a:rPr lang="ja-JP" altLang="en-US" sz="1100">
              <a:solidFill>
                <a:sysClr val="windowText" lastClr="000000"/>
              </a:solidFill>
              <a:effectLst/>
              <a:latin typeface="+mn-lt"/>
              <a:ea typeface="+mn-ea"/>
              <a:cs typeface="+mn-cs"/>
            </a:rPr>
            <a:t>会計</a:t>
          </a:r>
          <a:r>
            <a:rPr lang="ja-JP" altLang="ja-JP" sz="1100">
              <a:solidFill>
                <a:sysClr val="windowText" lastClr="000000"/>
              </a:solidFill>
              <a:effectLst/>
              <a:latin typeface="+mn-lt"/>
              <a:ea typeface="+mn-ea"/>
              <a:cs typeface="+mn-cs"/>
            </a:rPr>
            <a:t>、病院事業会計</a:t>
          </a:r>
          <a:r>
            <a:rPr lang="ja-JP" altLang="en-US" sz="1100">
              <a:solidFill>
                <a:sysClr val="windowText" lastClr="000000"/>
              </a:solidFill>
              <a:effectLst/>
              <a:latin typeface="+mn-lt"/>
              <a:ea typeface="+mn-ea"/>
              <a:cs typeface="+mn-cs"/>
            </a:rPr>
            <a:t>における</a:t>
          </a:r>
          <a:r>
            <a:rPr kumimoji="1" lang="ja-JP" altLang="en-US" sz="1100">
              <a:solidFill>
                <a:sysClr val="windowText" lastClr="000000"/>
              </a:solidFill>
              <a:effectLst/>
              <a:latin typeface="+mn-lt"/>
              <a:ea typeface="+mn-ea"/>
              <a:cs typeface="+mn-cs"/>
            </a:rPr>
            <a:t>公営企業債の償還に充てる</a:t>
          </a:r>
          <a:r>
            <a:rPr kumimoji="1" lang="ja-JP" altLang="en-US" sz="1100">
              <a:solidFill>
                <a:schemeClr val="dk1"/>
              </a:solidFill>
              <a:effectLst/>
              <a:latin typeface="+mn-lt"/>
              <a:ea typeface="+mn-ea"/>
              <a:cs typeface="+mn-cs"/>
            </a:rPr>
            <a:t>繰出金見込額等が</a:t>
          </a:r>
          <a:r>
            <a:rPr kumimoji="1" lang="ja-JP" altLang="ja-JP" sz="1100">
              <a:solidFill>
                <a:schemeClr val="dk1"/>
              </a:solidFill>
              <a:effectLst/>
              <a:latin typeface="+mn-lt"/>
              <a:ea typeface="+mn-ea"/>
              <a:cs typeface="+mn-cs"/>
            </a:rPr>
            <a:t>減少するとともに、充当可能基金残高の増加等により充当可能財源等も増加し、黒字の比率は</a:t>
          </a:r>
          <a:r>
            <a:rPr kumimoji="1" lang="en-US" altLang="ja-JP" sz="1100">
              <a:solidFill>
                <a:schemeClr val="dk1"/>
              </a:solidFill>
              <a:effectLst/>
              <a:latin typeface="+mn-lt"/>
              <a:ea typeface="+mn-ea"/>
              <a:cs typeface="+mn-cs"/>
            </a:rPr>
            <a:t>8.9</a:t>
          </a:r>
          <a:r>
            <a:rPr kumimoji="1" lang="ja-JP" altLang="ja-JP" sz="1100">
              <a:solidFill>
                <a:schemeClr val="dk1"/>
              </a:solidFill>
              <a:effectLst/>
              <a:latin typeface="+mn-lt"/>
              <a:ea typeface="+mn-ea"/>
              <a:cs typeface="+mn-cs"/>
            </a:rPr>
            <a:t>ポイント上昇した。</a:t>
          </a:r>
          <a:endParaRPr lang="ja-JP" altLang="ja-JP" sz="1400">
            <a:effectLst/>
          </a:endParaRPr>
        </a:p>
        <a:p>
          <a:r>
            <a:rPr kumimoji="1" lang="ja-JP" altLang="ja-JP" sz="1100">
              <a:solidFill>
                <a:schemeClr val="dk1"/>
              </a:solidFill>
              <a:effectLst/>
              <a:latin typeface="+mn-lt"/>
              <a:ea typeface="+mn-ea"/>
              <a:cs typeface="+mn-cs"/>
            </a:rPr>
            <a:t>なお、将来負担比率がないことは平成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年度から変わりない。</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latin typeface="+mn-lt"/>
              <a:ea typeface="+mn-ea"/>
              <a:cs typeface="+mn-cs"/>
            </a:rPr>
            <a:t>また、</a:t>
          </a:r>
          <a:r>
            <a:rPr lang="ja-JP" altLang="ja-JP" sz="1100">
              <a:solidFill>
                <a:sysClr val="windowText" lastClr="000000"/>
              </a:solidFill>
              <a:effectLst/>
              <a:latin typeface="+mn-lt"/>
              <a:ea typeface="+mn-ea"/>
              <a:cs typeface="+mn-cs"/>
            </a:rPr>
            <a:t>設立法人</a:t>
          </a:r>
          <a:r>
            <a:rPr lang="ja-JP" altLang="en-US" sz="1100">
              <a:solidFill>
                <a:sysClr val="windowText" lastClr="000000"/>
              </a:solidFill>
              <a:effectLst/>
              <a:latin typeface="+mn-lt"/>
              <a:ea typeface="+mn-ea"/>
              <a:cs typeface="+mn-cs"/>
            </a:rPr>
            <a:t>等</a:t>
          </a:r>
          <a:r>
            <a:rPr lang="ja-JP" altLang="ja-JP" sz="1100">
              <a:solidFill>
                <a:sysClr val="windowText" lastClr="000000"/>
              </a:solidFill>
              <a:effectLst/>
              <a:latin typeface="+mn-lt"/>
              <a:ea typeface="+mn-ea"/>
              <a:cs typeface="+mn-cs"/>
            </a:rPr>
            <a:t>の負債額等負担見込額が</a:t>
          </a:r>
          <a:r>
            <a:rPr lang="ja-JP" altLang="en-US" sz="1100">
              <a:solidFill>
                <a:sysClr val="windowText" lastClr="000000"/>
              </a:solidFill>
              <a:effectLst/>
              <a:latin typeface="+mn-lt"/>
              <a:ea typeface="+mn-ea"/>
              <a:cs typeface="+mn-cs"/>
            </a:rPr>
            <a:t>令和</a:t>
          </a:r>
          <a:r>
            <a:rPr lang="en-US" altLang="ja-JP" sz="1100">
              <a:solidFill>
                <a:sysClr val="windowText" lastClr="000000"/>
              </a:solidFill>
              <a:effectLst/>
              <a:latin typeface="+mn-lt"/>
              <a:ea typeface="+mn-ea"/>
              <a:cs typeface="+mn-cs"/>
            </a:rPr>
            <a:t>3</a:t>
          </a:r>
          <a:r>
            <a:rPr lang="ja-JP" altLang="en-US" sz="1100">
              <a:solidFill>
                <a:sysClr val="windowText" lastClr="000000"/>
              </a:solidFill>
              <a:effectLst/>
              <a:latin typeface="+mn-lt"/>
              <a:ea typeface="+mn-ea"/>
              <a:cs typeface="+mn-cs"/>
            </a:rPr>
            <a:t>年度皆増したのは、制度融資における</a:t>
          </a:r>
          <a:r>
            <a:rPr lang="ja-JP" altLang="ja-JP" sz="1100">
              <a:solidFill>
                <a:sysClr val="windowText" lastClr="000000"/>
              </a:solidFill>
              <a:effectLst/>
              <a:latin typeface="+mn-lt"/>
              <a:ea typeface="+mn-ea"/>
              <a:cs typeface="+mn-cs"/>
            </a:rPr>
            <a:t>代位弁済が発生したため</a:t>
          </a:r>
          <a:r>
            <a:rPr lang="ja-JP" altLang="en-US" sz="1100">
              <a:solidFill>
                <a:sysClr val="windowText" lastClr="000000"/>
              </a:solidFill>
              <a:effectLst/>
              <a:latin typeface="+mn-lt"/>
              <a:ea typeface="+mn-ea"/>
              <a:cs typeface="+mn-cs"/>
            </a:rPr>
            <a:t>である。</a:t>
          </a:r>
          <a:endParaRPr lang="ja-JP" altLang="ja-JP" sz="1400">
            <a:solidFill>
              <a:sysClr val="windowText" lastClr="000000"/>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奈良県生駒市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年度は前年度と比較して、基金残高が大幅に改善した。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これは、令和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年度実質収支が令和</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元</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年度と比べて大きかったことに伴う決算剰余金積立額の増加に加えて、</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今後の定年退職者数の増加に備えて、</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職員退職給与基金の取り崩しを行わなかったことが主な要因となっている。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社会保障関係費の増加等に伴い、年々財政状況も厳しくなっており、目的に合った効果的な基金の活用を進めていく。</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・北部地域整備促進基金：北部地域の整備に必要な資金を確保し、当該北部地域の計画的なまちづくりを促進するため。</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・職員退職給与基金：職員の退職金に充当するため。</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・公共施設整備基金：公共施設の整備事業資金に充てるため。</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・公共施設等総合管理基金：公共施設等の更新・改築・修繕及び除却に必要な資金に充てるため。</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・ふるさと生駒応援基金：市を応援しようとする人々からの</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寄附</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によるまちづくりに要する資金に充てるため。</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・北部地域整備促進基金：市北部地域のまちづくり事業に充てるため取り崩しを行った。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・職員退職給与基金：今後の定年退職者数の増加に備えて、</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計画的な積み立てのみを行ったことで増加した。</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・公共施設等総合管理基金：今後の公共施設の更新等に対応できるよう決算剰余金の一部</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積み立てを行ったことで増加した。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・ふるさと生駒応援基金：</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当年度寄附を積み立て、過年度の寄附を取り崩して充当したことにより、結果として増加した。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・公共施設等総合管理基金：公共施設等の老朽化等に伴う費用が今後も嵩んでいくことが予想されるため、基金残高を意識しながら調整を行っていく。</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基金利子分</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を積み立てたため増加した。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不測の事態に備えて、財政調整基金の残高は標準財政規模の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割程度を保持していく。</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決算剰余金の一部を積み立てたため増加した。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年度以降の取り崩し額は、令和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年度と比較して大きく増減しない想定でいるが、今後も基金残高に注視し、</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基金繰入に過度に依存しないよう進めていく。</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5E070E18-3489-42BE-8D92-46A7368D3E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5D0F2AE-2E03-41B0-834F-5F66AC2462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431BC916-0207-45C8-B636-D5FBCEECC6DE}"/>
            </a:ext>
          </a:extLst>
        </xdr:cNvPr>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81F2C498-0B62-4EA2-9F12-DF1DA90A4DC0}"/>
            </a:ext>
          </a:extLst>
        </xdr:cNvPr>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174BC53-B16C-477D-9AA4-E0BB0DC7BDAC}"/>
            </a:ext>
          </a:extLst>
        </xdr:cNvPr>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4EF08CD-0FC0-4621-8221-B6C6524CE489}"/>
            </a:ext>
          </a:extLst>
        </xdr:cNvPr>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7978FF06-0BD7-4826-8563-DA8C45D024CD}"/>
            </a:ext>
          </a:extLst>
        </xdr:cNvPr>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B34861B-CFC4-4304-A2D1-14F66B461CD2}"/>
            </a:ext>
          </a:extLst>
        </xdr:cNvPr>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230D38EA-609A-470B-AFAF-90BC443F35C1}"/>
            </a:ext>
          </a:extLst>
        </xdr:cNvPr>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17A3ED45-E04F-4E4E-A8C0-716DA08FACAD}"/>
            </a:ext>
          </a:extLst>
        </xdr:cNvPr>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5CD86993-E422-4B46-9E3E-1359264C29E6}"/>
            </a:ext>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4A2A7CC2-9BE0-4556-9D0F-F4FAB5463A1C}"/>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90D2FFBD-458E-4424-8622-61F8B68C4CA8}"/>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243119D9-FBF4-4894-9972-5B43ED67E19F}"/>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F3F32337-811A-42A4-82A6-2AE6BE67DB7C}"/>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48FD21BD-6D33-430D-AA79-55BA6044F663}"/>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奈良県生駒市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9D103471-A20E-45A7-A613-B7E238AD1C5C}"/>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2130FC7F-F7D7-447F-B013-B84B3F2524C2}"/>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A2B48D11-55E2-4D6D-8FF6-19428EA22062}"/>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F5E5F84C-362F-4E8D-A081-1407F23712EF}"/>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FFBD1E0E-FEE0-4364-A7F0-31C037C52285}"/>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E2084D23-1E06-4BFA-84BF-5ADF12362A8B}"/>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118,485
117,199
53.15
46,539,959
43,291,233
3,180,019
24,965,254
15,920,083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5314BD7-988C-43FB-8615-2F793D0B81E6}"/>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EEB002D8-1C26-4283-93A9-945CA46571A0}"/>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E150DE6B-B0C8-455C-8092-CBC1CCED29C7}"/>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45028C5A-4E73-4FC1-AB69-A8BE6B4480CC}"/>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5714AF37-DDBB-4980-BA37-D70102E0DF62}"/>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26D49FCA-E856-4579-AADE-4877542F150C}"/>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5079B527-4EC5-4888-AD4A-90240DC09E6F}"/>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EC33CBCB-8658-412D-B13B-6719C946D850}"/>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17729D1-CEC2-4DDC-A10C-CB8AEBFC7FCD}"/>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BE182409-0F66-4FBA-AC27-2A1C01AE10BF}"/>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59DAD43E-E461-4431-8C98-30805A076E92}"/>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6B7A580A-529A-4356-896E-50F342138A78}"/>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9FB4CD89-CBC5-4056-A0E8-90A81AEFD1D1}"/>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CDBBDECA-2804-4A35-8B88-501F5BED01FA}"/>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4BCDB94B-39D8-4D12-8777-B43AC65F74B4}"/>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23CC5865-209C-44C8-A988-0F492CD0610C}"/>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892E57C-B53B-4C74-AEBE-14DC2AEE33A1}"/>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529D4B7-0AC2-4F67-8C2C-A1BFB6048750}"/>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742C31F7-528E-45D8-AEF2-FFFFFC4A7FCB}"/>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49E6E1F4-6DAC-46A4-876D-5D7738394FC0}"/>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D443099F-AA04-4A01-B079-5CC21AAA9DCE}"/>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C3F51CE8-6F83-4671-B343-B51D6213C089}"/>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340974FA-3571-445C-A354-E5320CDD6192}"/>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CAE64F62-2AEF-46AD-B721-546053B1DE8C}"/>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75344E9D-D635-4E5B-A036-82CCB5D93DBC}"/>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90B41C99-5475-445D-8475-17BA5532F420}"/>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F2DAB7DA-720D-4E0E-A58F-EF5ED398A301}"/>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F1921E7B-A81E-42D6-9955-EAA982CA8D37}"/>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5B08384-8D55-4D64-B5D5-98AA032A4ACD}"/>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DACCF9F6-8970-45A8-AA44-2399AA12C323}"/>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508E4817-477D-48D7-BF5C-C79E37EDDEEE}"/>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F2C8E6FE-FDDC-49D5-9C00-022D2C07910E}"/>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BD79377E-0BF2-4C19-975B-8D477809C264}"/>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666FBF1A-8BBB-4BFB-AFBB-10D00B0AFB24}"/>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CCD8C58E-9864-4545-8F32-A1F5CD0451F4}"/>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本市は昭和</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年代から急速に開発が進んだため、公共施設においては建設から</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年以上経過している建物も多く、老朽化が進行している。減価償却率は類似団体平均を上回っており、前年度よりもその差が大きくなっていることから、今後より一層、統廃合を含めた施設のあり方の検討を進めていくことが重要で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BFA449E1-2559-4854-A2B6-8890A748B8BD}"/>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A218AF3A-5187-476F-A813-316472AFDB94}"/>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5A8B2DAC-61A5-44F0-871C-840A087C1ACB}"/>
            </a:ext>
          </a:extLst>
        </xdr:cNvPr>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a:extLst>
            <a:ext uri="{FF2B5EF4-FFF2-40B4-BE49-F238E27FC236}">
              <a16:creationId xmlns:a16="http://schemas.microsoft.com/office/drawing/2014/main" id="{CD129209-45C2-4E25-A2C8-123854038FFD}"/>
            </a:ext>
          </a:extLst>
        </xdr:cNvPr>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63" name="テキスト ボックス 62">
          <a:extLst>
            <a:ext uri="{FF2B5EF4-FFF2-40B4-BE49-F238E27FC236}">
              <a16:creationId xmlns:a16="http://schemas.microsoft.com/office/drawing/2014/main" id="{F99A4DBE-E901-4A03-9581-A7AE5C25160C}"/>
            </a:ext>
          </a:extLst>
        </xdr:cNvPr>
        <xdr:cNvSpPr txBox="1"/>
      </xdr:nvSpPr>
      <xdr:spPr>
        <a:xfrm>
          <a:off x="795811" y="58148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a:extLst>
            <a:ext uri="{FF2B5EF4-FFF2-40B4-BE49-F238E27FC236}">
              <a16:creationId xmlns:a16="http://schemas.microsoft.com/office/drawing/2014/main" id="{02BAEF5D-33C2-40B6-B02B-46052116C466}"/>
            </a:ext>
          </a:extLst>
        </xdr:cNvPr>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a:extLst>
            <a:ext uri="{FF2B5EF4-FFF2-40B4-BE49-F238E27FC236}">
              <a16:creationId xmlns:a16="http://schemas.microsoft.com/office/drawing/2014/main" id="{CEA08242-0474-4FA3-BBCA-839352DA6980}"/>
            </a:ext>
          </a:extLst>
        </xdr:cNvPr>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a:extLst>
            <a:ext uri="{FF2B5EF4-FFF2-40B4-BE49-F238E27FC236}">
              <a16:creationId xmlns:a16="http://schemas.microsoft.com/office/drawing/2014/main" id="{846C57F3-1079-4B89-B71A-B8F52A23347A}"/>
            </a:ext>
          </a:extLst>
        </xdr:cNvPr>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a:extLst>
            <a:ext uri="{FF2B5EF4-FFF2-40B4-BE49-F238E27FC236}">
              <a16:creationId xmlns:a16="http://schemas.microsoft.com/office/drawing/2014/main" id="{C5E7C3C2-3323-4AA5-AEFA-7A02FA474309}"/>
            </a:ext>
          </a:extLst>
        </xdr:cNvPr>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a:extLst>
            <a:ext uri="{FF2B5EF4-FFF2-40B4-BE49-F238E27FC236}">
              <a16:creationId xmlns:a16="http://schemas.microsoft.com/office/drawing/2014/main" id="{96E24722-1389-4AAA-AFB4-F7E52F8696FE}"/>
            </a:ext>
          </a:extLst>
        </xdr:cNvPr>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a:extLst>
            <a:ext uri="{FF2B5EF4-FFF2-40B4-BE49-F238E27FC236}">
              <a16:creationId xmlns:a16="http://schemas.microsoft.com/office/drawing/2014/main" id="{3414DB92-7F18-45AF-8047-1C563958BA23}"/>
            </a:ext>
          </a:extLst>
        </xdr:cNvPr>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AD870AEE-C530-4EAC-BF87-E10B34735E12}"/>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a:extLst>
            <a:ext uri="{FF2B5EF4-FFF2-40B4-BE49-F238E27FC236}">
              <a16:creationId xmlns:a16="http://schemas.microsoft.com/office/drawing/2014/main" id="{ED0C5CEB-A6AE-44BC-B635-95AA173FBC1C}"/>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0CB06396-14FB-4BC5-8E08-DBE10271A28C}"/>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123190</xdr:rowOff>
    </xdr:from>
    <xdr:to>
      <xdr:col>23</xdr:col>
      <xdr:colOff>85090</xdr:colOff>
      <xdr:row>33</xdr:row>
      <xdr:rowOff>151511</xdr:rowOff>
    </xdr:to>
    <xdr:cxnSp macro="">
      <xdr:nvCxnSpPr>
        <xdr:cNvPr id="73" name="直線コネクタ 72">
          <a:extLst>
            <a:ext uri="{FF2B5EF4-FFF2-40B4-BE49-F238E27FC236}">
              <a16:creationId xmlns:a16="http://schemas.microsoft.com/office/drawing/2014/main" id="{C2D6A16C-ABFC-4292-AC00-ADFE77985C6B}"/>
            </a:ext>
          </a:extLst>
        </xdr:cNvPr>
        <xdr:cNvCxnSpPr/>
      </xdr:nvCxnSpPr>
      <xdr:spPr>
        <a:xfrm flipV="1">
          <a:off x="4760595" y="4580890"/>
          <a:ext cx="1270" cy="1228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155338</xdr:rowOff>
    </xdr:from>
    <xdr:ext cx="405111" cy="259045"/>
    <xdr:sp macro="" textlink="">
      <xdr:nvSpPr>
        <xdr:cNvPr id="74" name="有形固定資産減価償却率最小値テキスト">
          <a:extLst>
            <a:ext uri="{FF2B5EF4-FFF2-40B4-BE49-F238E27FC236}">
              <a16:creationId xmlns:a16="http://schemas.microsoft.com/office/drawing/2014/main" id="{175675DC-8089-4A84-A96F-9FA46962443E}"/>
            </a:ext>
          </a:extLst>
        </xdr:cNvPr>
        <xdr:cNvSpPr txBox="1"/>
      </xdr:nvSpPr>
      <xdr:spPr>
        <a:xfrm>
          <a:off x="4813300" y="5813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151511</xdr:rowOff>
    </xdr:from>
    <xdr:to>
      <xdr:col>23</xdr:col>
      <xdr:colOff>174625</xdr:colOff>
      <xdr:row>33</xdr:row>
      <xdr:rowOff>151511</xdr:rowOff>
    </xdr:to>
    <xdr:cxnSp macro="">
      <xdr:nvCxnSpPr>
        <xdr:cNvPr id="75" name="直線コネクタ 74">
          <a:extLst>
            <a:ext uri="{FF2B5EF4-FFF2-40B4-BE49-F238E27FC236}">
              <a16:creationId xmlns:a16="http://schemas.microsoft.com/office/drawing/2014/main" id="{A00A7C91-D008-4A1F-8792-AB38B69C70C9}"/>
            </a:ext>
          </a:extLst>
        </xdr:cNvPr>
        <xdr:cNvCxnSpPr/>
      </xdr:nvCxnSpPr>
      <xdr:spPr>
        <a:xfrm>
          <a:off x="4673600" y="580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69867</xdr:rowOff>
    </xdr:from>
    <xdr:ext cx="405111" cy="259045"/>
    <xdr:sp macro="" textlink="">
      <xdr:nvSpPr>
        <xdr:cNvPr id="76" name="有形固定資産減価償却率最大値テキスト">
          <a:extLst>
            <a:ext uri="{FF2B5EF4-FFF2-40B4-BE49-F238E27FC236}">
              <a16:creationId xmlns:a16="http://schemas.microsoft.com/office/drawing/2014/main" id="{EDBDEDEF-1CC1-4EEA-89BC-32AD5A8A9DEB}"/>
            </a:ext>
          </a:extLst>
        </xdr:cNvPr>
        <xdr:cNvSpPr txBox="1"/>
      </xdr:nvSpPr>
      <xdr:spPr>
        <a:xfrm>
          <a:off x="4813300" y="435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123190</xdr:rowOff>
    </xdr:from>
    <xdr:to>
      <xdr:col>23</xdr:col>
      <xdr:colOff>174625</xdr:colOff>
      <xdr:row>26</xdr:row>
      <xdr:rowOff>123190</xdr:rowOff>
    </xdr:to>
    <xdr:cxnSp macro="">
      <xdr:nvCxnSpPr>
        <xdr:cNvPr id="77" name="直線コネクタ 76">
          <a:extLst>
            <a:ext uri="{FF2B5EF4-FFF2-40B4-BE49-F238E27FC236}">
              <a16:creationId xmlns:a16="http://schemas.microsoft.com/office/drawing/2014/main" id="{BA4B121F-BBFC-4C9A-A647-A3D6EEC92707}"/>
            </a:ext>
          </a:extLst>
        </xdr:cNvPr>
        <xdr:cNvCxnSpPr/>
      </xdr:nvCxnSpPr>
      <xdr:spPr>
        <a:xfrm>
          <a:off x="4673600" y="4580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109872</xdr:rowOff>
    </xdr:from>
    <xdr:ext cx="405111" cy="259045"/>
    <xdr:sp macro="" textlink="">
      <xdr:nvSpPr>
        <xdr:cNvPr id="78" name="有形固定資産減価償却率平均値テキスト">
          <a:extLst>
            <a:ext uri="{FF2B5EF4-FFF2-40B4-BE49-F238E27FC236}">
              <a16:creationId xmlns:a16="http://schemas.microsoft.com/office/drawing/2014/main" id="{54015CE3-AD2A-4474-9D7B-F40F5F8BE004}"/>
            </a:ext>
          </a:extLst>
        </xdr:cNvPr>
        <xdr:cNvSpPr txBox="1"/>
      </xdr:nvSpPr>
      <xdr:spPr>
        <a:xfrm>
          <a:off x="4813300" y="4910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79" name="フローチャート: 判断 78">
          <a:extLst>
            <a:ext uri="{FF2B5EF4-FFF2-40B4-BE49-F238E27FC236}">
              <a16:creationId xmlns:a16="http://schemas.microsoft.com/office/drawing/2014/main" id="{90F06B2C-1BDE-4EFE-BCE5-DE25AB093D39}"/>
            </a:ext>
          </a:extLst>
        </xdr:cNvPr>
        <xdr:cNvSpPr/>
      </xdr:nvSpPr>
      <xdr:spPr>
        <a:xfrm>
          <a:off x="4711700" y="505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89154</xdr:rowOff>
    </xdr:from>
    <xdr:to>
      <xdr:col>19</xdr:col>
      <xdr:colOff>187325</xdr:colOff>
      <xdr:row>30</xdr:row>
      <xdr:rowOff>19304</xdr:rowOff>
    </xdr:to>
    <xdr:sp macro="" textlink="">
      <xdr:nvSpPr>
        <xdr:cNvPr id="80" name="フローチャート: 判断 79">
          <a:extLst>
            <a:ext uri="{FF2B5EF4-FFF2-40B4-BE49-F238E27FC236}">
              <a16:creationId xmlns:a16="http://schemas.microsoft.com/office/drawing/2014/main" id="{31D7D762-9FDD-4C26-8A74-0336CB80FEF2}"/>
            </a:ext>
          </a:extLst>
        </xdr:cNvPr>
        <xdr:cNvSpPr/>
      </xdr:nvSpPr>
      <xdr:spPr>
        <a:xfrm>
          <a:off x="4000500" y="506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76200</xdr:rowOff>
    </xdr:from>
    <xdr:to>
      <xdr:col>15</xdr:col>
      <xdr:colOff>187325</xdr:colOff>
      <xdr:row>30</xdr:row>
      <xdr:rowOff>6350</xdr:rowOff>
    </xdr:to>
    <xdr:sp macro="" textlink="">
      <xdr:nvSpPr>
        <xdr:cNvPr id="81" name="フローチャート: 判断 80">
          <a:extLst>
            <a:ext uri="{FF2B5EF4-FFF2-40B4-BE49-F238E27FC236}">
              <a16:creationId xmlns:a16="http://schemas.microsoft.com/office/drawing/2014/main" id="{49EB6D5A-E8F8-43CC-B899-05597175CA08}"/>
            </a:ext>
          </a:extLst>
        </xdr:cNvPr>
        <xdr:cNvSpPr/>
      </xdr:nvSpPr>
      <xdr:spPr>
        <a:xfrm>
          <a:off x="3238500" y="504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56769</xdr:rowOff>
    </xdr:from>
    <xdr:to>
      <xdr:col>11</xdr:col>
      <xdr:colOff>187325</xdr:colOff>
      <xdr:row>29</xdr:row>
      <xdr:rowOff>158369</xdr:rowOff>
    </xdr:to>
    <xdr:sp macro="" textlink="">
      <xdr:nvSpPr>
        <xdr:cNvPr id="82" name="フローチャート: 判断 81">
          <a:extLst>
            <a:ext uri="{FF2B5EF4-FFF2-40B4-BE49-F238E27FC236}">
              <a16:creationId xmlns:a16="http://schemas.microsoft.com/office/drawing/2014/main" id="{67EF1F80-C4FB-41C3-ABB5-F104785698D0}"/>
            </a:ext>
          </a:extLst>
        </xdr:cNvPr>
        <xdr:cNvSpPr/>
      </xdr:nvSpPr>
      <xdr:spPr>
        <a:xfrm>
          <a:off x="2476500" y="5028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48133</xdr:rowOff>
    </xdr:from>
    <xdr:to>
      <xdr:col>7</xdr:col>
      <xdr:colOff>187325</xdr:colOff>
      <xdr:row>29</xdr:row>
      <xdr:rowOff>149733</xdr:rowOff>
    </xdr:to>
    <xdr:sp macro="" textlink="">
      <xdr:nvSpPr>
        <xdr:cNvPr id="83" name="フローチャート: 判断 82">
          <a:extLst>
            <a:ext uri="{FF2B5EF4-FFF2-40B4-BE49-F238E27FC236}">
              <a16:creationId xmlns:a16="http://schemas.microsoft.com/office/drawing/2014/main" id="{41055390-C166-434C-A5EC-64E3F4EEAA45}"/>
            </a:ext>
          </a:extLst>
        </xdr:cNvPr>
        <xdr:cNvSpPr/>
      </xdr:nvSpPr>
      <xdr:spPr>
        <a:xfrm>
          <a:off x="1714500" y="502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8F57C4E1-56FC-4ABC-BC8E-06639D7CBF87}"/>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616B0E84-8F02-4CEA-814E-F74887B61DB7}"/>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7985D015-F428-4DDF-A1CA-2B7CBA613E4A}"/>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1991F899-BE97-467F-8A9F-540C7D78DBEA}"/>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95C722A0-7037-4E90-9EF7-16A89202446E}"/>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138811</xdr:rowOff>
    </xdr:from>
    <xdr:to>
      <xdr:col>23</xdr:col>
      <xdr:colOff>136525</xdr:colOff>
      <xdr:row>30</xdr:row>
      <xdr:rowOff>68961</xdr:rowOff>
    </xdr:to>
    <xdr:sp macro="" textlink="">
      <xdr:nvSpPr>
        <xdr:cNvPr id="89" name="楕円 88">
          <a:extLst>
            <a:ext uri="{FF2B5EF4-FFF2-40B4-BE49-F238E27FC236}">
              <a16:creationId xmlns:a16="http://schemas.microsoft.com/office/drawing/2014/main" id="{BCFE7A57-6DDA-47AD-ABAC-EFD1A863E815}"/>
            </a:ext>
          </a:extLst>
        </xdr:cNvPr>
        <xdr:cNvSpPr/>
      </xdr:nvSpPr>
      <xdr:spPr>
        <a:xfrm>
          <a:off x="4711700" y="5110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117238</xdr:rowOff>
    </xdr:from>
    <xdr:ext cx="405111" cy="259045"/>
    <xdr:sp macro="" textlink="">
      <xdr:nvSpPr>
        <xdr:cNvPr id="90" name="有形固定資産減価償却率該当値テキスト">
          <a:extLst>
            <a:ext uri="{FF2B5EF4-FFF2-40B4-BE49-F238E27FC236}">
              <a16:creationId xmlns:a16="http://schemas.microsoft.com/office/drawing/2014/main" id="{ACF60E8D-73BA-4A3E-B7E2-4FF43919A21B}"/>
            </a:ext>
          </a:extLst>
        </xdr:cNvPr>
        <xdr:cNvSpPr txBox="1"/>
      </xdr:nvSpPr>
      <xdr:spPr>
        <a:xfrm>
          <a:off x="4813300" y="508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93472</xdr:rowOff>
    </xdr:from>
    <xdr:to>
      <xdr:col>19</xdr:col>
      <xdr:colOff>187325</xdr:colOff>
      <xdr:row>30</xdr:row>
      <xdr:rowOff>23622</xdr:rowOff>
    </xdr:to>
    <xdr:sp macro="" textlink="">
      <xdr:nvSpPr>
        <xdr:cNvPr id="91" name="楕円 90">
          <a:extLst>
            <a:ext uri="{FF2B5EF4-FFF2-40B4-BE49-F238E27FC236}">
              <a16:creationId xmlns:a16="http://schemas.microsoft.com/office/drawing/2014/main" id="{3B19E121-5DD0-48AD-AD4F-F64E8D4511C6}"/>
            </a:ext>
          </a:extLst>
        </xdr:cNvPr>
        <xdr:cNvSpPr/>
      </xdr:nvSpPr>
      <xdr:spPr>
        <a:xfrm>
          <a:off x="4000500" y="5065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144272</xdr:rowOff>
    </xdr:from>
    <xdr:to>
      <xdr:col>23</xdr:col>
      <xdr:colOff>85725</xdr:colOff>
      <xdr:row>30</xdr:row>
      <xdr:rowOff>18161</xdr:rowOff>
    </xdr:to>
    <xdr:cxnSp macro="">
      <xdr:nvCxnSpPr>
        <xdr:cNvPr id="92" name="直線コネクタ 91">
          <a:extLst>
            <a:ext uri="{FF2B5EF4-FFF2-40B4-BE49-F238E27FC236}">
              <a16:creationId xmlns:a16="http://schemas.microsoft.com/office/drawing/2014/main" id="{903CF379-C625-4652-A42D-FBA2EB928F3C}"/>
            </a:ext>
          </a:extLst>
        </xdr:cNvPr>
        <xdr:cNvCxnSpPr/>
      </xdr:nvCxnSpPr>
      <xdr:spPr>
        <a:xfrm>
          <a:off x="4051300" y="5116322"/>
          <a:ext cx="711200" cy="4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54610</xdr:rowOff>
    </xdr:from>
    <xdr:to>
      <xdr:col>15</xdr:col>
      <xdr:colOff>187325</xdr:colOff>
      <xdr:row>29</xdr:row>
      <xdr:rowOff>156210</xdr:rowOff>
    </xdr:to>
    <xdr:sp macro="" textlink="">
      <xdr:nvSpPr>
        <xdr:cNvPr id="93" name="楕円 92">
          <a:extLst>
            <a:ext uri="{FF2B5EF4-FFF2-40B4-BE49-F238E27FC236}">
              <a16:creationId xmlns:a16="http://schemas.microsoft.com/office/drawing/2014/main" id="{284550F7-6295-4283-BEAE-F1256931FACB}"/>
            </a:ext>
          </a:extLst>
        </xdr:cNvPr>
        <xdr:cNvSpPr/>
      </xdr:nvSpPr>
      <xdr:spPr>
        <a:xfrm>
          <a:off x="3238500" y="502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105410</xdr:rowOff>
    </xdr:from>
    <xdr:to>
      <xdr:col>19</xdr:col>
      <xdr:colOff>136525</xdr:colOff>
      <xdr:row>29</xdr:row>
      <xdr:rowOff>144272</xdr:rowOff>
    </xdr:to>
    <xdr:cxnSp macro="">
      <xdr:nvCxnSpPr>
        <xdr:cNvPr id="94" name="直線コネクタ 93">
          <a:extLst>
            <a:ext uri="{FF2B5EF4-FFF2-40B4-BE49-F238E27FC236}">
              <a16:creationId xmlns:a16="http://schemas.microsoft.com/office/drawing/2014/main" id="{294F6E7D-4DD4-4055-AFA0-F30689654D2E}"/>
            </a:ext>
          </a:extLst>
        </xdr:cNvPr>
        <xdr:cNvCxnSpPr/>
      </xdr:nvCxnSpPr>
      <xdr:spPr>
        <a:xfrm>
          <a:off x="3289300" y="5077460"/>
          <a:ext cx="762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37338</xdr:rowOff>
    </xdr:from>
    <xdr:to>
      <xdr:col>11</xdr:col>
      <xdr:colOff>187325</xdr:colOff>
      <xdr:row>29</xdr:row>
      <xdr:rowOff>138938</xdr:rowOff>
    </xdr:to>
    <xdr:sp macro="" textlink="">
      <xdr:nvSpPr>
        <xdr:cNvPr id="95" name="楕円 94">
          <a:extLst>
            <a:ext uri="{FF2B5EF4-FFF2-40B4-BE49-F238E27FC236}">
              <a16:creationId xmlns:a16="http://schemas.microsoft.com/office/drawing/2014/main" id="{8A16AAF1-0864-4349-9DD6-52127E364747}"/>
            </a:ext>
          </a:extLst>
        </xdr:cNvPr>
        <xdr:cNvSpPr/>
      </xdr:nvSpPr>
      <xdr:spPr>
        <a:xfrm>
          <a:off x="2476500" y="500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88138</xdr:rowOff>
    </xdr:from>
    <xdr:to>
      <xdr:col>15</xdr:col>
      <xdr:colOff>136525</xdr:colOff>
      <xdr:row>29</xdr:row>
      <xdr:rowOff>105410</xdr:rowOff>
    </xdr:to>
    <xdr:cxnSp macro="">
      <xdr:nvCxnSpPr>
        <xdr:cNvPr id="96" name="直線コネクタ 95">
          <a:extLst>
            <a:ext uri="{FF2B5EF4-FFF2-40B4-BE49-F238E27FC236}">
              <a16:creationId xmlns:a16="http://schemas.microsoft.com/office/drawing/2014/main" id="{F9D53DE7-5AB7-4402-8B19-383AEF0AF86E}"/>
            </a:ext>
          </a:extLst>
        </xdr:cNvPr>
        <xdr:cNvCxnSpPr/>
      </xdr:nvCxnSpPr>
      <xdr:spPr>
        <a:xfrm>
          <a:off x="2527300" y="5060188"/>
          <a:ext cx="7620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167767</xdr:rowOff>
    </xdr:from>
    <xdr:to>
      <xdr:col>7</xdr:col>
      <xdr:colOff>187325</xdr:colOff>
      <xdr:row>29</xdr:row>
      <xdr:rowOff>97917</xdr:rowOff>
    </xdr:to>
    <xdr:sp macro="" textlink="">
      <xdr:nvSpPr>
        <xdr:cNvPr id="97" name="楕円 96">
          <a:extLst>
            <a:ext uri="{FF2B5EF4-FFF2-40B4-BE49-F238E27FC236}">
              <a16:creationId xmlns:a16="http://schemas.microsoft.com/office/drawing/2014/main" id="{F712D522-A09B-4254-83A2-75A50F1980F4}"/>
            </a:ext>
          </a:extLst>
        </xdr:cNvPr>
        <xdr:cNvSpPr/>
      </xdr:nvSpPr>
      <xdr:spPr>
        <a:xfrm>
          <a:off x="1714500" y="4968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47117</xdr:rowOff>
    </xdr:from>
    <xdr:to>
      <xdr:col>11</xdr:col>
      <xdr:colOff>136525</xdr:colOff>
      <xdr:row>29</xdr:row>
      <xdr:rowOff>88138</xdr:rowOff>
    </xdr:to>
    <xdr:cxnSp macro="">
      <xdr:nvCxnSpPr>
        <xdr:cNvPr id="98" name="直線コネクタ 97">
          <a:extLst>
            <a:ext uri="{FF2B5EF4-FFF2-40B4-BE49-F238E27FC236}">
              <a16:creationId xmlns:a16="http://schemas.microsoft.com/office/drawing/2014/main" id="{6595D85C-B731-4842-8398-20960758474F}"/>
            </a:ext>
          </a:extLst>
        </xdr:cNvPr>
        <xdr:cNvCxnSpPr/>
      </xdr:nvCxnSpPr>
      <xdr:spPr>
        <a:xfrm>
          <a:off x="1765300" y="5019167"/>
          <a:ext cx="762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35831</xdr:rowOff>
    </xdr:from>
    <xdr:ext cx="405111" cy="259045"/>
    <xdr:sp macro="" textlink="">
      <xdr:nvSpPr>
        <xdr:cNvPr id="99" name="n_1aveValue有形固定資産減価償却率">
          <a:extLst>
            <a:ext uri="{FF2B5EF4-FFF2-40B4-BE49-F238E27FC236}">
              <a16:creationId xmlns:a16="http://schemas.microsoft.com/office/drawing/2014/main" id="{A582C60A-6689-4D0F-BEAB-3CD705DDC1DC}"/>
            </a:ext>
          </a:extLst>
        </xdr:cNvPr>
        <xdr:cNvSpPr txBox="1"/>
      </xdr:nvSpPr>
      <xdr:spPr>
        <a:xfrm>
          <a:off x="3836044" y="4836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168927</xdr:rowOff>
    </xdr:from>
    <xdr:ext cx="405111" cy="259045"/>
    <xdr:sp macro="" textlink="">
      <xdr:nvSpPr>
        <xdr:cNvPr id="100" name="n_2aveValue有形固定資産減価償却率">
          <a:extLst>
            <a:ext uri="{FF2B5EF4-FFF2-40B4-BE49-F238E27FC236}">
              <a16:creationId xmlns:a16="http://schemas.microsoft.com/office/drawing/2014/main" id="{350020CB-62C1-47AE-8FF0-41D7CDE41D8E}"/>
            </a:ext>
          </a:extLst>
        </xdr:cNvPr>
        <xdr:cNvSpPr txBox="1"/>
      </xdr:nvSpPr>
      <xdr:spPr>
        <a:xfrm>
          <a:off x="3086744" y="5140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149496</xdr:rowOff>
    </xdr:from>
    <xdr:ext cx="405111" cy="259045"/>
    <xdr:sp macro="" textlink="">
      <xdr:nvSpPr>
        <xdr:cNvPr id="101" name="n_3aveValue有形固定資産減価償却率">
          <a:extLst>
            <a:ext uri="{FF2B5EF4-FFF2-40B4-BE49-F238E27FC236}">
              <a16:creationId xmlns:a16="http://schemas.microsoft.com/office/drawing/2014/main" id="{F9F12843-72F0-4117-9220-F7555C6D60F2}"/>
            </a:ext>
          </a:extLst>
        </xdr:cNvPr>
        <xdr:cNvSpPr txBox="1"/>
      </xdr:nvSpPr>
      <xdr:spPr>
        <a:xfrm>
          <a:off x="2324744" y="5121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140860</xdr:rowOff>
    </xdr:from>
    <xdr:ext cx="405111" cy="259045"/>
    <xdr:sp macro="" textlink="">
      <xdr:nvSpPr>
        <xdr:cNvPr id="102" name="n_4aveValue有形固定資産減価償却率">
          <a:extLst>
            <a:ext uri="{FF2B5EF4-FFF2-40B4-BE49-F238E27FC236}">
              <a16:creationId xmlns:a16="http://schemas.microsoft.com/office/drawing/2014/main" id="{F9DA6403-714F-4EBD-AE06-7A729368A625}"/>
            </a:ext>
          </a:extLst>
        </xdr:cNvPr>
        <xdr:cNvSpPr txBox="1"/>
      </xdr:nvSpPr>
      <xdr:spPr>
        <a:xfrm>
          <a:off x="1562744" y="5112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14749</xdr:rowOff>
    </xdr:from>
    <xdr:ext cx="405111" cy="259045"/>
    <xdr:sp macro="" textlink="">
      <xdr:nvSpPr>
        <xdr:cNvPr id="103" name="n_1mainValue有形固定資産減価償却率">
          <a:extLst>
            <a:ext uri="{FF2B5EF4-FFF2-40B4-BE49-F238E27FC236}">
              <a16:creationId xmlns:a16="http://schemas.microsoft.com/office/drawing/2014/main" id="{EFDD2694-28CD-4EB4-82E0-5EB2431B5AF3}"/>
            </a:ext>
          </a:extLst>
        </xdr:cNvPr>
        <xdr:cNvSpPr txBox="1"/>
      </xdr:nvSpPr>
      <xdr:spPr>
        <a:xfrm>
          <a:off x="3836044" y="5158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1287</xdr:rowOff>
    </xdr:from>
    <xdr:ext cx="405111" cy="259045"/>
    <xdr:sp macro="" textlink="">
      <xdr:nvSpPr>
        <xdr:cNvPr id="104" name="n_2mainValue有形固定資産減価償却率">
          <a:extLst>
            <a:ext uri="{FF2B5EF4-FFF2-40B4-BE49-F238E27FC236}">
              <a16:creationId xmlns:a16="http://schemas.microsoft.com/office/drawing/2014/main" id="{443562F0-3F2E-4564-AAC6-B3BE6777DBB8}"/>
            </a:ext>
          </a:extLst>
        </xdr:cNvPr>
        <xdr:cNvSpPr txBox="1"/>
      </xdr:nvSpPr>
      <xdr:spPr>
        <a:xfrm>
          <a:off x="3086744" y="480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155465</xdr:rowOff>
    </xdr:from>
    <xdr:ext cx="405111" cy="259045"/>
    <xdr:sp macro="" textlink="">
      <xdr:nvSpPr>
        <xdr:cNvPr id="105" name="n_3mainValue有形固定資産減価償却率">
          <a:extLst>
            <a:ext uri="{FF2B5EF4-FFF2-40B4-BE49-F238E27FC236}">
              <a16:creationId xmlns:a16="http://schemas.microsoft.com/office/drawing/2014/main" id="{A018D748-676C-432D-AF37-854ABC8AA0AC}"/>
            </a:ext>
          </a:extLst>
        </xdr:cNvPr>
        <xdr:cNvSpPr txBox="1"/>
      </xdr:nvSpPr>
      <xdr:spPr>
        <a:xfrm>
          <a:off x="2324744" y="4784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114444</xdr:rowOff>
    </xdr:from>
    <xdr:ext cx="405111" cy="259045"/>
    <xdr:sp macro="" textlink="">
      <xdr:nvSpPr>
        <xdr:cNvPr id="106" name="n_4mainValue有形固定資産減価償却率">
          <a:extLst>
            <a:ext uri="{FF2B5EF4-FFF2-40B4-BE49-F238E27FC236}">
              <a16:creationId xmlns:a16="http://schemas.microsoft.com/office/drawing/2014/main" id="{3D26A826-2E8E-47FE-8252-CD99EB940E0B}"/>
            </a:ext>
          </a:extLst>
        </xdr:cNvPr>
        <xdr:cNvSpPr txBox="1"/>
      </xdr:nvSpPr>
      <xdr:spPr>
        <a:xfrm>
          <a:off x="1562744" y="4743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69E49A25-AC87-4563-A94B-F7B79317249E}"/>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F36BFF66-EEA0-4A8F-AC9B-B55E155EB78D}"/>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id="{29E23AD2-A880-4A20-B3D0-2DCC354E5B87}"/>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[ 102.3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FA4100BF-3237-4948-8B75-C8A6A4C4A16E}"/>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3204C81E-F992-4C6F-B7DB-DC0639D2A656}"/>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5ACE306E-49C2-4B11-8808-287B82658404}"/>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E9555D31-F269-4661-A04B-30E2ED0F2B99}"/>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64628600-556C-4E30-B8F6-95A6E47BC16B}"/>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D4FE0CCB-E979-4B66-91F6-EBDC99E1E00F}"/>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F82AA029-7EB3-4DFC-A74D-843DB5B53589}"/>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1F4BBF13-A1E4-4AFA-8B03-2FF8677ED200}"/>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A99060F7-16EE-412F-9AD4-E1C921DF2397}"/>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A69EED49-DD82-4E1E-819D-5A1790F85D4B}"/>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平均より低く、債務償還能力は比較的高いと考える。今後、老朽化が進行している施設の改修等に多額の費用を要することが予想されるが、将来世代へ過度な負担とならないよう、計画的な借り入れを行う。</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D0AD2444-9E37-48AE-9565-C2A7EDAB3B1B}"/>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FDF54024-CECD-4B83-BB99-F9BBAB78193C}"/>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BEAB1E3B-5543-4839-8967-8C6DE4A5F674}"/>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a:extLst>
            <a:ext uri="{FF2B5EF4-FFF2-40B4-BE49-F238E27FC236}">
              <a16:creationId xmlns:a16="http://schemas.microsoft.com/office/drawing/2014/main" id="{906C78A1-FBE0-4161-B248-51DBA9FBCA9B}"/>
            </a:ext>
          </a:extLst>
        </xdr:cNvPr>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a:extLst>
            <a:ext uri="{FF2B5EF4-FFF2-40B4-BE49-F238E27FC236}">
              <a16:creationId xmlns:a16="http://schemas.microsoft.com/office/drawing/2014/main" id="{64FCC396-1825-4C57-811F-B7463336D131}"/>
            </a:ext>
          </a:extLst>
        </xdr:cNvPr>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a:extLst>
            <a:ext uri="{FF2B5EF4-FFF2-40B4-BE49-F238E27FC236}">
              <a16:creationId xmlns:a16="http://schemas.microsoft.com/office/drawing/2014/main" id="{45738C19-D105-434A-8707-9BEE4CB240F1}"/>
            </a:ext>
          </a:extLst>
        </xdr:cNvPr>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6" name="テキスト ボックス 125">
          <a:extLst>
            <a:ext uri="{FF2B5EF4-FFF2-40B4-BE49-F238E27FC236}">
              <a16:creationId xmlns:a16="http://schemas.microsoft.com/office/drawing/2014/main" id="{48B79485-2A33-4760-A1F4-499CD2ED4B50}"/>
            </a:ext>
          </a:extLst>
        </xdr:cNvPr>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a:extLst>
            <a:ext uri="{FF2B5EF4-FFF2-40B4-BE49-F238E27FC236}">
              <a16:creationId xmlns:a16="http://schemas.microsoft.com/office/drawing/2014/main" id="{B8BA5A1C-B695-48B6-9343-0E7E86D13CD6}"/>
            </a:ext>
          </a:extLst>
        </xdr:cNvPr>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a:extLst>
            <a:ext uri="{FF2B5EF4-FFF2-40B4-BE49-F238E27FC236}">
              <a16:creationId xmlns:a16="http://schemas.microsoft.com/office/drawing/2014/main" id="{539BEFFB-F01D-4C4F-A170-624432E37A47}"/>
            </a:ext>
          </a:extLst>
        </xdr:cNvPr>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a:extLst>
            <a:ext uri="{FF2B5EF4-FFF2-40B4-BE49-F238E27FC236}">
              <a16:creationId xmlns:a16="http://schemas.microsoft.com/office/drawing/2014/main" id="{1C35418E-901C-4197-B36F-F8CABE91D2C8}"/>
            </a:ext>
          </a:extLst>
        </xdr:cNvPr>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a:extLst>
            <a:ext uri="{FF2B5EF4-FFF2-40B4-BE49-F238E27FC236}">
              <a16:creationId xmlns:a16="http://schemas.microsoft.com/office/drawing/2014/main" id="{D2C6A65B-F239-4DD4-91CF-27E4CE08107F}"/>
            </a:ext>
          </a:extLst>
        </xdr:cNvPr>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a:extLst>
            <a:ext uri="{FF2B5EF4-FFF2-40B4-BE49-F238E27FC236}">
              <a16:creationId xmlns:a16="http://schemas.microsoft.com/office/drawing/2014/main" id="{DCA33581-6AEB-4165-818B-9033C43B0ADF}"/>
            </a:ext>
          </a:extLst>
        </xdr:cNvPr>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a:extLst>
            <a:ext uri="{FF2B5EF4-FFF2-40B4-BE49-F238E27FC236}">
              <a16:creationId xmlns:a16="http://schemas.microsoft.com/office/drawing/2014/main" id="{5B3D9B5F-4595-4E7F-81FE-113204F4D286}"/>
            </a:ext>
          </a:extLst>
        </xdr:cNvPr>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a:extLst>
            <a:ext uri="{FF2B5EF4-FFF2-40B4-BE49-F238E27FC236}">
              <a16:creationId xmlns:a16="http://schemas.microsoft.com/office/drawing/2014/main" id="{1E1FB385-3EA1-40CE-997F-B87DBCDAB523}"/>
            </a:ext>
          </a:extLst>
        </xdr:cNvPr>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a:extLst>
            <a:ext uri="{FF2B5EF4-FFF2-40B4-BE49-F238E27FC236}">
              <a16:creationId xmlns:a16="http://schemas.microsoft.com/office/drawing/2014/main" id="{46DDD46D-DFAE-4802-A829-5290F92E72FC}"/>
            </a:ext>
          </a:extLst>
        </xdr:cNvPr>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A442B08B-4031-4A64-AC60-F0065C4B523B}"/>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6206CF4F-0070-4B26-A1F4-E8F7240038FD}"/>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45139</xdr:rowOff>
    </xdr:to>
    <xdr:cxnSp macro="">
      <xdr:nvCxnSpPr>
        <xdr:cNvPr id="137" name="直線コネクタ 136">
          <a:extLst>
            <a:ext uri="{FF2B5EF4-FFF2-40B4-BE49-F238E27FC236}">
              <a16:creationId xmlns:a16="http://schemas.microsoft.com/office/drawing/2014/main" id="{5AA6B790-6476-42ED-96ED-FC08661DC031}"/>
            </a:ext>
          </a:extLst>
        </xdr:cNvPr>
        <xdr:cNvCxnSpPr/>
      </xdr:nvCxnSpPr>
      <xdr:spPr>
        <a:xfrm flipV="1">
          <a:off x="14793595" y="4489903"/>
          <a:ext cx="1269" cy="1384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48966</xdr:rowOff>
    </xdr:from>
    <xdr:ext cx="469744" cy="259045"/>
    <xdr:sp macro="" textlink="">
      <xdr:nvSpPr>
        <xdr:cNvPr id="138" name="債務償還比率最小値テキスト">
          <a:extLst>
            <a:ext uri="{FF2B5EF4-FFF2-40B4-BE49-F238E27FC236}">
              <a16:creationId xmlns:a16="http://schemas.microsoft.com/office/drawing/2014/main" id="{BA49FF23-BEDB-4BDA-A61C-E5BE3CD0D039}"/>
            </a:ext>
          </a:extLst>
        </xdr:cNvPr>
        <xdr:cNvSpPr txBox="1"/>
      </xdr:nvSpPr>
      <xdr:spPr>
        <a:xfrm>
          <a:off x="14846300" y="5878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45139</xdr:rowOff>
    </xdr:from>
    <xdr:to>
      <xdr:col>76</xdr:col>
      <xdr:colOff>111125</xdr:colOff>
      <xdr:row>34</xdr:row>
      <xdr:rowOff>45139</xdr:rowOff>
    </xdr:to>
    <xdr:cxnSp macro="">
      <xdr:nvCxnSpPr>
        <xdr:cNvPr id="139" name="直線コネクタ 138">
          <a:extLst>
            <a:ext uri="{FF2B5EF4-FFF2-40B4-BE49-F238E27FC236}">
              <a16:creationId xmlns:a16="http://schemas.microsoft.com/office/drawing/2014/main" id="{BA6ABC5F-FAD8-44AC-B7C0-CF08F139BF49}"/>
            </a:ext>
          </a:extLst>
        </xdr:cNvPr>
        <xdr:cNvCxnSpPr/>
      </xdr:nvCxnSpPr>
      <xdr:spPr>
        <a:xfrm>
          <a:off x="14706600" y="587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a:extLst>
            <a:ext uri="{FF2B5EF4-FFF2-40B4-BE49-F238E27FC236}">
              <a16:creationId xmlns:a16="http://schemas.microsoft.com/office/drawing/2014/main" id="{AF680A6D-8B04-4963-B604-DA54344F8A79}"/>
            </a:ext>
          </a:extLst>
        </xdr:cNvPr>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a:extLst>
            <a:ext uri="{FF2B5EF4-FFF2-40B4-BE49-F238E27FC236}">
              <a16:creationId xmlns:a16="http://schemas.microsoft.com/office/drawing/2014/main" id="{060D4A3E-271B-4635-A701-EA8CB3A6472E}"/>
            </a:ext>
          </a:extLst>
        </xdr:cNvPr>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107214</xdr:rowOff>
    </xdr:from>
    <xdr:ext cx="469744" cy="259045"/>
    <xdr:sp macro="" textlink="">
      <xdr:nvSpPr>
        <xdr:cNvPr id="142" name="債務償還比率平均値テキスト">
          <a:extLst>
            <a:ext uri="{FF2B5EF4-FFF2-40B4-BE49-F238E27FC236}">
              <a16:creationId xmlns:a16="http://schemas.microsoft.com/office/drawing/2014/main" id="{D32DDEC9-CC2C-4ECA-B09F-D7834775083F}"/>
            </a:ext>
          </a:extLst>
        </xdr:cNvPr>
        <xdr:cNvSpPr txBox="1"/>
      </xdr:nvSpPr>
      <xdr:spPr>
        <a:xfrm>
          <a:off x="14846300" y="50792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128787</xdr:rowOff>
    </xdr:from>
    <xdr:to>
      <xdr:col>76</xdr:col>
      <xdr:colOff>73025</xdr:colOff>
      <xdr:row>30</xdr:row>
      <xdr:rowOff>58937</xdr:rowOff>
    </xdr:to>
    <xdr:sp macro="" textlink="">
      <xdr:nvSpPr>
        <xdr:cNvPr id="143" name="フローチャート: 判断 142">
          <a:extLst>
            <a:ext uri="{FF2B5EF4-FFF2-40B4-BE49-F238E27FC236}">
              <a16:creationId xmlns:a16="http://schemas.microsoft.com/office/drawing/2014/main" id="{E7E2BAEA-878B-4CA8-8210-5D2E68BD38C4}"/>
            </a:ext>
          </a:extLst>
        </xdr:cNvPr>
        <xdr:cNvSpPr/>
      </xdr:nvSpPr>
      <xdr:spPr>
        <a:xfrm>
          <a:off x="14744700" y="510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28466</xdr:rowOff>
    </xdr:from>
    <xdr:to>
      <xdr:col>72</xdr:col>
      <xdr:colOff>123825</xdr:colOff>
      <xdr:row>31</xdr:row>
      <xdr:rowOff>130066</xdr:rowOff>
    </xdr:to>
    <xdr:sp macro="" textlink="">
      <xdr:nvSpPr>
        <xdr:cNvPr id="144" name="フローチャート: 判断 143">
          <a:extLst>
            <a:ext uri="{FF2B5EF4-FFF2-40B4-BE49-F238E27FC236}">
              <a16:creationId xmlns:a16="http://schemas.microsoft.com/office/drawing/2014/main" id="{00A42C22-0F98-4B42-B8E5-0203375648B1}"/>
            </a:ext>
          </a:extLst>
        </xdr:cNvPr>
        <xdr:cNvSpPr/>
      </xdr:nvSpPr>
      <xdr:spPr>
        <a:xfrm>
          <a:off x="14033500" y="5343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57613</xdr:rowOff>
    </xdr:from>
    <xdr:to>
      <xdr:col>68</xdr:col>
      <xdr:colOff>123825</xdr:colOff>
      <xdr:row>31</xdr:row>
      <xdr:rowOff>159213</xdr:rowOff>
    </xdr:to>
    <xdr:sp macro="" textlink="">
      <xdr:nvSpPr>
        <xdr:cNvPr id="145" name="フローチャート: 判断 144">
          <a:extLst>
            <a:ext uri="{FF2B5EF4-FFF2-40B4-BE49-F238E27FC236}">
              <a16:creationId xmlns:a16="http://schemas.microsoft.com/office/drawing/2014/main" id="{28E9DDD2-10E5-4272-9A39-CE2172F8FDCD}"/>
            </a:ext>
          </a:extLst>
        </xdr:cNvPr>
        <xdr:cNvSpPr/>
      </xdr:nvSpPr>
      <xdr:spPr>
        <a:xfrm>
          <a:off x="13271500" y="537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38644</xdr:rowOff>
    </xdr:from>
    <xdr:to>
      <xdr:col>64</xdr:col>
      <xdr:colOff>123825</xdr:colOff>
      <xdr:row>31</xdr:row>
      <xdr:rowOff>140244</xdr:rowOff>
    </xdr:to>
    <xdr:sp macro="" textlink="">
      <xdr:nvSpPr>
        <xdr:cNvPr id="146" name="フローチャート: 判断 145">
          <a:extLst>
            <a:ext uri="{FF2B5EF4-FFF2-40B4-BE49-F238E27FC236}">
              <a16:creationId xmlns:a16="http://schemas.microsoft.com/office/drawing/2014/main" id="{AD15E07E-FEF1-41B9-963D-A02141A2B151}"/>
            </a:ext>
          </a:extLst>
        </xdr:cNvPr>
        <xdr:cNvSpPr/>
      </xdr:nvSpPr>
      <xdr:spPr>
        <a:xfrm>
          <a:off x="12509500" y="535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67020</xdr:rowOff>
    </xdr:from>
    <xdr:to>
      <xdr:col>60</xdr:col>
      <xdr:colOff>123825</xdr:colOff>
      <xdr:row>31</xdr:row>
      <xdr:rowOff>168620</xdr:rowOff>
    </xdr:to>
    <xdr:sp macro="" textlink="">
      <xdr:nvSpPr>
        <xdr:cNvPr id="147" name="フローチャート: 判断 146">
          <a:extLst>
            <a:ext uri="{FF2B5EF4-FFF2-40B4-BE49-F238E27FC236}">
              <a16:creationId xmlns:a16="http://schemas.microsoft.com/office/drawing/2014/main" id="{1BAA5A17-16E6-4E4F-8C3D-6376BB9456A6}"/>
            </a:ext>
          </a:extLst>
        </xdr:cNvPr>
        <xdr:cNvSpPr/>
      </xdr:nvSpPr>
      <xdr:spPr>
        <a:xfrm>
          <a:off x="11747500" y="53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4FB230E6-BDB7-4731-ACB8-426EF5944FCE}"/>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513272C1-3529-46C8-8EEE-2DDF7C9A8D56}"/>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48E084F7-0ECA-41D2-9C25-0FEC047960BA}"/>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CB85F362-4AF2-4DA0-B7E6-B83996403828}"/>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2FED08B-09F5-4DC8-92EE-37C0FE785ACD}"/>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139165</xdr:rowOff>
    </xdr:from>
    <xdr:to>
      <xdr:col>76</xdr:col>
      <xdr:colOff>73025</xdr:colOff>
      <xdr:row>27</xdr:row>
      <xdr:rowOff>69315</xdr:rowOff>
    </xdr:to>
    <xdr:sp macro="" textlink="">
      <xdr:nvSpPr>
        <xdr:cNvPr id="153" name="楕円 152">
          <a:extLst>
            <a:ext uri="{FF2B5EF4-FFF2-40B4-BE49-F238E27FC236}">
              <a16:creationId xmlns:a16="http://schemas.microsoft.com/office/drawing/2014/main" id="{F6D0C429-B2E2-4B6D-A9AF-52C97BCCD25B}"/>
            </a:ext>
          </a:extLst>
        </xdr:cNvPr>
        <xdr:cNvSpPr/>
      </xdr:nvSpPr>
      <xdr:spPr>
        <a:xfrm>
          <a:off x="14744700" y="459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25</xdr:row>
      <xdr:rowOff>162042</xdr:rowOff>
    </xdr:from>
    <xdr:ext cx="469744" cy="259045"/>
    <xdr:sp macro="" textlink="">
      <xdr:nvSpPr>
        <xdr:cNvPr id="154" name="債務償還比率該当値テキスト">
          <a:extLst>
            <a:ext uri="{FF2B5EF4-FFF2-40B4-BE49-F238E27FC236}">
              <a16:creationId xmlns:a16="http://schemas.microsoft.com/office/drawing/2014/main" id="{CE753DEE-7D76-498A-A3DD-86DEC0759D6D}"/>
            </a:ext>
          </a:extLst>
        </xdr:cNvPr>
        <xdr:cNvSpPr txBox="1"/>
      </xdr:nvSpPr>
      <xdr:spPr>
        <a:xfrm>
          <a:off x="14846300" y="4448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106199</xdr:rowOff>
    </xdr:from>
    <xdr:to>
      <xdr:col>72</xdr:col>
      <xdr:colOff>123825</xdr:colOff>
      <xdr:row>28</xdr:row>
      <xdr:rowOff>36349</xdr:rowOff>
    </xdr:to>
    <xdr:sp macro="" textlink="">
      <xdr:nvSpPr>
        <xdr:cNvPr id="155" name="楕円 154">
          <a:extLst>
            <a:ext uri="{FF2B5EF4-FFF2-40B4-BE49-F238E27FC236}">
              <a16:creationId xmlns:a16="http://schemas.microsoft.com/office/drawing/2014/main" id="{18D93CE3-7B62-4A63-A7F8-11028BD1B0E1}"/>
            </a:ext>
          </a:extLst>
        </xdr:cNvPr>
        <xdr:cNvSpPr/>
      </xdr:nvSpPr>
      <xdr:spPr>
        <a:xfrm>
          <a:off x="14033500" y="473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18515</xdr:rowOff>
    </xdr:from>
    <xdr:to>
      <xdr:col>76</xdr:col>
      <xdr:colOff>22225</xdr:colOff>
      <xdr:row>27</xdr:row>
      <xdr:rowOff>156999</xdr:rowOff>
    </xdr:to>
    <xdr:cxnSp macro="">
      <xdr:nvCxnSpPr>
        <xdr:cNvPr id="156" name="直線コネクタ 155">
          <a:extLst>
            <a:ext uri="{FF2B5EF4-FFF2-40B4-BE49-F238E27FC236}">
              <a16:creationId xmlns:a16="http://schemas.microsoft.com/office/drawing/2014/main" id="{7E84DB9B-8967-48CC-946A-DA68C55EFB30}"/>
            </a:ext>
          </a:extLst>
        </xdr:cNvPr>
        <xdr:cNvCxnSpPr/>
      </xdr:nvCxnSpPr>
      <xdr:spPr>
        <a:xfrm flipV="1">
          <a:off x="14084300" y="4647665"/>
          <a:ext cx="711200" cy="138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33292</xdr:rowOff>
    </xdr:from>
    <xdr:to>
      <xdr:col>68</xdr:col>
      <xdr:colOff>123825</xdr:colOff>
      <xdr:row>28</xdr:row>
      <xdr:rowOff>134892</xdr:rowOff>
    </xdr:to>
    <xdr:sp macro="" textlink="">
      <xdr:nvSpPr>
        <xdr:cNvPr id="157" name="楕円 156">
          <a:extLst>
            <a:ext uri="{FF2B5EF4-FFF2-40B4-BE49-F238E27FC236}">
              <a16:creationId xmlns:a16="http://schemas.microsoft.com/office/drawing/2014/main" id="{04A872F1-2BE2-476A-9052-4983F4689B7A}"/>
            </a:ext>
          </a:extLst>
        </xdr:cNvPr>
        <xdr:cNvSpPr/>
      </xdr:nvSpPr>
      <xdr:spPr>
        <a:xfrm>
          <a:off x="13271500" y="483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156999</xdr:rowOff>
    </xdr:from>
    <xdr:to>
      <xdr:col>72</xdr:col>
      <xdr:colOff>73025</xdr:colOff>
      <xdr:row>28</xdr:row>
      <xdr:rowOff>84092</xdr:rowOff>
    </xdr:to>
    <xdr:cxnSp macro="">
      <xdr:nvCxnSpPr>
        <xdr:cNvPr id="158" name="直線コネクタ 157">
          <a:extLst>
            <a:ext uri="{FF2B5EF4-FFF2-40B4-BE49-F238E27FC236}">
              <a16:creationId xmlns:a16="http://schemas.microsoft.com/office/drawing/2014/main" id="{E7A21AD1-5B8E-42D5-974D-3A2580A1CE03}"/>
            </a:ext>
          </a:extLst>
        </xdr:cNvPr>
        <xdr:cNvCxnSpPr/>
      </xdr:nvCxnSpPr>
      <xdr:spPr>
        <a:xfrm flipV="1">
          <a:off x="13322300" y="4786149"/>
          <a:ext cx="762000" cy="98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135536</xdr:rowOff>
    </xdr:from>
    <xdr:to>
      <xdr:col>64</xdr:col>
      <xdr:colOff>123825</xdr:colOff>
      <xdr:row>29</xdr:row>
      <xdr:rowOff>65686</xdr:rowOff>
    </xdr:to>
    <xdr:sp macro="" textlink="">
      <xdr:nvSpPr>
        <xdr:cNvPr id="159" name="楕円 158">
          <a:extLst>
            <a:ext uri="{FF2B5EF4-FFF2-40B4-BE49-F238E27FC236}">
              <a16:creationId xmlns:a16="http://schemas.microsoft.com/office/drawing/2014/main" id="{FDC41F6E-3061-45DA-A07E-837D5D6CC403}"/>
            </a:ext>
          </a:extLst>
        </xdr:cNvPr>
        <xdr:cNvSpPr/>
      </xdr:nvSpPr>
      <xdr:spPr>
        <a:xfrm>
          <a:off x="12509500" y="493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84092</xdr:rowOff>
    </xdr:from>
    <xdr:to>
      <xdr:col>68</xdr:col>
      <xdr:colOff>73025</xdr:colOff>
      <xdr:row>29</xdr:row>
      <xdr:rowOff>14886</xdr:rowOff>
    </xdr:to>
    <xdr:cxnSp macro="">
      <xdr:nvCxnSpPr>
        <xdr:cNvPr id="160" name="直線コネクタ 159">
          <a:extLst>
            <a:ext uri="{FF2B5EF4-FFF2-40B4-BE49-F238E27FC236}">
              <a16:creationId xmlns:a16="http://schemas.microsoft.com/office/drawing/2014/main" id="{15226E52-EF68-4839-B32C-F403CED0850E}"/>
            </a:ext>
          </a:extLst>
        </xdr:cNvPr>
        <xdr:cNvCxnSpPr/>
      </xdr:nvCxnSpPr>
      <xdr:spPr>
        <a:xfrm flipV="1">
          <a:off x="12560300" y="4884692"/>
          <a:ext cx="762000" cy="102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110708</xdr:rowOff>
    </xdr:from>
    <xdr:to>
      <xdr:col>60</xdr:col>
      <xdr:colOff>123825</xdr:colOff>
      <xdr:row>29</xdr:row>
      <xdr:rowOff>40858</xdr:rowOff>
    </xdr:to>
    <xdr:sp macro="" textlink="">
      <xdr:nvSpPr>
        <xdr:cNvPr id="161" name="楕円 160">
          <a:extLst>
            <a:ext uri="{FF2B5EF4-FFF2-40B4-BE49-F238E27FC236}">
              <a16:creationId xmlns:a16="http://schemas.microsoft.com/office/drawing/2014/main" id="{398FE2F9-A16E-4388-865D-A1E9FAFAE158}"/>
            </a:ext>
          </a:extLst>
        </xdr:cNvPr>
        <xdr:cNvSpPr/>
      </xdr:nvSpPr>
      <xdr:spPr>
        <a:xfrm>
          <a:off x="11747500" y="491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161508</xdr:rowOff>
    </xdr:from>
    <xdr:to>
      <xdr:col>64</xdr:col>
      <xdr:colOff>73025</xdr:colOff>
      <xdr:row>29</xdr:row>
      <xdr:rowOff>14886</xdr:rowOff>
    </xdr:to>
    <xdr:cxnSp macro="">
      <xdr:nvCxnSpPr>
        <xdr:cNvPr id="162" name="直線コネクタ 161">
          <a:extLst>
            <a:ext uri="{FF2B5EF4-FFF2-40B4-BE49-F238E27FC236}">
              <a16:creationId xmlns:a16="http://schemas.microsoft.com/office/drawing/2014/main" id="{B7FF1590-4558-4095-8C13-88D57F85DA88}"/>
            </a:ext>
          </a:extLst>
        </xdr:cNvPr>
        <xdr:cNvCxnSpPr/>
      </xdr:nvCxnSpPr>
      <xdr:spPr>
        <a:xfrm>
          <a:off x="11798300" y="4962108"/>
          <a:ext cx="762000" cy="24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121193</xdr:rowOff>
    </xdr:from>
    <xdr:ext cx="469744" cy="259045"/>
    <xdr:sp macro="" textlink="">
      <xdr:nvSpPr>
        <xdr:cNvPr id="163" name="n_1aveValue債務償還比率">
          <a:extLst>
            <a:ext uri="{FF2B5EF4-FFF2-40B4-BE49-F238E27FC236}">
              <a16:creationId xmlns:a16="http://schemas.microsoft.com/office/drawing/2014/main" id="{262FC1DC-4429-4A07-977D-88045DA92324}"/>
            </a:ext>
          </a:extLst>
        </xdr:cNvPr>
        <xdr:cNvSpPr txBox="1"/>
      </xdr:nvSpPr>
      <xdr:spPr>
        <a:xfrm>
          <a:off x="13836727" y="5436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150340</xdr:rowOff>
    </xdr:from>
    <xdr:ext cx="469744" cy="259045"/>
    <xdr:sp macro="" textlink="">
      <xdr:nvSpPr>
        <xdr:cNvPr id="164" name="n_2aveValue債務償還比率">
          <a:extLst>
            <a:ext uri="{FF2B5EF4-FFF2-40B4-BE49-F238E27FC236}">
              <a16:creationId xmlns:a16="http://schemas.microsoft.com/office/drawing/2014/main" id="{624D15B5-216A-415D-9606-0AFDDDEBD8D2}"/>
            </a:ext>
          </a:extLst>
        </xdr:cNvPr>
        <xdr:cNvSpPr txBox="1"/>
      </xdr:nvSpPr>
      <xdr:spPr>
        <a:xfrm>
          <a:off x="13087427" y="546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131371</xdr:rowOff>
    </xdr:from>
    <xdr:ext cx="469744" cy="259045"/>
    <xdr:sp macro="" textlink="">
      <xdr:nvSpPr>
        <xdr:cNvPr id="165" name="n_3aveValue債務償還比率">
          <a:extLst>
            <a:ext uri="{FF2B5EF4-FFF2-40B4-BE49-F238E27FC236}">
              <a16:creationId xmlns:a16="http://schemas.microsoft.com/office/drawing/2014/main" id="{A1B3380A-FDD6-427B-B5C2-8BB6F0CFD329}"/>
            </a:ext>
          </a:extLst>
        </xdr:cNvPr>
        <xdr:cNvSpPr txBox="1"/>
      </xdr:nvSpPr>
      <xdr:spPr>
        <a:xfrm>
          <a:off x="12325427" y="5446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159747</xdr:rowOff>
    </xdr:from>
    <xdr:ext cx="469744" cy="259045"/>
    <xdr:sp macro="" textlink="">
      <xdr:nvSpPr>
        <xdr:cNvPr id="166" name="n_4aveValue債務償還比率">
          <a:extLst>
            <a:ext uri="{FF2B5EF4-FFF2-40B4-BE49-F238E27FC236}">
              <a16:creationId xmlns:a16="http://schemas.microsoft.com/office/drawing/2014/main" id="{B9C82570-F38F-4D12-A87B-21E0C3F2AB7A}"/>
            </a:ext>
          </a:extLst>
        </xdr:cNvPr>
        <xdr:cNvSpPr txBox="1"/>
      </xdr:nvSpPr>
      <xdr:spPr>
        <a:xfrm>
          <a:off x="11563427" y="54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52876</xdr:rowOff>
    </xdr:from>
    <xdr:ext cx="469744" cy="259045"/>
    <xdr:sp macro="" textlink="">
      <xdr:nvSpPr>
        <xdr:cNvPr id="167" name="n_1mainValue債務償還比率">
          <a:extLst>
            <a:ext uri="{FF2B5EF4-FFF2-40B4-BE49-F238E27FC236}">
              <a16:creationId xmlns:a16="http://schemas.microsoft.com/office/drawing/2014/main" id="{7A433AEA-01A7-4028-A458-4CA1B1F89230}"/>
            </a:ext>
          </a:extLst>
        </xdr:cNvPr>
        <xdr:cNvSpPr txBox="1"/>
      </xdr:nvSpPr>
      <xdr:spPr>
        <a:xfrm>
          <a:off x="13836727" y="4510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151419</xdr:rowOff>
    </xdr:from>
    <xdr:ext cx="469744" cy="259045"/>
    <xdr:sp macro="" textlink="">
      <xdr:nvSpPr>
        <xdr:cNvPr id="168" name="n_2mainValue債務償還比率">
          <a:extLst>
            <a:ext uri="{FF2B5EF4-FFF2-40B4-BE49-F238E27FC236}">
              <a16:creationId xmlns:a16="http://schemas.microsoft.com/office/drawing/2014/main" id="{991FBCEA-23E5-4457-9DBD-6B30B08B930D}"/>
            </a:ext>
          </a:extLst>
        </xdr:cNvPr>
        <xdr:cNvSpPr txBox="1"/>
      </xdr:nvSpPr>
      <xdr:spPr>
        <a:xfrm>
          <a:off x="13087427" y="4609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82213</xdr:rowOff>
    </xdr:from>
    <xdr:ext cx="469744" cy="259045"/>
    <xdr:sp macro="" textlink="">
      <xdr:nvSpPr>
        <xdr:cNvPr id="169" name="n_3mainValue債務償還比率">
          <a:extLst>
            <a:ext uri="{FF2B5EF4-FFF2-40B4-BE49-F238E27FC236}">
              <a16:creationId xmlns:a16="http://schemas.microsoft.com/office/drawing/2014/main" id="{8BD8F105-14BC-4FB3-B2F0-AF58823ECDCC}"/>
            </a:ext>
          </a:extLst>
        </xdr:cNvPr>
        <xdr:cNvSpPr txBox="1"/>
      </xdr:nvSpPr>
      <xdr:spPr>
        <a:xfrm>
          <a:off x="12325427" y="4711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57385</xdr:rowOff>
    </xdr:from>
    <xdr:ext cx="469744" cy="259045"/>
    <xdr:sp macro="" textlink="">
      <xdr:nvSpPr>
        <xdr:cNvPr id="170" name="n_4mainValue債務償還比率">
          <a:extLst>
            <a:ext uri="{FF2B5EF4-FFF2-40B4-BE49-F238E27FC236}">
              <a16:creationId xmlns:a16="http://schemas.microsoft.com/office/drawing/2014/main" id="{4831B512-4A5B-404A-B74E-3736E99749CA}"/>
            </a:ext>
          </a:extLst>
        </xdr:cNvPr>
        <xdr:cNvSpPr txBox="1"/>
      </xdr:nvSpPr>
      <xdr:spPr>
        <a:xfrm>
          <a:off x="11563427" y="4686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0E3ED808-8B47-49D4-962D-7ADB8FFF8974}"/>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0EE9AC9D-6EA8-4006-B739-748427EEFB2A}"/>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99A89CE6-7E43-4720-A0A4-71243F849255}"/>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D97C6898-3733-4592-A3EE-5BE1009E7BAB}"/>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63C9BC97-1D5D-4EC9-88EF-A150F8A9C1AB}"/>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11D02438-2B7C-4DF1-B9CF-1075900BB508}"/>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E3E9AE9-69E5-46FB-9890-966404C76FA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6962CBE-464E-4DBB-A0EA-8921FC9BE8A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F55F3BA-754B-4BDA-93CB-74A92DEB2E0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1325EF5-25A5-4FED-812E-FECA71DECA7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奈良県生駒市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8BCDC3B-14AD-4B9E-B830-396B47DFF72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1D7D9A1-94C0-4660-8C72-ED8C9BE8BCC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04D4DBC-B1B8-4408-80AF-BDAAB8057F7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624F608-2CA1-4A5B-A962-60A8B015C4A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AB165CE-312D-4E30-9D60-F94F32BD470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59D6FBC-7264-4A6C-B928-EFD583AFA33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118,485
117,199
53.15
46,539,959
43,291,233
3,180,019
24,965,254
15,920,083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AF7D0A6-7F15-4324-B10A-99540318520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5BBB347-38EC-4E95-9EA3-4E9B2641CBC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068B76A-074A-478A-8187-E29D0B47FD3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3226756-F61A-49E6-A077-991D764AD21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7DC33F5-0074-42E5-99F2-DE11147CB9D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31EE603C-B4C6-4E0C-BA39-8EE8DDAD3234}"/>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C8EBD7F-F687-4F74-8D5B-7E289BA0AAA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ABA0A89-3233-4BDD-9B4A-42B3F08AF18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F6043CE-02C8-44C0-964A-A3D57F2538C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AFC1C2D-F52D-45F3-BC5E-51DF5C2E80E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5571B2D-063E-466F-9E0B-358395F7CB6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0EA62F6-32A6-4ADF-8597-EA3161C10BF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4C006F9-4E13-429E-B850-3A7856623D0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98A4721-96AA-4161-8E22-6449D595566B}"/>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7A67BB0-FB15-46B9-BEDC-1CFEB03A42C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7CF1598-2BC4-44C7-9F33-DB7A3905EF6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D4CEAD2-7CB2-4A82-B1FC-DC35C702FB0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76F0604-9DFA-4BB8-AFD7-99A20630983E}"/>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7346D23-2BD4-491E-A1CF-035CFE224EC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C765F33D-C42F-4399-BC5B-0AEADBB14DD7}"/>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476F9AB-23FD-484F-B83C-2D1508C74038}"/>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77E2B16-9D8C-492B-98FE-23F1A47D5F8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6E11B56-7B1D-4509-9183-59D3FB9E3941}"/>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A3D3536-B358-4554-8B3C-8A1EBDC4E7D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2BA6271-962E-4E9C-A657-EE4E6D6D47DE}"/>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0D2A1F9-3B63-4587-814E-DF8BD364A7A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FFDA6D7-F2E0-4CB3-B96B-8C721C0C04C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C1D559A-9930-4813-A9AA-9412D9D9729F}"/>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1F76FF0-35C2-4C79-B46B-0CEA211289B4}"/>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3191CA0-8F1F-4F3D-8FBE-D584876A1F02}"/>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CCF0CF4-6EC9-4501-9115-D5EC8B0DD93E}"/>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72DA5C6-264A-466B-BDA2-A8CBB2387DD6}"/>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2FE0FF53-68C9-44BD-A6F1-2623F1DE02B3}"/>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F361BA66-C7A2-401C-8DA1-F42FF271E5D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918EF624-D3EA-4E2D-8104-FDDC0D7FB1C6}"/>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BAB5B9B4-9B4F-4048-A43D-59348EC5B15F}"/>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D87D2CAA-9A5C-47B9-895E-0CFAEA3058D9}"/>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98C8BD06-B230-4115-8D64-086D91006863}"/>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9FEB5F30-A5BD-42F5-99E6-F63EE1BCD34E}"/>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73919557-1F87-457F-9A94-979408A13715}"/>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9F4AC114-C24C-40CB-B5EE-27DA5A1238BB}"/>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AE2D93D5-66C7-498B-8CC5-97C95CC63613}"/>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6AD233D2-6124-40C6-A093-53E6B113196D}"/>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B5E6F734-C605-432A-A707-33A891E5FFE3}"/>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ECDBE8C6-0C8C-41B0-A22D-BDBAC35D3A1E}"/>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121920</xdr:rowOff>
    </xdr:from>
    <xdr:to>
      <xdr:col>24</xdr:col>
      <xdr:colOff>62865</xdr:colOff>
      <xdr:row>41</xdr:row>
      <xdr:rowOff>133350</xdr:rowOff>
    </xdr:to>
    <xdr:cxnSp macro="">
      <xdr:nvCxnSpPr>
        <xdr:cNvPr id="57" name="直線コネクタ 56">
          <a:extLst>
            <a:ext uri="{FF2B5EF4-FFF2-40B4-BE49-F238E27FC236}">
              <a16:creationId xmlns:a16="http://schemas.microsoft.com/office/drawing/2014/main" id="{7C30335E-40A5-467A-97CD-70A3277FCADE}"/>
            </a:ext>
          </a:extLst>
        </xdr:cNvPr>
        <xdr:cNvCxnSpPr/>
      </xdr:nvCxnSpPr>
      <xdr:spPr>
        <a:xfrm flipV="1">
          <a:off x="4634865" y="595122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05111" cy="259045"/>
    <xdr:sp macro="" textlink="">
      <xdr:nvSpPr>
        <xdr:cNvPr id="58" name="【道路】&#10;有形固定資産減価償却率最小値テキスト">
          <a:extLst>
            <a:ext uri="{FF2B5EF4-FFF2-40B4-BE49-F238E27FC236}">
              <a16:creationId xmlns:a16="http://schemas.microsoft.com/office/drawing/2014/main" id="{05C70F60-033A-49D3-B0BE-7FE404190085}"/>
            </a:ext>
          </a:extLst>
        </xdr:cNvPr>
        <xdr:cNvSpPr txBox="1"/>
      </xdr:nvSpPr>
      <xdr:spPr>
        <a:xfrm>
          <a:off x="4673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9" name="直線コネクタ 58">
          <a:extLst>
            <a:ext uri="{FF2B5EF4-FFF2-40B4-BE49-F238E27FC236}">
              <a16:creationId xmlns:a16="http://schemas.microsoft.com/office/drawing/2014/main" id="{49E6689D-2119-47F2-94F0-D5219E7D4570}"/>
            </a:ext>
          </a:extLst>
        </xdr:cNvPr>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68597</xdr:rowOff>
    </xdr:from>
    <xdr:ext cx="405111" cy="259045"/>
    <xdr:sp macro="" textlink="">
      <xdr:nvSpPr>
        <xdr:cNvPr id="60" name="【道路】&#10;有形固定資産減価償却率最大値テキスト">
          <a:extLst>
            <a:ext uri="{FF2B5EF4-FFF2-40B4-BE49-F238E27FC236}">
              <a16:creationId xmlns:a16="http://schemas.microsoft.com/office/drawing/2014/main" id="{761E2A54-C12F-4D8A-9F5F-F682C7A1E556}"/>
            </a:ext>
          </a:extLst>
        </xdr:cNvPr>
        <xdr:cNvSpPr txBox="1"/>
      </xdr:nvSpPr>
      <xdr:spPr>
        <a:xfrm>
          <a:off x="4673600" y="572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121920</xdr:rowOff>
    </xdr:from>
    <xdr:to>
      <xdr:col>24</xdr:col>
      <xdr:colOff>152400</xdr:colOff>
      <xdr:row>34</xdr:row>
      <xdr:rowOff>121920</xdr:rowOff>
    </xdr:to>
    <xdr:cxnSp macro="">
      <xdr:nvCxnSpPr>
        <xdr:cNvPr id="61" name="直線コネクタ 60">
          <a:extLst>
            <a:ext uri="{FF2B5EF4-FFF2-40B4-BE49-F238E27FC236}">
              <a16:creationId xmlns:a16="http://schemas.microsoft.com/office/drawing/2014/main" id="{B762209E-D54C-4584-A9CD-CD2E376FF52F}"/>
            </a:ext>
          </a:extLst>
        </xdr:cNvPr>
        <xdr:cNvCxnSpPr/>
      </xdr:nvCxnSpPr>
      <xdr:spPr>
        <a:xfrm>
          <a:off x="4546600" y="595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53992</xdr:rowOff>
    </xdr:from>
    <xdr:ext cx="405111" cy="259045"/>
    <xdr:sp macro="" textlink="">
      <xdr:nvSpPr>
        <xdr:cNvPr id="62" name="【道路】&#10;有形固定資産減価償却率平均値テキスト">
          <a:extLst>
            <a:ext uri="{FF2B5EF4-FFF2-40B4-BE49-F238E27FC236}">
              <a16:creationId xmlns:a16="http://schemas.microsoft.com/office/drawing/2014/main" id="{BC66D467-AD78-42CC-9A36-078C31822D52}"/>
            </a:ext>
          </a:extLst>
        </xdr:cNvPr>
        <xdr:cNvSpPr txBox="1"/>
      </xdr:nvSpPr>
      <xdr:spPr>
        <a:xfrm>
          <a:off x="4673600" y="63976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31115</xdr:rowOff>
    </xdr:from>
    <xdr:to>
      <xdr:col>24</xdr:col>
      <xdr:colOff>114300</xdr:colOff>
      <xdr:row>38</xdr:row>
      <xdr:rowOff>132715</xdr:rowOff>
    </xdr:to>
    <xdr:sp macro="" textlink="">
      <xdr:nvSpPr>
        <xdr:cNvPr id="63" name="フローチャート: 判断 62">
          <a:extLst>
            <a:ext uri="{FF2B5EF4-FFF2-40B4-BE49-F238E27FC236}">
              <a16:creationId xmlns:a16="http://schemas.microsoft.com/office/drawing/2014/main" id="{1533AB0C-1C24-4C48-8C17-597D704B15B3}"/>
            </a:ext>
          </a:extLst>
        </xdr:cNvPr>
        <xdr:cNvSpPr/>
      </xdr:nvSpPr>
      <xdr:spPr>
        <a:xfrm>
          <a:off x="4584700" y="65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19685</xdr:rowOff>
    </xdr:from>
    <xdr:to>
      <xdr:col>20</xdr:col>
      <xdr:colOff>38100</xdr:colOff>
      <xdr:row>38</xdr:row>
      <xdr:rowOff>121285</xdr:rowOff>
    </xdr:to>
    <xdr:sp macro="" textlink="">
      <xdr:nvSpPr>
        <xdr:cNvPr id="64" name="フローチャート: 判断 63">
          <a:extLst>
            <a:ext uri="{FF2B5EF4-FFF2-40B4-BE49-F238E27FC236}">
              <a16:creationId xmlns:a16="http://schemas.microsoft.com/office/drawing/2014/main" id="{B34C0719-ED24-4F47-B645-D7B55FE62609}"/>
            </a:ext>
          </a:extLst>
        </xdr:cNvPr>
        <xdr:cNvSpPr/>
      </xdr:nvSpPr>
      <xdr:spPr>
        <a:xfrm>
          <a:off x="3746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8255</xdr:rowOff>
    </xdr:from>
    <xdr:to>
      <xdr:col>15</xdr:col>
      <xdr:colOff>101600</xdr:colOff>
      <xdr:row>38</xdr:row>
      <xdr:rowOff>109855</xdr:rowOff>
    </xdr:to>
    <xdr:sp macro="" textlink="">
      <xdr:nvSpPr>
        <xdr:cNvPr id="65" name="フローチャート: 判断 64">
          <a:extLst>
            <a:ext uri="{FF2B5EF4-FFF2-40B4-BE49-F238E27FC236}">
              <a16:creationId xmlns:a16="http://schemas.microsoft.com/office/drawing/2014/main" id="{415AD784-4D2C-46FD-87A4-A7B02447066C}"/>
            </a:ext>
          </a:extLst>
        </xdr:cNvPr>
        <xdr:cNvSpPr/>
      </xdr:nvSpPr>
      <xdr:spPr>
        <a:xfrm>
          <a:off x="2857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147320</xdr:rowOff>
    </xdr:from>
    <xdr:to>
      <xdr:col>10</xdr:col>
      <xdr:colOff>165100</xdr:colOff>
      <xdr:row>38</xdr:row>
      <xdr:rowOff>77470</xdr:rowOff>
    </xdr:to>
    <xdr:sp macro="" textlink="">
      <xdr:nvSpPr>
        <xdr:cNvPr id="66" name="フローチャート: 判断 65">
          <a:extLst>
            <a:ext uri="{FF2B5EF4-FFF2-40B4-BE49-F238E27FC236}">
              <a16:creationId xmlns:a16="http://schemas.microsoft.com/office/drawing/2014/main" id="{9C932B05-2B9D-4B5C-9528-873166EE6F6C}"/>
            </a:ext>
          </a:extLst>
        </xdr:cNvPr>
        <xdr:cNvSpPr/>
      </xdr:nvSpPr>
      <xdr:spPr>
        <a:xfrm>
          <a:off x="1968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128270</xdr:rowOff>
    </xdr:from>
    <xdr:to>
      <xdr:col>6</xdr:col>
      <xdr:colOff>38100</xdr:colOff>
      <xdr:row>38</xdr:row>
      <xdr:rowOff>58420</xdr:rowOff>
    </xdr:to>
    <xdr:sp macro="" textlink="">
      <xdr:nvSpPr>
        <xdr:cNvPr id="67" name="フローチャート: 判断 66">
          <a:extLst>
            <a:ext uri="{FF2B5EF4-FFF2-40B4-BE49-F238E27FC236}">
              <a16:creationId xmlns:a16="http://schemas.microsoft.com/office/drawing/2014/main" id="{A0845796-EB1C-4079-9CC1-F040C9BF6922}"/>
            </a:ext>
          </a:extLst>
        </xdr:cNvPr>
        <xdr:cNvSpPr/>
      </xdr:nvSpPr>
      <xdr:spPr>
        <a:xfrm>
          <a:off x="1079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922E8B46-0A7B-458C-A80F-85904E695A2C}"/>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D95256D-83A1-4D50-B022-01B54C2FF007}"/>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FAF3C0F-2FA9-41A0-83EE-DA067E507A44}"/>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4EA62EA-70B3-4A91-9AE4-7A689C18A181}"/>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EEE5C972-BF74-420B-AF74-F3DBDFB0D7AC}"/>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48260</xdr:rowOff>
    </xdr:from>
    <xdr:to>
      <xdr:col>24</xdr:col>
      <xdr:colOff>114300</xdr:colOff>
      <xdr:row>38</xdr:row>
      <xdr:rowOff>149860</xdr:rowOff>
    </xdr:to>
    <xdr:sp macro="" textlink="">
      <xdr:nvSpPr>
        <xdr:cNvPr id="73" name="楕円 72">
          <a:extLst>
            <a:ext uri="{FF2B5EF4-FFF2-40B4-BE49-F238E27FC236}">
              <a16:creationId xmlns:a16="http://schemas.microsoft.com/office/drawing/2014/main" id="{2212B94D-1EDF-42CD-9AEB-1149154D76CA}"/>
            </a:ext>
          </a:extLst>
        </xdr:cNvPr>
        <xdr:cNvSpPr/>
      </xdr:nvSpPr>
      <xdr:spPr>
        <a:xfrm>
          <a:off x="45847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26687</xdr:rowOff>
    </xdr:from>
    <xdr:ext cx="405111" cy="259045"/>
    <xdr:sp macro="" textlink="">
      <xdr:nvSpPr>
        <xdr:cNvPr id="74" name="【道路】&#10;有形固定資産減価償却率該当値テキスト">
          <a:extLst>
            <a:ext uri="{FF2B5EF4-FFF2-40B4-BE49-F238E27FC236}">
              <a16:creationId xmlns:a16="http://schemas.microsoft.com/office/drawing/2014/main" id="{2C50854E-787E-42BD-8BD0-9FB7F75C104A}"/>
            </a:ext>
          </a:extLst>
        </xdr:cNvPr>
        <xdr:cNvSpPr txBox="1"/>
      </xdr:nvSpPr>
      <xdr:spPr>
        <a:xfrm>
          <a:off x="4673600"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61595</xdr:rowOff>
    </xdr:from>
    <xdr:to>
      <xdr:col>20</xdr:col>
      <xdr:colOff>38100</xdr:colOff>
      <xdr:row>38</xdr:row>
      <xdr:rowOff>163195</xdr:rowOff>
    </xdr:to>
    <xdr:sp macro="" textlink="">
      <xdr:nvSpPr>
        <xdr:cNvPr id="75" name="楕円 74">
          <a:extLst>
            <a:ext uri="{FF2B5EF4-FFF2-40B4-BE49-F238E27FC236}">
              <a16:creationId xmlns:a16="http://schemas.microsoft.com/office/drawing/2014/main" id="{5455BB6B-0037-46C9-B270-021F496246B4}"/>
            </a:ext>
          </a:extLst>
        </xdr:cNvPr>
        <xdr:cNvSpPr/>
      </xdr:nvSpPr>
      <xdr:spPr>
        <a:xfrm>
          <a:off x="3746500" y="657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99060</xdr:rowOff>
    </xdr:from>
    <xdr:to>
      <xdr:col>24</xdr:col>
      <xdr:colOff>63500</xdr:colOff>
      <xdr:row>38</xdr:row>
      <xdr:rowOff>112395</xdr:rowOff>
    </xdr:to>
    <xdr:cxnSp macro="">
      <xdr:nvCxnSpPr>
        <xdr:cNvPr id="76" name="直線コネクタ 75">
          <a:extLst>
            <a:ext uri="{FF2B5EF4-FFF2-40B4-BE49-F238E27FC236}">
              <a16:creationId xmlns:a16="http://schemas.microsoft.com/office/drawing/2014/main" id="{63F633F7-1716-4AB6-AD51-0EDCA3A29F1B}"/>
            </a:ext>
          </a:extLst>
        </xdr:cNvPr>
        <xdr:cNvCxnSpPr/>
      </xdr:nvCxnSpPr>
      <xdr:spPr>
        <a:xfrm flipV="1">
          <a:off x="3797300" y="661416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29210</xdr:rowOff>
    </xdr:from>
    <xdr:to>
      <xdr:col>15</xdr:col>
      <xdr:colOff>101600</xdr:colOff>
      <xdr:row>38</xdr:row>
      <xdr:rowOff>130810</xdr:rowOff>
    </xdr:to>
    <xdr:sp macro="" textlink="">
      <xdr:nvSpPr>
        <xdr:cNvPr id="77" name="楕円 76">
          <a:extLst>
            <a:ext uri="{FF2B5EF4-FFF2-40B4-BE49-F238E27FC236}">
              <a16:creationId xmlns:a16="http://schemas.microsoft.com/office/drawing/2014/main" id="{EA269DBC-0D2B-4789-9AEF-6BD9360DFC6A}"/>
            </a:ext>
          </a:extLst>
        </xdr:cNvPr>
        <xdr:cNvSpPr/>
      </xdr:nvSpPr>
      <xdr:spPr>
        <a:xfrm>
          <a:off x="2857500" y="65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80010</xdr:rowOff>
    </xdr:from>
    <xdr:to>
      <xdr:col>19</xdr:col>
      <xdr:colOff>177800</xdr:colOff>
      <xdr:row>38</xdr:row>
      <xdr:rowOff>112395</xdr:rowOff>
    </xdr:to>
    <xdr:cxnSp macro="">
      <xdr:nvCxnSpPr>
        <xdr:cNvPr id="78" name="直線コネクタ 77">
          <a:extLst>
            <a:ext uri="{FF2B5EF4-FFF2-40B4-BE49-F238E27FC236}">
              <a16:creationId xmlns:a16="http://schemas.microsoft.com/office/drawing/2014/main" id="{86EA105F-A793-4C28-B218-D8ACEB731CA8}"/>
            </a:ext>
          </a:extLst>
        </xdr:cNvPr>
        <xdr:cNvCxnSpPr/>
      </xdr:nvCxnSpPr>
      <xdr:spPr>
        <a:xfrm>
          <a:off x="2908300" y="659511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166370</xdr:rowOff>
    </xdr:from>
    <xdr:to>
      <xdr:col>10</xdr:col>
      <xdr:colOff>165100</xdr:colOff>
      <xdr:row>38</xdr:row>
      <xdr:rowOff>96520</xdr:rowOff>
    </xdr:to>
    <xdr:sp macro="" textlink="">
      <xdr:nvSpPr>
        <xdr:cNvPr id="79" name="楕円 78">
          <a:extLst>
            <a:ext uri="{FF2B5EF4-FFF2-40B4-BE49-F238E27FC236}">
              <a16:creationId xmlns:a16="http://schemas.microsoft.com/office/drawing/2014/main" id="{B7CEC933-BA7C-406F-A669-0327D3343157}"/>
            </a:ext>
          </a:extLst>
        </xdr:cNvPr>
        <xdr:cNvSpPr/>
      </xdr:nvSpPr>
      <xdr:spPr>
        <a:xfrm>
          <a:off x="1968500" y="651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45720</xdr:rowOff>
    </xdr:from>
    <xdr:to>
      <xdr:col>15</xdr:col>
      <xdr:colOff>50800</xdr:colOff>
      <xdr:row>38</xdr:row>
      <xdr:rowOff>80010</xdr:rowOff>
    </xdr:to>
    <xdr:cxnSp macro="">
      <xdr:nvCxnSpPr>
        <xdr:cNvPr id="80" name="直線コネクタ 79">
          <a:extLst>
            <a:ext uri="{FF2B5EF4-FFF2-40B4-BE49-F238E27FC236}">
              <a16:creationId xmlns:a16="http://schemas.microsoft.com/office/drawing/2014/main" id="{FE7CD936-851A-4569-AB0E-74EF7F69FA26}"/>
            </a:ext>
          </a:extLst>
        </xdr:cNvPr>
        <xdr:cNvCxnSpPr/>
      </xdr:nvCxnSpPr>
      <xdr:spPr>
        <a:xfrm>
          <a:off x="2019300" y="656082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93980</xdr:rowOff>
    </xdr:from>
    <xdr:to>
      <xdr:col>6</xdr:col>
      <xdr:colOff>38100</xdr:colOff>
      <xdr:row>38</xdr:row>
      <xdr:rowOff>24130</xdr:rowOff>
    </xdr:to>
    <xdr:sp macro="" textlink="">
      <xdr:nvSpPr>
        <xdr:cNvPr id="81" name="楕円 80">
          <a:extLst>
            <a:ext uri="{FF2B5EF4-FFF2-40B4-BE49-F238E27FC236}">
              <a16:creationId xmlns:a16="http://schemas.microsoft.com/office/drawing/2014/main" id="{B494B6CB-9459-4A12-892D-16714120F1AB}"/>
            </a:ext>
          </a:extLst>
        </xdr:cNvPr>
        <xdr:cNvSpPr/>
      </xdr:nvSpPr>
      <xdr:spPr>
        <a:xfrm>
          <a:off x="10795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144780</xdr:rowOff>
    </xdr:from>
    <xdr:to>
      <xdr:col>10</xdr:col>
      <xdr:colOff>114300</xdr:colOff>
      <xdr:row>38</xdr:row>
      <xdr:rowOff>45720</xdr:rowOff>
    </xdr:to>
    <xdr:cxnSp macro="">
      <xdr:nvCxnSpPr>
        <xdr:cNvPr id="82" name="直線コネクタ 81">
          <a:extLst>
            <a:ext uri="{FF2B5EF4-FFF2-40B4-BE49-F238E27FC236}">
              <a16:creationId xmlns:a16="http://schemas.microsoft.com/office/drawing/2014/main" id="{BD9C533C-2495-48D6-945E-F17B23E57633}"/>
            </a:ext>
          </a:extLst>
        </xdr:cNvPr>
        <xdr:cNvCxnSpPr/>
      </xdr:nvCxnSpPr>
      <xdr:spPr>
        <a:xfrm>
          <a:off x="1130300" y="648843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137812</xdr:rowOff>
    </xdr:from>
    <xdr:ext cx="405111" cy="259045"/>
    <xdr:sp macro="" textlink="">
      <xdr:nvSpPr>
        <xdr:cNvPr id="83" name="n_1aveValue【道路】&#10;有形固定資産減価償却率">
          <a:extLst>
            <a:ext uri="{FF2B5EF4-FFF2-40B4-BE49-F238E27FC236}">
              <a16:creationId xmlns:a16="http://schemas.microsoft.com/office/drawing/2014/main" id="{7EAF9CDB-582F-4D3B-9FD3-D854A5F09A86}"/>
            </a:ext>
          </a:extLst>
        </xdr:cNvPr>
        <xdr:cNvSpPr txBox="1"/>
      </xdr:nvSpPr>
      <xdr:spPr>
        <a:xfrm>
          <a:off x="3582044" y="631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126382</xdr:rowOff>
    </xdr:from>
    <xdr:ext cx="405111" cy="259045"/>
    <xdr:sp macro="" textlink="">
      <xdr:nvSpPr>
        <xdr:cNvPr id="84" name="n_2aveValue【道路】&#10;有形固定資産減価償却率">
          <a:extLst>
            <a:ext uri="{FF2B5EF4-FFF2-40B4-BE49-F238E27FC236}">
              <a16:creationId xmlns:a16="http://schemas.microsoft.com/office/drawing/2014/main" id="{56B82132-BC41-4F40-B156-91E27E2912FC}"/>
            </a:ext>
          </a:extLst>
        </xdr:cNvPr>
        <xdr:cNvSpPr txBox="1"/>
      </xdr:nvSpPr>
      <xdr:spPr>
        <a:xfrm>
          <a:off x="2705744" y="629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93997</xdr:rowOff>
    </xdr:from>
    <xdr:ext cx="405111" cy="259045"/>
    <xdr:sp macro="" textlink="">
      <xdr:nvSpPr>
        <xdr:cNvPr id="85" name="n_3aveValue【道路】&#10;有形固定資産減価償却率">
          <a:extLst>
            <a:ext uri="{FF2B5EF4-FFF2-40B4-BE49-F238E27FC236}">
              <a16:creationId xmlns:a16="http://schemas.microsoft.com/office/drawing/2014/main" id="{AA75D885-CB94-4D14-9CBD-88D85DE6A93D}"/>
            </a:ext>
          </a:extLst>
        </xdr:cNvPr>
        <xdr:cNvSpPr txBox="1"/>
      </xdr:nvSpPr>
      <xdr:spPr>
        <a:xfrm>
          <a:off x="1816744" y="626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49547</xdr:rowOff>
    </xdr:from>
    <xdr:ext cx="405111" cy="259045"/>
    <xdr:sp macro="" textlink="">
      <xdr:nvSpPr>
        <xdr:cNvPr id="86" name="n_4aveValue【道路】&#10;有形固定資産減価償却率">
          <a:extLst>
            <a:ext uri="{FF2B5EF4-FFF2-40B4-BE49-F238E27FC236}">
              <a16:creationId xmlns:a16="http://schemas.microsoft.com/office/drawing/2014/main" id="{5A8E3474-AE3B-4DD1-BEA1-84786D97774D}"/>
            </a:ext>
          </a:extLst>
        </xdr:cNvPr>
        <xdr:cNvSpPr txBox="1"/>
      </xdr:nvSpPr>
      <xdr:spPr>
        <a:xfrm>
          <a:off x="9277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154322</xdr:rowOff>
    </xdr:from>
    <xdr:ext cx="405111" cy="259045"/>
    <xdr:sp macro="" textlink="">
      <xdr:nvSpPr>
        <xdr:cNvPr id="87" name="n_1mainValue【道路】&#10;有形固定資産減価償却率">
          <a:extLst>
            <a:ext uri="{FF2B5EF4-FFF2-40B4-BE49-F238E27FC236}">
              <a16:creationId xmlns:a16="http://schemas.microsoft.com/office/drawing/2014/main" id="{83641C8C-3796-4A36-A95B-54ACD7059800}"/>
            </a:ext>
          </a:extLst>
        </xdr:cNvPr>
        <xdr:cNvSpPr txBox="1"/>
      </xdr:nvSpPr>
      <xdr:spPr>
        <a:xfrm>
          <a:off x="3582044" y="666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121937</xdr:rowOff>
    </xdr:from>
    <xdr:ext cx="405111" cy="259045"/>
    <xdr:sp macro="" textlink="">
      <xdr:nvSpPr>
        <xdr:cNvPr id="88" name="n_2mainValue【道路】&#10;有形固定資産減価償却率">
          <a:extLst>
            <a:ext uri="{FF2B5EF4-FFF2-40B4-BE49-F238E27FC236}">
              <a16:creationId xmlns:a16="http://schemas.microsoft.com/office/drawing/2014/main" id="{ABD0C4EC-E2C9-450E-9BF0-D4292C20945C}"/>
            </a:ext>
          </a:extLst>
        </xdr:cNvPr>
        <xdr:cNvSpPr txBox="1"/>
      </xdr:nvSpPr>
      <xdr:spPr>
        <a:xfrm>
          <a:off x="2705744" y="663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87647</xdr:rowOff>
    </xdr:from>
    <xdr:ext cx="405111" cy="259045"/>
    <xdr:sp macro="" textlink="">
      <xdr:nvSpPr>
        <xdr:cNvPr id="89" name="n_3mainValue【道路】&#10;有形固定資産減価償却率">
          <a:extLst>
            <a:ext uri="{FF2B5EF4-FFF2-40B4-BE49-F238E27FC236}">
              <a16:creationId xmlns:a16="http://schemas.microsoft.com/office/drawing/2014/main" id="{6E0FF032-539B-4DBB-BD0E-E512A8A27E4D}"/>
            </a:ext>
          </a:extLst>
        </xdr:cNvPr>
        <xdr:cNvSpPr txBox="1"/>
      </xdr:nvSpPr>
      <xdr:spPr>
        <a:xfrm>
          <a:off x="1816744" y="660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40657</xdr:rowOff>
    </xdr:from>
    <xdr:ext cx="405111" cy="259045"/>
    <xdr:sp macro="" textlink="">
      <xdr:nvSpPr>
        <xdr:cNvPr id="90" name="n_4mainValue【道路】&#10;有形固定資産減価償却率">
          <a:extLst>
            <a:ext uri="{FF2B5EF4-FFF2-40B4-BE49-F238E27FC236}">
              <a16:creationId xmlns:a16="http://schemas.microsoft.com/office/drawing/2014/main" id="{1698888C-F96A-44BA-84A2-70957F529953}"/>
            </a:ext>
          </a:extLst>
        </xdr:cNvPr>
        <xdr:cNvSpPr txBox="1"/>
      </xdr:nvSpPr>
      <xdr:spPr>
        <a:xfrm>
          <a:off x="9277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35F22AAF-F302-4C80-BF63-855D415B2CE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9743606D-CB84-450B-9472-6EBEF95777B2}"/>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37A94EFD-EF96-4622-8227-ECD2D5AE4F7F}"/>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CE26670D-DCD1-4769-AA08-8830CC328D1D}"/>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567D5806-0066-4DB4-B8E8-45999084A6C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90E29087-AE33-45FF-A3D8-5955DCA0A45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293C3190-4279-4F6A-9814-B9D662156289}"/>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88B756F3-3089-4B30-A096-06D4DD48709F}"/>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9CB54D98-E371-460E-B0BD-E20FD933FA65}"/>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E0D97A8A-1C29-45B9-B946-7721A2937E44}"/>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D6DACAA5-04F6-46AE-BE24-A8FFA5B9604C}"/>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458653BD-B842-4865-9B17-58075435C08D}"/>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313804D3-6F83-4524-9A28-DD519C2EDE87}"/>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4" name="テキスト ボックス 103">
          <a:extLst>
            <a:ext uri="{FF2B5EF4-FFF2-40B4-BE49-F238E27FC236}">
              <a16:creationId xmlns:a16="http://schemas.microsoft.com/office/drawing/2014/main" id="{0FC9C419-AF70-44F2-B530-33D076E98BAB}"/>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DC1650BC-790C-47C2-98B5-4A4301B6CB6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2B608C4B-CEF1-4868-BC90-52EE2822ECBB}"/>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42A969BF-0556-495B-978D-9219A5728675}"/>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757EB3FC-62D6-4D39-87B2-BD2D488DF9B6}"/>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4605CEC0-8EE8-4F03-9552-CA6F0E913283}"/>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C861880A-E30B-457A-A314-85DA8A8A35C2}"/>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BEE1C2C9-8BFE-45D4-9AE3-82E48E533C36}"/>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5387FDE7-1BED-4C9F-B60A-55A957D1A28E}"/>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4DF937B2-1FC5-486A-8DCD-CD63F0472038}"/>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90678</xdr:rowOff>
    </xdr:from>
    <xdr:to>
      <xdr:col>54</xdr:col>
      <xdr:colOff>189865</xdr:colOff>
      <xdr:row>41</xdr:row>
      <xdr:rowOff>104242</xdr:rowOff>
    </xdr:to>
    <xdr:cxnSp macro="">
      <xdr:nvCxnSpPr>
        <xdr:cNvPr id="114" name="直線コネクタ 113">
          <a:extLst>
            <a:ext uri="{FF2B5EF4-FFF2-40B4-BE49-F238E27FC236}">
              <a16:creationId xmlns:a16="http://schemas.microsoft.com/office/drawing/2014/main" id="{F7BAA25F-51D1-4309-BA17-99C3C91B006E}"/>
            </a:ext>
          </a:extLst>
        </xdr:cNvPr>
        <xdr:cNvCxnSpPr/>
      </xdr:nvCxnSpPr>
      <xdr:spPr>
        <a:xfrm flipV="1">
          <a:off x="10476865" y="5919978"/>
          <a:ext cx="0" cy="1213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108069</xdr:rowOff>
    </xdr:from>
    <xdr:ext cx="469744" cy="259045"/>
    <xdr:sp macro="" textlink="">
      <xdr:nvSpPr>
        <xdr:cNvPr id="115" name="【道路】&#10;一人当たり延長最小値テキスト">
          <a:extLst>
            <a:ext uri="{FF2B5EF4-FFF2-40B4-BE49-F238E27FC236}">
              <a16:creationId xmlns:a16="http://schemas.microsoft.com/office/drawing/2014/main" id="{756FCF20-248B-4CD9-AF0D-1C07E7200353}"/>
            </a:ext>
          </a:extLst>
        </xdr:cNvPr>
        <xdr:cNvSpPr txBox="1"/>
      </xdr:nvSpPr>
      <xdr:spPr>
        <a:xfrm>
          <a:off x="10515600" y="713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104242</xdr:rowOff>
    </xdr:from>
    <xdr:to>
      <xdr:col>55</xdr:col>
      <xdr:colOff>88900</xdr:colOff>
      <xdr:row>41</xdr:row>
      <xdr:rowOff>104242</xdr:rowOff>
    </xdr:to>
    <xdr:cxnSp macro="">
      <xdr:nvCxnSpPr>
        <xdr:cNvPr id="116" name="直線コネクタ 115">
          <a:extLst>
            <a:ext uri="{FF2B5EF4-FFF2-40B4-BE49-F238E27FC236}">
              <a16:creationId xmlns:a16="http://schemas.microsoft.com/office/drawing/2014/main" id="{D75A5A2F-E17D-4475-9CBB-AFA553340AF6}"/>
            </a:ext>
          </a:extLst>
        </xdr:cNvPr>
        <xdr:cNvCxnSpPr/>
      </xdr:nvCxnSpPr>
      <xdr:spPr>
        <a:xfrm>
          <a:off x="10388600" y="7133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37355</xdr:rowOff>
    </xdr:from>
    <xdr:ext cx="534377" cy="259045"/>
    <xdr:sp macro="" textlink="">
      <xdr:nvSpPr>
        <xdr:cNvPr id="117" name="【道路】&#10;一人当たり延長最大値テキスト">
          <a:extLst>
            <a:ext uri="{FF2B5EF4-FFF2-40B4-BE49-F238E27FC236}">
              <a16:creationId xmlns:a16="http://schemas.microsoft.com/office/drawing/2014/main" id="{7DE818F0-4AF1-48C7-94D8-934DED3EDB1E}"/>
            </a:ext>
          </a:extLst>
        </xdr:cNvPr>
        <xdr:cNvSpPr txBox="1"/>
      </xdr:nvSpPr>
      <xdr:spPr>
        <a:xfrm>
          <a:off x="10515600" y="569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90678</xdr:rowOff>
    </xdr:from>
    <xdr:to>
      <xdr:col>55</xdr:col>
      <xdr:colOff>88900</xdr:colOff>
      <xdr:row>34</xdr:row>
      <xdr:rowOff>90678</xdr:rowOff>
    </xdr:to>
    <xdr:cxnSp macro="">
      <xdr:nvCxnSpPr>
        <xdr:cNvPr id="118" name="直線コネクタ 117">
          <a:extLst>
            <a:ext uri="{FF2B5EF4-FFF2-40B4-BE49-F238E27FC236}">
              <a16:creationId xmlns:a16="http://schemas.microsoft.com/office/drawing/2014/main" id="{DF73F197-E39B-4E64-89FB-42C77A0933D6}"/>
            </a:ext>
          </a:extLst>
        </xdr:cNvPr>
        <xdr:cNvCxnSpPr/>
      </xdr:nvCxnSpPr>
      <xdr:spPr>
        <a:xfrm>
          <a:off x="10388600" y="5919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107027</xdr:rowOff>
    </xdr:from>
    <xdr:ext cx="469744" cy="259045"/>
    <xdr:sp macro="" textlink="">
      <xdr:nvSpPr>
        <xdr:cNvPr id="119" name="【道路】&#10;一人当たり延長平均値テキスト">
          <a:extLst>
            <a:ext uri="{FF2B5EF4-FFF2-40B4-BE49-F238E27FC236}">
              <a16:creationId xmlns:a16="http://schemas.microsoft.com/office/drawing/2014/main" id="{35C4C880-259F-41BC-9967-E79E3A20099E}"/>
            </a:ext>
          </a:extLst>
        </xdr:cNvPr>
        <xdr:cNvSpPr txBox="1"/>
      </xdr:nvSpPr>
      <xdr:spPr>
        <a:xfrm>
          <a:off x="10515600" y="6622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84150</xdr:rowOff>
    </xdr:from>
    <xdr:to>
      <xdr:col>55</xdr:col>
      <xdr:colOff>50800</xdr:colOff>
      <xdr:row>40</xdr:row>
      <xdr:rowOff>14300</xdr:rowOff>
    </xdr:to>
    <xdr:sp macro="" textlink="">
      <xdr:nvSpPr>
        <xdr:cNvPr id="120" name="フローチャート: 判断 119">
          <a:extLst>
            <a:ext uri="{FF2B5EF4-FFF2-40B4-BE49-F238E27FC236}">
              <a16:creationId xmlns:a16="http://schemas.microsoft.com/office/drawing/2014/main" id="{158EED48-B72F-4DC6-98C4-123CB5F62D9C}"/>
            </a:ext>
          </a:extLst>
        </xdr:cNvPr>
        <xdr:cNvSpPr/>
      </xdr:nvSpPr>
      <xdr:spPr>
        <a:xfrm>
          <a:off x="10426700" y="677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67767</xdr:rowOff>
    </xdr:from>
    <xdr:to>
      <xdr:col>50</xdr:col>
      <xdr:colOff>165100</xdr:colOff>
      <xdr:row>39</xdr:row>
      <xdr:rowOff>169367</xdr:rowOff>
    </xdr:to>
    <xdr:sp macro="" textlink="">
      <xdr:nvSpPr>
        <xdr:cNvPr id="121" name="フローチャート: 判断 120">
          <a:extLst>
            <a:ext uri="{FF2B5EF4-FFF2-40B4-BE49-F238E27FC236}">
              <a16:creationId xmlns:a16="http://schemas.microsoft.com/office/drawing/2014/main" id="{08DC631C-9FC9-4913-A20F-9AB2FD5DABB2}"/>
            </a:ext>
          </a:extLst>
        </xdr:cNvPr>
        <xdr:cNvSpPr/>
      </xdr:nvSpPr>
      <xdr:spPr>
        <a:xfrm>
          <a:off x="9588500" y="675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89560</xdr:rowOff>
    </xdr:from>
    <xdr:to>
      <xdr:col>46</xdr:col>
      <xdr:colOff>38100</xdr:colOff>
      <xdr:row>40</xdr:row>
      <xdr:rowOff>19710</xdr:rowOff>
    </xdr:to>
    <xdr:sp macro="" textlink="">
      <xdr:nvSpPr>
        <xdr:cNvPr id="122" name="フローチャート: 判断 121">
          <a:extLst>
            <a:ext uri="{FF2B5EF4-FFF2-40B4-BE49-F238E27FC236}">
              <a16:creationId xmlns:a16="http://schemas.microsoft.com/office/drawing/2014/main" id="{2FD2315F-89FD-4E7E-BF6F-EA3051D05B1D}"/>
            </a:ext>
          </a:extLst>
        </xdr:cNvPr>
        <xdr:cNvSpPr/>
      </xdr:nvSpPr>
      <xdr:spPr>
        <a:xfrm>
          <a:off x="8699500" y="6776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85674</xdr:rowOff>
    </xdr:from>
    <xdr:to>
      <xdr:col>41</xdr:col>
      <xdr:colOff>101600</xdr:colOff>
      <xdr:row>40</xdr:row>
      <xdr:rowOff>15824</xdr:rowOff>
    </xdr:to>
    <xdr:sp macro="" textlink="">
      <xdr:nvSpPr>
        <xdr:cNvPr id="123" name="フローチャート: 判断 122">
          <a:extLst>
            <a:ext uri="{FF2B5EF4-FFF2-40B4-BE49-F238E27FC236}">
              <a16:creationId xmlns:a16="http://schemas.microsoft.com/office/drawing/2014/main" id="{ED9F8836-E668-4B23-8FCD-601139484EFC}"/>
            </a:ext>
          </a:extLst>
        </xdr:cNvPr>
        <xdr:cNvSpPr/>
      </xdr:nvSpPr>
      <xdr:spPr>
        <a:xfrm>
          <a:off x="7810500" y="6772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85446</xdr:rowOff>
    </xdr:from>
    <xdr:to>
      <xdr:col>36</xdr:col>
      <xdr:colOff>165100</xdr:colOff>
      <xdr:row>40</xdr:row>
      <xdr:rowOff>15596</xdr:rowOff>
    </xdr:to>
    <xdr:sp macro="" textlink="">
      <xdr:nvSpPr>
        <xdr:cNvPr id="124" name="フローチャート: 判断 123">
          <a:extLst>
            <a:ext uri="{FF2B5EF4-FFF2-40B4-BE49-F238E27FC236}">
              <a16:creationId xmlns:a16="http://schemas.microsoft.com/office/drawing/2014/main" id="{A285FDDF-1863-4AB2-9027-7914909E1047}"/>
            </a:ext>
          </a:extLst>
        </xdr:cNvPr>
        <xdr:cNvSpPr/>
      </xdr:nvSpPr>
      <xdr:spPr>
        <a:xfrm>
          <a:off x="6921500" y="67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ADC9D116-F507-45F8-A8C4-B9630B46043D}"/>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4D89F342-8263-44D6-A71B-44FE4317FDEA}"/>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2C5EBD5D-92CC-4C7D-9A9F-D21E04E7676F}"/>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A38D4A7C-C38D-4644-9D47-A36D06B2A269}"/>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340A5D94-865C-438D-AAE6-C2B4297263A5}"/>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111430</xdr:rowOff>
    </xdr:from>
    <xdr:to>
      <xdr:col>55</xdr:col>
      <xdr:colOff>50800</xdr:colOff>
      <xdr:row>40</xdr:row>
      <xdr:rowOff>41580</xdr:rowOff>
    </xdr:to>
    <xdr:sp macro="" textlink="">
      <xdr:nvSpPr>
        <xdr:cNvPr id="130" name="楕円 129">
          <a:extLst>
            <a:ext uri="{FF2B5EF4-FFF2-40B4-BE49-F238E27FC236}">
              <a16:creationId xmlns:a16="http://schemas.microsoft.com/office/drawing/2014/main" id="{6754794A-5B13-45D5-ADD4-F0BCC32B3DAD}"/>
            </a:ext>
          </a:extLst>
        </xdr:cNvPr>
        <xdr:cNvSpPr/>
      </xdr:nvSpPr>
      <xdr:spPr>
        <a:xfrm>
          <a:off x="10426700" y="679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89857</xdr:rowOff>
    </xdr:from>
    <xdr:ext cx="469744" cy="259045"/>
    <xdr:sp macro="" textlink="">
      <xdr:nvSpPr>
        <xdr:cNvPr id="131" name="【道路】&#10;一人当たり延長該当値テキスト">
          <a:extLst>
            <a:ext uri="{FF2B5EF4-FFF2-40B4-BE49-F238E27FC236}">
              <a16:creationId xmlns:a16="http://schemas.microsoft.com/office/drawing/2014/main" id="{F098E44C-D813-46E1-8464-4F39DD43A8AD}"/>
            </a:ext>
          </a:extLst>
        </xdr:cNvPr>
        <xdr:cNvSpPr txBox="1"/>
      </xdr:nvSpPr>
      <xdr:spPr>
        <a:xfrm>
          <a:off x="10515600" y="677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109677</xdr:rowOff>
    </xdr:from>
    <xdr:to>
      <xdr:col>50</xdr:col>
      <xdr:colOff>165100</xdr:colOff>
      <xdr:row>40</xdr:row>
      <xdr:rowOff>39827</xdr:rowOff>
    </xdr:to>
    <xdr:sp macro="" textlink="">
      <xdr:nvSpPr>
        <xdr:cNvPr id="132" name="楕円 131">
          <a:extLst>
            <a:ext uri="{FF2B5EF4-FFF2-40B4-BE49-F238E27FC236}">
              <a16:creationId xmlns:a16="http://schemas.microsoft.com/office/drawing/2014/main" id="{C3BE56E8-781A-413F-AFC2-EF0F3DF08D67}"/>
            </a:ext>
          </a:extLst>
        </xdr:cNvPr>
        <xdr:cNvSpPr/>
      </xdr:nvSpPr>
      <xdr:spPr>
        <a:xfrm>
          <a:off x="9588500" y="6796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160477</xdr:rowOff>
    </xdr:from>
    <xdr:to>
      <xdr:col>55</xdr:col>
      <xdr:colOff>0</xdr:colOff>
      <xdr:row>39</xdr:row>
      <xdr:rowOff>162230</xdr:rowOff>
    </xdr:to>
    <xdr:cxnSp macro="">
      <xdr:nvCxnSpPr>
        <xdr:cNvPr id="133" name="直線コネクタ 132">
          <a:extLst>
            <a:ext uri="{FF2B5EF4-FFF2-40B4-BE49-F238E27FC236}">
              <a16:creationId xmlns:a16="http://schemas.microsoft.com/office/drawing/2014/main" id="{5B7345BF-DD4E-452B-BEB7-6691DBDFA60A}"/>
            </a:ext>
          </a:extLst>
        </xdr:cNvPr>
        <xdr:cNvCxnSpPr/>
      </xdr:nvCxnSpPr>
      <xdr:spPr>
        <a:xfrm>
          <a:off x="9639300" y="6847027"/>
          <a:ext cx="838200" cy="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112116</xdr:rowOff>
    </xdr:from>
    <xdr:to>
      <xdr:col>46</xdr:col>
      <xdr:colOff>38100</xdr:colOff>
      <xdr:row>40</xdr:row>
      <xdr:rowOff>42266</xdr:rowOff>
    </xdr:to>
    <xdr:sp macro="" textlink="">
      <xdr:nvSpPr>
        <xdr:cNvPr id="134" name="楕円 133">
          <a:extLst>
            <a:ext uri="{FF2B5EF4-FFF2-40B4-BE49-F238E27FC236}">
              <a16:creationId xmlns:a16="http://schemas.microsoft.com/office/drawing/2014/main" id="{BBF6330D-2EA9-4F0C-80CE-1A371746E984}"/>
            </a:ext>
          </a:extLst>
        </xdr:cNvPr>
        <xdr:cNvSpPr/>
      </xdr:nvSpPr>
      <xdr:spPr>
        <a:xfrm>
          <a:off x="8699500" y="679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160477</xdr:rowOff>
    </xdr:from>
    <xdr:to>
      <xdr:col>50</xdr:col>
      <xdr:colOff>114300</xdr:colOff>
      <xdr:row>39</xdr:row>
      <xdr:rowOff>162916</xdr:rowOff>
    </xdr:to>
    <xdr:cxnSp macro="">
      <xdr:nvCxnSpPr>
        <xdr:cNvPr id="135" name="直線コネクタ 134">
          <a:extLst>
            <a:ext uri="{FF2B5EF4-FFF2-40B4-BE49-F238E27FC236}">
              <a16:creationId xmlns:a16="http://schemas.microsoft.com/office/drawing/2014/main" id="{2CE9499D-6227-4C80-A114-4BA3D8F10DAC}"/>
            </a:ext>
          </a:extLst>
        </xdr:cNvPr>
        <xdr:cNvCxnSpPr/>
      </xdr:nvCxnSpPr>
      <xdr:spPr>
        <a:xfrm flipV="1">
          <a:off x="8750300" y="6847027"/>
          <a:ext cx="88900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114706</xdr:rowOff>
    </xdr:from>
    <xdr:to>
      <xdr:col>41</xdr:col>
      <xdr:colOff>101600</xdr:colOff>
      <xdr:row>40</xdr:row>
      <xdr:rowOff>44856</xdr:rowOff>
    </xdr:to>
    <xdr:sp macro="" textlink="">
      <xdr:nvSpPr>
        <xdr:cNvPr id="136" name="楕円 135">
          <a:extLst>
            <a:ext uri="{FF2B5EF4-FFF2-40B4-BE49-F238E27FC236}">
              <a16:creationId xmlns:a16="http://schemas.microsoft.com/office/drawing/2014/main" id="{C97D3E14-D09E-4FE4-AD14-FD2230DC3B25}"/>
            </a:ext>
          </a:extLst>
        </xdr:cNvPr>
        <xdr:cNvSpPr/>
      </xdr:nvSpPr>
      <xdr:spPr>
        <a:xfrm>
          <a:off x="7810500" y="680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162916</xdr:rowOff>
    </xdr:from>
    <xdr:to>
      <xdr:col>45</xdr:col>
      <xdr:colOff>177800</xdr:colOff>
      <xdr:row>39</xdr:row>
      <xdr:rowOff>165506</xdr:rowOff>
    </xdr:to>
    <xdr:cxnSp macro="">
      <xdr:nvCxnSpPr>
        <xdr:cNvPr id="137" name="直線コネクタ 136">
          <a:extLst>
            <a:ext uri="{FF2B5EF4-FFF2-40B4-BE49-F238E27FC236}">
              <a16:creationId xmlns:a16="http://schemas.microsoft.com/office/drawing/2014/main" id="{CBA92CB5-0B1F-4A7C-9583-238A7D58DFCD}"/>
            </a:ext>
          </a:extLst>
        </xdr:cNvPr>
        <xdr:cNvCxnSpPr/>
      </xdr:nvCxnSpPr>
      <xdr:spPr>
        <a:xfrm flipV="1">
          <a:off x="7861300" y="6849466"/>
          <a:ext cx="889000" cy="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116840</xdr:rowOff>
    </xdr:from>
    <xdr:to>
      <xdr:col>36</xdr:col>
      <xdr:colOff>165100</xdr:colOff>
      <xdr:row>40</xdr:row>
      <xdr:rowOff>46990</xdr:rowOff>
    </xdr:to>
    <xdr:sp macro="" textlink="">
      <xdr:nvSpPr>
        <xdr:cNvPr id="138" name="楕円 137">
          <a:extLst>
            <a:ext uri="{FF2B5EF4-FFF2-40B4-BE49-F238E27FC236}">
              <a16:creationId xmlns:a16="http://schemas.microsoft.com/office/drawing/2014/main" id="{62B15166-0ECC-4EFA-8C40-4415F064B9BE}"/>
            </a:ext>
          </a:extLst>
        </xdr:cNvPr>
        <xdr:cNvSpPr/>
      </xdr:nvSpPr>
      <xdr:spPr>
        <a:xfrm>
          <a:off x="69215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165506</xdr:rowOff>
    </xdr:from>
    <xdr:to>
      <xdr:col>41</xdr:col>
      <xdr:colOff>50800</xdr:colOff>
      <xdr:row>39</xdr:row>
      <xdr:rowOff>167640</xdr:rowOff>
    </xdr:to>
    <xdr:cxnSp macro="">
      <xdr:nvCxnSpPr>
        <xdr:cNvPr id="139" name="直線コネクタ 138">
          <a:extLst>
            <a:ext uri="{FF2B5EF4-FFF2-40B4-BE49-F238E27FC236}">
              <a16:creationId xmlns:a16="http://schemas.microsoft.com/office/drawing/2014/main" id="{A4C75270-BCA0-436D-B50C-62F28B727B5D}"/>
            </a:ext>
          </a:extLst>
        </xdr:cNvPr>
        <xdr:cNvCxnSpPr/>
      </xdr:nvCxnSpPr>
      <xdr:spPr>
        <a:xfrm flipV="1">
          <a:off x="6972300" y="6852056"/>
          <a:ext cx="889000" cy="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14444</xdr:rowOff>
    </xdr:from>
    <xdr:ext cx="469744" cy="259045"/>
    <xdr:sp macro="" textlink="">
      <xdr:nvSpPr>
        <xdr:cNvPr id="140" name="n_1aveValue【道路】&#10;一人当たり延長">
          <a:extLst>
            <a:ext uri="{FF2B5EF4-FFF2-40B4-BE49-F238E27FC236}">
              <a16:creationId xmlns:a16="http://schemas.microsoft.com/office/drawing/2014/main" id="{C2A6454D-27C0-42EF-AAF0-EF11F82C7622}"/>
            </a:ext>
          </a:extLst>
        </xdr:cNvPr>
        <xdr:cNvSpPr txBox="1"/>
      </xdr:nvSpPr>
      <xdr:spPr>
        <a:xfrm>
          <a:off x="9391727" y="6529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36237</xdr:rowOff>
    </xdr:from>
    <xdr:ext cx="469744" cy="259045"/>
    <xdr:sp macro="" textlink="">
      <xdr:nvSpPr>
        <xdr:cNvPr id="141" name="n_2aveValue【道路】&#10;一人当たり延長">
          <a:extLst>
            <a:ext uri="{FF2B5EF4-FFF2-40B4-BE49-F238E27FC236}">
              <a16:creationId xmlns:a16="http://schemas.microsoft.com/office/drawing/2014/main" id="{F700A07E-9C8D-407F-BF5A-BE15AA0602D3}"/>
            </a:ext>
          </a:extLst>
        </xdr:cNvPr>
        <xdr:cNvSpPr txBox="1"/>
      </xdr:nvSpPr>
      <xdr:spPr>
        <a:xfrm>
          <a:off x="8515427" y="6551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32351</xdr:rowOff>
    </xdr:from>
    <xdr:ext cx="469744" cy="259045"/>
    <xdr:sp macro="" textlink="">
      <xdr:nvSpPr>
        <xdr:cNvPr id="142" name="n_3aveValue【道路】&#10;一人当たり延長">
          <a:extLst>
            <a:ext uri="{FF2B5EF4-FFF2-40B4-BE49-F238E27FC236}">
              <a16:creationId xmlns:a16="http://schemas.microsoft.com/office/drawing/2014/main" id="{2AE4261A-16EE-46D8-B619-BBBE445FD11A}"/>
            </a:ext>
          </a:extLst>
        </xdr:cNvPr>
        <xdr:cNvSpPr txBox="1"/>
      </xdr:nvSpPr>
      <xdr:spPr>
        <a:xfrm>
          <a:off x="7626427" y="6547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32123</xdr:rowOff>
    </xdr:from>
    <xdr:ext cx="469744" cy="259045"/>
    <xdr:sp macro="" textlink="">
      <xdr:nvSpPr>
        <xdr:cNvPr id="143" name="n_4aveValue【道路】&#10;一人当たり延長">
          <a:extLst>
            <a:ext uri="{FF2B5EF4-FFF2-40B4-BE49-F238E27FC236}">
              <a16:creationId xmlns:a16="http://schemas.microsoft.com/office/drawing/2014/main" id="{B8398ABF-826B-465F-B7CC-7A5E8EE6F203}"/>
            </a:ext>
          </a:extLst>
        </xdr:cNvPr>
        <xdr:cNvSpPr txBox="1"/>
      </xdr:nvSpPr>
      <xdr:spPr>
        <a:xfrm>
          <a:off x="6737427" y="6547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30954</xdr:rowOff>
    </xdr:from>
    <xdr:ext cx="469744" cy="259045"/>
    <xdr:sp macro="" textlink="">
      <xdr:nvSpPr>
        <xdr:cNvPr id="144" name="n_1mainValue【道路】&#10;一人当たり延長">
          <a:extLst>
            <a:ext uri="{FF2B5EF4-FFF2-40B4-BE49-F238E27FC236}">
              <a16:creationId xmlns:a16="http://schemas.microsoft.com/office/drawing/2014/main" id="{BAFD7271-88A2-4E08-93BF-0BA531BB3FB4}"/>
            </a:ext>
          </a:extLst>
        </xdr:cNvPr>
        <xdr:cNvSpPr txBox="1"/>
      </xdr:nvSpPr>
      <xdr:spPr>
        <a:xfrm>
          <a:off x="9391727" y="6888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33393</xdr:rowOff>
    </xdr:from>
    <xdr:ext cx="469744" cy="259045"/>
    <xdr:sp macro="" textlink="">
      <xdr:nvSpPr>
        <xdr:cNvPr id="145" name="n_2mainValue【道路】&#10;一人当たり延長">
          <a:extLst>
            <a:ext uri="{FF2B5EF4-FFF2-40B4-BE49-F238E27FC236}">
              <a16:creationId xmlns:a16="http://schemas.microsoft.com/office/drawing/2014/main" id="{6E043D69-64D9-4CE6-B1F9-0E3F4E63ABC9}"/>
            </a:ext>
          </a:extLst>
        </xdr:cNvPr>
        <xdr:cNvSpPr txBox="1"/>
      </xdr:nvSpPr>
      <xdr:spPr>
        <a:xfrm>
          <a:off x="8515427" y="6891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35983</xdr:rowOff>
    </xdr:from>
    <xdr:ext cx="469744" cy="259045"/>
    <xdr:sp macro="" textlink="">
      <xdr:nvSpPr>
        <xdr:cNvPr id="146" name="n_3mainValue【道路】&#10;一人当たり延長">
          <a:extLst>
            <a:ext uri="{FF2B5EF4-FFF2-40B4-BE49-F238E27FC236}">
              <a16:creationId xmlns:a16="http://schemas.microsoft.com/office/drawing/2014/main" id="{43199F94-85CE-4221-9D55-D9C62982EE37}"/>
            </a:ext>
          </a:extLst>
        </xdr:cNvPr>
        <xdr:cNvSpPr txBox="1"/>
      </xdr:nvSpPr>
      <xdr:spPr>
        <a:xfrm>
          <a:off x="7626427" y="6893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38117</xdr:rowOff>
    </xdr:from>
    <xdr:ext cx="469744" cy="259045"/>
    <xdr:sp macro="" textlink="">
      <xdr:nvSpPr>
        <xdr:cNvPr id="147" name="n_4mainValue【道路】&#10;一人当たり延長">
          <a:extLst>
            <a:ext uri="{FF2B5EF4-FFF2-40B4-BE49-F238E27FC236}">
              <a16:creationId xmlns:a16="http://schemas.microsoft.com/office/drawing/2014/main" id="{8B1EB017-9E49-4A27-A7F2-D60088B69CE3}"/>
            </a:ext>
          </a:extLst>
        </xdr:cNvPr>
        <xdr:cNvSpPr txBox="1"/>
      </xdr:nvSpPr>
      <xdr:spPr>
        <a:xfrm>
          <a:off x="6737427" y="689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FA2D79FB-701A-4B8C-BAA7-E81ED96B8258}"/>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52350F8B-1471-421D-BECC-F256529145C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DA5F82BF-A980-402B-9528-156C8A63FFD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91C72538-67F0-41BA-B45A-13229D9EEAA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E45ECDE0-6706-4726-B910-77599A70CDC6}"/>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AD5690AF-8F22-4475-B180-A77D19DB50C9}"/>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ECBB826D-CC82-4AFC-A729-7CA55477153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43DAF896-BC4F-404D-B04A-00E1566D2BF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248BE707-196F-4684-B23D-507A3B1190BD}"/>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40BF51A-B3CB-4108-8C87-AE7B7A52ABA3}"/>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4DD779F8-F821-4C44-9CCB-29C65A71B17A}"/>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28065842-C606-403E-AA84-DBA0670EB2E3}"/>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a:extLst>
            <a:ext uri="{FF2B5EF4-FFF2-40B4-BE49-F238E27FC236}">
              <a16:creationId xmlns:a16="http://schemas.microsoft.com/office/drawing/2014/main" id="{D3AF1456-449E-49E3-908B-B311B420FEB1}"/>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C536F0C4-26E4-438E-92F9-FFD0B98E28A7}"/>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3CC49835-1A86-4495-B13F-94F91F677FF8}"/>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C11D20DF-A8CA-4F77-824F-BED9189FD6AC}"/>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8D780F9D-114B-4E3B-8704-80F7AE913E7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2FDFFAFF-4315-4825-8096-532A94C20F35}"/>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165FA570-2987-479E-9DEC-FC29EC5EC8F6}"/>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9864A722-7E68-432F-A548-C9A1A2B57CA8}"/>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id="{CBE93E79-24B0-474D-A75B-920E377784F4}"/>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586DEDA9-8723-480F-AB50-EFFE5FF1D1D9}"/>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3E568E66-A6B0-4BA3-88A8-2E3F5F06C8C8}"/>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2E41B32B-4042-4BB1-9420-87FDE32E1D5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51435</xdr:rowOff>
    </xdr:from>
    <xdr:to>
      <xdr:col>24</xdr:col>
      <xdr:colOff>62865</xdr:colOff>
      <xdr:row>64</xdr:row>
      <xdr:rowOff>26670</xdr:rowOff>
    </xdr:to>
    <xdr:cxnSp macro="">
      <xdr:nvCxnSpPr>
        <xdr:cNvPr id="172" name="直線コネクタ 171">
          <a:extLst>
            <a:ext uri="{FF2B5EF4-FFF2-40B4-BE49-F238E27FC236}">
              <a16:creationId xmlns:a16="http://schemas.microsoft.com/office/drawing/2014/main" id="{948DF395-E32B-468B-B37E-5ADCA98CD939}"/>
            </a:ext>
          </a:extLst>
        </xdr:cNvPr>
        <xdr:cNvCxnSpPr/>
      </xdr:nvCxnSpPr>
      <xdr:spPr>
        <a:xfrm flipV="1">
          <a:off x="4634865" y="9652635"/>
          <a:ext cx="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30497</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6973156C-C3CB-4A3E-9A17-662C1F1FA2DF}"/>
            </a:ext>
          </a:extLst>
        </xdr:cNvPr>
        <xdr:cNvSpPr txBox="1"/>
      </xdr:nvSpPr>
      <xdr:spPr>
        <a:xfrm>
          <a:off x="4673600" y="1100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26670</xdr:rowOff>
    </xdr:from>
    <xdr:to>
      <xdr:col>24</xdr:col>
      <xdr:colOff>152400</xdr:colOff>
      <xdr:row>64</xdr:row>
      <xdr:rowOff>26670</xdr:rowOff>
    </xdr:to>
    <xdr:cxnSp macro="">
      <xdr:nvCxnSpPr>
        <xdr:cNvPr id="174" name="直線コネクタ 173">
          <a:extLst>
            <a:ext uri="{FF2B5EF4-FFF2-40B4-BE49-F238E27FC236}">
              <a16:creationId xmlns:a16="http://schemas.microsoft.com/office/drawing/2014/main" id="{71E5D15E-26B4-413B-A6E7-93C7A76009A7}"/>
            </a:ext>
          </a:extLst>
        </xdr:cNvPr>
        <xdr:cNvCxnSpPr/>
      </xdr:nvCxnSpPr>
      <xdr:spPr>
        <a:xfrm>
          <a:off x="4546600" y="1099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169562</xdr:rowOff>
    </xdr:from>
    <xdr:ext cx="405111" cy="259045"/>
    <xdr:sp macro="" textlink="">
      <xdr:nvSpPr>
        <xdr:cNvPr id="175" name="【橋りょう・トンネル】&#10;有形固定資産減価償却率最大値テキスト">
          <a:extLst>
            <a:ext uri="{FF2B5EF4-FFF2-40B4-BE49-F238E27FC236}">
              <a16:creationId xmlns:a16="http://schemas.microsoft.com/office/drawing/2014/main" id="{5A9499B0-B0E5-4223-B31D-8D26F095FBCE}"/>
            </a:ext>
          </a:extLst>
        </xdr:cNvPr>
        <xdr:cNvSpPr txBox="1"/>
      </xdr:nvSpPr>
      <xdr:spPr>
        <a:xfrm>
          <a:off x="4673600" y="942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51435</xdr:rowOff>
    </xdr:from>
    <xdr:to>
      <xdr:col>24</xdr:col>
      <xdr:colOff>152400</xdr:colOff>
      <xdr:row>56</xdr:row>
      <xdr:rowOff>51435</xdr:rowOff>
    </xdr:to>
    <xdr:cxnSp macro="">
      <xdr:nvCxnSpPr>
        <xdr:cNvPr id="176" name="直線コネクタ 175">
          <a:extLst>
            <a:ext uri="{FF2B5EF4-FFF2-40B4-BE49-F238E27FC236}">
              <a16:creationId xmlns:a16="http://schemas.microsoft.com/office/drawing/2014/main" id="{22F8EF51-3E7B-4485-9E13-ED84E1BB9A12}"/>
            </a:ext>
          </a:extLst>
        </xdr:cNvPr>
        <xdr:cNvCxnSpPr/>
      </xdr:nvCxnSpPr>
      <xdr:spPr>
        <a:xfrm>
          <a:off x="4546600" y="965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84472</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6AE70018-D471-4402-B707-7F35AE76158D}"/>
            </a:ext>
          </a:extLst>
        </xdr:cNvPr>
        <xdr:cNvSpPr txBox="1"/>
      </xdr:nvSpPr>
      <xdr:spPr>
        <a:xfrm>
          <a:off x="4673600" y="10200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61595</xdr:rowOff>
    </xdr:from>
    <xdr:to>
      <xdr:col>24</xdr:col>
      <xdr:colOff>114300</xdr:colOff>
      <xdr:row>60</xdr:row>
      <xdr:rowOff>163195</xdr:rowOff>
    </xdr:to>
    <xdr:sp macro="" textlink="">
      <xdr:nvSpPr>
        <xdr:cNvPr id="178" name="フローチャート: 判断 177">
          <a:extLst>
            <a:ext uri="{FF2B5EF4-FFF2-40B4-BE49-F238E27FC236}">
              <a16:creationId xmlns:a16="http://schemas.microsoft.com/office/drawing/2014/main" id="{BEBC44CC-978A-4157-8D63-7C78F808E6C0}"/>
            </a:ext>
          </a:extLst>
        </xdr:cNvPr>
        <xdr:cNvSpPr/>
      </xdr:nvSpPr>
      <xdr:spPr>
        <a:xfrm>
          <a:off x="45847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33020</xdr:rowOff>
    </xdr:from>
    <xdr:to>
      <xdr:col>20</xdr:col>
      <xdr:colOff>38100</xdr:colOff>
      <xdr:row>60</xdr:row>
      <xdr:rowOff>134620</xdr:rowOff>
    </xdr:to>
    <xdr:sp macro="" textlink="">
      <xdr:nvSpPr>
        <xdr:cNvPr id="179" name="フローチャート: 判断 178">
          <a:extLst>
            <a:ext uri="{FF2B5EF4-FFF2-40B4-BE49-F238E27FC236}">
              <a16:creationId xmlns:a16="http://schemas.microsoft.com/office/drawing/2014/main" id="{C911B6FB-4BCB-4DD5-BF73-7DDC9288ADD1}"/>
            </a:ext>
          </a:extLst>
        </xdr:cNvPr>
        <xdr:cNvSpPr/>
      </xdr:nvSpPr>
      <xdr:spPr>
        <a:xfrm>
          <a:off x="3746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25400</xdr:rowOff>
    </xdr:from>
    <xdr:to>
      <xdr:col>15</xdr:col>
      <xdr:colOff>101600</xdr:colOff>
      <xdr:row>60</xdr:row>
      <xdr:rowOff>127000</xdr:rowOff>
    </xdr:to>
    <xdr:sp macro="" textlink="">
      <xdr:nvSpPr>
        <xdr:cNvPr id="180" name="フローチャート: 判断 179">
          <a:extLst>
            <a:ext uri="{FF2B5EF4-FFF2-40B4-BE49-F238E27FC236}">
              <a16:creationId xmlns:a16="http://schemas.microsoft.com/office/drawing/2014/main" id="{4334F2B5-F08E-4D73-A4CA-617952681029}"/>
            </a:ext>
          </a:extLst>
        </xdr:cNvPr>
        <xdr:cNvSpPr/>
      </xdr:nvSpPr>
      <xdr:spPr>
        <a:xfrm>
          <a:off x="28575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81" name="フローチャート: 判断 180">
          <a:extLst>
            <a:ext uri="{FF2B5EF4-FFF2-40B4-BE49-F238E27FC236}">
              <a16:creationId xmlns:a16="http://schemas.microsoft.com/office/drawing/2014/main" id="{681E810C-BF0C-4BD0-A069-835C6E809074}"/>
            </a:ext>
          </a:extLst>
        </xdr:cNvPr>
        <xdr:cNvSpPr/>
      </xdr:nvSpPr>
      <xdr:spPr>
        <a:xfrm>
          <a:off x="1968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154940</xdr:rowOff>
    </xdr:from>
    <xdr:to>
      <xdr:col>6</xdr:col>
      <xdr:colOff>38100</xdr:colOff>
      <xdr:row>60</xdr:row>
      <xdr:rowOff>85090</xdr:rowOff>
    </xdr:to>
    <xdr:sp macro="" textlink="">
      <xdr:nvSpPr>
        <xdr:cNvPr id="182" name="フローチャート: 判断 181">
          <a:extLst>
            <a:ext uri="{FF2B5EF4-FFF2-40B4-BE49-F238E27FC236}">
              <a16:creationId xmlns:a16="http://schemas.microsoft.com/office/drawing/2014/main" id="{A17A5492-B7CC-46C6-B9A4-7EA37809636E}"/>
            </a:ext>
          </a:extLst>
        </xdr:cNvPr>
        <xdr:cNvSpPr/>
      </xdr:nvSpPr>
      <xdr:spPr>
        <a:xfrm>
          <a:off x="1079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AA2DCDB7-1E5E-4E90-B458-B4F1BFD13492}"/>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A2F958AF-AFA5-4ECB-B89C-0E8CC39A1849}"/>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36161A8A-93DC-4D04-A2A1-891ACDC522B7}"/>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1E2BCC74-A7E3-4ECA-96DD-66E35497188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150C52F1-BD4B-40A3-9108-083E59603EA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27305</xdr:rowOff>
    </xdr:from>
    <xdr:to>
      <xdr:col>24</xdr:col>
      <xdr:colOff>114300</xdr:colOff>
      <xdr:row>61</xdr:row>
      <xdr:rowOff>128905</xdr:rowOff>
    </xdr:to>
    <xdr:sp macro="" textlink="">
      <xdr:nvSpPr>
        <xdr:cNvPr id="188" name="楕円 187">
          <a:extLst>
            <a:ext uri="{FF2B5EF4-FFF2-40B4-BE49-F238E27FC236}">
              <a16:creationId xmlns:a16="http://schemas.microsoft.com/office/drawing/2014/main" id="{B6328F1C-73D3-4A80-9C75-14A042944CDA}"/>
            </a:ext>
          </a:extLst>
        </xdr:cNvPr>
        <xdr:cNvSpPr/>
      </xdr:nvSpPr>
      <xdr:spPr>
        <a:xfrm>
          <a:off x="4584700" y="1048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5732</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BE212BB7-CA05-447A-B6BC-BA2C2A7A93FD}"/>
            </a:ext>
          </a:extLst>
        </xdr:cNvPr>
        <xdr:cNvSpPr txBox="1"/>
      </xdr:nvSpPr>
      <xdr:spPr>
        <a:xfrm>
          <a:off x="4673600" y="1046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27305</xdr:rowOff>
    </xdr:from>
    <xdr:to>
      <xdr:col>20</xdr:col>
      <xdr:colOff>38100</xdr:colOff>
      <xdr:row>61</xdr:row>
      <xdr:rowOff>128905</xdr:rowOff>
    </xdr:to>
    <xdr:sp macro="" textlink="">
      <xdr:nvSpPr>
        <xdr:cNvPr id="190" name="楕円 189">
          <a:extLst>
            <a:ext uri="{FF2B5EF4-FFF2-40B4-BE49-F238E27FC236}">
              <a16:creationId xmlns:a16="http://schemas.microsoft.com/office/drawing/2014/main" id="{99E1ABDF-07D1-4108-B132-52CAF935C16A}"/>
            </a:ext>
          </a:extLst>
        </xdr:cNvPr>
        <xdr:cNvSpPr/>
      </xdr:nvSpPr>
      <xdr:spPr>
        <a:xfrm>
          <a:off x="3746500" y="1048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78105</xdr:rowOff>
    </xdr:from>
    <xdr:to>
      <xdr:col>24</xdr:col>
      <xdr:colOff>63500</xdr:colOff>
      <xdr:row>61</xdr:row>
      <xdr:rowOff>78105</xdr:rowOff>
    </xdr:to>
    <xdr:cxnSp macro="">
      <xdr:nvCxnSpPr>
        <xdr:cNvPr id="191" name="直線コネクタ 190">
          <a:extLst>
            <a:ext uri="{FF2B5EF4-FFF2-40B4-BE49-F238E27FC236}">
              <a16:creationId xmlns:a16="http://schemas.microsoft.com/office/drawing/2014/main" id="{46E4004E-740F-4F2B-8D4B-1C212A637A44}"/>
            </a:ext>
          </a:extLst>
        </xdr:cNvPr>
        <xdr:cNvCxnSpPr/>
      </xdr:nvCxnSpPr>
      <xdr:spPr>
        <a:xfrm>
          <a:off x="3797300" y="105365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154940</xdr:rowOff>
    </xdr:from>
    <xdr:to>
      <xdr:col>15</xdr:col>
      <xdr:colOff>101600</xdr:colOff>
      <xdr:row>61</xdr:row>
      <xdr:rowOff>85090</xdr:rowOff>
    </xdr:to>
    <xdr:sp macro="" textlink="">
      <xdr:nvSpPr>
        <xdr:cNvPr id="192" name="楕円 191">
          <a:extLst>
            <a:ext uri="{FF2B5EF4-FFF2-40B4-BE49-F238E27FC236}">
              <a16:creationId xmlns:a16="http://schemas.microsoft.com/office/drawing/2014/main" id="{02676B56-7B8D-4B13-B3CB-B7AE142AB488}"/>
            </a:ext>
          </a:extLst>
        </xdr:cNvPr>
        <xdr:cNvSpPr/>
      </xdr:nvSpPr>
      <xdr:spPr>
        <a:xfrm>
          <a:off x="2857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34290</xdr:rowOff>
    </xdr:from>
    <xdr:to>
      <xdr:col>19</xdr:col>
      <xdr:colOff>177800</xdr:colOff>
      <xdr:row>61</xdr:row>
      <xdr:rowOff>78105</xdr:rowOff>
    </xdr:to>
    <xdr:cxnSp macro="">
      <xdr:nvCxnSpPr>
        <xdr:cNvPr id="193" name="直線コネクタ 192">
          <a:extLst>
            <a:ext uri="{FF2B5EF4-FFF2-40B4-BE49-F238E27FC236}">
              <a16:creationId xmlns:a16="http://schemas.microsoft.com/office/drawing/2014/main" id="{2A36F7B5-1438-4F99-9050-145BC6F27588}"/>
            </a:ext>
          </a:extLst>
        </xdr:cNvPr>
        <xdr:cNvCxnSpPr/>
      </xdr:nvCxnSpPr>
      <xdr:spPr>
        <a:xfrm>
          <a:off x="2908300" y="1049274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116840</xdr:rowOff>
    </xdr:from>
    <xdr:to>
      <xdr:col>10</xdr:col>
      <xdr:colOff>165100</xdr:colOff>
      <xdr:row>61</xdr:row>
      <xdr:rowOff>46990</xdr:rowOff>
    </xdr:to>
    <xdr:sp macro="" textlink="">
      <xdr:nvSpPr>
        <xdr:cNvPr id="194" name="楕円 193">
          <a:extLst>
            <a:ext uri="{FF2B5EF4-FFF2-40B4-BE49-F238E27FC236}">
              <a16:creationId xmlns:a16="http://schemas.microsoft.com/office/drawing/2014/main" id="{CC29E2C7-864B-4B91-AFCF-C8DCA2C05F75}"/>
            </a:ext>
          </a:extLst>
        </xdr:cNvPr>
        <xdr:cNvSpPr/>
      </xdr:nvSpPr>
      <xdr:spPr>
        <a:xfrm>
          <a:off x="1968500" y="1040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167640</xdr:rowOff>
    </xdr:from>
    <xdr:to>
      <xdr:col>15</xdr:col>
      <xdr:colOff>50800</xdr:colOff>
      <xdr:row>61</xdr:row>
      <xdr:rowOff>34290</xdr:rowOff>
    </xdr:to>
    <xdr:cxnSp macro="">
      <xdr:nvCxnSpPr>
        <xdr:cNvPr id="195" name="直線コネクタ 194">
          <a:extLst>
            <a:ext uri="{FF2B5EF4-FFF2-40B4-BE49-F238E27FC236}">
              <a16:creationId xmlns:a16="http://schemas.microsoft.com/office/drawing/2014/main" id="{6412E5FC-7BB3-4FE4-8DDD-98D32D79ED8F}"/>
            </a:ext>
          </a:extLst>
        </xdr:cNvPr>
        <xdr:cNvCxnSpPr/>
      </xdr:nvCxnSpPr>
      <xdr:spPr>
        <a:xfrm>
          <a:off x="2019300" y="104546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78740</xdr:rowOff>
    </xdr:from>
    <xdr:to>
      <xdr:col>6</xdr:col>
      <xdr:colOff>38100</xdr:colOff>
      <xdr:row>61</xdr:row>
      <xdr:rowOff>8890</xdr:rowOff>
    </xdr:to>
    <xdr:sp macro="" textlink="">
      <xdr:nvSpPr>
        <xdr:cNvPr id="196" name="楕円 195">
          <a:extLst>
            <a:ext uri="{FF2B5EF4-FFF2-40B4-BE49-F238E27FC236}">
              <a16:creationId xmlns:a16="http://schemas.microsoft.com/office/drawing/2014/main" id="{DCC03A97-CC37-4103-A686-03EC2D7A30C1}"/>
            </a:ext>
          </a:extLst>
        </xdr:cNvPr>
        <xdr:cNvSpPr/>
      </xdr:nvSpPr>
      <xdr:spPr>
        <a:xfrm>
          <a:off x="1079500" y="1036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129540</xdr:rowOff>
    </xdr:from>
    <xdr:to>
      <xdr:col>10</xdr:col>
      <xdr:colOff>114300</xdr:colOff>
      <xdr:row>60</xdr:row>
      <xdr:rowOff>167640</xdr:rowOff>
    </xdr:to>
    <xdr:cxnSp macro="">
      <xdr:nvCxnSpPr>
        <xdr:cNvPr id="197" name="直線コネクタ 196">
          <a:extLst>
            <a:ext uri="{FF2B5EF4-FFF2-40B4-BE49-F238E27FC236}">
              <a16:creationId xmlns:a16="http://schemas.microsoft.com/office/drawing/2014/main" id="{BD334BE8-382D-4951-9BC8-4874101A2F86}"/>
            </a:ext>
          </a:extLst>
        </xdr:cNvPr>
        <xdr:cNvCxnSpPr/>
      </xdr:nvCxnSpPr>
      <xdr:spPr>
        <a:xfrm>
          <a:off x="1130300" y="104165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151147</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1CEB092A-AFA8-4552-BFA5-D56B7F21F10B}"/>
            </a:ext>
          </a:extLst>
        </xdr:cNvPr>
        <xdr:cNvSpPr txBox="1"/>
      </xdr:nvSpPr>
      <xdr:spPr>
        <a:xfrm>
          <a:off x="35820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143527</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0E6EF4E6-792A-4104-8CF5-FFC63DEC4C85}"/>
            </a:ext>
          </a:extLst>
        </xdr:cNvPr>
        <xdr:cNvSpPr txBox="1"/>
      </xdr:nvSpPr>
      <xdr:spPr>
        <a:xfrm>
          <a:off x="2705744" y="1008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105427</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EE44ED5D-0C2E-4AD4-95F3-975BB66B5C4F}"/>
            </a:ext>
          </a:extLst>
        </xdr:cNvPr>
        <xdr:cNvSpPr txBox="1"/>
      </xdr:nvSpPr>
      <xdr:spPr>
        <a:xfrm>
          <a:off x="18167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101617</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C6D2F1A9-3765-42AB-B38C-EE5B5A8FC3BC}"/>
            </a:ext>
          </a:extLst>
        </xdr:cNvPr>
        <xdr:cNvSpPr txBox="1"/>
      </xdr:nvSpPr>
      <xdr:spPr>
        <a:xfrm>
          <a:off x="927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120032</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346C2F7B-B20D-4B1F-940B-70547A678F63}"/>
            </a:ext>
          </a:extLst>
        </xdr:cNvPr>
        <xdr:cNvSpPr txBox="1"/>
      </xdr:nvSpPr>
      <xdr:spPr>
        <a:xfrm>
          <a:off x="3582044" y="1057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76217</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6A07EF32-CE58-42F6-92AC-490CDD4764B8}"/>
            </a:ext>
          </a:extLst>
        </xdr:cNvPr>
        <xdr:cNvSpPr txBox="1"/>
      </xdr:nvSpPr>
      <xdr:spPr>
        <a:xfrm>
          <a:off x="27057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38117</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7143A90F-5044-4C0F-9D83-46C592AEDBD6}"/>
            </a:ext>
          </a:extLst>
        </xdr:cNvPr>
        <xdr:cNvSpPr txBox="1"/>
      </xdr:nvSpPr>
      <xdr:spPr>
        <a:xfrm>
          <a:off x="1816744" y="1049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17</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40FF8609-D039-4E00-8A66-9E9ABD8CCAE0}"/>
            </a:ext>
          </a:extLst>
        </xdr:cNvPr>
        <xdr:cNvSpPr txBox="1"/>
      </xdr:nvSpPr>
      <xdr:spPr>
        <a:xfrm>
          <a:off x="927744" y="1045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4F00CFA7-445B-411A-80A4-B82E2A07174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5A38FE36-1504-4DB7-A730-67D825817B19}"/>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91FD64FE-B4F9-4544-B1C2-8E32F3F4540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E065AD1F-F7E7-4E21-8454-C4457DCD154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4C5791F4-5D3C-4DC7-B2C8-EDCFA1FCA83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DFB61E9D-546F-47DC-95FC-D1935FDFB62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4ADAADEF-1693-42BF-9268-47ECCF6A8A7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58DC669A-A9B3-4096-A35F-E48F3303398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BDAA9BD9-C0C4-40A7-A05D-8941B447AE0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AB11B51B-37CE-4269-82D8-4DBE8E70AB8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6" name="直線コネクタ 215">
          <a:extLst>
            <a:ext uri="{FF2B5EF4-FFF2-40B4-BE49-F238E27FC236}">
              <a16:creationId xmlns:a16="http://schemas.microsoft.com/office/drawing/2014/main" id="{7051B805-BCFF-4955-8064-BDD311F2B5AC}"/>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7" name="テキスト ボックス 216">
          <a:extLst>
            <a:ext uri="{FF2B5EF4-FFF2-40B4-BE49-F238E27FC236}">
              <a16:creationId xmlns:a16="http://schemas.microsoft.com/office/drawing/2014/main" id="{C2A7ED77-D86A-4A9F-8AA4-00576C0FA2A9}"/>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8" name="直線コネクタ 217">
          <a:extLst>
            <a:ext uri="{FF2B5EF4-FFF2-40B4-BE49-F238E27FC236}">
              <a16:creationId xmlns:a16="http://schemas.microsoft.com/office/drawing/2014/main" id="{A4BA1263-7A1C-40CD-8780-AEB0D75EF102}"/>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9" name="テキスト ボックス 218">
          <a:extLst>
            <a:ext uri="{FF2B5EF4-FFF2-40B4-BE49-F238E27FC236}">
              <a16:creationId xmlns:a16="http://schemas.microsoft.com/office/drawing/2014/main" id="{FF575B52-3A51-4CFE-B830-9184626159B5}"/>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0" name="直線コネクタ 219">
          <a:extLst>
            <a:ext uri="{FF2B5EF4-FFF2-40B4-BE49-F238E27FC236}">
              <a16:creationId xmlns:a16="http://schemas.microsoft.com/office/drawing/2014/main" id="{F6916929-1D6A-43AD-92F7-A8A3BDFEA671}"/>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1" name="テキスト ボックス 220">
          <a:extLst>
            <a:ext uri="{FF2B5EF4-FFF2-40B4-BE49-F238E27FC236}">
              <a16:creationId xmlns:a16="http://schemas.microsoft.com/office/drawing/2014/main" id="{BDE58985-C8D7-403F-BFBA-33D4D1EFAC19}"/>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2" name="直線コネクタ 221">
          <a:extLst>
            <a:ext uri="{FF2B5EF4-FFF2-40B4-BE49-F238E27FC236}">
              <a16:creationId xmlns:a16="http://schemas.microsoft.com/office/drawing/2014/main" id="{6BCF423B-2013-4DEB-B6DA-4A2F8061F0B9}"/>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3" name="テキスト ボックス 222">
          <a:extLst>
            <a:ext uri="{FF2B5EF4-FFF2-40B4-BE49-F238E27FC236}">
              <a16:creationId xmlns:a16="http://schemas.microsoft.com/office/drawing/2014/main" id="{BA7BBA6A-5892-4BB4-9E73-A93F14880CCB}"/>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4" name="直線コネクタ 223">
          <a:extLst>
            <a:ext uri="{FF2B5EF4-FFF2-40B4-BE49-F238E27FC236}">
              <a16:creationId xmlns:a16="http://schemas.microsoft.com/office/drawing/2014/main" id="{927E3233-4378-4AD9-9FD4-E7F23FE8BFC2}"/>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5" name="テキスト ボックス 224">
          <a:extLst>
            <a:ext uri="{FF2B5EF4-FFF2-40B4-BE49-F238E27FC236}">
              <a16:creationId xmlns:a16="http://schemas.microsoft.com/office/drawing/2014/main" id="{D7562EE6-48A4-4E78-A7F4-4462B6AA937C}"/>
            </a:ext>
          </a:extLst>
        </xdr:cNvPr>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6" name="直線コネクタ 225">
          <a:extLst>
            <a:ext uri="{FF2B5EF4-FFF2-40B4-BE49-F238E27FC236}">
              <a16:creationId xmlns:a16="http://schemas.microsoft.com/office/drawing/2014/main" id="{8529F9F0-EA94-4BD3-AA11-34DB8DF5262D}"/>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27" name="テキスト ボックス 226">
          <a:extLst>
            <a:ext uri="{FF2B5EF4-FFF2-40B4-BE49-F238E27FC236}">
              <a16:creationId xmlns:a16="http://schemas.microsoft.com/office/drawing/2014/main" id="{8F22D506-EF9C-4D2D-8635-A30A5259254F}"/>
            </a:ext>
          </a:extLst>
        </xdr:cNvPr>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E693BE08-7A1F-43F7-8558-947704A618E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9" name="テキスト ボックス 228">
          <a:extLst>
            <a:ext uri="{FF2B5EF4-FFF2-40B4-BE49-F238E27FC236}">
              <a16:creationId xmlns:a16="http://schemas.microsoft.com/office/drawing/2014/main" id="{8053FAA8-B460-4DA2-B591-4EB33D6FE458}"/>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6423EDC0-A43A-47BE-9EA2-BDE195B1575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87015</xdr:rowOff>
    </xdr:from>
    <xdr:to>
      <xdr:col>54</xdr:col>
      <xdr:colOff>189865</xdr:colOff>
      <xdr:row>64</xdr:row>
      <xdr:rowOff>119891</xdr:rowOff>
    </xdr:to>
    <xdr:cxnSp macro="">
      <xdr:nvCxnSpPr>
        <xdr:cNvPr id="231" name="直線コネクタ 230">
          <a:extLst>
            <a:ext uri="{FF2B5EF4-FFF2-40B4-BE49-F238E27FC236}">
              <a16:creationId xmlns:a16="http://schemas.microsoft.com/office/drawing/2014/main" id="{DEA99ABA-3399-49A9-AC2D-FBD281F228D4}"/>
            </a:ext>
          </a:extLst>
        </xdr:cNvPr>
        <xdr:cNvCxnSpPr/>
      </xdr:nvCxnSpPr>
      <xdr:spPr>
        <a:xfrm flipV="1">
          <a:off x="10476865" y="9688215"/>
          <a:ext cx="0" cy="1404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123718</xdr:rowOff>
    </xdr:from>
    <xdr:ext cx="469744" cy="259045"/>
    <xdr:sp macro="" textlink="">
      <xdr:nvSpPr>
        <xdr:cNvPr id="232" name="【橋りょう・トンネル】&#10;一人当たり有形固定資産（償却資産）額最小値テキスト">
          <a:extLst>
            <a:ext uri="{FF2B5EF4-FFF2-40B4-BE49-F238E27FC236}">
              <a16:creationId xmlns:a16="http://schemas.microsoft.com/office/drawing/2014/main" id="{61E2082A-1EE7-4744-A946-56B866988A9B}"/>
            </a:ext>
          </a:extLst>
        </xdr:cNvPr>
        <xdr:cNvSpPr txBox="1"/>
      </xdr:nvSpPr>
      <xdr:spPr>
        <a:xfrm>
          <a:off x="10515600" y="11096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119891</xdr:rowOff>
    </xdr:from>
    <xdr:to>
      <xdr:col>55</xdr:col>
      <xdr:colOff>88900</xdr:colOff>
      <xdr:row>64</xdr:row>
      <xdr:rowOff>119891</xdr:rowOff>
    </xdr:to>
    <xdr:cxnSp macro="">
      <xdr:nvCxnSpPr>
        <xdr:cNvPr id="233" name="直線コネクタ 232">
          <a:extLst>
            <a:ext uri="{FF2B5EF4-FFF2-40B4-BE49-F238E27FC236}">
              <a16:creationId xmlns:a16="http://schemas.microsoft.com/office/drawing/2014/main" id="{142CF2CA-0246-407D-B0D0-0690CD3748F4}"/>
            </a:ext>
          </a:extLst>
        </xdr:cNvPr>
        <xdr:cNvCxnSpPr/>
      </xdr:nvCxnSpPr>
      <xdr:spPr>
        <a:xfrm>
          <a:off x="10388600" y="11092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33692</xdr:rowOff>
    </xdr:from>
    <xdr:ext cx="599010" cy="259045"/>
    <xdr:sp macro="" textlink="">
      <xdr:nvSpPr>
        <xdr:cNvPr id="234" name="【橋りょう・トンネル】&#10;一人当たり有形固定資産（償却資産）額最大値テキスト">
          <a:extLst>
            <a:ext uri="{FF2B5EF4-FFF2-40B4-BE49-F238E27FC236}">
              <a16:creationId xmlns:a16="http://schemas.microsoft.com/office/drawing/2014/main" id="{9B8926F9-0445-4D2C-AF03-31B829739446}"/>
            </a:ext>
          </a:extLst>
        </xdr:cNvPr>
        <xdr:cNvSpPr txBox="1"/>
      </xdr:nvSpPr>
      <xdr:spPr>
        <a:xfrm>
          <a:off x="10515600" y="9463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87015</xdr:rowOff>
    </xdr:from>
    <xdr:to>
      <xdr:col>55</xdr:col>
      <xdr:colOff>88900</xdr:colOff>
      <xdr:row>56</xdr:row>
      <xdr:rowOff>87015</xdr:rowOff>
    </xdr:to>
    <xdr:cxnSp macro="">
      <xdr:nvCxnSpPr>
        <xdr:cNvPr id="235" name="直線コネクタ 234">
          <a:extLst>
            <a:ext uri="{FF2B5EF4-FFF2-40B4-BE49-F238E27FC236}">
              <a16:creationId xmlns:a16="http://schemas.microsoft.com/office/drawing/2014/main" id="{9C076AB5-DDCB-4DC0-9FE2-6E8B71E1F663}"/>
            </a:ext>
          </a:extLst>
        </xdr:cNvPr>
        <xdr:cNvCxnSpPr/>
      </xdr:nvCxnSpPr>
      <xdr:spPr>
        <a:xfrm>
          <a:off x="10388600" y="9688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125817</xdr:rowOff>
    </xdr:from>
    <xdr:ext cx="534377" cy="259045"/>
    <xdr:sp macro="" textlink="">
      <xdr:nvSpPr>
        <xdr:cNvPr id="236" name="【橋りょう・トンネル】&#10;一人当たり有形固定資産（償却資産）額平均値テキスト">
          <a:extLst>
            <a:ext uri="{FF2B5EF4-FFF2-40B4-BE49-F238E27FC236}">
              <a16:creationId xmlns:a16="http://schemas.microsoft.com/office/drawing/2014/main" id="{45A5EB9A-2704-4169-B100-E7ADBB2FE60C}"/>
            </a:ext>
          </a:extLst>
        </xdr:cNvPr>
        <xdr:cNvSpPr txBox="1"/>
      </xdr:nvSpPr>
      <xdr:spPr>
        <a:xfrm>
          <a:off x="10515600" y="10584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102940</xdr:rowOff>
    </xdr:from>
    <xdr:to>
      <xdr:col>55</xdr:col>
      <xdr:colOff>50800</xdr:colOff>
      <xdr:row>63</xdr:row>
      <xdr:rowOff>33090</xdr:rowOff>
    </xdr:to>
    <xdr:sp macro="" textlink="">
      <xdr:nvSpPr>
        <xdr:cNvPr id="237" name="フローチャート: 判断 236">
          <a:extLst>
            <a:ext uri="{FF2B5EF4-FFF2-40B4-BE49-F238E27FC236}">
              <a16:creationId xmlns:a16="http://schemas.microsoft.com/office/drawing/2014/main" id="{0D52345D-6FEC-44D5-91C7-22E1B92F55CC}"/>
            </a:ext>
          </a:extLst>
        </xdr:cNvPr>
        <xdr:cNvSpPr/>
      </xdr:nvSpPr>
      <xdr:spPr>
        <a:xfrm>
          <a:off x="10426700" y="1073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110660</xdr:rowOff>
    </xdr:from>
    <xdr:to>
      <xdr:col>50</xdr:col>
      <xdr:colOff>165100</xdr:colOff>
      <xdr:row>63</xdr:row>
      <xdr:rowOff>40810</xdr:rowOff>
    </xdr:to>
    <xdr:sp macro="" textlink="">
      <xdr:nvSpPr>
        <xdr:cNvPr id="238" name="フローチャート: 判断 237">
          <a:extLst>
            <a:ext uri="{FF2B5EF4-FFF2-40B4-BE49-F238E27FC236}">
              <a16:creationId xmlns:a16="http://schemas.microsoft.com/office/drawing/2014/main" id="{EAB8B3F9-9099-42FD-AAEA-BDF5ACA3099C}"/>
            </a:ext>
          </a:extLst>
        </xdr:cNvPr>
        <xdr:cNvSpPr/>
      </xdr:nvSpPr>
      <xdr:spPr>
        <a:xfrm>
          <a:off x="9588500" y="1074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128064</xdr:rowOff>
    </xdr:from>
    <xdr:to>
      <xdr:col>46</xdr:col>
      <xdr:colOff>38100</xdr:colOff>
      <xdr:row>63</xdr:row>
      <xdr:rowOff>58214</xdr:rowOff>
    </xdr:to>
    <xdr:sp macro="" textlink="">
      <xdr:nvSpPr>
        <xdr:cNvPr id="239" name="フローチャート: 判断 238">
          <a:extLst>
            <a:ext uri="{FF2B5EF4-FFF2-40B4-BE49-F238E27FC236}">
              <a16:creationId xmlns:a16="http://schemas.microsoft.com/office/drawing/2014/main" id="{D6D97225-BB65-4932-A2E8-E1B25EE5977B}"/>
            </a:ext>
          </a:extLst>
        </xdr:cNvPr>
        <xdr:cNvSpPr/>
      </xdr:nvSpPr>
      <xdr:spPr>
        <a:xfrm>
          <a:off x="8699500" y="1075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135731</xdr:rowOff>
    </xdr:from>
    <xdr:to>
      <xdr:col>41</xdr:col>
      <xdr:colOff>101600</xdr:colOff>
      <xdr:row>63</xdr:row>
      <xdr:rowOff>65881</xdr:rowOff>
    </xdr:to>
    <xdr:sp macro="" textlink="">
      <xdr:nvSpPr>
        <xdr:cNvPr id="240" name="フローチャート: 判断 239">
          <a:extLst>
            <a:ext uri="{FF2B5EF4-FFF2-40B4-BE49-F238E27FC236}">
              <a16:creationId xmlns:a16="http://schemas.microsoft.com/office/drawing/2014/main" id="{B3708B4F-B66E-4CB8-A1F5-B8CF8C9127CD}"/>
            </a:ext>
          </a:extLst>
        </xdr:cNvPr>
        <xdr:cNvSpPr/>
      </xdr:nvSpPr>
      <xdr:spPr>
        <a:xfrm>
          <a:off x="7810500" y="1076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133328</xdr:rowOff>
    </xdr:from>
    <xdr:to>
      <xdr:col>36</xdr:col>
      <xdr:colOff>165100</xdr:colOff>
      <xdr:row>63</xdr:row>
      <xdr:rowOff>63478</xdr:rowOff>
    </xdr:to>
    <xdr:sp macro="" textlink="">
      <xdr:nvSpPr>
        <xdr:cNvPr id="241" name="フローチャート: 判断 240">
          <a:extLst>
            <a:ext uri="{FF2B5EF4-FFF2-40B4-BE49-F238E27FC236}">
              <a16:creationId xmlns:a16="http://schemas.microsoft.com/office/drawing/2014/main" id="{A5ED1E58-9E98-4CDF-998F-57E49F44F765}"/>
            </a:ext>
          </a:extLst>
        </xdr:cNvPr>
        <xdr:cNvSpPr/>
      </xdr:nvSpPr>
      <xdr:spPr>
        <a:xfrm>
          <a:off x="6921500" y="1076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BC96A701-C7E7-4C8B-B281-FF73F0F55641}"/>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D168C276-C83A-43E6-983A-57C196C126A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D0E3A65E-D7F9-4E0B-976F-B581CA02C008}"/>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2C2D9716-78C8-43A0-8D4B-70BE04E5F62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17E92728-9E36-4DF4-93AE-988C3299CBE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125754</xdr:rowOff>
    </xdr:from>
    <xdr:to>
      <xdr:col>55</xdr:col>
      <xdr:colOff>50800</xdr:colOff>
      <xdr:row>64</xdr:row>
      <xdr:rowOff>55904</xdr:rowOff>
    </xdr:to>
    <xdr:sp macro="" textlink="">
      <xdr:nvSpPr>
        <xdr:cNvPr id="247" name="楕円 246">
          <a:extLst>
            <a:ext uri="{FF2B5EF4-FFF2-40B4-BE49-F238E27FC236}">
              <a16:creationId xmlns:a16="http://schemas.microsoft.com/office/drawing/2014/main" id="{3E467470-C426-4053-B0CB-782C7F6EE7A8}"/>
            </a:ext>
          </a:extLst>
        </xdr:cNvPr>
        <xdr:cNvSpPr/>
      </xdr:nvSpPr>
      <xdr:spPr>
        <a:xfrm>
          <a:off x="10426700" y="1092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40681</xdr:rowOff>
    </xdr:from>
    <xdr:ext cx="534377" cy="259045"/>
    <xdr:sp macro="" textlink="">
      <xdr:nvSpPr>
        <xdr:cNvPr id="248" name="【橋りょう・トンネル】&#10;一人当たり有形固定資産（償却資産）額該当値テキスト">
          <a:extLst>
            <a:ext uri="{FF2B5EF4-FFF2-40B4-BE49-F238E27FC236}">
              <a16:creationId xmlns:a16="http://schemas.microsoft.com/office/drawing/2014/main" id="{9A438EA9-D41F-4AD7-BED5-C1369567FE48}"/>
            </a:ext>
          </a:extLst>
        </xdr:cNvPr>
        <xdr:cNvSpPr txBox="1"/>
      </xdr:nvSpPr>
      <xdr:spPr>
        <a:xfrm>
          <a:off x="10515600" y="1084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130287</xdr:rowOff>
    </xdr:from>
    <xdr:to>
      <xdr:col>50</xdr:col>
      <xdr:colOff>165100</xdr:colOff>
      <xdr:row>64</xdr:row>
      <xdr:rowOff>60437</xdr:rowOff>
    </xdr:to>
    <xdr:sp macro="" textlink="">
      <xdr:nvSpPr>
        <xdr:cNvPr id="249" name="楕円 248">
          <a:extLst>
            <a:ext uri="{FF2B5EF4-FFF2-40B4-BE49-F238E27FC236}">
              <a16:creationId xmlns:a16="http://schemas.microsoft.com/office/drawing/2014/main" id="{5905889D-00A2-41A2-A0F0-1B8FBAE405B8}"/>
            </a:ext>
          </a:extLst>
        </xdr:cNvPr>
        <xdr:cNvSpPr/>
      </xdr:nvSpPr>
      <xdr:spPr>
        <a:xfrm>
          <a:off x="9588500" y="1093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5104</xdr:rowOff>
    </xdr:from>
    <xdr:to>
      <xdr:col>55</xdr:col>
      <xdr:colOff>0</xdr:colOff>
      <xdr:row>64</xdr:row>
      <xdr:rowOff>9637</xdr:rowOff>
    </xdr:to>
    <xdr:cxnSp macro="">
      <xdr:nvCxnSpPr>
        <xdr:cNvPr id="250" name="直線コネクタ 249">
          <a:extLst>
            <a:ext uri="{FF2B5EF4-FFF2-40B4-BE49-F238E27FC236}">
              <a16:creationId xmlns:a16="http://schemas.microsoft.com/office/drawing/2014/main" id="{4B470A49-1AEA-4C40-85E3-BD515B5CE113}"/>
            </a:ext>
          </a:extLst>
        </xdr:cNvPr>
        <xdr:cNvCxnSpPr/>
      </xdr:nvCxnSpPr>
      <xdr:spPr>
        <a:xfrm flipV="1">
          <a:off x="9639300" y="10977904"/>
          <a:ext cx="838200" cy="4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130862</xdr:rowOff>
    </xdr:from>
    <xdr:to>
      <xdr:col>46</xdr:col>
      <xdr:colOff>38100</xdr:colOff>
      <xdr:row>64</xdr:row>
      <xdr:rowOff>61012</xdr:rowOff>
    </xdr:to>
    <xdr:sp macro="" textlink="">
      <xdr:nvSpPr>
        <xdr:cNvPr id="251" name="楕円 250">
          <a:extLst>
            <a:ext uri="{FF2B5EF4-FFF2-40B4-BE49-F238E27FC236}">
              <a16:creationId xmlns:a16="http://schemas.microsoft.com/office/drawing/2014/main" id="{EFA6386D-C4FF-4A55-8687-6052D8403B3F}"/>
            </a:ext>
          </a:extLst>
        </xdr:cNvPr>
        <xdr:cNvSpPr/>
      </xdr:nvSpPr>
      <xdr:spPr>
        <a:xfrm>
          <a:off x="8699500" y="1093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9637</xdr:rowOff>
    </xdr:from>
    <xdr:to>
      <xdr:col>50</xdr:col>
      <xdr:colOff>114300</xdr:colOff>
      <xdr:row>64</xdr:row>
      <xdr:rowOff>10212</xdr:rowOff>
    </xdr:to>
    <xdr:cxnSp macro="">
      <xdr:nvCxnSpPr>
        <xdr:cNvPr id="252" name="直線コネクタ 251">
          <a:extLst>
            <a:ext uri="{FF2B5EF4-FFF2-40B4-BE49-F238E27FC236}">
              <a16:creationId xmlns:a16="http://schemas.microsoft.com/office/drawing/2014/main" id="{9E57763E-ACCE-4849-A2F3-4893040C48FF}"/>
            </a:ext>
          </a:extLst>
        </xdr:cNvPr>
        <xdr:cNvCxnSpPr/>
      </xdr:nvCxnSpPr>
      <xdr:spPr>
        <a:xfrm flipV="1">
          <a:off x="8750300" y="10982437"/>
          <a:ext cx="889000" cy="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131962</xdr:rowOff>
    </xdr:from>
    <xdr:to>
      <xdr:col>41</xdr:col>
      <xdr:colOff>101600</xdr:colOff>
      <xdr:row>64</xdr:row>
      <xdr:rowOff>62112</xdr:rowOff>
    </xdr:to>
    <xdr:sp macro="" textlink="">
      <xdr:nvSpPr>
        <xdr:cNvPr id="253" name="楕円 252">
          <a:extLst>
            <a:ext uri="{FF2B5EF4-FFF2-40B4-BE49-F238E27FC236}">
              <a16:creationId xmlns:a16="http://schemas.microsoft.com/office/drawing/2014/main" id="{6A82793B-00D4-4212-8831-7200A410DC9E}"/>
            </a:ext>
          </a:extLst>
        </xdr:cNvPr>
        <xdr:cNvSpPr/>
      </xdr:nvSpPr>
      <xdr:spPr>
        <a:xfrm>
          <a:off x="7810500" y="10933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10212</xdr:rowOff>
    </xdr:from>
    <xdr:to>
      <xdr:col>45</xdr:col>
      <xdr:colOff>177800</xdr:colOff>
      <xdr:row>64</xdr:row>
      <xdr:rowOff>11312</xdr:rowOff>
    </xdr:to>
    <xdr:cxnSp macro="">
      <xdr:nvCxnSpPr>
        <xdr:cNvPr id="254" name="直線コネクタ 253">
          <a:extLst>
            <a:ext uri="{FF2B5EF4-FFF2-40B4-BE49-F238E27FC236}">
              <a16:creationId xmlns:a16="http://schemas.microsoft.com/office/drawing/2014/main" id="{3DACBE6B-14D9-4351-9606-86B8BA9A1ED2}"/>
            </a:ext>
          </a:extLst>
        </xdr:cNvPr>
        <xdr:cNvCxnSpPr/>
      </xdr:nvCxnSpPr>
      <xdr:spPr>
        <a:xfrm flipV="1">
          <a:off x="7861300" y="10983012"/>
          <a:ext cx="889000" cy="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132926</xdr:rowOff>
    </xdr:from>
    <xdr:to>
      <xdr:col>36</xdr:col>
      <xdr:colOff>165100</xdr:colOff>
      <xdr:row>64</xdr:row>
      <xdr:rowOff>63076</xdr:rowOff>
    </xdr:to>
    <xdr:sp macro="" textlink="">
      <xdr:nvSpPr>
        <xdr:cNvPr id="255" name="楕円 254">
          <a:extLst>
            <a:ext uri="{FF2B5EF4-FFF2-40B4-BE49-F238E27FC236}">
              <a16:creationId xmlns:a16="http://schemas.microsoft.com/office/drawing/2014/main" id="{C15E3714-C39C-432F-A7BE-13D9F8DC20AE}"/>
            </a:ext>
          </a:extLst>
        </xdr:cNvPr>
        <xdr:cNvSpPr/>
      </xdr:nvSpPr>
      <xdr:spPr>
        <a:xfrm>
          <a:off x="6921500" y="1093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11312</xdr:rowOff>
    </xdr:from>
    <xdr:to>
      <xdr:col>41</xdr:col>
      <xdr:colOff>50800</xdr:colOff>
      <xdr:row>64</xdr:row>
      <xdr:rowOff>12276</xdr:rowOff>
    </xdr:to>
    <xdr:cxnSp macro="">
      <xdr:nvCxnSpPr>
        <xdr:cNvPr id="256" name="直線コネクタ 255">
          <a:extLst>
            <a:ext uri="{FF2B5EF4-FFF2-40B4-BE49-F238E27FC236}">
              <a16:creationId xmlns:a16="http://schemas.microsoft.com/office/drawing/2014/main" id="{A8144565-8305-4113-B06D-43B7BD80AD50}"/>
            </a:ext>
          </a:extLst>
        </xdr:cNvPr>
        <xdr:cNvCxnSpPr/>
      </xdr:nvCxnSpPr>
      <xdr:spPr>
        <a:xfrm flipV="1">
          <a:off x="6972300" y="10984112"/>
          <a:ext cx="889000" cy="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61</xdr:row>
      <xdr:rowOff>57337</xdr:rowOff>
    </xdr:from>
    <xdr:ext cx="534377" cy="259045"/>
    <xdr:sp macro="" textlink="">
      <xdr:nvSpPr>
        <xdr:cNvPr id="257" name="n_1aveValue【橋りょう・トンネル】&#10;一人当たり有形固定資産（償却資産）額">
          <a:extLst>
            <a:ext uri="{FF2B5EF4-FFF2-40B4-BE49-F238E27FC236}">
              <a16:creationId xmlns:a16="http://schemas.microsoft.com/office/drawing/2014/main" id="{1FE4D9B9-1024-4E51-BFBE-872CD993009F}"/>
            </a:ext>
          </a:extLst>
        </xdr:cNvPr>
        <xdr:cNvSpPr txBox="1"/>
      </xdr:nvSpPr>
      <xdr:spPr>
        <a:xfrm>
          <a:off x="9359411" y="1051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61</xdr:row>
      <xdr:rowOff>74741</xdr:rowOff>
    </xdr:from>
    <xdr:ext cx="534377" cy="259045"/>
    <xdr:sp macro="" textlink="">
      <xdr:nvSpPr>
        <xdr:cNvPr id="258" name="n_2aveValue【橋りょう・トンネル】&#10;一人当たり有形固定資産（償却資産）額">
          <a:extLst>
            <a:ext uri="{FF2B5EF4-FFF2-40B4-BE49-F238E27FC236}">
              <a16:creationId xmlns:a16="http://schemas.microsoft.com/office/drawing/2014/main" id="{37334F46-3296-48D4-A80C-8CFD0CB1B75B}"/>
            </a:ext>
          </a:extLst>
        </xdr:cNvPr>
        <xdr:cNvSpPr txBox="1"/>
      </xdr:nvSpPr>
      <xdr:spPr>
        <a:xfrm>
          <a:off x="8483111" y="1053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61</xdr:row>
      <xdr:rowOff>82408</xdr:rowOff>
    </xdr:from>
    <xdr:ext cx="534377" cy="259045"/>
    <xdr:sp macro="" textlink="">
      <xdr:nvSpPr>
        <xdr:cNvPr id="259" name="n_3aveValue【橋りょう・トンネル】&#10;一人当たり有形固定資産（償却資産）額">
          <a:extLst>
            <a:ext uri="{FF2B5EF4-FFF2-40B4-BE49-F238E27FC236}">
              <a16:creationId xmlns:a16="http://schemas.microsoft.com/office/drawing/2014/main" id="{14EDB11C-9FB9-482E-9158-7977DFE857F2}"/>
            </a:ext>
          </a:extLst>
        </xdr:cNvPr>
        <xdr:cNvSpPr txBox="1"/>
      </xdr:nvSpPr>
      <xdr:spPr>
        <a:xfrm>
          <a:off x="7594111" y="1054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61</xdr:row>
      <xdr:rowOff>80005</xdr:rowOff>
    </xdr:from>
    <xdr:ext cx="534377" cy="259045"/>
    <xdr:sp macro="" textlink="">
      <xdr:nvSpPr>
        <xdr:cNvPr id="260" name="n_4aveValue【橋りょう・トンネル】&#10;一人当たり有形固定資産（償却資産）額">
          <a:extLst>
            <a:ext uri="{FF2B5EF4-FFF2-40B4-BE49-F238E27FC236}">
              <a16:creationId xmlns:a16="http://schemas.microsoft.com/office/drawing/2014/main" id="{363AABFF-B389-4E3D-A97D-10CCD1AF8E68}"/>
            </a:ext>
          </a:extLst>
        </xdr:cNvPr>
        <xdr:cNvSpPr txBox="1"/>
      </xdr:nvSpPr>
      <xdr:spPr>
        <a:xfrm>
          <a:off x="6705111" y="10538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51564</xdr:rowOff>
    </xdr:from>
    <xdr:ext cx="534377" cy="259045"/>
    <xdr:sp macro="" textlink="">
      <xdr:nvSpPr>
        <xdr:cNvPr id="261" name="n_1mainValue【橋りょう・トンネル】&#10;一人当たり有形固定資産（償却資産）額">
          <a:extLst>
            <a:ext uri="{FF2B5EF4-FFF2-40B4-BE49-F238E27FC236}">
              <a16:creationId xmlns:a16="http://schemas.microsoft.com/office/drawing/2014/main" id="{C36E0D43-0B11-4EAE-BC20-C22AFCE7F6F6}"/>
            </a:ext>
          </a:extLst>
        </xdr:cNvPr>
        <xdr:cNvSpPr txBox="1"/>
      </xdr:nvSpPr>
      <xdr:spPr>
        <a:xfrm>
          <a:off x="9359411" y="11024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52139</xdr:rowOff>
    </xdr:from>
    <xdr:ext cx="534377" cy="259045"/>
    <xdr:sp macro="" textlink="">
      <xdr:nvSpPr>
        <xdr:cNvPr id="262" name="n_2mainValue【橋りょう・トンネル】&#10;一人当たり有形固定資産（償却資産）額">
          <a:extLst>
            <a:ext uri="{FF2B5EF4-FFF2-40B4-BE49-F238E27FC236}">
              <a16:creationId xmlns:a16="http://schemas.microsoft.com/office/drawing/2014/main" id="{66F37A7D-2209-4A0B-ACF7-29AFA5C52E6D}"/>
            </a:ext>
          </a:extLst>
        </xdr:cNvPr>
        <xdr:cNvSpPr txBox="1"/>
      </xdr:nvSpPr>
      <xdr:spPr>
        <a:xfrm>
          <a:off x="8483111" y="11024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53239</xdr:rowOff>
    </xdr:from>
    <xdr:ext cx="534377" cy="259045"/>
    <xdr:sp macro="" textlink="">
      <xdr:nvSpPr>
        <xdr:cNvPr id="263" name="n_3mainValue【橋りょう・トンネル】&#10;一人当たり有形固定資産（償却資産）額">
          <a:extLst>
            <a:ext uri="{FF2B5EF4-FFF2-40B4-BE49-F238E27FC236}">
              <a16:creationId xmlns:a16="http://schemas.microsoft.com/office/drawing/2014/main" id="{5A72E8CF-C1EB-484A-85D7-3FBF6A66299F}"/>
            </a:ext>
          </a:extLst>
        </xdr:cNvPr>
        <xdr:cNvSpPr txBox="1"/>
      </xdr:nvSpPr>
      <xdr:spPr>
        <a:xfrm>
          <a:off x="7594111" y="1102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54203</xdr:rowOff>
    </xdr:from>
    <xdr:ext cx="534377" cy="259045"/>
    <xdr:sp macro="" textlink="">
      <xdr:nvSpPr>
        <xdr:cNvPr id="264" name="n_4mainValue【橋りょう・トンネル】&#10;一人当たり有形固定資産（償却資産）額">
          <a:extLst>
            <a:ext uri="{FF2B5EF4-FFF2-40B4-BE49-F238E27FC236}">
              <a16:creationId xmlns:a16="http://schemas.microsoft.com/office/drawing/2014/main" id="{59442238-D7E8-48F5-8552-0DD2F8129BF7}"/>
            </a:ext>
          </a:extLst>
        </xdr:cNvPr>
        <xdr:cNvSpPr txBox="1"/>
      </xdr:nvSpPr>
      <xdr:spPr>
        <a:xfrm>
          <a:off x="6705111" y="11027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1E29D8BA-29DD-4DBA-A581-A1413A12193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3BE875D1-D49E-4B8E-9943-D56FD0179297}"/>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F88967AE-DF2E-4757-A377-51F9E754A997}"/>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AABA9273-EE10-48EC-B20D-20B6C3D5DFBD}"/>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4BE468E3-47BE-4068-BA09-0DE70CEF421A}"/>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29F06A8F-595E-4FC9-8BDF-1FACC15E040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78C60CA2-3B13-4294-BA09-4667B6CFFDD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5523610D-DE79-4FAF-8D9C-20AA53B436F2}"/>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C4AA4246-F119-40EC-8BF5-6E9DB15E05B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FF1984EB-13BD-49E8-ACF9-632E2C830CB3}"/>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D8924A63-281A-468C-93A5-39727D000C8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AEF296EE-B8FD-441C-B8BE-2AF9BF145E54}"/>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id="{D37D1293-2EE7-48FB-B55A-7E210706A8A2}"/>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6A2610FD-DA4F-4258-9A87-D81569A9A092}"/>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477209B4-33E7-472B-BA1C-38355FB2BD43}"/>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D01BC7EC-9712-4888-8C2C-E026FB1529E1}"/>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74F4BCDA-CC99-41E7-B2DF-C0086783E0F5}"/>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941F0AA0-EC17-4D2F-BFA7-C147B3CC1F8D}"/>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E9F800FB-B190-4628-9BD5-4DBD2FEC2518}"/>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76934C20-0F40-4521-946A-5118EB691A53}"/>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1DA62A59-47CE-452E-9CE3-3DB36F57ED8A}"/>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D600844D-EF01-42B5-BA60-9823354C604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id="{5A01AD51-487B-4F83-9B00-4CA80472A0C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E6110439-D781-4942-BBB8-578B134C837E}"/>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123825</xdr:rowOff>
    </xdr:from>
    <xdr:to>
      <xdr:col>24</xdr:col>
      <xdr:colOff>62865</xdr:colOff>
      <xdr:row>86</xdr:row>
      <xdr:rowOff>62864</xdr:rowOff>
    </xdr:to>
    <xdr:cxnSp macro="">
      <xdr:nvCxnSpPr>
        <xdr:cNvPr id="289" name="直線コネクタ 288">
          <a:extLst>
            <a:ext uri="{FF2B5EF4-FFF2-40B4-BE49-F238E27FC236}">
              <a16:creationId xmlns:a16="http://schemas.microsoft.com/office/drawing/2014/main" id="{AE36EE5B-56CD-4DAF-A4EC-4ABEAD7252BA}"/>
            </a:ext>
          </a:extLst>
        </xdr:cNvPr>
        <xdr:cNvCxnSpPr/>
      </xdr:nvCxnSpPr>
      <xdr:spPr>
        <a:xfrm flipV="1">
          <a:off x="4634865" y="13496925"/>
          <a:ext cx="0" cy="131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66691</xdr:rowOff>
    </xdr:from>
    <xdr:ext cx="405111" cy="259045"/>
    <xdr:sp macro="" textlink="">
      <xdr:nvSpPr>
        <xdr:cNvPr id="290" name="【公営住宅】&#10;有形固定資産減価償却率最小値テキスト">
          <a:extLst>
            <a:ext uri="{FF2B5EF4-FFF2-40B4-BE49-F238E27FC236}">
              <a16:creationId xmlns:a16="http://schemas.microsoft.com/office/drawing/2014/main" id="{2C726A00-1D0F-4121-A181-DB173541538E}"/>
            </a:ext>
          </a:extLst>
        </xdr:cNvPr>
        <xdr:cNvSpPr txBox="1"/>
      </xdr:nvSpPr>
      <xdr:spPr>
        <a:xfrm>
          <a:off x="4673600" y="1481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62864</xdr:rowOff>
    </xdr:from>
    <xdr:to>
      <xdr:col>24</xdr:col>
      <xdr:colOff>152400</xdr:colOff>
      <xdr:row>86</xdr:row>
      <xdr:rowOff>62864</xdr:rowOff>
    </xdr:to>
    <xdr:cxnSp macro="">
      <xdr:nvCxnSpPr>
        <xdr:cNvPr id="291" name="直線コネクタ 290">
          <a:extLst>
            <a:ext uri="{FF2B5EF4-FFF2-40B4-BE49-F238E27FC236}">
              <a16:creationId xmlns:a16="http://schemas.microsoft.com/office/drawing/2014/main" id="{DD2BFB88-9447-4FD0-8B67-38004A174BAD}"/>
            </a:ext>
          </a:extLst>
        </xdr:cNvPr>
        <xdr:cNvCxnSpPr/>
      </xdr:nvCxnSpPr>
      <xdr:spPr>
        <a:xfrm>
          <a:off x="4546600" y="14807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70502</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27D5E6C9-1660-45D7-ADA1-96D02F6FE031}"/>
            </a:ext>
          </a:extLst>
        </xdr:cNvPr>
        <xdr:cNvSpPr txBox="1"/>
      </xdr:nvSpPr>
      <xdr:spPr>
        <a:xfrm>
          <a:off x="4673600" y="13272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123825</xdr:rowOff>
    </xdr:from>
    <xdr:to>
      <xdr:col>24</xdr:col>
      <xdr:colOff>152400</xdr:colOff>
      <xdr:row>78</xdr:row>
      <xdr:rowOff>123825</xdr:rowOff>
    </xdr:to>
    <xdr:cxnSp macro="">
      <xdr:nvCxnSpPr>
        <xdr:cNvPr id="293" name="直線コネクタ 292">
          <a:extLst>
            <a:ext uri="{FF2B5EF4-FFF2-40B4-BE49-F238E27FC236}">
              <a16:creationId xmlns:a16="http://schemas.microsoft.com/office/drawing/2014/main" id="{F13FAB93-1D81-42B4-8377-D5030F7962F9}"/>
            </a:ext>
          </a:extLst>
        </xdr:cNvPr>
        <xdr:cNvCxnSpPr/>
      </xdr:nvCxnSpPr>
      <xdr:spPr>
        <a:xfrm>
          <a:off x="4546600" y="13496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86377</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CB0B7A4F-5F43-46BF-B133-2824F3ECAFD0}"/>
            </a:ext>
          </a:extLst>
        </xdr:cNvPr>
        <xdr:cNvSpPr txBox="1"/>
      </xdr:nvSpPr>
      <xdr:spPr>
        <a:xfrm>
          <a:off x="4673600" y="13973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63500</xdr:rowOff>
    </xdr:from>
    <xdr:to>
      <xdr:col>24</xdr:col>
      <xdr:colOff>114300</xdr:colOff>
      <xdr:row>82</xdr:row>
      <xdr:rowOff>165100</xdr:rowOff>
    </xdr:to>
    <xdr:sp macro="" textlink="">
      <xdr:nvSpPr>
        <xdr:cNvPr id="295" name="フローチャート: 判断 294">
          <a:extLst>
            <a:ext uri="{FF2B5EF4-FFF2-40B4-BE49-F238E27FC236}">
              <a16:creationId xmlns:a16="http://schemas.microsoft.com/office/drawing/2014/main" id="{F21F4D86-BE7D-4265-85B6-96106F8B2E13}"/>
            </a:ext>
          </a:extLst>
        </xdr:cNvPr>
        <xdr:cNvSpPr/>
      </xdr:nvSpPr>
      <xdr:spPr>
        <a:xfrm>
          <a:off x="4584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122555</xdr:rowOff>
    </xdr:from>
    <xdr:to>
      <xdr:col>20</xdr:col>
      <xdr:colOff>38100</xdr:colOff>
      <xdr:row>83</xdr:row>
      <xdr:rowOff>52705</xdr:rowOff>
    </xdr:to>
    <xdr:sp macro="" textlink="">
      <xdr:nvSpPr>
        <xdr:cNvPr id="296" name="フローチャート: 判断 295">
          <a:extLst>
            <a:ext uri="{FF2B5EF4-FFF2-40B4-BE49-F238E27FC236}">
              <a16:creationId xmlns:a16="http://schemas.microsoft.com/office/drawing/2014/main" id="{39859585-E058-4EF8-9F32-CE8332628808}"/>
            </a:ext>
          </a:extLst>
        </xdr:cNvPr>
        <xdr:cNvSpPr/>
      </xdr:nvSpPr>
      <xdr:spPr>
        <a:xfrm>
          <a:off x="3746500" y="1418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118745</xdr:rowOff>
    </xdr:from>
    <xdr:to>
      <xdr:col>15</xdr:col>
      <xdr:colOff>101600</xdr:colOff>
      <xdr:row>83</xdr:row>
      <xdr:rowOff>48895</xdr:rowOff>
    </xdr:to>
    <xdr:sp macro="" textlink="">
      <xdr:nvSpPr>
        <xdr:cNvPr id="297" name="フローチャート: 判断 296">
          <a:extLst>
            <a:ext uri="{FF2B5EF4-FFF2-40B4-BE49-F238E27FC236}">
              <a16:creationId xmlns:a16="http://schemas.microsoft.com/office/drawing/2014/main" id="{2AF62F42-961F-4918-9EBC-86ADE01F055A}"/>
            </a:ext>
          </a:extLst>
        </xdr:cNvPr>
        <xdr:cNvSpPr/>
      </xdr:nvSpPr>
      <xdr:spPr>
        <a:xfrm>
          <a:off x="2857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126364</xdr:rowOff>
    </xdr:from>
    <xdr:to>
      <xdr:col>10</xdr:col>
      <xdr:colOff>165100</xdr:colOff>
      <xdr:row>83</xdr:row>
      <xdr:rowOff>56514</xdr:rowOff>
    </xdr:to>
    <xdr:sp macro="" textlink="">
      <xdr:nvSpPr>
        <xdr:cNvPr id="298" name="フローチャート: 判断 297">
          <a:extLst>
            <a:ext uri="{FF2B5EF4-FFF2-40B4-BE49-F238E27FC236}">
              <a16:creationId xmlns:a16="http://schemas.microsoft.com/office/drawing/2014/main" id="{FC80C982-7442-4F47-A48E-D47B7116BEE8}"/>
            </a:ext>
          </a:extLst>
        </xdr:cNvPr>
        <xdr:cNvSpPr/>
      </xdr:nvSpPr>
      <xdr:spPr>
        <a:xfrm>
          <a:off x="19685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101600</xdr:rowOff>
    </xdr:from>
    <xdr:to>
      <xdr:col>6</xdr:col>
      <xdr:colOff>38100</xdr:colOff>
      <xdr:row>83</xdr:row>
      <xdr:rowOff>31750</xdr:rowOff>
    </xdr:to>
    <xdr:sp macro="" textlink="">
      <xdr:nvSpPr>
        <xdr:cNvPr id="299" name="フローチャート: 判断 298">
          <a:extLst>
            <a:ext uri="{FF2B5EF4-FFF2-40B4-BE49-F238E27FC236}">
              <a16:creationId xmlns:a16="http://schemas.microsoft.com/office/drawing/2014/main" id="{C7BF791F-DA1D-4CF6-861D-A79AF2155270}"/>
            </a:ext>
          </a:extLst>
        </xdr:cNvPr>
        <xdr:cNvSpPr/>
      </xdr:nvSpPr>
      <xdr:spPr>
        <a:xfrm>
          <a:off x="1079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FCD8ECC1-71EF-44F2-BE2E-6815313C33C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8562038B-1E15-4401-AD49-DEE7259F2266}"/>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4C5B304C-B5E2-4464-8291-A3DBCE9EC795}"/>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1EDA9870-F662-4099-9473-795011927986}"/>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B294BA9E-B447-4196-BDCA-E09F2068510A}"/>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116839</xdr:rowOff>
    </xdr:from>
    <xdr:to>
      <xdr:col>24</xdr:col>
      <xdr:colOff>114300</xdr:colOff>
      <xdr:row>83</xdr:row>
      <xdr:rowOff>46989</xdr:rowOff>
    </xdr:to>
    <xdr:sp macro="" textlink="">
      <xdr:nvSpPr>
        <xdr:cNvPr id="305" name="楕円 304">
          <a:extLst>
            <a:ext uri="{FF2B5EF4-FFF2-40B4-BE49-F238E27FC236}">
              <a16:creationId xmlns:a16="http://schemas.microsoft.com/office/drawing/2014/main" id="{983892FD-1B8E-4D82-AB93-AD53AF79529E}"/>
            </a:ext>
          </a:extLst>
        </xdr:cNvPr>
        <xdr:cNvSpPr/>
      </xdr:nvSpPr>
      <xdr:spPr>
        <a:xfrm>
          <a:off x="4584700" y="1417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95266</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AF235ED0-3924-46ED-ADFC-11660BADB0D9}"/>
            </a:ext>
          </a:extLst>
        </xdr:cNvPr>
        <xdr:cNvSpPr txBox="1"/>
      </xdr:nvSpPr>
      <xdr:spPr>
        <a:xfrm>
          <a:off x="4673600" y="14154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84455</xdr:rowOff>
    </xdr:from>
    <xdr:to>
      <xdr:col>20</xdr:col>
      <xdr:colOff>38100</xdr:colOff>
      <xdr:row>83</xdr:row>
      <xdr:rowOff>14605</xdr:rowOff>
    </xdr:to>
    <xdr:sp macro="" textlink="">
      <xdr:nvSpPr>
        <xdr:cNvPr id="307" name="楕円 306">
          <a:extLst>
            <a:ext uri="{FF2B5EF4-FFF2-40B4-BE49-F238E27FC236}">
              <a16:creationId xmlns:a16="http://schemas.microsoft.com/office/drawing/2014/main" id="{34812DF4-211A-49CA-80FA-9B4152A8A896}"/>
            </a:ext>
          </a:extLst>
        </xdr:cNvPr>
        <xdr:cNvSpPr/>
      </xdr:nvSpPr>
      <xdr:spPr>
        <a:xfrm>
          <a:off x="3746500" y="1414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135255</xdr:rowOff>
    </xdr:from>
    <xdr:to>
      <xdr:col>24</xdr:col>
      <xdr:colOff>63500</xdr:colOff>
      <xdr:row>82</xdr:row>
      <xdr:rowOff>167639</xdr:rowOff>
    </xdr:to>
    <xdr:cxnSp macro="">
      <xdr:nvCxnSpPr>
        <xdr:cNvPr id="308" name="直線コネクタ 307">
          <a:extLst>
            <a:ext uri="{FF2B5EF4-FFF2-40B4-BE49-F238E27FC236}">
              <a16:creationId xmlns:a16="http://schemas.microsoft.com/office/drawing/2014/main" id="{F383B1D8-4484-4EC0-B0AB-3D343C290ED8}"/>
            </a:ext>
          </a:extLst>
        </xdr:cNvPr>
        <xdr:cNvCxnSpPr/>
      </xdr:nvCxnSpPr>
      <xdr:spPr>
        <a:xfrm>
          <a:off x="3797300" y="14194155"/>
          <a:ext cx="8382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44450</xdr:rowOff>
    </xdr:from>
    <xdr:to>
      <xdr:col>15</xdr:col>
      <xdr:colOff>101600</xdr:colOff>
      <xdr:row>82</xdr:row>
      <xdr:rowOff>146050</xdr:rowOff>
    </xdr:to>
    <xdr:sp macro="" textlink="">
      <xdr:nvSpPr>
        <xdr:cNvPr id="309" name="楕円 308">
          <a:extLst>
            <a:ext uri="{FF2B5EF4-FFF2-40B4-BE49-F238E27FC236}">
              <a16:creationId xmlns:a16="http://schemas.microsoft.com/office/drawing/2014/main" id="{EBA778F2-F133-46EA-95C7-C47DF79A8FAD}"/>
            </a:ext>
          </a:extLst>
        </xdr:cNvPr>
        <xdr:cNvSpPr/>
      </xdr:nvSpPr>
      <xdr:spPr>
        <a:xfrm>
          <a:off x="28575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95250</xdr:rowOff>
    </xdr:from>
    <xdr:to>
      <xdr:col>19</xdr:col>
      <xdr:colOff>177800</xdr:colOff>
      <xdr:row>82</xdr:row>
      <xdr:rowOff>135255</xdr:rowOff>
    </xdr:to>
    <xdr:cxnSp macro="">
      <xdr:nvCxnSpPr>
        <xdr:cNvPr id="310" name="直線コネクタ 309">
          <a:extLst>
            <a:ext uri="{FF2B5EF4-FFF2-40B4-BE49-F238E27FC236}">
              <a16:creationId xmlns:a16="http://schemas.microsoft.com/office/drawing/2014/main" id="{B94AD785-ABA1-40BD-8DA1-397B9965F89C}"/>
            </a:ext>
          </a:extLst>
        </xdr:cNvPr>
        <xdr:cNvCxnSpPr/>
      </xdr:nvCxnSpPr>
      <xdr:spPr>
        <a:xfrm>
          <a:off x="2908300" y="1415415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21589</xdr:rowOff>
    </xdr:from>
    <xdr:to>
      <xdr:col>10</xdr:col>
      <xdr:colOff>165100</xdr:colOff>
      <xdr:row>82</xdr:row>
      <xdr:rowOff>123189</xdr:rowOff>
    </xdr:to>
    <xdr:sp macro="" textlink="">
      <xdr:nvSpPr>
        <xdr:cNvPr id="311" name="楕円 310">
          <a:extLst>
            <a:ext uri="{FF2B5EF4-FFF2-40B4-BE49-F238E27FC236}">
              <a16:creationId xmlns:a16="http://schemas.microsoft.com/office/drawing/2014/main" id="{59D502EC-99FD-4899-B4E1-08DBA3CCCB6C}"/>
            </a:ext>
          </a:extLst>
        </xdr:cNvPr>
        <xdr:cNvSpPr/>
      </xdr:nvSpPr>
      <xdr:spPr>
        <a:xfrm>
          <a:off x="196850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72389</xdr:rowOff>
    </xdr:from>
    <xdr:to>
      <xdr:col>15</xdr:col>
      <xdr:colOff>50800</xdr:colOff>
      <xdr:row>82</xdr:row>
      <xdr:rowOff>95250</xdr:rowOff>
    </xdr:to>
    <xdr:cxnSp macro="">
      <xdr:nvCxnSpPr>
        <xdr:cNvPr id="312" name="直線コネクタ 311">
          <a:extLst>
            <a:ext uri="{FF2B5EF4-FFF2-40B4-BE49-F238E27FC236}">
              <a16:creationId xmlns:a16="http://schemas.microsoft.com/office/drawing/2014/main" id="{108B83AD-2C45-460E-9B93-9FE16BE50485}"/>
            </a:ext>
          </a:extLst>
        </xdr:cNvPr>
        <xdr:cNvCxnSpPr/>
      </xdr:nvCxnSpPr>
      <xdr:spPr>
        <a:xfrm>
          <a:off x="2019300" y="1413128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636</xdr:rowOff>
    </xdr:from>
    <xdr:to>
      <xdr:col>6</xdr:col>
      <xdr:colOff>38100</xdr:colOff>
      <xdr:row>82</xdr:row>
      <xdr:rowOff>102236</xdr:rowOff>
    </xdr:to>
    <xdr:sp macro="" textlink="">
      <xdr:nvSpPr>
        <xdr:cNvPr id="313" name="楕円 312">
          <a:extLst>
            <a:ext uri="{FF2B5EF4-FFF2-40B4-BE49-F238E27FC236}">
              <a16:creationId xmlns:a16="http://schemas.microsoft.com/office/drawing/2014/main" id="{41F94883-284B-4F40-B477-333DEBD35699}"/>
            </a:ext>
          </a:extLst>
        </xdr:cNvPr>
        <xdr:cNvSpPr/>
      </xdr:nvSpPr>
      <xdr:spPr>
        <a:xfrm>
          <a:off x="1079500" y="1405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51436</xdr:rowOff>
    </xdr:from>
    <xdr:to>
      <xdr:col>10</xdr:col>
      <xdr:colOff>114300</xdr:colOff>
      <xdr:row>82</xdr:row>
      <xdr:rowOff>72389</xdr:rowOff>
    </xdr:to>
    <xdr:cxnSp macro="">
      <xdr:nvCxnSpPr>
        <xdr:cNvPr id="314" name="直線コネクタ 313">
          <a:extLst>
            <a:ext uri="{FF2B5EF4-FFF2-40B4-BE49-F238E27FC236}">
              <a16:creationId xmlns:a16="http://schemas.microsoft.com/office/drawing/2014/main" id="{B61FC52E-8058-4998-984C-35F2DF5D6F0D}"/>
            </a:ext>
          </a:extLst>
        </xdr:cNvPr>
        <xdr:cNvCxnSpPr/>
      </xdr:nvCxnSpPr>
      <xdr:spPr>
        <a:xfrm>
          <a:off x="1130300" y="14110336"/>
          <a:ext cx="889000" cy="2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43832</xdr:rowOff>
    </xdr:from>
    <xdr:ext cx="405111" cy="259045"/>
    <xdr:sp macro="" textlink="">
      <xdr:nvSpPr>
        <xdr:cNvPr id="315" name="n_1aveValue【公営住宅】&#10;有形固定資産減価償却率">
          <a:extLst>
            <a:ext uri="{FF2B5EF4-FFF2-40B4-BE49-F238E27FC236}">
              <a16:creationId xmlns:a16="http://schemas.microsoft.com/office/drawing/2014/main" id="{2350F057-2092-4B54-AE06-1774308EE2DB}"/>
            </a:ext>
          </a:extLst>
        </xdr:cNvPr>
        <xdr:cNvSpPr txBox="1"/>
      </xdr:nvSpPr>
      <xdr:spPr>
        <a:xfrm>
          <a:off x="3582044" y="1427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40022</xdr:rowOff>
    </xdr:from>
    <xdr:ext cx="405111" cy="259045"/>
    <xdr:sp macro="" textlink="">
      <xdr:nvSpPr>
        <xdr:cNvPr id="316" name="n_2aveValue【公営住宅】&#10;有形固定資産減価償却率">
          <a:extLst>
            <a:ext uri="{FF2B5EF4-FFF2-40B4-BE49-F238E27FC236}">
              <a16:creationId xmlns:a16="http://schemas.microsoft.com/office/drawing/2014/main" id="{885186A0-2A0E-4832-8843-0284E73B2A0E}"/>
            </a:ext>
          </a:extLst>
        </xdr:cNvPr>
        <xdr:cNvSpPr txBox="1"/>
      </xdr:nvSpPr>
      <xdr:spPr>
        <a:xfrm>
          <a:off x="2705744" y="1427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47641</xdr:rowOff>
    </xdr:from>
    <xdr:ext cx="405111" cy="259045"/>
    <xdr:sp macro="" textlink="">
      <xdr:nvSpPr>
        <xdr:cNvPr id="317" name="n_3aveValue【公営住宅】&#10;有形固定資産減価償却率">
          <a:extLst>
            <a:ext uri="{FF2B5EF4-FFF2-40B4-BE49-F238E27FC236}">
              <a16:creationId xmlns:a16="http://schemas.microsoft.com/office/drawing/2014/main" id="{DC177DC8-A851-4A09-BE87-CA37A2684ADA}"/>
            </a:ext>
          </a:extLst>
        </xdr:cNvPr>
        <xdr:cNvSpPr txBox="1"/>
      </xdr:nvSpPr>
      <xdr:spPr>
        <a:xfrm>
          <a:off x="1816744" y="1427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22877</xdr:rowOff>
    </xdr:from>
    <xdr:ext cx="405111" cy="259045"/>
    <xdr:sp macro="" textlink="">
      <xdr:nvSpPr>
        <xdr:cNvPr id="318" name="n_4aveValue【公営住宅】&#10;有形固定資産減価償却率">
          <a:extLst>
            <a:ext uri="{FF2B5EF4-FFF2-40B4-BE49-F238E27FC236}">
              <a16:creationId xmlns:a16="http://schemas.microsoft.com/office/drawing/2014/main" id="{6054ABC0-A6D7-4122-AFF6-DB175FFC921D}"/>
            </a:ext>
          </a:extLst>
        </xdr:cNvPr>
        <xdr:cNvSpPr txBox="1"/>
      </xdr:nvSpPr>
      <xdr:spPr>
        <a:xfrm>
          <a:off x="9277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31132</xdr:rowOff>
    </xdr:from>
    <xdr:ext cx="405111" cy="259045"/>
    <xdr:sp macro="" textlink="">
      <xdr:nvSpPr>
        <xdr:cNvPr id="319" name="n_1mainValue【公営住宅】&#10;有形固定資産減価償却率">
          <a:extLst>
            <a:ext uri="{FF2B5EF4-FFF2-40B4-BE49-F238E27FC236}">
              <a16:creationId xmlns:a16="http://schemas.microsoft.com/office/drawing/2014/main" id="{79F14B5A-A242-4F70-B582-63B7DEF76AB3}"/>
            </a:ext>
          </a:extLst>
        </xdr:cNvPr>
        <xdr:cNvSpPr txBox="1"/>
      </xdr:nvSpPr>
      <xdr:spPr>
        <a:xfrm>
          <a:off x="3582044" y="1391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162577</xdr:rowOff>
    </xdr:from>
    <xdr:ext cx="405111" cy="259045"/>
    <xdr:sp macro="" textlink="">
      <xdr:nvSpPr>
        <xdr:cNvPr id="320" name="n_2mainValue【公営住宅】&#10;有形固定資産減価償却率">
          <a:extLst>
            <a:ext uri="{FF2B5EF4-FFF2-40B4-BE49-F238E27FC236}">
              <a16:creationId xmlns:a16="http://schemas.microsoft.com/office/drawing/2014/main" id="{D1ABFB5F-528A-43C7-A0D7-A9F621DADC63}"/>
            </a:ext>
          </a:extLst>
        </xdr:cNvPr>
        <xdr:cNvSpPr txBox="1"/>
      </xdr:nvSpPr>
      <xdr:spPr>
        <a:xfrm>
          <a:off x="27057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139716</xdr:rowOff>
    </xdr:from>
    <xdr:ext cx="405111" cy="259045"/>
    <xdr:sp macro="" textlink="">
      <xdr:nvSpPr>
        <xdr:cNvPr id="321" name="n_3mainValue【公営住宅】&#10;有形固定資産減価償却率">
          <a:extLst>
            <a:ext uri="{FF2B5EF4-FFF2-40B4-BE49-F238E27FC236}">
              <a16:creationId xmlns:a16="http://schemas.microsoft.com/office/drawing/2014/main" id="{1DD82BED-4472-4DFE-8A45-D9443950F4A6}"/>
            </a:ext>
          </a:extLst>
        </xdr:cNvPr>
        <xdr:cNvSpPr txBox="1"/>
      </xdr:nvSpPr>
      <xdr:spPr>
        <a:xfrm>
          <a:off x="1816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118763</xdr:rowOff>
    </xdr:from>
    <xdr:ext cx="405111" cy="259045"/>
    <xdr:sp macro="" textlink="">
      <xdr:nvSpPr>
        <xdr:cNvPr id="322" name="n_4mainValue【公営住宅】&#10;有形固定資産減価償却率">
          <a:extLst>
            <a:ext uri="{FF2B5EF4-FFF2-40B4-BE49-F238E27FC236}">
              <a16:creationId xmlns:a16="http://schemas.microsoft.com/office/drawing/2014/main" id="{BA349560-EC69-4549-9BE9-A8CFB66C3048}"/>
            </a:ext>
          </a:extLst>
        </xdr:cNvPr>
        <xdr:cNvSpPr txBox="1"/>
      </xdr:nvSpPr>
      <xdr:spPr>
        <a:xfrm>
          <a:off x="927744" y="13834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E518C91F-F8AD-47B0-857D-BAD77D7A7A1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DED3D8FE-7123-4D3D-ACF6-D3A4B336B76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B91E9D05-E7FE-4B16-80E1-55136892457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125E103C-DFB2-4EB2-80B9-79B7F2F7E3C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70A7CA3D-3E81-4469-84B2-11C2215CB7C6}"/>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1EA0F2BF-A08A-4C3E-A3BB-98144D4237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39331AC9-F3FB-40DA-95FA-AD1D37A82FD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2296842C-FE55-4DF7-9381-ED3CFCD41535}"/>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13A01B9A-F7D2-4946-AD07-B748ACD7358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0BB2A213-8A81-4F1F-A328-492EC230540C}"/>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3" name="直線コネクタ 332">
          <a:extLst>
            <a:ext uri="{FF2B5EF4-FFF2-40B4-BE49-F238E27FC236}">
              <a16:creationId xmlns:a16="http://schemas.microsoft.com/office/drawing/2014/main" id="{61162649-9B63-4F76-8F97-9AADD7D7C2CB}"/>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4" name="テキスト ボックス 333">
          <a:extLst>
            <a:ext uri="{FF2B5EF4-FFF2-40B4-BE49-F238E27FC236}">
              <a16:creationId xmlns:a16="http://schemas.microsoft.com/office/drawing/2014/main" id="{273610D3-6652-469E-8DA8-0C6012BE9224}"/>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id="{307CB427-B1BA-43F9-9BA4-FCF55867F641}"/>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a:extLst>
            <a:ext uri="{FF2B5EF4-FFF2-40B4-BE49-F238E27FC236}">
              <a16:creationId xmlns:a16="http://schemas.microsoft.com/office/drawing/2014/main" id="{890A7DFF-8E4E-43E7-BCF0-6C4C51C3E37C}"/>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7" name="直線コネクタ 336">
          <a:extLst>
            <a:ext uri="{FF2B5EF4-FFF2-40B4-BE49-F238E27FC236}">
              <a16:creationId xmlns:a16="http://schemas.microsoft.com/office/drawing/2014/main" id="{B0FD05ED-E252-4396-94F7-74C4994804EF}"/>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8" name="テキスト ボックス 337">
          <a:extLst>
            <a:ext uri="{FF2B5EF4-FFF2-40B4-BE49-F238E27FC236}">
              <a16:creationId xmlns:a16="http://schemas.microsoft.com/office/drawing/2014/main" id="{40D1A45C-0A16-4D6B-8B0F-C42E8C11EB9F}"/>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29401F5F-EA51-4EBC-BF1A-DD352B3AB455}"/>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a:extLst>
            <a:ext uri="{FF2B5EF4-FFF2-40B4-BE49-F238E27FC236}">
              <a16:creationId xmlns:a16="http://schemas.microsoft.com/office/drawing/2014/main" id="{98BF6121-594C-4C78-B33B-96E6C517E9C8}"/>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a:extLst>
            <a:ext uri="{FF2B5EF4-FFF2-40B4-BE49-F238E27FC236}">
              <a16:creationId xmlns:a16="http://schemas.microsoft.com/office/drawing/2014/main" id="{310996AA-F9A0-4FB1-AD7D-9846B5CD6B36}"/>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22098</xdr:rowOff>
    </xdr:from>
    <xdr:to>
      <xdr:col>54</xdr:col>
      <xdr:colOff>189865</xdr:colOff>
      <xdr:row>85</xdr:row>
      <xdr:rowOff>89536</xdr:rowOff>
    </xdr:to>
    <xdr:cxnSp macro="">
      <xdr:nvCxnSpPr>
        <xdr:cNvPr id="342" name="直線コネクタ 341">
          <a:extLst>
            <a:ext uri="{FF2B5EF4-FFF2-40B4-BE49-F238E27FC236}">
              <a16:creationId xmlns:a16="http://schemas.microsoft.com/office/drawing/2014/main" id="{8736D1CC-CFE5-4B6D-BE0D-968924D705F5}"/>
            </a:ext>
          </a:extLst>
        </xdr:cNvPr>
        <xdr:cNvCxnSpPr/>
      </xdr:nvCxnSpPr>
      <xdr:spPr>
        <a:xfrm flipV="1">
          <a:off x="10476865" y="13395198"/>
          <a:ext cx="0" cy="1267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93363</xdr:rowOff>
    </xdr:from>
    <xdr:ext cx="469744" cy="259045"/>
    <xdr:sp macro="" textlink="">
      <xdr:nvSpPr>
        <xdr:cNvPr id="343" name="【公営住宅】&#10;一人当たり面積最小値テキスト">
          <a:extLst>
            <a:ext uri="{FF2B5EF4-FFF2-40B4-BE49-F238E27FC236}">
              <a16:creationId xmlns:a16="http://schemas.microsoft.com/office/drawing/2014/main" id="{9CD5B3CE-3D2C-4F6E-BC0B-BCAE4B2F4C2B}"/>
            </a:ext>
          </a:extLst>
        </xdr:cNvPr>
        <xdr:cNvSpPr txBox="1"/>
      </xdr:nvSpPr>
      <xdr:spPr>
        <a:xfrm>
          <a:off x="10515600" y="1466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89536</xdr:rowOff>
    </xdr:from>
    <xdr:to>
      <xdr:col>55</xdr:col>
      <xdr:colOff>88900</xdr:colOff>
      <xdr:row>85</xdr:row>
      <xdr:rowOff>89536</xdr:rowOff>
    </xdr:to>
    <xdr:cxnSp macro="">
      <xdr:nvCxnSpPr>
        <xdr:cNvPr id="344" name="直線コネクタ 343">
          <a:extLst>
            <a:ext uri="{FF2B5EF4-FFF2-40B4-BE49-F238E27FC236}">
              <a16:creationId xmlns:a16="http://schemas.microsoft.com/office/drawing/2014/main" id="{4E310E8A-1139-4285-8955-EFB981F08559}"/>
            </a:ext>
          </a:extLst>
        </xdr:cNvPr>
        <xdr:cNvCxnSpPr/>
      </xdr:nvCxnSpPr>
      <xdr:spPr>
        <a:xfrm>
          <a:off x="10388600" y="14662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140225</xdr:rowOff>
    </xdr:from>
    <xdr:ext cx="469744" cy="259045"/>
    <xdr:sp macro="" textlink="">
      <xdr:nvSpPr>
        <xdr:cNvPr id="345" name="【公営住宅】&#10;一人当たり面積最大値テキスト">
          <a:extLst>
            <a:ext uri="{FF2B5EF4-FFF2-40B4-BE49-F238E27FC236}">
              <a16:creationId xmlns:a16="http://schemas.microsoft.com/office/drawing/2014/main" id="{E366F4B8-4D16-4CB6-8248-367A5776AE0C}"/>
            </a:ext>
          </a:extLst>
        </xdr:cNvPr>
        <xdr:cNvSpPr txBox="1"/>
      </xdr:nvSpPr>
      <xdr:spPr>
        <a:xfrm>
          <a:off x="10515600" y="13170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22098</xdr:rowOff>
    </xdr:from>
    <xdr:to>
      <xdr:col>55</xdr:col>
      <xdr:colOff>88900</xdr:colOff>
      <xdr:row>78</xdr:row>
      <xdr:rowOff>22098</xdr:rowOff>
    </xdr:to>
    <xdr:cxnSp macro="">
      <xdr:nvCxnSpPr>
        <xdr:cNvPr id="346" name="直線コネクタ 345">
          <a:extLst>
            <a:ext uri="{FF2B5EF4-FFF2-40B4-BE49-F238E27FC236}">
              <a16:creationId xmlns:a16="http://schemas.microsoft.com/office/drawing/2014/main" id="{1D6F1D50-496A-4475-83ED-DAFB9726BEE9}"/>
            </a:ext>
          </a:extLst>
        </xdr:cNvPr>
        <xdr:cNvCxnSpPr/>
      </xdr:nvCxnSpPr>
      <xdr:spPr>
        <a:xfrm>
          <a:off x="10388600" y="13395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130763</xdr:rowOff>
    </xdr:from>
    <xdr:ext cx="469744" cy="259045"/>
    <xdr:sp macro="" textlink="">
      <xdr:nvSpPr>
        <xdr:cNvPr id="347" name="【公営住宅】&#10;一人当たり面積平均値テキスト">
          <a:extLst>
            <a:ext uri="{FF2B5EF4-FFF2-40B4-BE49-F238E27FC236}">
              <a16:creationId xmlns:a16="http://schemas.microsoft.com/office/drawing/2014/main" id="{3D5F94C0-CDEB-49E4-85D5-E6A671535375}"/>
            </a:ext>
          </a:extLst>
        </xdr:cNvPr>
        <xdr:cNvSpPr txBox="1"/>
      </xdr:nvSpPr>
      <xdr:spPr>
        <a:xfrm>
          <a:off x="10515600" y="14189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107886</xdr:rowOff>
    </xdr:from>
    <xdr:to>
      <xdr:col>55</xdr:col>
      <xdr:colOff>50800</xdr:colOff>
      <xdr:row>84</xdr:row>
      <xdr:rowOff>38036</xdr:rowOff>
    </xdr:to>
    <xdr:sp macro="" textlink="">
      <xdr:nvSpPr>
        <xdr:cNvPr id="348" name="フローチャート: 判断 347">
          <a:extLst>
            <a:ext uri="{FF2B5EF4-FFF2-40B4-BE49-F238E27FC236}">
              <a16:creationId xmlns:a16="http://schemas.microsoft.com/office/drawing/2014/main" id="{1E4958BF-6F74-4EAA-AA19-696DB70CE1D6}"/>
            </a:ext>
          </a:extLst>
        </xdr:cNvPr>
        <xdr:cNvSpPr/>
      </xdr:nvSpPr>
      <xdr:spPr>
        <a:xfrm>
          <a:off x="10426700" y="1433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130747</xdr:rowOff>
    </xdr:from>
    <xdr:to>
      <xdr:col>50</xdr:col>
      <xdr:colOff>165100</xdr:colOff>
      <xdr:row>84</xdr:row>
      <xdr:rowOff>60897</xdr:rowOff>
    </xdr:to>
    <xdr:sp macro="" textlink="">
      <xdr:nvSpPr>
        <xdr:cNvPr id="349" name="フローチャート: 判断 348">
          <a:extLst>
            <a:ext uri="{FF2B5EF4-FFF2-40B4-BE49-F238E27FC236}">
              <a16:creationId xmlns:a16="http://schemas.microsoft.com/office/drawing/2014/main" id="{975458B8-FC53-42F9-BF93-7EC04184B9B9}"/>
            </a:ext>
          </a:extLst>
        </xdr:cNvPr>
        <xdr:cNvSpPr/>
      </xdr:nvSpPr>
      <xdr:spPr>
        <a:xfrm>
          <a:off x="9588500" y="1436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152464</xdr:rowOff>
    </xdr:from>
    <xdr:to>
      <xdr:col>46</xdr:col>
      <xdr:colOff>38100</xdr:colOff>
      <xdr:row>84</xdr:row>
      <xdr:rowOff>82614</xdr:rowOff>
    </xdr:to>
    <xdr:sp macro="" textlink="">
      <xdr:nvSpPr>
        <xdr:cNvPr id="350" name="フローチャート: 判断 349">
          <a:extLst>
            <a:ext uri="{FF2B5EF4-FFF2-40B4-BE49-F238E27FC236}">
              <a16:creationId xmlns:a16="http://schemas.microsoft.com/office/drawing/2014/main" id="{547FFBD7-093B-43AB-A3DD-72148A40896B}"/>
            </a:ext>
          </a:extLst>
        </xdr:cNvPr>
        <xdr:cNvSpPr/>
      </xdr:nvSpPr>
      <xdr:spPr>
        <a:xfrm>
          <a:off x="8699500" y="1438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157607</xdr:rowOff>
    </xdr:from>
    <xdr:to>
      <xdr:col>41</xdr:col>
      <xdr:colOff>101600</xdr:colOff>
      <xdr:row>84</xdr:row>
      <xdr:rowOff>87757</xdr:rowOff>
    </xdr:to>
    <xdr:sp macro="" textlink="">
      <xdr:nvSpPr>
        <xdr:cNvPr id="351" name="フローチャート: 判断 350">
          <a:extLst>
            <a:ext uri="{FF2B5EF4-FFF2-40B4-BE49-F238E27FC236}">
              <a16:creationId xmlns:a16="http://schemas.microsoft.com/office/drawing/2014/main" id="{9A414D4F-C232-46C1-B52A-428072697879}"/>
            </a:ext>
          </a:extLst>
        </xdr:cNvPr>
        <xdr:cNvSpPr/>
      </xdr:nvSpPr>
      <xdr:spPr>
        <a:xfrm>
          <a:off x="7810500" y="1438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153036</xdr:rowOff>
    </xdr:from>
    <xdr:to>
      <xdr:col>36</xdr:col>
      <xdr:colOff>165100</xdr:colOff>
      <xdr:row>84</xdr:row>
      <xdr:rowOff>83186</xdr:rowOff>
    </xdr:to>
    <xdr:sp macro="" textlink="">
      <xdr:nvSpPr>
        <xdr:cNvPr id="352" name="フローチャート: 判断 351">
          <a:extLst>
            <a:ext uri="{FF2B5EF4-FFF2-40B4-BE49-F238E27FC236}">
              <a16:creationId xmlns:a16="http://schemas.microsoft.com/office/drawing/2014/main" id="{0E858BBE-FA3F-4354-A0FE-7F3C90C7686C}"/>
            </a:ext>
          </a:extLst>
        </xdr:cNvPr>
        <xdr:cNvSpPr/>
      </xdr:nvSpPr>
      <xdr:spPr>
        <a:xfrm>
          <a:off x="6921500" y="1438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ADD6D6C-665C-46B5-BB46-A6185685709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22678DE2-3171-4CAE-A16E-31986CB69612}"/>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8477B1E0-672E-474A-8652-A7ACB2AB7BB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6B34187-97EF-4DB4-9C7B-A2357C21C8F9}"/>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70B737A3-276A-4593-A54C-2FA05CC3535A}"/>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13018</xdr:rowOff>
    </xdr:from>
    <xdr:to>
      <xdr:col>55</xdr:col>
      <xdr:colOff>50800</xdr:colOff>
      <xdr:row>85</xdr:row>
      <xdr:rowOff>114618</xdr:rowOff>
    </xdr:to>
    <xdr:sp macro="" textlink="">
      <xdr:nvSpPr>
        <xdr:cNvPr id="358" name="楕円 357">
          <a:extLst>
            <a:ext uri="{FF2B5EF4-FFF2-40B4-BE49-F238E27FC236}">
              <a16:creationId xmlns:a16="http://schemas.microsoft.com/office/drawing/2014/main" id="{054FDC84-A5C1-4519-B480-14E232180287}"/>
            </a:ext>
          </a:extLst>
        </xdr:cNvPr>
        <xdr:cNvSpPr/>
      </xdr:nvSpPr>
      <xdr:spPr>
        <a:xfrm>
          <a:off x="10426700" y="1458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99395</xdr:rowOff>
    </xdr:from>
    <xdr:ext cx="469744" cy="259045"/>
    <xdr:sp macro="" textlink="">
      <xdr:nvSpPr>
        <xdr:cNvPr id="359" name="【公営住宅】&#10;一人当たり面積該当値テキスト">
          <a:extLst>
            <a:ext uri="{FF2B5EF4-FFF2-40B4-BE49-F238E27FC236}">
              <a16:creationId xmlns:a16="http://schemas.microsoft.com/office/drawing/2014/main" id="{2F99A553-6CE8-47C3-A383-96D6EF1616D4}"/>
            </a:ext>
          </a:extLst>
        </xdr:cNvPr>
        <xdr:cNvSpPr txBox="1"/>
      </xdr:nvSpPr>
      <xdr:spPr>
        <a:xfrm>
          <a:off x="10515600" y="1450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14160</xdr:rowOff>
    </xdr:from>
    <xdr:to>
      <xdr:col>50</xdr:col>
      <xdr:colOff>165100</xdr:colOff>
      <xdr:row>85</xdr:row>
      <xdr:rowOff>115760</xdr:rowOff>
    </xdr:to>
    <xdr:sp macro="" textlink="">
      <xdr:nvSpPr>
        <xdr:cNvPr id="360" name="楕円 359">
          <a:extLst>
            <a:ext uri="{FF2B5EF4-FFF2-40B4-BE49-F238E27FC236}">
              <a16:creationId xmlns:a16="http://schemas.microsoft.com/office/drawing/2014/main" id="{D5661BF9-5C38-4780-B2B5-352FB1A8E5E2}"/>
            </a:ext>
          </a:extLst>
        </xdr:cNvPr>
        <xdr:cNvSpPr/>
      </xdr:nvSpPr>
      <xdr:spPr>
        <a:xfrm>
          <a:off x="9588500" y="1458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63818</xdr:rowOff>
    </xdr:from>
    <xdr:to>
      <xdr:col>55</xdr:col>
      <xdr:colOff>0</xdr:colOff>
      <xdr:row>85</xdr:row>
      <xdr:rowOff>64960</xdr:rowOff>
    </xdr:to>
    <xdr:cxnSp macro="">
      <xdr:nvCxnSpPr>
        <xdr:cNvPr id="361" name="直線コネクタ 360">
          <a:extLst>
            <a:ext uri="{FF2B5EF4-FFF2-40B4-BE49-F238E27FC236}">
              <a16:creationId xmlns:a16="http://schemas.microsoft.com/office/drawing/2014/main" id="{9D45F808-2D4A-43C6-8031-B9212C3A19E0}"/>
            </a:ext>
          </a:extLst>
        </xdr:cNvPr>
        <xdr:cNvCxnSpPr/>
      </xdr:nvCxnSpPr>
      <xdr:spPr>
        <a:xfrm flipV="1">
          <a:off x="9639300" y="14637068"/>
          <a:ext cx="8382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13018</xdr:rowOff>
    </xdr:from>
    <xdr:to>
      <xdr:col>46</xdr:col>
      <xdr:colOff>38100</xdr:colOff>
      <xdr:row>85</xdr:row>
      <xdr:rowOff>114618</xdr:rowOff>
    </xdr:to>
    <xdr:sp macro="" textlink="">
      <xdr:nvSpPr>
        <xdr:cNvPr id="362" name="楕円 361">
          <a:extLst>
            <a:ext uri="{FF2B5EF4-FFF2-40B4-BE49-F238E27FC236}">
              <a16:creationId xmlns:a16="http://schemas.microsoft.com/office/drawing/2014/main" id="{58B06812-F708-4F1A-8405-AC831AE3E6C9}"/>
            </a:ext>
          </a:extLst>
        </xdr:cNvPr>
        <xdr:cNvSpPr/>
      </xdr:nvSpPr>
      <xdr:spPr>
        <a:xfrm>
          <a:off x="8699500" y="1458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63818</xdr:rowOff>
    </xdr:from>
    <xdr:to>
      <xdr:col>50</xdr:col>
      <xdr:colOff>114300</xdr:colOff>
      <xdr:row>85</xdr:row>
      <xdr:rowOff>64960</xdr:rowOff>
    </xdr:to>
    <xdr:cxnSp macro="">
      <xdr:nvCxnSpPr>
        <xdr:cNvPr id="363" name="直線コネクタ 362">
          <a:extLst>
            <a:ext uri="{FF2B5EF4-FFF2-40B4-BE49-F238E27FC236}">
              <a16:creationId xmlns:a16="http://schemas.microsoft.com/office/drawing/2014/main" id="{D54614C3-8B26-437F-8999-CB07F2B489E2}"/>
            </a:ext>
          </a:extLst>
        </xdr:cNvPr>
        <xdr:cNvCxnSpPr/>
      </xdr:nvCxnSpPr>
      <xdr:spPr>
        <a:xfrm>
          <a:off x="8750300" y="14637068"/>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13588</xdr:rowOff>
    </xdr:from>
    <xdr:to>
      <xdr:col>41</xdr:col>
      <xdr:colOff>101600</xdr:colOff>
      <xdr:row>85</xdr:row>
      <xdr:rowOff>115188</xdr:rowOff>
    </xdr:to>
    <xdr:sp macro="" textlink="">
      <xdr:nvSpPr>
        <xdr:cNvPr id="364" name="楕円 363">
          <a:extLst>
            <a:ext uri="{FF2B5EF4-FFF2-40B4-BE49-F238E27FC236}">
              <a16:creationId xmlns:a16="http://schemas.microsoft.com/office/drawing/2014/main" id="{7E630525-1C60-4A48-9A72-A1FBCA3F9B2D}"/>
            </a:ext>
          </a:extLst>
        </xdr:cNvPr>
        <xdr:cNvSpPr/>
      </xdr:nvSpPr>
      <xdr:spPr>
        <a:xfrm>
          <a:off x="7810500" y="1458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63818</xdr:rowOff>
    </xdr:from>
    <xdr:to>
      <xdr:col>45</xdr:col>
      <xdr:colOff>177800</xdr:colOff>
      <xdr:row>85</xdr:row>
      <xdr:rowOff>64388</xdr:rowOff>
    </xdr:to>
    <xdr:cxnSp macro="">
      <xdr:nvCxnSpPr>
        <xdr:cNvPr id="365" name="直線コネクタ 364">
          <a:extLst>
            <a:ext uri="{FF2B5EF4-FFF2-40B4-BE49-F238E27FC236}">
              <a16:creationId xmlns:a16="http://schemas.microsoft.com/office/drawing/2014/main" id="{2149EFD5-8DB2-44D2-BF02-A3A0FDDF69C5}"/>
            </a:ext>
          </a:extLst>
        </xdr:cNvPr>
        <xdr:cNvCxnSpPr/>
      </xdr:nvCxnSpPr>
      <xdr:spPr>
        <a:xfrm flipV="1">
          <a:off x="7861300" y="14637068"/>
          <a:ext cx="889000" cy="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13588</xdr:rowOff>
    </xdr:from>
    <xdr:to>
      <xdr:col>36</xdr:col>
      <xdr:colOff>165100</xdr:colOff>
      <xdr:row>85</xdr:row>
      <xdr:rowOff>115188</xdr:rowOff>
    </xdr:to>
    <xdr:sp macro="" textlink="">
      <xdr:nvSpPr>
        <xdr:cNvPr id="366" name="楕円 365">
          <a:extLst>
            <a:ext uri="{FF2B5EF4-FFF2-40B4-BE49-F238E27FC236}">
              <a16:creationId xmlns:a16="http://schemas.microsoft.com/office/drawing/2014/main" id="{628077AE-C141-4C25-AFA4-1CC1DAB2C46A}"/>
            </a:ext>
          </a:extLst>
        </xdr:cNvPr>
        <xdr:cNvSpPr/>
      </xdr:nvSpPr>
      <xdr:spPr>
        <a:xfrm>
          <a:off x="6921500" y="1458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64388</xdr:rowOff>
    </xdr:from>
    <xdr:to>
      <xdr:col>41</xdr:col>
      <xdr:colOff>50800</xdr:colOff>
      <xdr:row>85</xdr:row>
      <xdr:rowOff>64388</xdr:rowOff>
    </xdr:to>
    <xdr:cxnSp macro="">
      <xdr:nvCxnSpPr>
        <xdr:cNvPr id="367" name="直線コネクタ 366">
          <a:extLst>
            <a:ext uri="{FF2B5EF4-FFF2-40B4-BE49-F238E27FC236}">
              <a16:creationId xmlns:a16="http://schemas.microsoft.com/office/drawing/2014/main" id="{28432964-A96D-482C-81DB-974F79FF54C9}"/>
            </a:ext>
          </a:extLst>
        </xdr:cNvPr>
        <xdr:cNvCxnSpPr/>
      </xdr:nvCxnSpPr>
      <xdr:spPr>
        <a:xfrm>
          <a:off x="6972300" y="146376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77424</xdr:rowOff>
    </xdr:from>
    <xdr:ext cx="469744" cy="259045"/>
    <xdr:sp macro="" textlink="">
      <xdr:nvSpPr>
        <xdr:cNvPr id="368" name="n_1aveValue【公営住宅】&#10;一人当たり面積">
          <a:extLst>
            <a:ext uri="{FF2B5EF4-FFF2-40B4-BE49-F238E27FC236}">
              <a16:creationId xmlns:a16="http://schemas.microsoft.com/office/drawing/2014/main" id="{B62EE5BD-57C5-4C97-9C9F-B75F9A6291AD}"/>
            </a:ext>
          </a:extLst>
        </xdr:cNvPr>
        <xdr:cNvSpPr txBox="1"/>
      </xdr:nvSpPr>
      <xdr:spPr>
        <a:xfrm>
          <a:off x="9391727" y="14136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99141</xdr:rowOff>
    </xdr:from>
    <xdr:ext cx="469744" cy="259045"/>
    <xdr:sp macro="" textlink="">
      <xdr:nvSpPr>
        <xdr:cNvPr id="369" name="n_2aveValue【公営住宅】&#10;一人当たり面積">
          <a:extLst>
            <a:ext uri="{FF2B5EF4-FFF2-40B4-BE49-F238E27FC236}">
              <a16:creationId xmlns:a16="http://schemas.microsoft.com/office/drawing/2014/main" id="{9D265568-CB10-43CD-B31C-A1BA1E0C1139}"/>
            </a:ext>
          </a:extLst>
        </xdr:cNvPr>
        <xdr:cNvSpPr txBox="1"/>
      </xdr:nvSpPr>
      <xdr:spPr>
        <a:xfrm>
          <a:off x="8515427" y="14158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104284</xdr:rowOff>
    </xdr:from>
    <xdr:ext cx="469744" cy="259045"/>
    <xdr:sp macro="" textlink="">
      <xdr:nvSpPr>
        <xdr:cNvPr id="370" name="n_3aveValue【公営住宅】&#10;一人当たり面積">
          <a:extLst>
            <a:ext uri="{FF2B5EF4-FFF2-40B4-BE49-F238E27FC236}">
              <a16:creationId xmlns:a16="http://schemas.microsoft.com/office/drawing/2014/main" id="{9E185D98-68F7-4221-A3F7-1998CFEE1494}"/>
            </a:ext>
          </a:extLst>
        </xdr:cNvPr>
        <xdr:cNvSpPr txBox="1"/>
      </xdr:nvSpPr>
      <xdr:spPr>
        <a:xfrm>
          <a:off x="7626427" y="14163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99713</xdr:rowOff>
    </xdr:from>
    <xdr:ext cx="469744" cy="259045"/>
    <xdr:sp macro="" textlink="">
      <xdr:nvSpPr>
        <xdr:cNvPr id="371" name="n_4aveValue【公営住宅】&#10;一人当たり面積">
          <a:extLst>
            <a:ext uri="{FF2B5EF4-FFF2-40B4-BE49-F238E27FC236}">
              <a16:creationId xmlns:a16="http://schemas.microsoft.com/office/drawing/2014/main" id="{79CB05D4-0A9B-4B09-9207-6B797BC14B17}"/>
            </a:ext>
          </a:extLst>
        </xdr:cNvPr>
        <xdr:cNvSpPr txBox="1"/>
      </xdr:nvSpPr>
      <xdr:spPr>
        <a:xfrm>
          <a:off x="6737427" y="14158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106887</xdr:rowOff>
    </xdr:from>
    <xdr:ext cx="469744" cy="259045"/>
    <xdr:sp macro="" textlink="">
      <xdr:nvSpPr>
        <xdr:cNvPr id="372" name="n_1mainValue【公営住宅】&#10;一人当たり面積">
          <a:extLst>
            <a:ext uri="{FF2B5EF4-FFF2-40B4-BE49-F238E27FC236}">
              <a16:creationId xmlns:a16="http://schemas.microsoft.com/office/drawing/2014/main" id="{E19A44B7-C45C-4A61-945A-CE0D9E4BF042}"/>
            </a:ext>
          </a:extLst>
        </xdr:cNvPr>
        <xdr:cNvSpPr txBox="1"/>
      </xdr:nvSpPr>
      <xdr:spPr>
        <a:xfrm>
          <a:off x="9391727" y="14680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105745</xdr:rowOff>
    </xdr:from>
    <xdr:ext cx="469744" cy="259045"/>
    <xdr:sp macro="" textlink="">
      <xdr:nvSpPr>
        <xdr:cNvPr id="373" name="n_2mainValue【公営住宅】&#10;一人当たり面積">
          <a:extLst>
            <a:ext uri="{FF2B5EF4-FFF2-40B4-BE49-F238E27FC236}">
              <a16:creationId xmlns:a16="http://schemas.microsoft.com/office/drawing/2014/main" id="{0974E650-B612-42F5-8628-65279220D7C6}"/>
            </a:ext>
          </a:extLst>
        </xdr:cNvPr>
        <xdr:cNvSpPr txBox="1"/>
      </xdr:nvSpPr>
      <xdr:spPr>
        <a:xfrm>
          <a:off x="8515427" y="1467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106315</xdr:rowOff>
    </xdr:from>
    <xdr:ext cx="469744" cy="259045"/>
    <xdr:sp macro="" textlink="">
      <xdr:nvSpPr>
        <xdr:cNvPr id="374" name="n_3mainValue【公営住宅】&#10;一人当たり面積">
          <a:extLst>
            <a:ext uri="{FF2B5EF4-FFF2-40B4-BE49-F238E27FC236}">
              <a16:creationId xmlns:a16="http://schemas.microsoft.com/office/drawing/2014/main" id="{75A22B1E-8E94-48FE-AD22-49061B53285B}"/>
            </a:ext>
          </a:extLst>
        </xdr:cNvPr>
        <xdr:cNvSpPr txBox="1"/>
      </xdr:nvSpPr>
      <xdr:spPr>
        <a:xfrm>
          <a:off x="7626427" y="14679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106315</xdr:rowOff>
    </xdr:from>
    <xdr:ext cx="469744" cy="259045"/>
    <xdr:sp macro="" textlink="">
      <xdr:nvSpPr>
        <xdr:cNvPr id="375" name="n_4mainValue【公営住宅】&#10;一人当たり面積">
          <a:extLst>
            <a:ext uri="{FF2B5EF4-FFF2-40B4-BE49-F238E27FC236}">
              <a16:creationId xmlns:a16="http://schemas.microsoft.com/office/drawing/2014/main" id="{828B71B1-AF13-4143-9AD9-EDC26F115B5B}"/>
            </a:ext>
          </a:extLst>
        </xdr:cNvPr>
        <xdr:cNvSpPr txBox="1"/>
      </xdr:nvSpPr>
      <xdr:spPr>
        <a:xfrm>
          <a:off x="6737427" y="14679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CB3BDB9A-4620-4EFA-96C5-F58806E2CC7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A0EB6CBF-94E0-472B-A743-4B30E45A75BF}"/>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3C3186F1-92B5-4F17-B624-30CB0E23B9A5}"/>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31CEDC2E-58A8-44AE-9581-893DF69CF8DF}"/>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92440B5F-C92C-44FB-9FFA-0C40377DE866}"/>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DF8443DF-EFD5-4404-AB62-0867F14AB2B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5A6ADBF3-C01B-4D20-AE0D-D612C0D0FB9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5746119A-21D4-4065-BC93-16E71BC14A17}"/>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a:extLst>
            <a:ext uri="{FF2B5EF4-FFF2-40B4-BE49-F238E27FC236}">
              <a16:creationId xmlns:a16="http://schemas.microsoft.com/office/drawing/2014/main" id="{5AA4C191-378B-406A-8F91-B25F738923B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a:extLst>
            <a:ext uri="{FF2B5EF4-FFF2-40B4-BE49-F238E27FC236}">
              <a16:creationId xmlns:a16="http://schemas.microsoft.com/office/drawing/2014/main" id="{633DFF5C-9123-44E8-9ED0-444E7969830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a:extLst>
            <a:ext uri="{FF2B5EF4-FFF2-40B4-BE49-F238E27FC236}">
              <a16:creationId xmlns:a16="http://schemas.microsoft.com/office/drawing/2014/main" id="{1C06705A-D777-4FB2-8101-C240E4775DFD}"/>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a:extLst>
            <a:ext uri="{FF2B5EF4-FFF2-40B4-BE49-F238E27FC236}">
              <a16:creationId xmlns:a16="http://schemas.microsoft.com/office/drawing/2014/main" id="{292273AA-485C-4587-BB1D-4F0E4489D25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a:extLst>
            <a:ext uri="{FF2B5EF4-FFF2-40B4-BE49-F238E27FC236}">
              <a16:creationId xmlns:a16="http://schemas.microsoft.com/office/drawing/2014/main" id="{92FC2BDB-1502-4EF1-8F4B-67B0635772C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a:extLst>
            <a:ext uri="{FF2B5EF4-FFF2-40B4-BE49-F238E27FC236}">
              <a16:creationId xmlns:a16="http://schemas.microsoft.com/office/drawing/2014/main" id="{CE9856F8-7530-4EC4-B657-9A680526621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a:extLst>
            <a:ext uri="{FF2B5EF4-FFF2-40B4-BE49-F238E27FC236}">
              <a16:creationId xmlns:a16="http://schemas.microsoft.com/office/drawing/2014/main" id="{23507582-F953-4979-BEA3-9DB04704250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a:extLst>
            <a:ext uri="{FF2B5EF4-FFF2-40B4-BE49-F238E27FC236}">
              <a16:creationId xmlns:a16="http://schemas.microsoft.com/office/drawing/2014/main" id="{073A7C44-C406-4EF6-9057-FEFC0323E3FE}"/>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a:extLst>
            <a:ext uri="{FF2B5EF4-FFF2-40B4-BE49-F238E27FC236}">
              <a16:creationId xmlns:a16="http://schemas.microsoft.com/office/drawing/2014/main" id="{253287BE-8FC5-465C-98A4-393B83D0703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a:extLst>
            <a:ext uri="{FF2B5EF4-FFF2-40B4-BE49-F238E27FC236}">
              <a16:creationId xmlns:a16="http://schemas.microsoft.com/office/drawing/2014/main" id="{A909D7E2-B7BA-4403-AB61-C844350C396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a:extLst>
            <a:ext uri="{FF2B5EF4-FFF2-40B4-BE49-F238E27FC236}">
              <a16:creationId xmlns:a16="http://schemas.microsoft.com/office/drawing/2014/main" id="{1B3F155D-81DC-4BDC-9346-1C5DC5BBCC2F}"/>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a:extLst>
            <a:ext uri="{FF2B5EF4-FFF2-40B4-BE49-F238E27FC236}">
              <a16:creationId xmlns:a16="http://schemas.microsoft.com/office/drawing/2014/main" id="{5B13A0F6-3878-4631-AC54-8A784E095BD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a:extLst>
            <a:ext uri="{FF2B5EF4-FFF2-40B4-BE49-F238E27FC236}">
              <a16:creationId xmlns:a16="http://schemas.microsoft.com/office/drawing/2014/main" id="{75CFFB3F-9064-48DF-822F-2004B094406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a:extLst>
            <a:ext uri="{FF2B5EF4-FFF2-40B4-BE49-F238E27FC236}">
              <a16:creationId xmlns:a16="http://schemas.microsoft.com/office/drawing/2014/main" id="{C55E4A0F-9862-4007-A665-47CDE5A0597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a:extLst>
            <a:ext uri="{FF2B5EF4-FFF2-40B4-BE49-F238E27FC236}">
              <a16:creationId xmlns:a16="http://schemas.microsoft.com/office/drawing/2014/main" id="{64D01028-C75C-4B1C-AC91-91E321F19E8F}"/>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a:extLst>
            <a:ext uri="{FF2B5EF4-FFF2-40B4-BE49-F238E27FC236}">
              <a16:creationId xmlns:a16="http://schemas.microsoft.com/office/drawing/2014/main" id="{78FEEA43-D84C-4F84-8BBD-0A8DDE9EAC63}"/>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a:extLst>
            <a:ext uri="{FF2B5EF4-FFF2-40B4-BE49-F238E27FC236}">
              <a16:creationId xmlns:a16="http://schemas.microsoft.com/office/drawing/2014/main" id="{E0D7096B-55AD-4316-BDB3-494DD417EE3B}"/>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a:extLst>
            <a:ext uri="{FF2B5EF4-FFF2-40B4-BE49-F238E27FC236}">
              <a16:creationId xmlns:a16="http://schemas.microsoft.com/office/drawing/2014/main" id="{541DD27F-8F21-44D2-AC72-8D5E028A33FD}"/>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a:extLst>
            <a:ext uri="{FF2B5EF4-FFF2-40B4-BE49-F238E27FC236}">
              <a16:creationId xmlns:a16="http://schemas.microsoft.com/office/drawing/2014/main" id="{D5840244-4B0C-41B7-A92E-1B843EB6D023}"/>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3" name="直線コネクタ 402">
          <a:extLst>
            <a:ext uri="{FF2B5EF4-FFF2-40B4-BE49-F238E27FC236}">
              <a16:creationId xmlns:a16="http://schemas.microsoft.com/office/drawing/2014/main" id="{7CDC855D-21CA-4768-9CD9-3358951EF5A2}"/>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4" name="テキスト ボックス 403">
          <a:extLst>
            <a:ext uri="{FF2B5EF4-FFF2-40B4-BE49-F238E27FC236}">
              <a16:creationId xmlns:a16="http://schemas.microsoft.com/office/drawing/2014/main" id="{4BC5218C-06BB-44F8-8738-6CDA8C9FDC65}"/>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5" name="直線コネクタ 404">
          <a:extLst>
            <a:ext uri="{FF2B5EF4-FFF2-40B4-BE49-F238E27FC236}">
              <a16:creationId xmlns:a16="http://schemas.microsoft.com/office/drawing/2014/main" id="{DB27FF94-DD74-419B-945F-2BE872417BB2}"/>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6" name="テキスト ボックス 405">
          <a:extLst>
            <a:ext uri="{FF2B5EF4-FFF2-40B4-BE49-F238E27FC236}">
              <a16:creationId xmlns:a16="http://schemas.microsoft.com/office/drawing/2014/main" id="{C6F074F7-7B73-4B7D-A244-CB3FD087F834}"/>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7" name="直線コネクタ 406">
          <a:extLst>
            <a:ext uri="{FF2B5EF4-FFF2-40B4-BE49-F238E27FC236}">
              <a16:creationId xmlns:a16="http://schemas.microsoft.com/office/drawing/2014/main" id="{7F620A4D-DB6C-4AB0-950F-D8FB7ADAA038}"/>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8" name="テキスト ボックス 407">
          <a:extLst>
            <a:ext uri="{FF2B5EF4-FFF2-40B4-BE49-F238E27FC236}">
              <a16:creationId xmlns:a16="http://schemas.microsoft.com/office/drawing/2014/main" id="{CD590E9F-852C-49E5-8529-92223CFC0E1F}"/>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9" name="直線コネクタ 408">
          <a:extLst>
            <a:ext uri="{FF2B5EF4-FFF2-40B4-BE49-F238E27FC236}">
              <a16:creationId xmlns:a16="http://schemas.microsoft.com/office/drawing/2014/main" id="{5BEDEC33-4434-4551-BC7E-495F1386DBD6}"/>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0" name="テキスト ボックス 409">
          <a:extLst>
            <a:ext uri="{FF2B5EF4-FFF2-40B4-BE49-F238E27FC236}">
              <a16:creationId xmlns:a16="http://schemas.microsoft.com/office/drawing/2014/main" id="{D4A15F57-286F-4343-9FF1-ABDC9D179256}"/>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1" name="直線コネクタ 410">
          <a:extLst>
            <a:ext uri="{FF2B5EF4-FFF2-40B4-BE49-F238E27FC236}">
              <a16:creationId xmlns:a16="http://schemas.microsoft.com/office/drawing/2014/main" id="{2B8D78D5-1D08-4852-991F-550D5F95262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2" name="テキスト ボックス 411">
          <a:extLst>
            <a:ext uri="{FF2B5EF4-FFF2-40B4-BE49-F238E27FC236}">
              <a16:creationId xmlns:a16="http://schemas.microsoft.com/office/drawing/2014/main" id="{9AB9F259-8658-4485-BC92-A03D4689F47C}"/>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3" name="直線コネクタ 412">
          <a:extLst>
            <a:ext uri="{FF2B5EF4-FFF2-40B4-BE49-F238E27FC236}">
              <a16:creationId xmlns:a16="http://schemas.microsoft.com/office/drawing/2014/main" id="{688CD52D-F675-423E-BF0F-A894F780CA6A}"/>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4" name="テキスト ボックス 413">
          <a:extLst>
            <a:ext uri="{FF2B5EF4-FFF2-40B4-BE49-F238E27FC236}">
              <a16:creationId xmlns:a16="http://schemas.microsoft.com/office/drawing/2014/main" id="{F6E8FC83-7F6F-497F-AAB0-8B462AEC7BAF}"/>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5" name="【認定こども園・幼稚園・保育所】&#10;有形固定資産減価償却率グラフ枠">
          <a:extLst>
            <a:ext uri="{FF2B5EF4-FFF2-40B4-BE49-F238E27FC236}">
              <a16:creationId xmlns:a16="http://schemas.microsoft.com/office/drawing/2014/main" id="{4F09076C-8184-40CB-B399-8B07218706E3}"/>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81915</xdr:rowOff>
    </xdr:from>
    <xdr:to>
      <xdr:col>85</xdr:col>
      <xdr:colOff>126364</xdr:colOff>
      <xdr:row>41</xdr:row>
      <xdr:rowOff>150495</xdr:rowOff>
    </xdr:to>
    <xdr:cxnSp macro="">
      <xdr:nvCxnSpPr>
        <xdr:cNvPr id="416" name="直線コネクタ 415">
          <a:extLst>
            <a:ext uri="{FF2B5EF4-FFF2-40B4-BE49-F238E27FC236}">
              <a16:creationId xmlns:a16="http://schemas.microsoft.com/office/drawing/2014/main" id="{8EFCD75C-F36A-4213-B11F-30AA37A75892}"/>
            </a:ext>
          </a:extLst>
        </xdr:cNvPr>
        <xdr:cNvCxnSpPr/>
      </xdr:nvCxnSpPr>
      <xdr:spPr>
        <a:xfrm flipV="1">
          <a:off x="16318864" y="5739765"/>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154322</xdr:rowOff>
    </xdr:from>
    <xdr:ext cx="405111" cy="259045"/>
    <xdr:sp macro="" textlink="">
      <xdr:nvSpPr>
        <xdr:cNvPr id="417" name="【認定こども園・幼稚園・保育所】&#10;有形固定資産減価償却率最小値テキスト">
          <a:extLst>
            <a:ext uri="{FF2B5EF4-FFF2-40B4-BE49-F238E27FC236}">
              <a16:creationId xmlns:a16="http://schemas.microsoft.com/office/drawing/2014/main" id="{C20EBE88-9051-49CE-BAB6-C0F8A9A745EC}"/>
            </a:ext>
          </a:extLst>
        </xdr:cNvPr>
        <xdr:cNvSpPr txBox="1"/>
      </xdr:nvSpPr>
      <xdr:spPr>
        <a:xfrm>
          <a:off x="16357600" y="718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150495</xdr:rowOff>
    </xdr:from>
    <xdr:to>
      <xdr:col>86</xdr:col>
      <xdr:colOff>25400</xdr:colOff>
      <xdr:row>41</xdr:row>
      <xdr:rowOff>150495</xdr:rowOff>
    </xdr:to>
    <xdr:cxnSp macro="">
      <xdr:nvCxnSpPr>
        <xdr:cNvPr id="418" name="直線コネクタ 417">
          <a:extLst>
            <a:ext uri="{FF2B5EF4-FFF2-40B4-BE49-F238E27FC236}">
              <a16:creationId xmlns:a16="http://schemas.microsoft.com/office/drawing/2014/main" id="{F07C37B6-F269-4406-A58D-7BA48569414E}"/>
            </a:ext>
          </a:extLst>
        </xdr:cNvPr>
        <xdr:cNvCxnSpPr/>
      </xdr:nvCxnSpPr>
      <xdr:spPr>
        <a:xfrm>
          <a:off x="16230600" y="717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28592</xdr:rowOff>
    </xdr:from>
    <xdr:ext cx="405111" cy="259045"/>
    <xdr:sp macro="" textlink="">
      <xdr:nvSpPr>
        <xdr:cNvPr id="419" name="【認定こども園・幼稚園・保育所】&#10;有形固定資産減価償却率最大値テキスト">
          <a:extLst>
            <a:ext uri="{FF2B5EF4-FFF2-40B4-BE49-F238E27FC236}">
              <a16:creationId xmlns:a16="http://schemas.microsoft.com/office/drawing/2014/main" id="{23957309-FBB2-4850-B157-D6D7379D17C4}"/>
            </a:ext>
          </a:extLst>
        </xdr:cNvPr>
        <xdr:cNvSpPr txBox="1"/>
      </xdr:nvSpPr>
      <xdr:spPr>
        <a:xfrm>
          <a:off x="16357600" y="551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81915</xdr:rowOff>
    </xdr:from>
    <xdr:to>
      <xdr:col>86</xdr:col>
      <xdr:colOff>25400</xdr:colOff>
      <xdr:row>33</xdr:row>
      <xdr:rowOff>81915</xdr:rowOff>
    </xdr:to>
    <xdr:cxnSp macro="">
      <xdr:nvCxnSpPr>
        <xdr:cNvPr id="420" name="直線コネクタ 419">
          <a:extLst>
            <a:ext uri="{FF2B5EF4-FFF2-40B4-BE49-F238E27FC236}">
              <a16:creationId xmlns:a16="http://schemas.microsoft.com/office/drawing/2014/main" id="{D8880E6E-96E0-4E89-8734-BFF8F886EF19}"/>
            </a:ext>
          </a:extLst>
        </xdr:cNvPr>
        <xdr:cNvCxnSpPr/>
      </xdr:nvCxnSpPr>
      <xdr:spPr>
        <a:xfrm>
          <a:off x="16230600" y="573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78122</xdr:rowOff>
    </xdr:from>
    <xdr:ext cx="405111" cy="259045"/>
    <xdr:sp macro="" textlink="">
      <xdr:nvSpPr>
        <xdr:cNvPr id="421" name="【認定こども園・幼稚園・保育所】&#10;有形固定資産減価償却率平均値テキスト">
          <a:extLst>
            <a:ext uri="{FF2B5EF4-FFF2-40B4-BE49-F238E27FC236}">
              <a16:creationId xmlns:a16="http://schemas.microsoft.com/office/drawing/2014/main" id="{974A3E47-D9E2-45CC-ACDD-421266B26CBC}"/>
            </a:ext>
          </a:extLst>
        </xdr:cNvPr>
        <xdr:cNvSpPr txBox="1"/>
      </xdr:nvSpPr>
      <xdr:spPr>
        <a:xfrm>
          <a:off x="16357600" y="6250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99695</xdr:rowOff>
    </xdr:from>
    <xdr:to>
      <xdr:col>85</xdr:col>
      <xdr:colOff>177800</xdr:colOff>
      <xdr:row>37</xdr:row>
      <xdr:rowOff>29845</xdr:rowOff>
    </xdr:to>
    <xdr:sp macro="" textlink="">
      <xdr:nvSpPr>
        <xdr:cNvPr id="422" name="フローチャート: 判断 421">
          <a:extLst>
            <a:ext uri="{FF2B5EF4-FFF2-40B4-BE49-F238E27FC236}">
              <a16:creationId xmlns:a16="http://schemas.microsoft.com/office/drawing/2014/main" id="{E5DD9361-F87C-4453-BB96-F6618D88F07B}"/>
            </a:ext>
          </a:extLst>
        </xdr:cNvPr>
        <xdr:cNvSpPr/>
      </xdr:nvSpPr>
      <xdr:spPr>
        <a:xfrm>
          <a:off x="162687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154940</xdr:rowOff>
    </xdr:from>
    <xdr:to>
      <xdr:col>81</xdr:col>
      <xdr:colOff>101600</xdr:colOff>
      <xdr:row>37</xdr:row>
      <xdr:rowOff>85090</xdr:rowOff>
    </xdr:to>
    <xdr:sp macro="" textlink="">
      <xdr:nvSpPr>
        <xdr:cNvPr id="423" name="フローチャート: 判断 422">
          <a:extLst>
            <a:ext uri="{FF2B5EF4-FFF2-40B4-BE49-F238E27FC236}">
              <a16:creationId xmlns:a16="http://schemas.microsoft.com/office/drawing/2014/main" id="{60D2E160-580F-410B-AFF8-3F25C4363B78}"/>
            </a:ext>
          </a:extLst>
        </xdr:cNvPr>
        <xdr:cNvSpPr/>
      </xdr:nvSpPr>
      <xdr:spPr>
        <a:xfrm>
          <a:off x="154305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168275</xdr:rowOff>
    </xdr:from>
    <xdr:to>
      <xdr:col>76</xdr:col>
      <xdr:colOff>165100</xdr:colOff>
      <xdr:row>37</xdr:row>
      <xdr:rowOff>98425</xdr:rowOff>
    </xdr:to>
    <xdr:sp macro="" textlink="">
      <xdr:nvSpPr>
        <xdr:cNvPr id="424" name="フローチャート: 判断 423">
          <a:extLst>
            <a:ext uri="{FF2B5EF4-FFF2-40B4-BE49-F238E27FC236}">
              <a16:creationId xmlns:a16="http://schemas.microsoft.com/office/drawing/2014/main" id="{47624EB4-49AF-429D-9493-448FCA9D5830}"/>
            </a:ext>
          </a:extLst>
        </xdr:cNvPr>
        <xdr:cNvSpPr/>
      </xdr:nvSpPr>
      <xdr:spPr>
        <a:xfrm>
          <a:off x="14541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164465</xdr:rowOff>
    </xdr:from>
    <xdr:to>
      <xdr:col>72</xdr:col>
      <xdr:colOff>38100</xdr:colOff>
      <xdr:row>37</xdr:row>
      <xdr:rowOff>94615</xdr:rowOff>
    </xdr:to>
    <xdr:sp macro="" textlink="">
      <xdr:nvSpPr>
        <xdr:cNvPr id="425" name="フローチャート: 判断 424">
          <a:extLst>
            <a:ext uri="{FF2B5EF4-FFF2-40B4-BE49-F238E27FC236}">
              <a16:creationId xmlns:a16="http://schemas.microsoft.com/office/drawing/2014/main" id="{CA9E72D6-EA86-4527-BEEE-0F1650B2781B}"/>
            </a:ext>
          </a:extLst>
        </xdr:cNvPr>
        <xdr:cNvSpPr/>
      </xdr:nvSpPr>
      <xdr:spPr>
        <a:xfrm>
          <a:off x="13652500" y="633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160655</xdr:rowOff>
    </xdr:from>
    <xdr:to>
      <xdr:col>67</xdr:col>
      <xdr:colOff>101600</xdr:colOff>
      <xdr:row>37</xdr:row>
      <xdr:rowOff>90805</xdr:rowOff>
    </xdr:to>
    <xdr:sp macro="" textlink="">
      <xdr:nvSpPr>
        <xdr:cNvPr id="426" name="フローチャート: 判断 425">
          <a:extLst>
            <a:ext uri="{FF2B5EF4-FFF2-40B4-BE49-F238E27FC236}">
              <a16:creationId xmlns:a16="http://schemas.microsoft.com/office/drawing/2014/main" id="{D4659EA6-A4E1-43DE-A569-C7F63ECFB9FC}"/>
            </a:ext>
          </a:extLst>
        </xdr:cNvPr>
        <xdr:cNvSpPr/>
      </xdr:nvSpPr>
      <xdr:spPr>
        <a:xfrm>
          <a:off x="12763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38B6BFD6-2E6A-4679-B3B1-2990BE047A63}"/>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8780A479-4FD2-4738-B802-CAC72603FECB}"/>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5AF1A81C-8DE4-4996-AC3A-D117A948A10E}"/>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2A6669A1-B89F-4955-8996-86BA6CC42D5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13089FB4-E5AA-49E6-9C1D-8FC076534A9D}"/>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73025</xdr:rowOff>
    </xdr:from>
    <xdr:to>
      <xdr:col>85</xdr:col>
      <xdr:colOff>177800</xdr:colOff>
      <xdr:row>37</xdr:row>
      <xdr:rowOff>3175</xdr:rowOff>
    </xdr:to>
    <xdr:sp macro="" textlink="">
      <xdr:nvSpPr>
        <xdr:cNvPr id="432" name="楕円 431">
          <a:extLst>
            <a:ext uri="{FF2B5EF4-FFF2-40B4-BE49-F238E27FC236}">
              <a16:creationId xmlns:a16="http://schemas.microsoft.com/office/drawing/2014/main" id="{1A768889-9A6F-4388-9538-694A6574888E}"/>
            </a:ext>
          </a:extLst>
        </xdr:cNvPr>
        <xdr:cNvSpPr/>
      </xdr:nvSpPr>
      <xdr:spPr>
        <a:xfrm>
          <a:off x="16268700" y="624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95902</xdr:rowOff>
    </xdr:from>
    <xdr:ext cx="405111" cy="259045"/>
    <xdr:sp macro="" textlink="">
      <xdr:nvSpPr>
        <xdr:cNvPr id="433" name="【認定こども園・幼稚園・保育所】&#10;有形固定資産減価償却率該当値テキスト">
          <a:extLst>
            <a:ext uri="{FF2B5EF4-FFF2-40B4-BE49-F238E27FC236}">
              <a16:creationId xmlns:a16="http://schemas.microsoft.com/office/drawing/2014/main" id="{2367128F-924D-43B7-9A2B-428941E2EA6B}"/>
            </a:ext>
          </a:extLst>
        </xdr:cNvPr>
        <xdr:cNvSpPr txBox="1"/>
      </xdr:nvSpPr>
      <xdr:spPr>
        <a:xfrm>
          <a:off x="16357600" y="609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46355</xdr:rowOff>
    </xdr:from>
    <xdr:to>
      <xdr:col>81</xdr:col>
      <xdr:colOff>101600</xdr:colOff>
      <xdr:row>36</xdr:row>
      <xdr:rowOff>147955</xdr:rowOff>
    </xdr:to>
    <xdr:sp macro="" textlink="">
      <xdr:nvSpPr>
        <xdr:cNvPr id="434" name="楕円 433">
          <a:extLst>
            <a:ext uri="{FF2B5EF4-FFF2-40B4-BE49-F238E27FC236}">
              <a16:creationId xmlns:a16="http://schemas.microsoft.com/office/drawing/2014/main" id="{6E9A95F2-7FDC-4322-A6FB-53DA98D3DD0F}"/>
            </a:ext>
          </a:extLst>
        </xdr:cNvPr>
        <xdr:cNvSpPr/>
      </xdr:nvSpPr>
      <xdr:spPr>
        <a:xfrm>
          <a:off x="15430500" y="621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97155</xdr:rowOff>
    </xdr:from>
    <xdr:to>
      <xdr:col>85</xdr:col>
      <xdr:colOff>127000</xdr:colOff>
      <xdr:row>36</xdr:row>
      <xdr:rowOff>123825</xdr:rowOff>
    </xdr:to>
    <xdr:cxnSp macro="">
      <xdr:nvCxnSpPr>
        <xdr:cNvPr id="435" name="直線コネクタ 434">
          <a:extLst>
            <a:ext uri="{FF2B5EF4-FFF2-40B4-BE49-F238E27FC236}">
              <a16:creationId xmlns:a16="http://schemas.microsoft.com/office/drawing/2014/main" id="{7A1E254B-F45D-4071-9EB1-F08F9CD4D91D}"/>
            </a:ext>
          </a:extLst>
        </xdr:cNvPr>
        <xdr:cNvCxnSpPr/>
      </xdr:nvCxnSpPr>
      <xdr:spPr>
        <a:xfrm>
          <a:off x="15481300" y="626935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170180</xdr:rowOff>
    </xdr:from>
    <xdr:to>
      <xdr:col>76</xdr:col>
      <xdr:colOff>165100</xdr:colOff>
      <xdr:row>36</xdr:row>
      <xdr:rowOff>100330</xdr:rowOff>
    </xdr:to>
    <xdr:sp macro="" textlink="">
      <xdr:nvSpPr>
        <xdr:cNvPr id="436" name="楕円 435">
          <a:extLst>
            <a:ext uri="{FF2B5EF4-FFF2-40B4-BE49-F238E27FC236}">
              <a16:creationId xmlns:a16="http://schemas.microsoft.com/office/drawing/2014/main" id="{8E47800A-1517-4353-8877-19B90F382ABF}"/>
            </a:ext>
          </a:extLst>
        </xdr:cNvPr>
        <xdr:cNvSpPr/>
      </xdr:nvSpPr>
      <xdr:spPr>
        <a:xfrm>
          <a:off x="14541500" y="617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49530</xdr:rowOff>
    </xdr:from>
    <xdr:to>
      <xdr:col>81</xdr:col>
      <xdr:colOff>50800</xdr:colOff>
      <xdr:row>36</xdr:row>
      <xdr:rowOff>97155</xdr:rowOff>
    </xdr:to>
    <xdr:cxnSp macro="">
      <xdr:nvCxnSpPr>
        <xdr:cNvPr id="437" name="直線コネクタ 436">
          <a:extLst>
            <a:ext uri="{FF2B5EF4-FFF2-40B4-BE49-F238E27FC236}">
              <a16:creationId xmlns:a16="http://schemas.microsoft.com/office/drawing/2014/main" id="{27DA526F-C1F9-47E6-B377-EC4263F5D165}"/>
            </a:ext>
          </a:extLst>
        </xdr:cNvPr>
        <xdr:cNvCxnSpPr/>
      </xdr:nvCxnSpPr>
      <xdr:spPr>
        <a:xfrm>
          <a:off x="14592300" y="622173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158750</xdr:rowOff>
    </xdr:from>
    <xdr:to>
      <xdr:col>72</xdr:col>
      <xdr:colOff>38100</xdr:colOff>
      <xdr:row>36</xdr:row>
      <xdr:rowOff>88900</xdr:rowOff>
    </xdr:to>
    <xdr:sp macro="" textlink="">
      <xdr:nvSpPr>
        <xdr:cNvPr id="438" name="楕円 437">
          <a:extLst>
            <a:ext uri="{FF2B5EF4-FFF2-40B4-BE49-F238E27FC236}">
              <a16:creationId xmlns:a16="http://schemas.microsoft.com/office/drawing/2014/main" id="{A9572E07-C030-4DCF-9020-FE6A00119599}"/>
            </a:ext>
          </a:extLst>
        </xdr:cNvPr>
        <xdr:cNvSpPr/>
      </xdr:nvSpPr>
      <xdr:spPr>
        <a:xfrm>
          <a:off x="13652500" y="615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38100</xdr:rowOff>
    </xdr:from>
    <xdr:to>
      <xdr:col>76</xdr:col>
      <xdr:colOff>114300</xdr:colOff>
      <xdr:row>36</xdr:row>
      <xdr:rowOff>49530</xdr:rowOff>
    </xdr:to>
    <xdr:cxnSp macro="">
      <xdr:nvCxnSpPr>
        <xdr:cNvPr id="439" name="直線コネクタ 438">
          <a:extLst>
            <a:ext uri="{FF2B5EF4-FFF2-40B4-BE49-F238E27FC236}">
              <a16:creationId xmlns:a16="http://schemas.microsoft.com/office/drawing/2014/main" id="{4E3C1115-E916-490F-8CA1-E98BE939CE6D}"/>
            </a:ext>
          </a:extLst>
        </xdr:cNvPr>
        <xdr:cNvCxnSpPr/>
      </xdr:nvCxnSpPr>
      <xdr:spPr>
        <a:xfrm>
          <a:off x="13703300" y="62103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132080</xdr:rowOff>
    </xdr:from>
    <xdr:to>
      <xdr:col>67</xdr:col>
      <xdr:colOff>101600</xdr:colOff>
      <xdr:row>36</xdr:row>
      <xdr:rowOff>62230</xdr:rowOff>
    </xdr:to>
    <xdr:sp macro="" textlink="">
      <xdr:nvSpPr>
        <xdr:cNvPr id="440" name="楕円 439">
          <a:extLst>
            <a:ext uri="{FF2B5EF4-FFF2-40B4-BE49-F238E27FC236}">
              <a16:creationId xmlns:a16="http://schemas.microsoft.com/office/drawing/2014/main" id="{EC481AEB-1ADD-4E9F-A05A-5B906B768D14}"/>
            </a:ext>
          </a:extLst>
        </xdr:cNvPr>
        <xdr:cNvSpPr/>
      </xdr:nvSpPr>
      <xdr:spPr>
        <a:xfrm>
          <a:off x="12763500" y="613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11430</xdr:rowOff>
    </xdr:from>
    <xdr:to>
      <xdr:col>71</xdr:col>
      <xdr:colOff>177800</xdr:colOff>
      <xdr:row>36</xdr:row>
      <xdr:rowOff>38100</xdr:rowOff>
    </xdr:to>
    <xdr:cxnSp macro="">
      <xdr:nvCxnSpPr>
        <xdr:cNvPr id="441" name="直線コネクタ 440">
          <a:extLst>
            <a:ext uri="{FF2B5EF4-FFF2-40B4-BE49-F238E27FC236}">
              <a16:creationId xmlns:a16="http://schemas.microsoft.com/office/drawing/2014/main" id="{7DE18A03-0220-481D-97AF-5AE738504EBC}"/>
            </a:ext>
          </a:extLst>
        </xdr:cNvPr>
        <xdr:cNvCxnSpPr/>
      </xdr:nvCxnSpPr>
      <xdr:spPr>
        <a:xfrm>
          <a:off x="12814300" y="61836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76217</xdr:rowOff>
    </xdr:from>
    <xdr:ext cx="405111" cy="259045"/>
    <xdr:sp macro="" textlink="">
      <xdr:nvSpPr>
        <xdr:cNvPr id="442" name="n_1aveValue【認定こども園・幼稚園・保育所】&#10;有形固定資産減価償却率">
          <a:extLst>
            <a:ext uri="{FF2B5EF4-FFF2-40B4-BE49-F238E27FC236}">
              <a16:creationId xmlns:a16="http://schemas.microsoft.com/office/drawing/2014/main" id="{CE3602C5-2505-4F71-8679-809F23672773}"/>
            </a:ext>
          </a:extLst>
        </xdr:cNvPr>
        <xdr:cNvSpPr txBox="1"/>
      </xdr:nvSpPr>
      <xdr:spPr>
        <a:xfrm>
          <a:off x="15266044" y="641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89552</xdr:rowOff>
    </xdr:from>
    <xdr:ext cx="405111" cy="259045"/>
    <xdr:sp macro="" textlink="">
      <xdr:nvSpPr>
        <xdr:cNvPr id="443" name="n_2aveValue【認定こども園・幼稚園・保育所】&#10;有形固定資産減価償却率">
          <a:extLst>
            <a:ext uri="{FF2B5EF4-FFF2-40B4-BE49-F238E27FC236}">
              <a16:creationId xmlns:a16="http://schemas.microsoft.com/office/drawing/2014/main" id="{145E0A35-E748-4141-9E99-ED37195964F8}"/>
            </a:ext>
          </a:extLst>
        </xdr:cNvPr>
        <xdr:cNvSpPr txBox="1"/>
      </xdr:nvSpPr>
      <xdr:spPr>
        <a:xfrm>
          <a:off x="14389744" y="643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85742</xdr:rowOff>
    </xdr:from>
    <xdr:ext cx="405111" cy="259045"/>
    <xdr:sp macro="" textlink="">
      <xdr:nvSpPr>
        <xdr:cNvPr id="444" name="n_3aveValue【認定こども園・幼稚園・保育所】&#10;有形固定資産減価償却率">
          <a:extLst>
            <a:ext uri="{FF2B5EF4-FFF2-40B4-BE49-F238E27FC236}">
              <a16:creationId xmlns:a16="http://schemas.microsoft.com/office/drawing/2014/main" id="{AF8AC4AD-6E29-4FEE-B43D-B327E924DA08}"/>
            </a:ext>
          </a:extLst>
        </xdr:cNvPr>
        <xdr:cNvSpPr txBox="1"/>
      </xdr:nvSpPr>
      <xdr:spPr>
        <a:xfrm>
          <a:off x="13500744" y="6429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81932</xdr:rowOff>
    </xdr:from>
    <xdr:ext cx="405111" cy="259045"/>
    <xdr:sp macro="" textlink="">
      <xdr:nvSpPr>
        <xdr:cNvPr id="445" name="n_4aveValue【認定こども園・幼稚園・保育所】&#10;有形固定資産減価償却率">
          <a:extLst>
            <a:ext uri="{FF2B5EF4-FFF2-40B4-BE49-F238E27FC236}">
              <a16:creationId xmlns:a16="http://schemas.microsoft.com/office/drawing/2014/main" id="{3EADA24E-0F9E-4A2A-90CA-9B17461B28B7}"/>
            </a:ext>
          </a:extLst>
        </xdr:cNvPr>
        <xdr:cNvSpPr txBox="1"/>
      </xdr:nvSpPr>
      <xdr:spPr>
        <a:xfrm>
          <a:off x="12611744" y="642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164482</xdr:rowOff>
    </xdr:from>
    <xdr:ext cx="405111" cy="259045"/>
    <xdr:sp macro="" textlink="">
      <xdr:nvSpPr>
        <xdr:cNvPr id="446" name="n_1mainValue【認定こども園・幼稚園・保育所】&#10;有形固定資産減価償却率">
          <a:extLst>
            <a:ext uri="{FF2B5EF4-FFF2-40B4-BE49-F238E27FC236}">
              <a16:creationId xmlns:a16="http://schemas.microsoft.com/office/drawing/2014/main" id="{7339EEBC-59DF-4196-95AA-13C97A2A04F3}"/>
            </a:ext>
          </a:extLst>
        </xdr:cNvPr>
        <xdr:cNvSpPr txBox="1"/>
      </xdr:nvSpPr>
      <xdr:spPr>
        <a:xfrm>
          <a:off x="15266044" y="599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116857</xdr:rowOff>
    </xdr:from>
    <xdr:ext cx="405111" cy="259045"/>
    <xdr:sp macro="" textlink="">
      <xdr:nvSpPr>
        <xdr:cNvPr id="447" name="n_2mainValue【認定こども園・幼稚園・保育所】&#10;有形固定資産減価償却率">
          <a:extLst>
            <a:ext uri="{FF2B5EF4-FFF2-40B4-BE49-F238E27FC236}">
              <a16:creationId xmlns:a16="http://schemas.microsoft.com/office/drawing/2014/main" id="{7A8A92C0-2D7E-4A49-ABBE-B806EC6DC8D8}"/>
            </a:ext>
          </a:extLst>
        </xdr:cNvPr>
        <xdr:cNvSpPr txBox="1"/>
      </xdr:nvSpPr>
      <xdr:spPr>
        <a:xfrm>
          <a:off x="14389744" y="594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105427</xdr:rowOff>
    </xdr:from>
    <xdr:ext cx="405111" cy="259045"/>
    <xdr:sp macro="" textlink="">
      <xdr:nvSpPr>
        <xdr:cNvPr id="448" name="n_3mainValue【認定こども園・幼稚園・保育所】&#10;有形固定資産減価償却率">
          <a:extLst>
            <a:ext uri="{FF2B5EF4-FFF2-40B4-BE49-F238E27FC236}">
              <a16:creationId xmlns:a16="http://schemas.microsoft.com/office/drawing/2014/main" id="{06BEFCE9-5C1D-43DE-BBCF-A2A674B92586}"/>
            </a:ext>
          </a:extLst>
        </xdr:cNvPr>
        <xdr:cNvSpPr txBox="1"/>
      </xdr:nvSpPr>
      <xdr:spPr>
        <a:xfrm>
          <a:off x="13500744" y="59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78757</xdr:rowOff>
    </xdr:from>
    <xdr:ext cx="405111" cy="259045"/>
    <xdr:sp macro="" textlink="">
      <xdr:nvSpPr>
        <xdr:cNvPr id="449" name="n_4mainValue【認定こども園・幼稚園・保育所】&#10;有形固定資産減価償却率">
          <a:extLst>
            <a:ext uri="{FF2B5EF4-FFF2-40B4-BE49-F238E27FC236}">
              <a16:creationId xmlns:a16="http://schemas.microsoft.com/office/drawing/2014/main" id="{71AEB145-B764-4753-8C66-1B4543D0BAC8}"/>
            </a:ext>
          </a:extLst>
        </xdr:cNvPr>
        <xdr:cNvSpPr txBox="1"/>
      </xdr:nvSpPr>
      <xdr:spPr>
        <a:xfrm>
          <a:off x="1261174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a:extLst>
            <a:ext uri="{FF2B5EF4-FFF2-40B4-BE49-F238E27FC236}">
              <a16:creationId xmlns:a16="http://schemas.microsoft.com/office/drawing/2014/main" id="{43B2415F-C559-493F-9C7B-0D565F31BE8A}"/>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a:extLst>
            <a:ext uri="{FF2B5EF4-FFF2-40B4-BE49-F238E27FC236}">
              <a16:creationId xmlns:a16="http://schemas.microsoft.com/office/drawing/2014/main" id="{1F8C5FC4-4174-4A94-92A1-AAA0FA35405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a:extLst>
            <a:ext uri="{FF2B5EF4-FFF2-40B4-BE49-F238E27FC236}">
              <a16:creationId xmlns:a16="http://schemas.microsoft.com/office/drawing/2014/main" id="{DC1EBECC-8634-4FB3-BEBB-ED341F967D5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a:extLst>
            <a:ext uri="{FF2B5EF4-FFF2-40B4-BE49-F238E27FC236}">
              <a16:creationId xmlns:a16="http://schemas.microsoft.com/office/drawing/2014/main" id="{78AC9329-8CDC-44A4-BC6B-1FAA47713A4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a:extLst>
            <a:ext uri="{FF2B5EF4-FFF2-40B4-BE49-F238E27FC236}">
              <a16:creationId xmlns:a16="http://schemas.microsoft.com/office/drawing/2014/main" id="{074795F1-3D84-4B5D-9FDA-3283B9E3140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a:extLst>
            <a:ext uri="{FF2B5EF4-FFF2-40B4-BE49-F238E27FC236}">
              <a16:creationId xmlns:a16="http://schemas.microsoft.com/office/drawing/2014/main" id="{C359F2B1-3C67-490A-9F9A-96118EADAD7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a:extLst>
            <a:ext uri="{FF2B5EF4-FFF2-40B4-BE49-F238E27FC236}">
              <a16:creationId xmlns:a16="http://schemas.microsoft.com/office/drawing/2014/main" id="{FB3D5845-90EA-49B4-AE99-16E63C020EFB}"/>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a:extLst>
            <a:ext uri="{FF2B5EF4-FFF2-40B4-BE49-F238E27FC236}">
              <a16:creationId xmlns:a16="http://schemas.microsoft.com/office/drawing/2014/main" id="{741078C2-BC5C-4A55-A2FC-6C1A5EBBE139}"/>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a:extLst>
            <a:ext uri="{FF2B5EF4-FFF2-40B4-BE49-F238E27FC236}">
              <a16:creationId xmlns:a16="http://schemas.microsoft.com/office/drawing/2014/main" id="{4F9A2179-AAF7-4CE6-B940-19CB0090F1CF}"/>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a:extLst>
            <a:ext uri="{FF2B5EF4-FFF2-40B4-BE49-F238E27FC236}">
              <a16:creationId xmlns:a16="http://schemas.microsoft.com/office/drawing/2014/main" id="{65B29B96-64D9-4A97-BFAC-9A5AB107F2F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0" name="直線コネクタ 459">
          <a:extLst>
            <a:ext uri="{FF2B5EF4-FFF2-40B4-BE49-F238E27FC236}">
              <a16:creationId xmlns:a16="http://schemas.microsoft.com/office/drawing/2014/main" id="{DDE5F33E-3139-4304-A209-8600E4992868}"/>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1" name="テキスト ボックス 460">
          <a:extLst>
            <a:ext uri="{FF2B5EF4-FFF2-40B4-BE49-F238E27FC236}">
              <a16:creationId xmlns:a16="http://schemas.microsoft.com/office/drawing/2014/main" id="{E5F64FE0-4FD9-4FD8-93F7-244C237D22EA}"/>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2" name="直線コネクタ 461">
          <a:extLst>
            <a:ext uri="{FF2B5EF4-FFF2-40B4-BE49-F238E27FC236}">
              <a16:creationId xmlns:a16="http://schemas.microsoft.com/office/drawing/2014/main" id="{DEECA0BC-D742-46E7-BE7C-94990477A12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3" name="テキスト ボックス 462">
          <a:extLst>
            <a:ext uri="{FF2B5EF4-FFF2-40B4-BE49-F238E27FC236}">
              <a16:creationId xmlns:a16="http://schemas.microsoft.com/office/drawing/2014/main" id="{BAA874BF-65F5-4DB6-9D8E-73D51A59E058}"/>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4" name="直線コネクタ 463">
          <a:extLst>
            <a:ext uri="{FF2B5EF4-FFF2-40B4-BE49-F238E27FC236}">
              <a16:creationId xmlns:a16="http://schemas.microsoft.com/office/drawing/2014/main" id="{3064CC9B-8DE2-48E1-929F-411F9BA1BA1E}"/>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5" name="テキスト ボックス 464">
          <a:extLst>
            <a:ext uri="{FF2B5EF4-FFF2-40B4-BE49-F238E27FC236}">
              <a16:creationId xmlns:a16="http://schemas.microsoft.com/office/drawing/2014/main" id="{E39E6271-0680-4A5B-83A4-7B4F4A141166}"/>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6" name="直線コネクタ 465">
          <a:extLst>
            <a:ext uri="{FF2B5EF4-FFF2-40B4-BE49-F238E27FC236}">
              <a16:creationId xmlns:a16="http://schemas.microsoft.com/office/drawing/2014/main" id="{D4587A4A-3AD4-4BA9-9325-4072A245F261}"/>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7" name="テキスト ボックス 466">
          <a:extLst>
            <a:ext uri="{FF2B5EF4-FFF2-40B4-BE49-F238E27FC236}">
              <a16:creationId xmlns:a16="http://schemas.microsoft.com/office/drawing/2014/main" id="{D1B140A9-BDC9-4DB5-A18B-2927590B0FFA}"/>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8" name="直線コネクタ 467">
          <a:extLst>
            <a:ext uri="{FF2B5EF4-FFF2-40B4-BE49-F238E27FC236}">
              <a16:creationId xmlns:a16="http://schemas.microsoft.com/office/drawing/2014/main" id="{9D738146-969C-407A-A736-E34FAEE34D53}"/>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9" name="テキスト ボックス 468">
          <a:extLst>
            <a:ext uri="{FF2B5EF4-FFF2-40B4-BE49-F238E27FC236}">
              <a16:creationId xmlns:a16="http://schemas.microsoft.com/office/drawing/2014/main" id="{ECB4A07B-F95B-416E-8FD9-673C72EAE723}"/>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a:extLst>
            <a:ext uri="{FF2B5EF4-FFF2-40B4-BE49-F238E27FC236}">
              <a16:creationId xmlns:a16="http://schemas.microsoft.com/office/drawing/2014/main" id="{0A730569-16BC-462D-A1AD-81B23CA78FF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a:extLst>
            <a:ext uri="{FF2B5EF4-FFF2-40B4-BE49-F238E27FC236}">
              <a16:creationId xmlns:a16="http://schemas.microsoft.com/office/drawing/2014/main" id="{E7D75B7A-808B-4789-BB1F-5746E5118431}"/>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a:extLst>
            <a:ext uri="{FF2B5EF4-FFF2-40B4-BE49-F238E27FC236}">
              <a16:creationId xmlns:a16="http://schemas.microsoft.com/office/drawing/2014/main" id="{341E26AE-6E5F-4EBC-8181-B491F8AE0679}"/>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114300</xdr:rowOff>
    </xdr:from>
    <xdr:to>
      <xdr:col>116</xdr:col>
      <xdr:colOff>62864</xdr:colOff>
      <xdr:row>42</xdr:row>
      <xdr:rowOff>0</xdr:rowOff>
    </xdr:to>
    <xdr:cxnSp macro="">
      <xdr:nvCxnSpPr>
        <xdr:cNvPr id="473" name="直線コネクタ 472">
          <a:extLst>
            <a:ext uri="{FF2B5EF4-FFF2-40B4-BE49-F238E27FC236}">
              <a16:creationId xmlns:a16="http://schemas.microsoft.com/office/drawing/2014/main" id="{BF06E618-0167-47E1-83F2-0CFB07412246}"/>
            </a:ext>
          </a:extLst>
        </xdr:cNvPr>
        <xdr:cNvCxnSpPr/>
      </xdr:nvCxnSpPr>
      <xdr:spPr>
        <a:xfrm flipV="1">
          <a:off x="22160864" y="59436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474" name="【認定こども園・幼稚園・保育所】&#10;一人当たり面積最小値テキスト">
          <a:extLst>
            <a:ext uri="{FF2B5EF4-FFF2-40B4-BE49-F238E27FC236}">
              <a16:creationId xmlns:a16="http://schemas.microsoft.com/office/drawing/2014/main" id="{5E7DB8F2-9CBC-43C3-98B4-FDA4196B573B}"/>
            </a:ext>
          </a:extLst>
        </xdr:cNvPr>
        <xdr:cNvSpPr txBox="1"/>
      </xdr:nvSpPr>
      <xdr:spPr>
        <a:xfrm>
          <a:off x="22199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475" name="直線コネクタ 474">
          <a:extLst>
            <a:ext uri="{FF2B5EF4-FFF2-40B4-BE49-F238E27FC236}">
              <a16:creationId xmlns:a16="http://schemas.microsoft.com/office/drawing/2014/main" id="{25F077D4-1233-40FF-AA38-E4DF6D884FCB}"/>
            </a:ext>
          </a:extLst>
        </xdr:cNvPr>
        <xdr:cNvCxnSpPr/>
      </xdr:nvCxnSpPr>
      <xdr:spPr>
        <a:xfrm>
          <a:off x="22072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60977</xdr:rowOff>
    </xdr:from>
    <xdr:ext cx="469744" cy="259045"/>
    <xdr:sp macro="" textlink="">
      <xdr:nvSpPr>
        <xdr:cNvPr id="476" name="【認定こども園・幼稚園・保育所】&#10;一人当たり面積最大値テキスト">
          <a:extLst>
            <a:ext uri="{FF2B5EF4-FFF2-40B4-BE49-F238E27FC236}">
              <a16:creationId xmlns:a16="http://schemas.microsoft.com/office/drawing/2014/main" id="{4D3FD354-5D99-4BF6-A651-FE5B94ED1891}"/>
            </a:ext>
          </a:extLst>
        </xdr:cNvPr>
        <xdr:cNvSpPr txBox="1"/>
      </xdr:nvSpPr>
      <xdr:spPr>
        <a:xfrm>
          <a:off x="22199600" y="57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114300</xdr:rowOff>
    </xdr:from>
    <xdr:to>
      <xdr:col>116</xdr:col>
      <xdr:colOff>152400</xdr:colOff>
      <xdr:row>34</xdr:row>
      <xdr:rowOff>114300</xdr:rowOff>
    </xdr:to>
    <xdr:cxnSp macro="">
      <xdr:nvCxnSpPr>
        <xdr:cNvPr id="477" name="直線コネクタ 476">
          <a:extLst>
            <a:ext uri="{FF2B5EF4-FFF2-40B4-BE49-F238E27FC236}">
              <a16:creationId xmlns:a16="http://schemas.microsoft.com/office/drawing/2014/main" id="{E5AC2B79-27C2-4C0D-B74F-6F1503BEE1BA}"/>
            </a:ext>
          </a:extLst>
        </xdr:cNvPr>
        <xdr:cNvCxnSpPr/>
      </xdr:nvCxnSpPr>
      <xdr:spPr>
        <a:xfrm>
          <a:off x="22072600" y="594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7637</xdr:rowOff>
    </xdr:from>
    <xdr:ext cx="469744" cy="259045"/>
    <xdr:sp macro="" textlink="">
      <xdr:nvSpPr>
        <xdr:cNvPr id="478" name="【認定こども園・幼稚園・保育所】&#10;一人当たり面積平均値テキスト">
          <a:extLst>
            <a:ext uri="{FF2B5EF4-FFF2-40B4-BE49-F238E27FC236}">
              <a16:creationId xmlns:a16="http://schemas.microsoft.com/office/drawing/2014/main" id="{93510E46-293C-4AFD-AEDB-5720F0E98A51}"/>
            </a:ext>
          </a:extLst>
        </xdr:cNvPr>
        <xdr:cNvSpPr txBox="1"/>
      </xdr:nvSpPr>
      <xdr:spPr>
        <a:xfrm>
          <a:off x="22199600" y="6694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29210</xdr:rowOff>
    </xdr:from>
    <xdr:to>
      <xdr:col>116</xdr:col>
      <xdr:colOff>114300</xdr:colOff>
      <xdr:row>39</xdr:row>
      <xdr:rowOff>130810</xdr:rowOff>
    </xdr:to>
    <xdr:sp macro="" textlink="">
      <xdr:nvSpPr>
        <xdr:cNvPr id="479" name="フローチャート: 判断 478">
          <a:extLst>
            <a:ext uri="{FF2B5EF4-FFF2-40B4-BE49-F238E27FC236}">
              <a16:creationId xmlns:a16="http://schemas.microsoft.com/office/drawing/2014/main" id="{F6B929C1-8DD8-4EF9-ADE9-44387BA0A9A0}"/>
            </a:ext>
          </a:extLst>
        </xdr:cNvPr>
        <xdr:cNvSpPr/>
      </xdr:nvSpPr>
      <xdr:spPr>
        <a:xfrm>
          <a:off x="221107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52070</xdr:rowOff>
    </xdr:from>
    <xdr:to>
      <xdr:col>112</xdr:col>
      <xdr:colOff>38100</xdr:colOff>
      <xdr:row>39</xdr:row>
      <xdr:rowOff>153670</xdr:rowOff>
    </xdr:to>
    <xdr:sp macro="" textlink="">
      <xdr:nvSpPr>
        <xdr:cNvPr id="480" name="フローチャート: 判断 479">
          <a:extLst>
            <a:ext uri="{FF2B5EF4-FFF2-40B4-BE49-F238E27FC236}">
              <a16:creationId xmlns:a16="http://schemas.microsoft.com/office/drawing/2014/main" id="{D73C1813-2FC3-483F-91C2-CAB2A2E1623C}"/>
            </a:ext>
          </a:extLst>
        </xdr:cNvPr>
        <xdr:cNvSpPr/>
      </xdr:nvSpPr>
      <xdr:spPr>
        <a:xfrm>
          <a:off x="212725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44450</xdr:rowOff>
    </xdr:from>
    <xdr:to>
      <xdr:col>107</xdr:col>
      <xdr:colOff>101600</xdr:colOff>
      <xdr:row>39</xdr:row>
      <xdr:rowOff>146050</xdr:rowOff>
    </xdr:to>
    <xdr:sp macro="" textlink="">
      <xdr:nvSpPr>
        <xdr:cNvPr id="481" name="フローチャート: 判断 480">
          <a:extLst>
            <a:ext uri="{FF2B5EF4-FFF2-40B4-BE49-F238E27FC236}">
              <a16:creationId xmlns:a16="http://schemas.microsoft.com/office/drawing/2014/main" id="{7C61C0E5-739C-4002-8C1B-25FEB6F2409F}"/>
            </a:ext>
          </a:extLst>
        </xdr:cNvPr>
        <xdr:cNvSpPr/>
      </xdr:nvSpPr>
      <xdr:spPr>
        <a:xfrm>
          <a:off x="20383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36830</xdr:rowOff>
    </xdr:from>
    <xdr:to>
      <xdr:col>102</xdr:col>
      <xdr:colOff>165100</xdr:colOff>
      <xdr:row>39</xdr:row>
      <xdr:rowOff>138430</xdr:rowOff>
    </xdr:to>
    <xdr:sp macro="" textlink="">
      <xdr:nvSpPr>
        <xdr:cNvPr id="482" name="フローチャート: 判断 481">
          <a:extLst>
            <a:ext uri="{FF2B5EF4-FFF2-40B4-BE49-F238E27FC236}">
              <a16:creationId xmlns:a16="http://schemas.microsoft.com/office/drawing/2014/main" id="{584220D0-DC65-450F-8968-87314F91059E}"/>
            </a:ext>
          </a:extLst>
        </xdr:cNvPr>
        <xdr:cNvSpPr/>
      </xdr:nvSpPr>
      <xdr:spPr>
        <a:xfrm>
          <a:off x="19494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21590</xdr:rowOff>
    </xdr:from>
    <xdr:to>
      <xdr:col>98</xdr:col>
      <xdr:colOff>38100</xdr:colOff>
      <xdr:row>39</xdr:row>
      <xdr:rowOff>123190</xdr:rowOff>
    </xdr:to>
    <xdr:sp macro="" textlink="">
      <xdr:nvSpPr>
        <xdr:cNvPr id="483" name="フローチャート: 判断 482">
          <a:extLst>
            <a:ext uri="{FF2B5EF4-FFF2-40B4-BE49-F238E27FC236}">
              <a16:creationId xmlns:a16="http://schemas.microsoft.com/office/drawing/2014/main" id="{57FFC0EA-EFD0-43D0-9DA6-FCE5B93FF015}"/>
            </a:ext>
          </a:extLst>
        </xdr:cNvPr>
        <xdr:cNvSpPr/>
      </xdr:nvSpPr>
      <xdr:spPr>
        <a:xfrm>
          <a:off x="18605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4E8F205B-F9F3-4070-BBAC-F111AE34785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541E0EFD-FE33-42C5-BF0C-69103A9A4B8F}"/>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A0477033-2B1C-4ED6-A694-1EC3D57726C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FF6176DD-4915-4681-BE36-905DB8B6D29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86E84686-A696-42C2-9F1B-76A9F22A2354}"/>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17780</xdr:rowOff>
    </xdr:from>
    <xdr:to>
      <xdr:col>116</xdr:col>
      <xdr:colOff>114300</xdr:colOff>
      <xdr:row>36</xdr:row>
      <xdr:rowOff>119380</xdr:rowOff>
    </xdr:to>
    <xdr:sp macro="" textlink="">
      <xdr:nvSpPr>
        <xdr:cNvPr id="489" name="楕円 488">
          <a:extLst>
            <a:ext uri="{FF2B5EF4-FFF2-40B4-BE49-F238E27FC236}">
              <a16:creationId xmlns:a16="http://schemas.microsoft.com/office/drawing/2014/main" id="{AB6E7816-5C17-4B18-9247-ABF5FC723ACE}"/>
            </a:ext>
          </a:extLst>
        </xdr:cNvPr>
        <xdr:cNvSpPr/>
      </xdr:nvSpPr>
      <xdr:spPr>
        <a:xfrm>
          <a:off x="22110700" y="618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40657</xdr:rowOff>
    </xdr:from>
    <xdr:ext cx="469744" cy="259045"/>
    <xdr:sp macro="" textlink="">
      <xdr:nvSpPr>
        <xdr:cNvPr id="490" name="【認定こども園・幼稚園・保育所】&#10;一人当たり面積該当値テキスト">
          <a:extLst>
            <a:ext uri="{FF2B5EF4-FFF2-40B4-BE49-F238E27FC236}">
              <a16:creationId xmlns:a16="http://schemas.microsoft.com/office/drawing/2014/main" id="{530FF099-D6DF-4FB5-950E-5AE6ECE9BDBD}"/>
            </a:ext>
          </a:extLst>
        </xdr:cNvPr>
        <xdr:cNvSpPr txBox="1"/>
      </xdr:nvSpPr>
      <xdr:spPr>
        <a:xfrm>
          <a:off x="22199600" y="604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135890</xdr:rowOff>
    </xdr:from>
    <xdr:to>
      <xdr:col>112</xdr:col>
      <xdr:colOff>38100</xdr:colOff>
      <xdr:row>36</xdr:row>
      <xdr:rowOff>66040</xdr:rowOff>
    </xdr:to>
    <xdr:sp macro="" textlink="">
      <xdr:nvSpPr>
        <xdr:cNvPr id="491" name="楕円 490">
          <a:extLst>
            <a:ext uri="{FF2B5EF4-FFF2-40B4-BE49-F238E27FC236}">
              <a16:creationId xmlns:a16="http://schemas.microsoft.com/office/drawing/2014/main" id="{FBE56F13-83DC-4E45-8FBD-935607847454}"/>
            </a:ext>
          </a:extLst>
        </xdr:cNvPr>
        <xdr:cNvSpPr/>
      </xdr:nvSpPr>
      <xdr:spPr>
        <a:xfrm>
          <a:off x="21272500" y="613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15240</xdr:rowOff>
    </xdr:from>
    <xdr:to>
      <xdr:col>116</xdr:col>
      <xdr:colOff>63500</xdr:colOff>
      <xdr:row>36</xdr:row>
      <xdr:rowOff>68580</xdr:rowOff>
    </xdr:to>
    <xdr:cxnSp macro="">
      <xdr:nvCxnSpPr>
        <xdr:cNvPr id="492" name="直線コネクタ 491">
          <a:extLst>
            <a:ext uri="{FF2B5EF4-FFF2-40B4-BE49-F238E27FC236}">
              <a16:creationId xmlns:a16="http://schemas.microsoft.com/office/drawing/2014/main" id="{4689DFFA-4961-4C23-A6D0-F87CB9F79D85}"/>
            </a:ext>
          </a:extLst>
        </xdr:cNvPr>
        <xdr:cNvCxnSpPr/>
      </xdr:nvCxnSpPr>
      <xdr:spPr>
        <a:xfrm>
          <a:off x="21323300" y="61874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90170</xdr:rowOff>
    </xdr:from>
    <xdr:to>
      <xdr:col>107</xdr:col>
      <xdr:colOff>101600</xdr:colOff>
      <xdr:row>36</xdr:row>
      <xdr:rowOff>20320</xdr:rowOff>
    </xdr:to>
    <xdr:sp macro="" textlink="">
      <xdr:nvSpPr>
        <xdr:cNvPr id="493" name="楕円 492">
          <a:extLst>
            <a:ext uri="{FF2B5EF4-FFF2-40B4-BE49-F238E27FC236}">
              <a16:creationId xmlns:a16="http://schemas.microsoft.com/office/drawing/2014/main" id="{7A8DCF27-9B94-439A-BEE8-4B9BE9FB6B9C}"/>
            </a:ext>
          </a:extLst>
        </xdr:cNvPr>
        <xdr:cNvSpPr/>
      </xdr:nvSpPr>
      <xdr:spPr>
        <a:xfrm>
          <a:off x="20383500" y="609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140970</xdr:rowOff>
    </xdr:from>
    <xdr:to>
      <xdr:col>111</xdr:col>
      <xdr:colOff>177800</xdr:colOff>
      <xdr:row>36</xdr:row>
      <xdr:rowOff>15240</xdr:rowOff>
    </xdr:to>
    <xdr:cxnSp macro="">
      <xdr:nvCxnSpPr>
        <xdr:cNvPr id="494" name="直線コネクタ 493">
          <a:extLst>
            <a:ext uri="{FF2B5EF4-FFF2-40B4-BE49-F238E27FC236}">
              <a16:creationId xmlns:a16="http://schemas.microsoft.com/office/drawing/2014/main" id="{51BA7AD8-B4A6-4120-92D9-09C59E6574E0}"/>
            </a:ext>
          </a:extLst>
        </xdr:cNvPr>
        <xdr:cNvCxnSpPr/>
      </xdr:nvCxnSpPr>
      <xdr:spPr>
        <a:xfrm>
          <a:off x="20434300" y="61417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90170</xdr:rowOff>
    </xdr:from>
    <xdr:to>
      <xdr:col>102</xdr:col>
      <xdr:colOff>165100</xdr:colOff>
      <xdr:row>36</xdr:row>
      <xdr:rowOff>20320</xdr:rowOff>
    </xdr:to>
    <xdr:sp macro="" textlink="">
      <xdr:nvSpPr>
        <xdr:cNvPr id="495" name="楕円 494">
          <a:extLst>
            <a:ext uri="{FF2B5EF4-FFF2-40B4-BE49-F238E27FC236}">
              <a16:creationId xmlns:a16="http://schemas.microsoft.com/office/drawing/2014/main" id="{0DBEC26F-5DDF-4E5D-A545-4A5AA73BA68E}"/>
            </a:ext>
          </a:extLst>
        </xdr:cNvPr>
        <xdr:cNvSpPr/>
      </xdr:nvSpPr>
      <xdr:spPr>
        <a:xfrm>
          <a:off x="19494500" y="609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140970</xdr:rowOff>
    </xdr:from>
    <xdr:to>
      <xdr:col>107</xdr:col>
      <xdr:colOff>50800</xdr:colOff>
      <xdr:row>35</xdr:row>
      <xdr:rowOff>140970</xdr:rowOff>
    </xdr:to>
    <xdr:cxnSp macro="">
      <xdr:nvCxnSpPr>
        <xdr:cNvPr id="496" name="直線コネクタ 495">
          <a:extLst>
            <a:ext uri="{FF2B5EF4-FFF2-40B4-BE49-F238E27FC236}">
              <a16:creationId xmlns:a16="http://schemas.microsoft.com/office/drawing/2014/main" id="{6C54EA90-125E-4E82-B7AA-3F8D66C9FA95}"/>
            </a:ext>
          </a:extLst>
        </xdr:cNvPr>
        <xdr:cNvCxnSpPr/>
      </xdr:nvCxnSpPr>
      <xdr:spPr>
        <a:xfrm>
          <a:off x="19545300" y="61417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35</xdr:row>
      <xdr:rowOff>105410</xdr:rowOff>
    </xdr:from>
    <xdr:to>
      <xdr:col>98</xdr:col>
      <xdr:colOff>38100</xdr:colOff>
      <xdr:row>36</xdr:row>
      <xdr:rowOff>35560</xdr:rowOff>
    </xdr:to>
    <xdr:sp macro="" textlink="">
      <xdr:nvSpPr>
        <xdr:cNvPr id="497" name="楕円 496">
          <a:extLst>
            <a:ext uri="{FF2B5EF4-FFF2-40B4-BE49-F238E27FC236}">
              <a16:creationId xmlns:a16="http://schemas.microsoft.com/office/drawing/2014/main" id="{64932A7B-FD5B-4103-BD80-6B06E5287FF6}"/>
            </a:ext>
          </a:extLst>
        </xdr:cNvPr>
        <xdr:cNvSpPr/>
      </xdr:nvSpPr>
      <xdr:spPr>
        <a:xfrm>
          <a:off x="18605500" y="610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140970</xdr:rowOff>
    </xdr:from>
    <xdr:to>
      <xdr:col>102</xdr:col>
      <xdr:colOff>114300</xdr:colOff>
      <xdr:row>35</xdr:row>
      <xdr:rowOff>156210</xdr:rowOff>
    </xdr:to>
    <xdr:cxnSp macro="">
      <xdr:nvCxnSpPr>
        <xdr:cNvPr id="498" name="直線コネクタ 497">
          <a:extLst>
            <a:ext uri="{FF2B5EF4-FFF2-40B4-BE49-F238E27FC236}">
              <a16:creationId xmlns:a16="http://schemas.microsoft.com/office/drawing/2014/main" id="{588F016A-4CA6-44AF-ADCC-B923BC609024}"/>
            </a:ext>
          </a:extLst>
        </xdr:cNvPr>
        <xdr:cNvCxnSpPr/>
      </xdr:nvCxnSpPr>
      <xdr:spPr>
        <a:xfrm flipV="1">
          <a:off x="18656300" y="61417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144797</xdr:rowOff>
    </xdr:from>
    <xdr:ext cx="469744" cy="259045"/>
    <xdr:sp macro="" textlink="">
      <xdr:nvSpPr>
        <xdr:cNvPr id="499" name="n_1aveValue【認定こども園・幼稚園・保育所】&#10;一人当たり面積">
          <a:extLst>
            <a:ext uri="{FF2B5EF4-FFF2-40B4-BE49-F238E27FC236}">
              <a16:creationId xmlns:a16="http://schemas.microsoft.com/office/drawing/2014/main" id="{F48F91B5-9506-494F-8740-9DC1C3D4F6BD}"/>
            </a:ext>
          </a:extLst>
        </xdr:cNvPr>
        <xdr:cNvSpPr txBox="1"/>
      </xdr:nvSpPr>
      <xdr:spPr>
        <a:xfrm>
          <a:off x="21075727" y="683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137177</xdr:rowOff>
    </xdr:from>
    <xdr:ext cx="469744" cy="259045"/>
    <xdr:sp macro="" textlink="">
      <xdr:nvSpPr>
        <xdr:cNvPr id="500" name="n_2aveValue【認定こども園・幼稚園・保育所】&#10;一人当たり面積">
          <a:extLst>
            <a:ext uri="{FF2B5EF4-FFF2-40B4-BE49-F238E27FC236}">
              <a16:creationId xmlns:a16="http://schemas.microsoft.com/office/drawing/2014/main" id="{20BAD0DC-4B0F-46FF-8BF4-FA62AC8B3416}"/>
            </a:ext>
          </a:extLst>
        </xdr:cNvPr>
        <xdr:cNvSpPr txBox="1"/>
      </xdr:nvSpPr>
      <xdr:spPr>
        <a:xfrm>
          <a:off x="201994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129557</xdr:rowOff>
    </xdr:from>
    <xdr:ext cx="469744" cy="259045"/>
    <xdr:sp macro="" textlink="">
      <xdr:nvSpPr>
        <xdr:cNvPr id="501" name="n_3aveValue【認定こども園・幼稚園・保育所】&#10;一人当たり面積">
          <a:extLst>
            <a:ext uri="{FF2B5EF4-FFF2-40B4-BE49-F238E27FC236}">
              <a16:creationId xmlns:a16="http://schemas.microsoft.com/office/drawing/2014/main" id="{9492FD54-CFA3-4838-BD52-0281B7A840CF}"/>
            </a:ext>
          </a:extLst>
        </xdr:cNvPr>
        <xdr:cNvSpPr txBox="1"/>
      </xdr:nvSpPr>
      <xdr:spPr>
        <a:xfrm>
          <a:off x="193104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114317</xdr:rowOff>
    </xdr:from>
    <xdr:ext cx="469744" cy="259045"/>
    <xdr:sp macro="" textlink="">
      <xdr:nvSpPr>
        <xdr:cNvPr id="502" name="n_4aveValue【認定こども園・幼稚園・保育所】&#10;一人当たり面積">
          <a:extLst>
            <a:ext uri="{FF2B5EF4-FFF2-40B4-BE49-F238E27FC236}">
              <a16:creationId xmlns:a16="http://schemas.microsoft.com/office/drawing/2014/main" id="{8E3FF67F-6F77-4502-ABE1-FB9276371D56}"/>
            </a:ext>
          </a:extLst>
        </xdr:cNvPr>
        <xdr:cNvSpPr txBox="1"/>
      </xdr:nvSpPr>
      <xdr:spPr>
        <a:xfrm>
          <a:off x="18421427" y="680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82567</xdr:rowOff>
    </xdr:from>
    <xdr:ext cx="469744" cy="259045"/>
    <xdr:sp macro="" textlink="">
      <xdr:nvSpPr>
        <xdr:cNvPr id="503" name="n_1mainValue【認定こども園・幼稚園・保育所】&#10;一人当たり面積">
          <a:extLst>
            <a:ext uri="{FF2B5EF4-FFF2-40B4-BE49-F238E27FC236}">
              <a16:creationId xmlns:a16="http://schemas.microsoft.com/office/drawing/2014/main" id="{704689C7-D4F8-453C-B51C-8761BDF7468F}"/>
            </a:ext>
          </a:extLst>
        </xdr:cNvPr>
        <xdr:cNvSpPr txBox="1"/>
      </xdr:nvSpPr>
      <xdr:spPr>
        <a:xfrm>
          <a:off x="21075727" y="591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36847</xdr:rowOff>
    </xdr:from>
    <xdr:ext cx="469744" cy="259045"/>
    <xdr:sp macro="" textlink="">
      <xdr:nvSpPr>
        <xdr:cNvPr id="504" name="n_2mainValue【認定こども園・幼稚園・保育所】&#10;一人当たり面積">
          <a:extLst>
            <a:ext uri="{FF2B5EF4-FFF2-40B4-BE49-F238E27FC236}">
              <a16:creationId xmlns:a16="http://schemas.microsoft.com/office/drawing/2014/main" id="{04D19949-F166-4519-9E4E-86A6BB27B15E}"/>
            </a:ext>
          </a:extLst>
        </xdr:cNvPr>
        <xdr:cNvSpPr txBox="1"/>
      </xdr:nvSpPr>
      <xdr:spPr>
        <a:xfrm>
          <a:off x="20199427" y="58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36847</xdr:rowOff>
    </xdr:from>
    <xdr:ext cx="469744" cy="259045"/>
    <xdr:sp macro="" textlink="">
      <xdr:nvSpPr>
        <xdr:cNvPr id="505" name="n_3mainValue【認定こども園・幼稚園・保育所】&#10;一人当たり面積">
          <a:extLst>
            <a:ext uri="{FF2B5EF4-FFF2-40B4-BE49-F238E27FC236}">
              <a16:creationId xmlns:a16="http://schemas.microsoft.com/office/drawing/2014/main" id="{5DE66241-7779-40B2-BCA2-E293CBCA86DB}"/>
            </a:ext>
          </a:extLst>
        </xdr:cNvPr>
        <xdr:cNvSpPr txBox="1"/>
      </xdr:nvSpPr>
      <xdr:spPr>
        <a:xfrm>
          <a:off x="19310427" y="58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34</xdr:row>
      <xdr:rowOff>52087</xdr:rowOff>
    </xdr:from>
    <xdr:ext cx="469744" cy="259045"/>
    <xdr:sp macro="" textlink="">
      <xdr:nvSpPr>
        <xdr:cNvPr id="506" name="n_4mainValue【認定こども園・幼稚園・保育所】&#10;一人当たり面積">
          <a:extLst>
            <a:ext uri="{FF2B5EF4-FFF2-40B4-BE49-F238E27FC236}">
              <a16:creationId xmlns:a16="http://schemas.microsoft.com/office/drawing/2014/main" id="{83062679-A6FF-4530-A7DC-4A6088D1DCF7}"/>
            </a:ext>
          </a:extLst>
        </xdr:cNvPr>
        <xdr:cNvSpPr txBox="1"/>
      </xdr:nvSpPr>
      <xdr:spPr>
        <a:xfrm>
          <a:off x="18421427" y="588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a:extLst>
            <a:ext uri="{FF2B5EF4-FFF2-40B4-BE49-F238E27FC236}">
              <a16:creationId xmlns:a16="http://schemas.microsoft.com/office/drawing/2014/main" id="{A38AB941-2DAE-4B1D-8E7D-E1A67651DE6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a:extLst>
            <a:ext uri="{FF2B5EF4-FFF2-40B4-BE49-F238E27FC236}">
              <a16:creationId xmlns:a16="http://schemas.microsoft.com/office/drawing/2014/main" id="{2D2220FF-9BC4-40DA-966C-A85B9900CE75}"/>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a:extLst>
            <a:ext uri="{FF2B5EF4-FFF2-40B4-BE49-F238E27FC236}">
              <a16:creationId xmlns:a16="http://schemas.microsoft.com/office/drawing/2014/main" id="{53D55616-BA26-45CD-B4EA-5E5FCD62C72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a:extLst>
            <a:ext uri="{FF2B5EF4-FFF2-40B4-BE49-F238E27FC236}">
              <a16:creationId xmlns:a16="http://schemas.microsoft.com/office/drawing/2014/main" id="{75C04E29-0BED-4025-876F-7AD139B754B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a:extLst>
            <a:ext uri="{FF2B5EF4-FFF2-40B4-BE49-F238E27FC236}">
              <a16:creationId xmlns:a16="http://schemas.microsoft.com/office/drawing/2014/main" id="{8E6DCF1A-D919-4BDF-9B49-08EF51EE22CA}"/>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a:extLst>
            <a:ext uri="{FF2B5EF4-FFF2-40B4-BE49-F238E27FC236}">
              <a16:creationId xmlns:a16="http://schemas.microsoft.com/office/drawing/2014/main" id="{E4E7EC5A-0526-4F46-81A5-A393D769271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a:extLst>
            <a:ext uri="{FF2B5EF4-FFF2-40B4-BE49-F238E27FC236}">
              <a16:creationId xmlns:a16="http://schemas.microsoft.com/office/drawing/2014/main" id="{9D530DB5-3711-48FD-965A-938D39D6E27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a:extLst>
            <a:ext uri="{FF2B5EF4-FFF2-40B4-BE49-F238E27FC236}">
              <a16:creationId xmlns:a16="http://schemas.microsoft.com/office/drawing/2014/main" id="{33B7CDCB-B47C-402F-AF97-EA7C023E85B9}"/>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a:extLst>
            <a:ext uri="{FF2B5EF4-FFF2-40B4-BE49-F238E27FC236}">
              <a16:creationId xmlns:a16="http://schemas.microsoft.com/office/drawing/2014/main" id="{CFF6C41A-1154-4BC6-A9B3-430FEB6FA59A}"/>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a:extLst>
            <a:ext uri="{FF2B5EF4-FFF2-40B4-BE49-F238E27FC236}">
              <a16:creationId xmlns:a16="http://schemas.microsoft.com/office/drawing/2014/main" id="{DDEF602E-270B-4119-A7DF-53DCD596C098}"/>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a:extLst>
            <a:ext uri="{FF2B5EF4-FFF2-40B4-BE49-F238E27FC236}">
              <a16:creationId xmlns:a16="http://schemas.microsoft.com/office/drawing/2014/main" id="{4E24F6A4-6B06-410A-912B-6A970DBC356D}"/>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8" name="直線コネクタ 517">
          <a:extLst>
            <a:ext uri="{FF2B5EF4-FFF2-40B4-BE49-F238E27FC236}">
              <a16:creationId xmlns:a16="http://schemas.microsoft.com/office/drawing/2014/main" id="{A4E53D10-23A5-48FE-ACBB-C177CA817FA7}"/>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19" name="テキスト ボックス 518">
          <a:extLst>
            <a:ext uri="{FF2B5EF4-FFF2-40B4-BE49-F238E27FC236}">
              <a16:creationId xmlns:a16="http://schemas.microsoft.com/office/drawing/2014/main" id="{4FEB8DD2-CA1B-4F41-8FB9-FB696189A609}"/>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0" name="直線コネクタ 519">
          <a:extLst>
            <a:ext uri="{FF2B5EF4-FFF2-40B4-BE49-F238E27FC236}">
              <a16:creationId xmlns:a16="http://schemas.microsoft.com/office/drawing/2014/main" id="{15040981-72ED-41C0-8511-2FBA8244ED77}"/>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1" name="テキスト ボックス 520">
          <a:extLst>
            <a:ext uri="{FF2B5EF4-FFF2-40B4-BE49-F238E27FC236}">
              <a16:creationId xmlns:a16="http://schemas.microsoft.com/office/drawing/2014/main" id="{E8B48DBD-CF8B-40DF-999B-2DFDC7C570FF}"/>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2" name="直線コネクタ 521">
          <a:extLst>
            <a:ext uri="{FF2B5EF4-FFF2-40B4-BE49-F238E27FC236}">
              <a16:creationId xmlns:a16="http://schemas.microsoft.com/office/drawing/2014/main" id="{0012ADB7-F83C-4234-AD35-F15725F5C8F8}"/>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3" name="テキスト ボックス 522">
          <a:extLst>
            <a:ext uri="{FF2B5EF4-FFF2-40B4-BE49-F238E27FC236}">
              <a16:creationId xmlns:a16="http://schemas.microsoft.com/office/drawing/2014/main" id="{72F0BC40-067A-4BFA-B25D-7D8E7C2CD1A8}"/>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4" name="直線コネクタ 523">
          <a:extLst>
            <a:ext uri="{FF2B5EF4-FFF2-40B4-BE49-F238E27FC236}">
              <a16:creationId xmlns:a16="http://schemas.microsoft.com/office/drawing/2014/main" id="{5A61B8E7-CBE0-4E4A-ADE6-C39562D07C9E}"/>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5" name="テキスト ボックス 524">
          <a:extLst>
            <a:ext uri="{FF2B5EF4-FFF2-40B4-BE49-F238E27FC236}">
              <a16:creationId xmlns:a16="http://schemas.microsoft.com/office/drawing/2014/main" id="{D5886734-1FE4-408D-96E4-711A2DF79ECD}"/>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6" name="直線コネクタ 525">
          <a:extLst>
            <a:ext uri="{FF2B5EF4-FFF2-40B4-BE49-F238E27FC236}">
              <a16:creationId xmlns:a16="http://schemas.microsoft.com/office/drawing/2014/main" id="{D0692DC1-9770-473A-8162-6F9B102BFBAF}"/>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7" name="テキスト ボックス 526">
          <a:extLst>
            <a:ext uri="{FF2B5EF4-FFF2-40B4-BE49-F238E27FC236}">
              <a16:creationId xmlns:a16="http://schemas.microsoft.com/office/drawing/2014/main" id="{751FB456-3EF8-4892-BC50-50C72A11CA92}"/>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8" name="【学校施設】&#10;有形固定資産減価償却率グラフ枠">
          <a:extLst>
            <a:ext uri="{FF2B5EF4-FFF2-40B4-BE49-F238E27FC236}">
              <a16:creationId xmlns:a16="http://schemas.microsoft.com/office/drawing/2014/main" id="{936E5ABE-DC24-4D54-8602-0E3CF5D797C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146304</xdr:rowOff>
    </xdr:from>
    <xdr:to>
      <xdr:col>85</xdr:col>
      <xdr:colOff>126364</xdr:colOff>
      <xdr:row>64</xdr:row>
      <xdr:rowOff>89154</xdr:rowOff>
    </xdr:to>
    <xdr:cxnSp macro="">
      <xdr:nvCxnSpPr>
        <xdr:cNvPr id="529" name="直線コネクタ 528">
          <a:extLst>
            <a:ext uri="{FF2B5EF4-FFF2-40B4-BE49-F238E27FC236}">
              <a16:creationId xmlns:a16="http://schemas.microsoft.com/office/drawing/2014/main" id="{F61F9FCC-E744-4318-B330-FA3A2E5AFF23}"/>
            </a:ext>
          </a:extLst>
        </xdr:cNvPr>
        <xdr:cNvCxnSpPr/>
      </xdr:nvCxnSpPr>
      <xdr:spPr>
        <a:xfrm flipV="1">
          <a:off x="16318864" y="9918954"/>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92981</xdr:rowOff>
    </xdr:from>
    <xdr:ext cx="405111" cy="259045"/>
    <xdr:sp macro="" textlink="">
      <xdr:nvSpPr>
        <xdr:cNvPr id="530" name="【学校施設】&#10;有形固定資産減価償却率最小値テキスト">
          <a:extLst>
            <a:ext uri="{FF2B5EF4-FFF2-40B4-BE49-F238E27FC236}">
              <a16:creationId xmlns:a16="http://schemas.microsoft.com/office/drawing/2014/main" id="{973EEC91-BBE2-421B-BA9D-CF23727FE8BD}"/>
            </a:ext>
          </a:extLst>
        </xdr:cNvPr>
        <xdr:cNvSpPr txBox="1"/>
      </xdr:nvSpPr>
      <xdr:spPr>
        <a:xfrm>
          <a:off x="16357600" y="11065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89154</xdr:rowOff>
    </xdr:from>
    <xdr:to>
      <xdr:col>86</xdr:col>
      <xdr:colOff>25400</xdr:colOff>
      <xdr:row>64</xdr:row>
      <xdr:rowOff>89154</xdr:rowOff>
    </xdr:to>
    <xdr:cxnSp macro="">
      <xdr:nvCxnSpPr>
        <xdr:cNvPr id="531" name="直線コネクタ 530">
          <a:extLst>
            <a:ext uri="{FF2B5EF4-FFF2-40B4-BE49-F238E27FC236}">
              <a16:creationId xmlns:a16="http://schemas.microsoft.com/office/drawing/2014/main" id="{93DF6D6B-7491-4594-A680-A885903A8FD7}"/>
            </a:ext>
          </a:extLst>
        </xdr:cNvPr>
        <xdr:cNvCxnSpPr/>
      </xdr:nvCxnSpPr>
      <xdr:spPr>
        <a:xfrm>
          <a:off x="16230600" y="11061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92981</xdr:rowOff>
    </xdr:from>
    <xdr:ext cx="405111" cy="259045"/>
    <xdr:sp macro="" textlink="">
      <xdr:nvSpPr>
        <xdr:cNvPr id="532" name="【学校施設】&#10;有形固定資産減価償却率最大値テキスト">
          <a:extLst>
            <a:ext uri="{FF2B5EF4-FFF2-40B4-BE49-F238E27FC236}">
              <a16:creationId xmlns:a16="http://schemas.microsoft.com/office/drawing/2014/main" id="{9E588173-2440-4FB5-B28E-63FE2EC4EE13}"/>
            </a:ext>
          </a:extLst>
        </xdr:cNvPr>
        <xdr:cNvSpPr txBox="1"/>
      </xdr:nvSpPr>
      <xdr:spPr>
        <a:xfrm>
          <a:off x="16357600" y="9694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146304</xdr:rowOff>
    </xdr:from>
    <xdr:to>
      <xdr:col>86</xdr:col>
      <xdr:colOff>25400</xdr:colOff>
      <xdr:row>57</xdr:row>
      <xdr:rowOff>146304</xdr:rowOff>
    </xdr:to>
    <xdr:cxnSp macro="">
      <xdr:nvCxnSpPr>
        <xdr:cNvPr id="533" name="直線コネクタ 532">
          <a:extLst>
            <a:ext uri="{FF2B5EF4-FFF2-40B4-BE49-F238E27FC236}">
              <a16:creationId xmlns:a16="http://schemas.microsoft.com/office/drawing/2014/main" id="{B5BAACDE-F0F9-4856-BFE6-5B370E317A88}"/>
            </a:ext>
          </a:extLst>
        </xdr:cNvPr>
        <xdr:cNvCxnSpPr/>
      </xdr:nvCxnSpPr>
      <xdr:spPr>
        <a:xfrm>
          <a:off x="16230600" y="9918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83075</xdr:rowOff>
    </xdr:from>
    <xdr:ext cx="405111" cy="259045"/>
    <xdr:sp macro="" textlink="">
      <xdr:nvSpPr>
        <xdr:cNvPr id="534" name="【学校施設】&#10;有形固定資産減価償却率平均値テキスト">
          <a:extLst>
            <a:ext uri="{FF2B5EF4-FFF2-40B4-BE49-F238E27FC236}">
              <a16:creationId xmlns:a16="http://schemas.microsoft.com/office/drawing/2014/main" id="{03321E23-9635-47FE-89CF-08E4882E8381}"/>
            </a:ext>
          </a:extLst>
        </xdr:cNvPr>
        <xdr:cNvSpPr txBox="1"/>
      </xdr:nvSpPr>
      <xdr:spPr>
        <a:xfrm>
          <a:off x="16357600" y="105415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104648</xdr:rowOff>
    </xdr:from>
    <xdr:to>
      <xdr:col>85</xdr:col>
      <xdr:colOff>177800</xdr:colOff>
      <xdr:row>62</xdr:row>
      <xdr:rowOff>34798</xdr:rowOff>
    </xdr:to>
    <xdr:sp macro="" textlink="">
      <xdr:nvSpPr>
        <xdr:cNvPr id="535" name="フローチャート: 判断 534">
          <a:extLst>
            <a:ext uri="{FF2B5EF4-FFF2-40B4-BE49-F238E27FC236}">
              <a16:creationId xmlns:a16="http://schemas.microsoft.com/office/drawing/2014/main" id="{7FE7778E-E582-484F-9A5D-5321CDE9296A}"/>
            </a:ext>
          </a:extLst>
        </xdr:cNvPr>
        <xdr:cNvSpPr/>
      </xdr:nvSpPr>
      <xdr:spPr>
        <a:xfrm>
          <a:off x="16268700" y="1056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154940</xdr:rowOff>
    </xdr:from>
    <xdr:to>
      <xdr:col>81</xdr:col>
      <xdr:colOff>101600</xdr:colOff>
      <xdr:row>62</xdr:row>
      <xdr:rowOff>85090</xdr:rowOff>
    </xdr:to>
    <xdr:sp macro="" textlink="">
      <xdr:nvSpPr>
        <xdr:cNvPr id="536" name="フローチャート: 判断 535">
          <a:extLst>
            <a:ext uri="{FF2B5EF4-FFF2-40B4-BE49-F238E27FC236}">
              <a16:creationId xmlns:a16="http://schemas.microsoft.com/office/drawing/2014/main" id="{FDDCA913-A036-4799-AAA4-65037B25DCC8}"/>
            </a:ext>
          </a:extLst>
        </xdr:cNvPr>
        <xdr:cNvSpPr/>
      </xdr:nvSpPr>
      <xdr:spPr>
        <a:xfrm>
          <a:off x="154305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62</xdr:row>
      <xdr:rowOff>15494</xdr:rowOff>
    </xdr:from>
    <xdr:to>
      <xdr:col>76</xdr:col>
      <xdr:colOff>165100</xdr:colOff>
      <xdr:row>62</xdr:row>
      <xdr:rowOff>117094</xdr:rowOff>
    </xdr:to>
    <xdr:sp macro="" textlink="">
      <xdr:nvSpPr>
        <xdr:cNvPr id="537" name="フローチャート: 判断 536">
          <a:extLst>
            <a:ext uri="{FF2B5EF4-FFF2-40B4-BE49-F238E27FC236}">
              <a16:creationId xmlns:a16="http://schemas.microsoft.com/office/drawing/2014/main" id="{5CEF4E3A-CA44-4986-9A13-EE00A2F25623}"/>
            </a:ext>
          </a:extLst>
        </xdr:cNvPr>
        <xdr:cNvSpPr/>
      </xdr:nvSpPr>
      <xdr:spPr>
        <a:xfrm>
          <a:off x="14541500" y="1064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62</xdr:row>
      <xdr:rowOff>17780</xdr:rowOff>
    </xdr:from>
    <xdr:to>
      <xdr:col>72</xdr:col>
      <xdr:colOff>38100</xdr:colOff>
      <xdr:row>62</xdr:row>
      <xdr:rowOff>119380</xdr:rowOff>
    </xdr:to>
    <xdr:sp macro="" textlink="">
      <xdr:nvSpPr>
        <xdr:cNvPr id="538" name="フローチャート: 判断 537">
          <a:extLst>
            <a:ext uri="{FF2B5EF4-FFF2-40B4-BE49-F238E27FC236}">
              <a16:creationId xmlns:a16="http://schemas.microsoft.com/office/drawing/2014/main" id="{02B02923-9498-4B51-895D-223F108592D2}"/>
            </a:ext>
          </a:extLst>
        </xdr:cNvPr>
        <xdr:cNvSpPr/>
      </xdr:nvSpPr>
      <xdr:spPr>
        <a:xfrm>
          <a:off x="136525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170942</xdr:rowOff>
    </xdr:from>
    <xdr:to>
      <xdr:col>67</xdr:col>
      <xdr:colOff>101600</xdr:colOff>
      <xdr:row>62</xdr:row>
      <xdr:rowOff>101092</xdr:rowOff>
    </xdr:to>
    <xdr:sp macro="" textlink="">
      <xdr:nvSpPr>
        <xdr:cNvPr id="539" name="フローチャート: 判断 538">
          <a:extLst>
            <a:ext uri="{FF2B5EF4-FFF2-40B4-BE49-F238E27FC236}">
              <a16:creationId xmlns:a16="http://schemas.microsoft.com/office/drawing/2014/main" id="{9EB50717-422A-4E12-9364-04A907F093C0}"/>
            </a:ext>
          </a:extLst>
        </xdr:cNvPr>
        <xdr:cNvSpPr/>
      </xdr:nvSpPr>
      <xdr:spPr>
        <a:xfrm>
          <a:off x="12763500" y="1062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98BC51F4-94D1-4828-AD40-0DAEC88AD548}"/>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17A1ABC2-090F-4FB3-AEAB-595752833E58}"/>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A24E5A5-FF5D-4F9E-9CF2-E75CBBCB7E52}"/>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1F21A4A0-25DB-4BA2-ABF2-B4AB0E378757}"/>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4F3CF4C5-A19C-4C71-A7D9-94FAA1F33B7D}"/>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38354</xdr:rowOff>
    </xdr:from>
    <xdr:to>
      <xdr:col>85</xdr:col>
      <xdr:colOff>177800</xdr:colOff>
      <xdr:row>61</xdr:row>
      <xdr:rowOff>139954</xdr:rowOff>
    </xdr:to>
    <xdr:sp macro="" textlink="">
      <xdr:nvSpPr>
        <xdr:cNvPr id="545" name="楕円 544">
          <a:extLst>
            <a:ext uri="{FF2B5EF4-FFF2-40B4-BE49-F238E27FC236}">
              <a16:creationId xmlns:a16="http://schemas.microsoft.com/office/drawing/2014/main" id="{78EFCCE3-69A4-437C-A4F5-5B7265482C7D}"/>
            </a:ext>
          </a:extLst>
        </xdr:cNvPr>
        <xdr:cNvSpPr/>
      </xdr:nvSpPr>
      <xdr:spPr>
        <a:xfrm>
          <a:off x="16268700" y="1049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61231</xdr:rowOff>
    </xdr:from>
    <xdr:ext cx="405111" cy="259045"/>
    <xdr:sp macro="" textlink="">
      <xdr:nvSpPr>
        <xdr:cNvPr id="546" name="【学校施設】&#10;有形固定資産減価償却率該当値テキスト">
          <a:extLst>
            <a:ext uri="{FF2B5EF4-FFF2-40B4-BE49-F238E27FC236}">
              <a16:creationId xmlns:a16="http://schemas.microsoft.com/office/drawing/2014/main" id="{2E787987-F986-4013-BB16-077A9831E045}"/>
            </a:ext>
          </a:extLst>
        </xdr:cNvPr>
        <xdr:cNvSpPr txBox="1"/>
      </xdr:nvSpPr>
      <xdr:spPr>
        <a:xfrm>
          <a:off x="16357600" y="10348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22352</xdr:rowOff>
    </xdr:from>
    <xdr:to>
      <xdr:col>81</xdr:col>
      <xdr:colOff>101600</xdr:colOff>
      <xdr:row>61</xdr:row>
      <xdr:rowOff>123952</xdr:rowOff>
    </xdr:to>
    <xdr:sp macro="" textlink="">
      <xdr:nvSpPr>
        <xdr:cNvPr id="547" name="楕円 546">
          <a:extLst>
            <a:ext uri="{FF2B5EF4-FFF2-40B4-BE49-F238E27FC236}">
              <a16:creationId xmlns:a16="http://schemas.microsoft.com/office/drawing/2014/main" id="{8454414C-3EEE-45CF-A37C-13871C0A4255}"/>
            </a:ext>
          </a:extLst>
        </xdr:cNvPr>
        <xdr:cNvSpPr/>
      </xdr:nvSpPr>
      <xdr:spPr>
        <a:xfrm>
          <a:off x="15430500" y="1048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73152</xdr:rowOff>
    </xdr:from>
    <xdr:to>
      <xdr:col>85</xdr:col>
      <xdr:colOff>127000</xdr:colOff>
      <xdr:row>61</xdr:row>
      <xdr:rowOff>89154</xdr:rowOff>
    </xdr:to>
    <xdr:cxnSp macro="">
      <xdr:nvCxnSpPr>
        <xdr:cNvPr id="548" name="直線コネクタ 547">
          <a:extLst>
            <a:ext uri="{FF2B5EF4-FFF2-40B4-BE49-F238E27FC236}">
              <a16:creationId xmlns:a16="http://schemas.microsoft.com/office/drawing/2014/main" id="{A3D76E61-CC67-4B66-9CF5-C0251C2FD1A5}"/>
            </a:ext>
          </a:extLst>
        </xdr:cNvPr>
        <xdr:cNvCxnSpPr/>
      </xdr:nvCxnSpPr>
      <xdr:spPr>
        <a:xfrm>
          <a:off x="15481300" y="10531602"/>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138938</xdr:rowOff>
    </xdr:from>
    <xdr:to>
      <xdr:col>76</xdr:col>
      <xdr:colOff>165100</xdr:colOff>
      <xdr:row>61</xdr:row>
      <xdr:rowOff>69088</xdr:rowOff>
    </xdr:to>
    <xdr:sp macro="" textlink="">
      <xdr:nvSpPr>
        <xdr:cNvPr id="549" name="楕円 548">
          <a:extLst>
            <a:ext uri="{FF2B5EF4-FFF2-40B4-BE49-F238E27FC236}">
              <a16:creationId xmlns:a16="http://schemas.microsoft.com/office/drawing/2014/main" id="{023E8EFD-59B6-4D15-B4CE-037B44C9652F}"/>
            </a:ext>
          </a:extLst>
        </xdr:cNvPr>
        <xdr:cNvSpPr/>
      </xdr:nvSpPr>
      <xdr:spPr>
        <a:xfrm>
          <a:off x="14541500" y="1042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18288</xdr:rowOff>
    </xdr:from>
    <xdr:to>
      <xdr:col>81</xdr:col>
      <xdr:colOff>50800</xdr:colOff>
      <xdr:row>61</xdr:row>
      <xdr:rowOff>73152</xdr:rowOff>
    </xdr:to>
    <xdr:cxnSp macro="">
      <xdr:nvCxnSpPr>
        <xdr:cNvPr id="550" name="直線コネクタ 549">
          <a:extLst>
            <a:ext uri="{FF2B5EF4-FFF2-40B4-BE49-F238E27FC236}">
              <a16:creationId xmlns:a16="http://schemas.microsoft.com/office/drawing/2014/main" id="{A33D0C00-02B5-4EB9-A652-EB12F199B364}"/>
            </a:ext>
          </a:extLst>
        </xdr:cNvPr>
        <xdr:cNvCxnSpPr/>
      </xdr:nvCxnSpPr>
      <xdr:spPr>
        <a:xfrm>
          <a:off x="14592300" y="1047673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157226</xdr:rowOff>
    </xdr:from>
    <xdr:to>
      <xdr:col>72</xdr:col>
      <xdr:colOff>38100</xdr:colOff>
      <xdr:row>61</xdr:row>
      <xdr:rowOff>87376</xdr:rowOff>
    </xdr:to>
    <xdr:sp macro="" textlink="">
      <xdr:nvSpPr>
        <xdr:cNvPr id="551" name="楕円 550">
          <a:extLst>
            <a:ext uri="{FF2B5EF4-FFF2-40B4-BE49-F238E27FC236}">
              <a16:creationId xmlns:a16="http://schemas.microsoft.com/office/drawing/2014/main" id="{2D047347-ACD0-49AF-A854-B6430DE7BCEC}"/>
            </a:ext>
          </a:extLst>
        </xdr:cNvPr>
        <xdr:cNvSpPr/>
      </xdr:nvSpPr>
      <xdr:spPr>
        <a:xfrm>
          <a:off x="13652500" y="1044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18288</xdr:rowOff>
    </xdr:from>
    <xdr:to>
      <xdr:col>76</xdr:col>
      <xdr:colOff>114300</xdr:colOff>
      <xdr:row>61</xdr:row>
      <xdr:rowOff>36576</xdr:rowOff>
    </xdr:to>
    <xdr:cxnSp macro="">
      <xdr:nvCxnSpPr>
        <xdr:cNvPr id="552" name="直線コネクタ 551">
          <a:extLst>
            <a:ext uri="{FF2B5EF4-FFF2-40B4-BE49-F238E27FC236}">
              <a16:creationId xmlns:a16="http://schemas.microsoft.com/office/drawing/2014/main" id="{A69D75A4-D93B-4836-B4B8-DB82240BCEAA}"/>
            </a:ext>
          </a:extLst>
        </xdr:cNvPr>
        <xdr:cNvCxnSpPr/>
      </xdr:nvCxnSpPr>
      <xdr:spPr>
        <a:xfrm flipV="1">
          <a:off x="13703300" y="1047673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120650</xdr:rowOff>
    </xdr:from>
    <xdr:to>
      <xdr:col>67</xdr:col>
      <xdr:colOff>101600</xdr:colOff>
      <xdr:row>61</xdr:row>
      <xdr:rowOff>50800</xdr:rowOff>
    </xdr:to>
    <xdr:sp macro="" textlink="">
      <xdr:nvSpPr>
        <xdr:cNvPr id="553" name="楕円 552">
          <a:extLst>
            <a:ext uri="{FF2B5EF4-FFF2-40B4-BE49-F238E27FC236}">
              <a16:creationId xmlns:a16="http://schemas.microsoft.com/office/drawing/2014/main" id="{F6168D52-2704-4B68-9EE4-1E6D1FE2D0B1}"/>
            </a:ext>
          </a:extLst>
        </xdr:cNvPr>
        <xdr:cNvSpPr/>
      </xdr:nvSpPr>
      <xdr:spPr>
        <a:xfrm>
          <a:off x="12763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0</xdr:rowOff>
    </xdr:from>
    <xdr:to>
      <xdr:col>71</xdr:col>
      <xdr:colOff>177800</xdr:colOff>
      <xdr:row>61</xdr:row>
      <xdr:rowOff>36576</xdr:rowOff>
    </xdr:to>
    <xdr:cxnSp macro="">
      <xdr:nvCxnSpPr>
        <xdr:cNvPr id="554" name="直線コネクタ 553">
          <a:extLst>
            <a:ext uri="{FF2B5EF4-FFF2-40B4-BE49-F238E27FC236}">
              <a16:creationId xmlns:a16="http://schemas.microsoft.com/office/drawing/2014/main" id="{66799124-751A-4030-A0DF-FC45DBFB8027}"/>
            </a:ext>
          </a:extLst>
        </xdr:cNvPr>
        <xdr:cNvCxnSpPr/>
      </xdr:nvCxnSpPr>
      <xdr:spPr>
        <a:xfrm>
          <a:off x="12814300" y="1045845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62</xdr:row>
      <xdr:rowOff>76217</xdr:rowOff>
    </xdr:from>
    <xdr:ext cx="405111" cy="259045"/>
    <xdr:sp macro="" textlink="">
      <xdr:nvSpPr>
        <xdr:cNvPr id="555" name="n_1aveValue【学校施設】&#10;有形固定資産減価償却率">
          <a:extLst>
            <a:ext uri="{FF2B5EF4-FFF2-40B4-BE49-F238E27FC236}">
              <a16:creationId xmlns:a16="http://schemas.microsoft.com/office/drawing/2014/main" id="{D4917069-6D95-4BDC-9599-502C77C69640}"/>
            </a:ext>
          </a:extLst>
        </xdr:cNvPr>
        <xdr:cNvSpPr txBox="1"/>
      </xdr:nvSpPr>
      <xdr:spPr>
        <a:xfrm>
          <a:off x="15266044" y="1070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108221</xdr:rowOff>
    </xdr:from>
    <xdr:ext cx="405111" cy="259045"/>
    <xdr:sp macro="" textlink="">
      <xdr:nvSpPr>
        <xdr:cNvPr id="556" name="n_2aveValue【学校施設】&#10;有形固定資産減価償却率">
          <a:extLst>
            <a:ext uri="{FF2B5EF4-FFF2-40B4-BE49-F238E27FC236}">
              <a16:creationId xmlns:a16="http://schemas.microsoft.com/office/drawing/2014/main" id="{C80270D7-6246-4808-9907-CF173E0018D8}"/>
            </a:ext>
          </a:extLst>
        </xdr:cNvPr>
        <xdr:cNvSpPr txBox="1"/>
      </xdr:nvSpPr>
      <xdr:spPr>
        <a:xfrm>
          <a:off x="14389744" y="10738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110507</xdr:rowOff>
    </xdr:from>
    <xdr:ext cx="405111" cy="259045"/>
    <xdr:sp macro="" textlink="">
      <xdr:nvSpPr>
        <xdr:cNvPr id="557" name="n_3aveValue【学校施設】&#10;有形固定資産減価償却率">
          <a:extLst>
            <a:ext uri="{FF2B5EF4-FFF2-40B4-BE49-F238E27FC236}">
              <a16:creationId xmlns:a16="http://schemas.microsoft.com/office/drawing/2014/main" id="{2D07BE10-E311-488A-8E8C-99DD0FD39132}"/>
            </a:ext>
          </a:extLst>
        </xdr:cNvPr>
        <xdr:cNvSpPr txBox="1"/>
      </xdr:nvSpPr>
      <xdr:spPr>
        <a:xfrm>
          <a:off x="13500744" y="1074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92219</xdr:rowOff>
    </xdr:from>
    <xdr:ext cx="405111" cy="259045"/>
    <xdr:sp macro="" textlink="">
      <xdr:nvSpPr>
        <xdr:cNvPr id="558" name="n_4aveValue【学校施設】&#10;有形固定資産減価償却率">
          <a:extLst>
            <a:ext uri="{FF2B5EF4-FFF2-40B4-BE49-F238E27FC236}">
              <a16:creationId xmlns:a16="http://schemas.microsoft.com/office/drawing/2014/main" id="{8DDF105C-834F-4083-8EFF-9B581A189310}"/>
            </a:ext>
          </a:extLst>
        </xdr:cNvPr>
        <xdr:cNvSpPr txBox="1"/>
      </xdr:nvSpPr>
      <xdr:spPr>
        <a:xfrm>
          <a:off x="12611744" y="10722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140479</xdr:rowOff>
    </xdr:from>
    <xdr:ext cx="405111" cy="259045"/>
    <xdr:sp macro="" textlink="">
      <xdr:nvSpPr>
        <xdr:cNvPr id="559" name="n_1mainValue【学校施設】&#10;有形固定資産減価償却率">
          <a:extLst>
            <a:ext uri="{FF2B5EF4-FFF2-40B4-BE49-F238E27FC236}">
              <a16:creationId xmlns:a16="http://schemas.microsoft.com/office/drawing/2014/main" id="{C4C4D941-F15C-49CC-9628-B8488036E686}"/>
            </a:ext>
          </a:extLst>
        </xdr:cNvPr>
        <xdr:cNvSpPr txBox="1"/>
      </xdr:nvSpPr>
      <xdr:spPr>
        <a:xfrm>
          <a:off x="15266044" y="10256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85615</xdr:rowOff>
    </xdr:from>
    <xdr:ext cx="405111" cy="259045"/>
    <xdr:sp macro="" textlink="">
      <xdr:nvSpPr>
        <xdr:cNvPr id="560" name="n_2mainValue【学校施設】&#10;有形固定資産減価償却率">
          <a:extLst>
            <a:ext uri="{FF2B5EF4-FFF2-40B4-BE49-F238E27FC236}">
              <a16:creationId xmlns:a16="http://schemas.microsoft.com/office/drawing/2014/main" id="{78DF61AE-1B37-4CFF-994A-3CC0BDFB886A}"/>
            </a:ext>
          </a:extLst>
        </xdr:cNvPr>
        <xdr:cNvSpPr txBox="1"/>
      </xdr:nvSpPr>
      <xdr:spPr>
        <a:xfrm>
          <a:off x="14389744" y="10201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103903</xdr:rowOff>
    </xdr:from>
    <xdr:ext cx="405111" cy="259045"/>
    <xdr:sp macro="" textlink="">
      <xdr:nvSpPr>
        <xdr:cNvPr id="561" name="n_3mainValue【学校施設】&#10;有形固定資産減価償却率">
          <a:extLst>
            <a:ext uri="{FF2B5EF4-FFF2-40B4-BE49-F238E27FC236}">
              <a16:creationId xmlns:a16="http://schemas.microsoft.com/office/drawing/2014/main" id="{E480D65B-CAE0-4AF7-BD09-D1DEB25D8FC8}"/>
            </a:ext>
          </a:extLst>
        </xdr:cNvPr>
        <xdr:cNvSpPr txBox="1"/>
      </xdr:nvSpPr>
      <xdr:spPr>
        <a:xfrm>
          <a:off x="13500744" y="10219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67327</xdr:rowOff>
    </xdr:from>
    <xdr:ext cx="405111" cy="259045"/>
    <xdr:sp macro="" textlink="">
      <xdr:nvSpPr>
        <xdr:cNvPr id="562" name="n_4mainValue【学校施設】&#10;有形固定資産減価償却率">
          <a:extLst>
            <a:ext uri="{FF2B5EF4-FFF2-40B4-BE49-F238E27FC236}">
              <a16:creationId xmlns:a16="http://schemas.microsoft.com/office/drawing/2014/main" id="{42B4B7FE-CE3D-4052-8BEE-27230DFF419A}"/>
            </a:ext>
          </a:extLst>
        </xdr:cNvPr>
        <xdr:cNvSpPr txBox="1"/>
      </xdr:nvSpPr>
      <xdr:spPr>
        <a:xfrm>
          <a:off x="12611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3" name="正方形/長方形 562">
          <a:extLst>
            <a:ext uri="{FF2B5EF4-FFF2-40B4-BE49-F238E27FC236}">
              <a16:creationId xmlns:a16="http://schemas.microsoft.com/office/drawing/2014/main" id="{332660D9-48BD-460E-AE32-6EA5630D2F4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4" name="正方形/長方形 563">
          <a:extLst>
            <a:ext uri="{FF2B5EF4-FFF2-40B4-BE49-F238E27FC236}">
              <a16:creationId xmlns:a16="http://schemas.microsoft.com/office/drawing/2014/main" id="{217E797B-BEBA-46FA-8D59-94A268C095E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5" name="正方形/長方形 564">
          <a:extLst>
            <a:ext uri="{FF2B5EF4-FFF2-40B4-BE49-F238E27FC236}">
              <a16:creationId xmlns:a16="http://schemas.microsoft.com/office/drawing/2014/main" id="{888F8429-5523-4EFF-8CFD-8A238851FB0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6" name="正方形/長方形 565">
          <a:extLst>
            <a:ext uri="{FF2B5EF4-FFF2-40B4-BE49-F238E27FC236}">
              <a16:creationId xmlns:a16="http://schemas.microsoft.com/office/drawing/2014/main" id="{102B3C82-BEF1-4D93-BD1D-1F415BEA343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7" name="正方形/長方形 566">
          <a:extLst>
            <a:ext uri="{FF2B5EF4-FFF2-40B4-BE49-F238E27FC236}">
              <a16:creationId xmlns:a16="http://schemas.microsoft.com/office/drawing/2014/main" id="{2903DF42-30D7-4EB6-964D-164A7B03843A}"/>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8" name="正方形/長方形 567">
          <a:extLst>
            <a:ext uri="{FF2B5EF4-FFF2-40B4-BE49-F238E27FC236}">
              <a16:creationId xmlns:a16="http://schemas.microsoft.com/office/drawing/2014/main" id="{A95C55C0-8568-4989-A2C8-548E17AAA46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9" name="正方形/長方形 568">
          <a:extLst>
            <a:ext uri="{FF2B5EF4-FFF2-40B4-BE49-F238E27FC236}">
              <a16:creationId xmlns:a16="http://schemas.microsoft.com/office/drawing/2014/main" id="{3F817595-F438-4763-BD92-4EB2E9B0DF3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0" name="正方形/長方形 569">
          <a:extLst>
            <a:ext uri="{FF2B5EF4-FFF2-40B4-BE49-F238E27FC236}">
              <a16:creationId xmlns:a16="http://schemas.microsoft.com/office/drawing/2014/main" id="{C084D103-D2A4-4987-91E4-0D286294A3CF}"/>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1" name="テキスト ボックス 570">
          <a:extLst>
            <a:ext uri="{FF2B5EF4-FFF2-40B4-BE49-F238E27FC236}">
              <a16:creationId xmlns:a16="http://schemas.microsoft.com/office/drawing/2014/main" id="{00949720-6EF6-4DBE-AE4C-E3D6B861F13B}"/>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2" name="直線コネクタ 571">
          <a:extLst>
            <a:ext uri="{FF2B5EF4-FFF2-40B4-BE49-F238E27FC236}">
              <a16:creationId xmlns:a16="http://schemas.microsoft.com/office/drawing/2014/main" id="{FB2ED8CC-82B9-4877-921E-0D270C59FFBD}"/>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3" name="テキスト ボックス 572">
          <a:extLst>
            <a:ext uri="{FF2B5EF4-FFF2-40B4-BE49-F238E27FC236}">
              <a16:creationId xmlns:a16="http://schemas.microsoft.com/office/drawing/2014/main" id="{988101AB-8F4A-4A7D-B9E8-B89BF8D976F4}"/>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4" name="直線コネクタ 573">
          <a:extLst>
            <a:ext uri="{FF2B5EF4-FFF2-40B4-BE49-F238E27FC236}">
              <a16:creationId xmlns:a16="http://schemas.microsoft.com/office/drawing/2014/main" id="{7EC25AA2-3594-4D89-BBAD-64398D0E1185}"/>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5" name="テキスト ボックス 574">
          <a:extLst>
            <a:ext uri="{FF2B5EF4-FFF2-40B4-BE49-F238E27FC236}">
              <a16:creationId xmlns:a16="http://schemas.microsoft.com/office/drawing/2014/main" id="{A6EDCCDB-1821-4EE3-8720-94B415419A7A}"/>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6" name="直線コネクタ 575">
          <a:extLst>
            <a:ext uri="{FF2B5EF4-FFF2-40B4-BE49-F238E27FC236}">
              <a16:creationId xmlns:a16="http://schemas.microsoft.com/office/drawing/2014/main" id="{FBB4FE78-5B58-4FB7-A8FF-9D89E0F23F18}"/>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7" name="テキスト ボックス 576">
          <a:extLst>
            <a:ext uri="{FF2B5EF4-FFF2-40B4-BE49-F238E27FC236}">
              <a16:creationId xmlns:a16="http://schemas.microsoft.com/office/drawing/2014/main" id="{CF4E5E7A-2A85-4ED2-A9BE-1CADF34468DB}"/>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8" name="直線コネクタ 577">
          <a:extLst>
            <a:ext uri="{FF2B5EF4-FFF2-40B4-BE49-F238E27FC236}">
              <a16:creationId xmlns:a16="http://schemas.microsoft.com/office/drawing/2014/main" id="{A798624B-F554-44CB-AB49-431F3532F4AF}"/>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9" name="テキスト ボックス 578">
          <a:extLst>
            <a:ext uri="{FF2B5EF4-FFF2-40B4-BE49-F238E27FC236}">
              <a16:creationId xmlns:a16="http://schemas.microsoft.com/office/drawing/2014/main" id="{FFCBABF7-E884-48C0-8B7B-543697D9AA62}"/>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0" name="直線コネクタ 579">
          <a:extLst>
            <a:ext uri="{FF2B5EF4-FFF2-40B4-BE49-F238E27FC236}">
              <a16:creationId xmlns:a16="http://schemas.microsoft.com/office/drawing/2014/main" id="{4E7B3FC7-8AD7-448D-8225-C4954096873F}"/>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1" name="テキスト ボックス 580">
          <a:extLst>
            <a:ext uri="{FF2B5EF4-FFF2-40B4-BE49-F238E27FC236}">
              <a16:creationId xmlns:a16="http://schemas.microsoft.com/office/drawing/2014/main" id="{BB0FD094-F67C-40F9-B454-9B988C7F4039}"/>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2" name="直線コネクタ 581">
          <a:extLst>
            <a:ext uri="{FF2B5EF4-FFF2-40B4-BE49-F238E27FC236}">
              <a16:creationId xmlns:a16="http://schemas.microsoft.com/office/drawing/2014/main" id="{D0A29116-C6A5-4A6A-924B-EF570AD58F91}"/>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3" name="テキスト ボックス 582">
          <a:extLst>
            <a:ext uri="{FF2B5EF4-FFF2-40B4-BE49-F238E27FC236}">
              <a16:creationId xmlns:a16="http://schemas.microsoft.com/office/drawing/2014/main" id="{BF3364B1-7E5D-4714-8A1F-59B4C0BA74F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4" name="直線コネクタ 583">
          <a:extLst>
            <a:ext uri="{FF2B5EF4-FFF2-40B4-BE49-F238E27FC236}">
              <a16:creationId xmlns:a16="http://schemas.microsoft.com/office/drawing/2014/main" id="{D113A92E-3E55-42FD-BCF8-94FD414E4A9F}"/>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5" name="テキスト ボックス 584">
          <a:extLst>
            <a:ext uri="{FF2B5EF4-FFF2-40B4-BE49-F238E27FC236}">
              <a16:creationId xmlns:a16="http://schemas.microsoft.com/office/drawing/2014/main" id="{1B89937C-2312-4ED0-8D21-CC13C6F63AC3}"/>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a:extLst>
            <a:ext uri="{FF2B5EF4-FFF2-40B4-BE49-F238E27FC236}">
              <a16:creationId xmlns:a16="http://schemas.microsoft.com/office/drawing/2014/main" id="{A2DC7805-77F9-4697-A300-C8DC923ACC94}"/>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a:extLst>
            <a:ext uri="{FF2B5EF4-FFF2-40B4-BE49-F238E27FC236}">
              <a16:creationId xmlns:a16="http://schemas.microsoft.com/office/drawing/2014/main" id="{42A20B06-502A-41D4-BEE7-03B25879ED45}"/>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a:extLst>
            <a:ext uri="{FF2B5EF4-FFF2-40B4-BE49-F238E27FC236}">
              <a16:creationId xmlns:a16="http://schemas.microsoft.com/office/drawing/2014/main" id="{8726201F-1555-40B8-B616-077FA8EFD801}"/>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114844</xdr:rowOff>
    </xdr:from>
    <xdr:to>
      <xdr:col>116</xdr:col>
      <xdr:colOff>62864</xdr:colOff>
      <xdr:row>64</xdr:row>
      <xdr:rowOff>47897</xdr:rowOff>
    </xdr:to>
    <xdr:cxnSp macro="">
      <xdr:nvCxnSpPr>
        <xdr:cNvPr id="589" name="直線コネクタ 588">
          <a:extLst>
            <a:ext uri="{FF2B5EF4-FFF2-40B4-BE49-F238E27FC236}">
              <a16:creationId xmlns:a16="http://schemas.microsoft.com/office/drawing/2014/main" id="{9C5C7A34-3EB6-4318-9BF6-ECBBF36CECE9}"/>
            </a:ext>
          </a:extLst>
        </xdr:cNvPr>
        <xdr:cNvCxnSpPr/>
      </xdr:nvCxnSpPr>
      <xdr:spPr>
        <a:xfrm flipV="1">
          <a:off x="22160864" y="9544594"/>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51724</xdr:rowOff>
    </xdr:from>
    <xdr:ext cx="469744" cy="259045"/>
    <xdr:sp macro="" textlink="">
      <xdr:nvSpPr>
        <xdr:cNvPr id="590" name="【学校施設】&#10;一人当たり面積最小値テキスト">
          <a:extLst>
            <a:ext uri="{FF2B5EF4-FFF2-40B4-BE49-F238E27FC236}">
              <a16:creationId xmlns:a16="http://schemas.microsoft.com/office/drawing/2014/main" id="{B5F34162-26D8-41C1-A9AA-9A5A0CFF7327}"/>
            </a:ext>
          </a:extLst>
        </xdr:cNvPr>
        <xdr:cNvSpPr txBox="1"/>
      </xdr:nvSpPr>
      <xdr:spPr>
        <a:xfrm>
          <a:off x="22199600" y="11024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47897</xdr:rowOff>
    </xdr:from>
    <xdr:to>
      <xdr:col>116</xdr:col>
      <xdr:colOff>152400</xdr:colOff>
      <xdr:row>64</xdr:row>
      <xdr:rowOff>47897</xdr:rowOff>
    </xdr:to>
    <xdr:cxnSp macro="">
      <xdr:nvCxnSpPr>
        <xdr:cNvPr id="591" name="直線コネクタ 590">
          <a:extLst>
            <a:ext uri="{FF2B5EF4-FFF2-40B4-BE49-F238E27FC236}">
              <a16:creationId xmlns:a16="http://schemas.microsoft.com/office/drawing/2014/main" id="{CFD435E0-B31F-47AD-BF14-E09E2B3D3DA8}"/>
            </a:ext>
          </a:extLst>
        </xdr:cNvPr>
        <xdr:cNvCxnSpPr/>
      </xdr:nvCxnSpPr>
      <xdr:spPr>
        <a:xfrm>
          <a:off x="22072600" y="11020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61521</xdr:rowOff>
    </xdr:from>
    <xdr:ext cx="469744" cy="259045"/>
    <xdr:sp macro="" textlink="">
      <xdr:nvSpPr>
        <xdr:cNvPr id="592" name="【学校施設】&#10;一人当たり面積最大値テキスト">
          <a:extLst>
            <a:ext uri="{FF2B5EF4-FFF2-40B4-BE49-F238E27FC236}">
              <a16:creationId xmlns:a16="http://schemas.microsoft.com/office/drawing/2014/main" id="{24770C18-DA0D-4EA2-BAA4-2D7DF8F40E7B}"/>
            </a:ext>
          </a:extLst>
        </xdr:cNvPr>
        <xdr:cNvSpPr txBox="1"/>
      </xdr:nvSpPr>
      <xdr:spPr>
        <a:xfrm>
          <a:off x="22199600" y="9319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114844</xdr:rowOff>
    </xdr:from>
    <xdr:to>
      <xdr:col>116</xdr:col>
      <xdr:colOff>152400</xdr:colOff>
      <xdr:row>55</xdr:row>
      <xdr:rowOff>114844</xdr:rowOff>
    </xdr:to>
    <xdr:cxnSp macro="">
      <xdr:nvCxnSpPr>
        <xdr:cNvPr id="593" name="直線コネクタ 592">
          <a:extLst>
            <a:ext uri="{FF2B5EF4-FFF2-40B4-BE49-F238E27FC236}">
              <a16:creationId xmlns:a16="http://schemas.microsoft.com/office/drawing/2014/main" id="{DD5015E3-3206-421C-B0E2-F889B9F4B77D}"/>
            </a:ext>
          </a:extLst>
        </xdr:cNvPr>
        <xdr:cNvCxnSpPr/>
      </xdr:nvCxnSpPr>
      <xdr:spPr>
        <a:xfrm>
          <a:off x="22072600" y="954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9089</xdr:rowOff>
    </xdr:from>
    <xdr:ext cx="469744" cy="259045"/>
    <xdr:sp macro="" textlink="">
      <xdr:nvSpPr>
        <xdr:cNvPr id="594" name="【学校施設】&#10;一人当たり面積平均値テキスト">
          <a:extLst>
            <a:ext uri="{FF2B5EF4-FFF2-40B4-BE49-F238E27FC236}">
              <a16:creationId xmlns:a16="http://schemas.microsoft.com/office/drawing/2014/main" id="{9EF54667-F6C0-4490-9299-E97840E4A39E}"/>
            </a:ext>
          </a:extLst>
        </xdr:cNvPr>
        <xdr:cNvSpPr txBox="1"/>
      </xdr:nvSpPr>
      <xdr:spPr>
        <a:xfrm>
          <a:off x="22199600" y="10124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157662</xdr:rowOff>
    </xdr:from>
    <xdr:to>
      <xdr:col>116</xdr:col>
      <xdr:colOff>114300</xdr:colOff>
      <xdr:row>60</xdr:row>
      <xdr:rowOff>87812</xdr:rowOff>
    </xdr:to>
    <xdr:sp macro="" textlink="">
      <xdr:nvSpPr>
        <xdr:cNvPr id="595" name="フローチャート: 判断 594">
          <a:extLst>
            <a:ext uri="{FF2B5EF4-FFF2-40B4-BE49-F238E27FC236}">
              <a16:creationId xmlns:a16="http://schemas.microsoft.com/office/drawing/2014/main" id="{C4247A80-603F-40FA-9720-24E2C83E6184}"/>
            </a:ext>
          </a:extLst>
        </xdr:cNvPr>
        <xdr:cNvSpPr/>
      </xdr:nvSpPr>
      <xdr:spPr>
        <a:xfrm>
          <a:off x="22110700" y="10273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7983</xdr:rowOff>
    </xdr:from>
    <xdr:to>
      <xdr:col>112</xdr:col>
      <xdr:colOff>38100</xdr:colOff>
      <xdr:row>60</xdr:row>
      <xdr:rowOff>109583</xdr:rowOff>
    </xdr:to>
    <xdr:sp macro="" textlink="">
      <xdr:nvSpPr>
        <xdr:cNvPr id="596" name="フローチャート: 判断 595">
          <a:extLst>
            <a:ext uri="{FF2B5EF4-FFF2-40B4-BE49-F238E27FC236}">
              <a16:creationId xmlns:a16="http://schemas.microsoft.com/office/drawing/2014/main" id="{9EF496CA-CF40-48C3-B6C2-872EEBFD7943}"/>
            </a:ext>
          </a:extLst>
        </xdr:cNvPr>
        <xdr:cNvSpPr/>
      </xdr:nvSpPr>
      <xdr:spPr>
        <a:xfrm>
          <a:off x="21272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36285</xdr:rowOff>
    </xdr:from>
    <xdr:to>
      <xdr:col>107</xdr:col>
      <xdr:colOff>101600</xdr:colOff>
      <xdr:row>60</xdr:row>
      <xdr:rowOff>137885</xdr:rowOff>
    </xdr:to>
    <xdr:sp macro="" textlink="">
      <xdr:nvSpPr>
        <xdr:cNvPr id="597" name="フローチャート: 判断 596">
          <a:extLst>
            <a:ext uri="{FF2B5EF4-FFF2-40B4-BE49-F238E27FC236}">
              <a16:creationId xmlns:a16="http://schemas.microsoft.com/office/drawing/2014/main" id="{913D6780-6A93-4827-8FB4-9634034EBE1A}"/>
            </a:ext>
          </a:extLst>
        </xdr:cNvPr>
        <xdr:cNvSpPr/>
      </xdr:nvSpPr>
      <xdr:spPr>
        <a:xfrm>
          <a:off x="20383500" y="1032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52615</xdr:rowOff>
    </xdr:from>
    <xdr:to>
      <xdr:col>102</xdr:col>
      <xdr:colOff>165100</xdr:colOff>
      <xdr:row>60</xdr:row>
      <xdr:rowOff>154215</xdr:rowOff>
    </xdr:to>
    <xdr:sp macro="" textlink="">
      <xdr:nvSpPr>
        <xdr:cNvPr id="598" name="フローチャート: 判断 597">
          <a:extLst>
            <a:ext uri="{FF2B5EF4-FFF2-40B4-BE49-F238E27FC236}">
              <a16:creationId xmlns:a16="http://schemas.microsoft.com/office/drawing/2014/main" id="{3177C4DB-10A8-436E-BD1F-72DC2672CF45}"/>
            </a:ext>
          </a:extLst>
        </xdr:cNvPr>
        <xdr:cNvSpPr/>
      </xdr:nvSpPr>
      <xdr:spPr>
        <a:xfrm>
          <a:off x="19494500" y="10339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22134</xdr:rowOff>
    </xdr:from>
    <xdr:to>
      <xdr:col>98</xdr:col>
      <xdr:colOff>38100</xdr:colOff>
      <xdr:row>60</xdr:row>
      <xdr:rowOff>123734</xdr:rowOff>
    </xdr:to>
    <xdr:sp macro="" textlink="">
      <xdr:nvSpPr>
        <xdr:cNvPr id="599" name="フローチャート: 判断 598">
          <a:extLst>
            <a:ext uri="{FF2B5EF4-FFF2-40B4-BE49-F238E27FC236}">
              <a16:creationId xmlns:a16="http://schemas.microsoft.com/office/drawing/2014/main" id="{5017690E-0358-4F70-A5F4-D18C5659D96E}"/>
            </a:ext>
          </a:extLst>
        </xdr:cNvPr>
        <xdr:cNvSpPr/>
      </xdr:nvSpPr>
      <xdr:spPr>
        <a:xfrm>
          <a:off x="18605500" y="1030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D9F38BE3-CAE6-4D02-BD8F-59EEEBD38E2E}"/>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5876E899-660D-435E-BE07-663267E093F5}"/>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61638C8B-D730-473F-8DA4-5DEA11B68FE8}"/>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5C041F82-C07E-4177-8254-7436C4634C45}"/>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377CDC98-9CC5-45C5-A9D5-EB9B272C194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97246</xdr:rowOff>
    </xdr:from>
    <xdr:to>
      <xdr:col>116</xdr:col>
      <xdr:colOff>114300</xdr:colOff>
      <xdr:row>61</xdr:row>
      <xdr:rowOff>27396</xdr:rowOff>
    </xdr:to>
    <xdr:sp macro="" textlink="">
      <xdr:nvSpPr>
        <xdr:cNvPr id="605" name="楕円 604">
          <a:extLst>
            <a:ext uri="{FF2B5EF4-FFF2-40B4-BE49-F238E27FC236}">
              <a16:creationId xmlns:a16="http://schemas.microsoft.com/office/drawing/2014/main" id="{82CEB564-7E36-4CAE-9788-99C2F6D0E005}"/>
            </a:ext>
          </a:extLst>
        </xdr:cNvPr>
        <xdr:cNvSpPr/>
      </xdr:nvSpPr>
      <xdr:spPr>
        <a:xfrm>
          <a:off x="22110700" y="1038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75673</xdr:rowOff>
    </xdr:from>
    <xdr:ext cx="469744" cy="259045"/>
    <xdr:sp macro="" textlink="">
      <xdr:nvSpPr>
        <xdr:cNvPr id="606" name="【学校施設】&#10;一人当たり面積該当値テキスト">
          <a:extLst>
            <a:ext uri="{FF2B5EF4-FFF2-40B4-BE49-F238E27FC236}">
              <a16:creationId xmlns:a16="http://schemas.microsoft.com/office/drawing/2014/main" id="{B04066A9-9264-434B-8307-13DBFAB7B673}"/>
            </a:ext>
          </a:extLst>
        </xdr:cNvPr>
        <xdr:cNvSpPr txBox="1"/>
      </xdr:nvSpPr>
      <xdr:spPr>
        <a:xfrm>
          <a:off x="22199600" y="10362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128815</xdr:rowOff>
    </xdr:from>
    <xdr:to>
      <xdr:col>112</xdr:col>
      <xdr:colOff>38100</xdr:colOff>
      <xdr:row>61</xdr:row>
      <xdr:rowOff>58965</xdr:rowOff>
    </xdr:to>
    <xdr:sp macro="" textlink="">
      <xdr:nvSpPr>
        <xdr:cNvPr id="607" name="楕円 606">
          <a:extLst>
            <a:ext uri="{FF2B5EF4-FFF2-40B4-BE49-F238E27FC236}">
              <a16:creationId xmlns:a16="http://schemas.microsoft.com/office/drawing/2014/main" id="{A28FBF02-DCA6-44E8-8460-6D148D91CEAA}"/>
            </a:ext>
          </a:extLst>
        </xdr:cNvPr>
        <xdr:cNvSpPr/>
      </xdr:nvSpPr>
      <xdr:spPr>
        <a:xfrm>
          <a:off x="21272500" y="1041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148046</xdr:rowOff>
    </xdr:from>
    <xdr:to>
      <xdr:col>116</xdr:col>
      <xdr:colOff>63500</xdr:colOff>
      <xdr:row>61</xdr:row>
      <xdr:rowOff>8165</xdr:rowOff>
    </xdr:to>
    <xdr:cxnSp macro="">
      <xdr:nvCxnSpPr>
        <xdr:cNvPr id="608" name="直線コネクタ 607">
          <a:extLst>
            <a:ext uri="{FF2B5EF4-FFF2-40B4-BE49-F238E27FC236}">
              <a16:creationId xmlns:a16="http://schemas.microsoft.com/office/drawing/2014/main" id="{F3D31B08-205D-420E-AE93-2462C338841E}"/>
            </a:ext>
          </a:extLst>
        </xdr:cNvPr>
        <xdr:cNvCxnSpPr/>
      </xdr:nvCxnSpPr>
      <xdr:spPr>
        <a:xfrm flipV="1">
          <a:off x="21323300" y="10435046"/>
          <a:ext cx="838200" cy="3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92891</xdr:rowOff>
    </xdr:from>
    <xdr:to>
      <xdr:col>107</xdr:col>
      <xdr:colOff>101600</xdr:colOff>
      <xdr:row>61</xdr:row>
      <xdr:rowOff>23041</xdr:rowOff>
    </xdr:to>
    <xdr:sp macro="" textlink="">
      <xdr:nvSpPr>
        <xdr:cNvPr id="609" name="楕円 608">
          <a:extLst>
            <a:ext uri="{FF2B5EF4-FFF2-40B4-BE49-F238E27FC236}">
              <a16:creationId xmlns:a16="http://schemas.microsoft.com/office/drawing/2014/main" id="{9318B009-61A5-4E99-BD8E-A9671C730406}"/>
            </a:ext>
          </a:extLst>
        </xdr:cNvPr>
        <xdr:cNvSpPr/>
      </xdr:nvSpPr>
      <xdr:spPr>
        <a:xfrm>
          <a:off x="20383500" y="1037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143691</xdr:rowOff>
    </xdr:from>
    <xdr:to>
      <xdr:col>111</xdr:col>
      <xdr:colOff>177800</xdr:colOff>
      <xdr:row>61</xdr:row>
      <xdr:rowOff>8165</xdr:rowOff>
    </xdr:to>
    <xdr:cxnSp macro="">
      <xdr:nvCxnSpPr>
        <xdr:cNvPr id="610" name="直線コネクタ 609">
          <a:extLst>
            <a:ext uri="{FF2B5EF4-FFF2-40B4-BE49-F238E27FC236}">
              <a16:creationId xmlns:a16="http://schemas.microsoft.com/office/drawing/2014/main" id="{03E0D8E6-CCDB-4AB2-94FF-6DA0A17A70E3}"/>
            </a:ext>
          </a:extLst>
        </xdr:cNvPr>
        <xdr:cNvCxnSpPr/>
      </xdr:nvCxnSpPr>
      <xdr:spPr>
        <a:xfrm>
          <a:off x="20434300" y="10430691"/>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100512</xdr:rowOff>
    </xdr:from>
    <xdr:to>
      <xdr:col>102</xdr:col>
      <xdr:colOff>165100</xdr:colOff>
      <xdr:row>61</xdr:row>
      <xdr:rowOff>30662</xdr:rowOff>
    </xdr:to>
    <xdr:sp macro="" textlink="">
      <xdr:nvSpPr>
        <xdr:cNvPr id="611" name="楕円 610">
          <a:extLst>
            <a:ext uri="{FF2B5EF4-FFF2-40B4-BE49-F238E27FC236}">
              <a16:creationId xmlns:a16="http://schemas.microsoft.com/office/drawing/2014/main" id="{269CA983-6FA5-4DE1-8B06-3A08A6F9CFB9}"/>
            </a:ext>
          </a:extLst>
        </xdr:cNvPr>
        <xdr:cNvSpPr/>
      </xdr:nvSpPr>
      <xdr:spPr>
        <a:xfrm>
          <a:off x="19494500" y="1038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143691</xdr:rowOff>
    </xdr:from>
    <xdr:to>
      <xdr:col>107</xdr:col>
      <xdr:colOff>50800</xdr:colOff>
      <xdr:row>60</xdr:row>
      <xdr:rowOff>151312</xdr:rowOff>
    </xdr:to>
    <xdr:cxnSp macro="">
      <xdr:nvCxnSpPr>
        <xdr:cNvPr id="612" name="直線コネクタ 611">
          <a:extLst>
            <a:ext uri="{FF2B5EF4-FFF2-40B4-BE49-F238E27FC236}">
              <a16:creationId xmlns:a16="http://schemas.microsoft.com/office/drawing/2014/main" id="{B245FBBB-30F7-473E-8906-2C41AB8FF1A0}"/>
            </a:ext>
          </a:extLst>
        </xdr:cNvPr>
        <xdr:cNvCxnSpPr/>
      </xdr:nvCxnSpPr>
      <xdr:spPr>
        <a:xfrm flipV="1">
          <a:off x="19545300" y="10430691"/>
          <a:ext cx="889000" cy="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163649</xdr:rowOff>
    </xdr:from>
    <xdr:to>
      <xdr:col>98</xdr:col>
      <xdr:colOff>38100</xdr:colOff>
      <xdr:row>61</xdr:row>
      <xdr:rowOff>93799</xdr:rowOff>
    </xdr:to>
    <xdr:sp macro="" textlink="">
      <xdr:nvSpPr>
        <xdr:cNvPr id="613" name="楕円 612">
          <a:extLst>
            <a:ext uri="{FF2B5EF4-FFF2-40B4-BE49-F238E27FC236}">
              <a16:creationId xmlns:a16="http://schemas.microsoft.com/office/drawing/2014/main" id="{58C1B5BC-5702-4D69-85BA-38445EC09C9F}"/>
            </a:ext>
          </a:extLst>
        </xdr:cNvPr>
        <xdr:cNvSpPr/>
      </xdr:nvSpPr>
      <xdr:spPr>
        <a:xfrm>
          <a:off x="18605500" y="1045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151312</xdr:rowOff>
    </xdr:from>
    <xdr:to>
      <xdr:col>102</xdr:col>
      <xdr:colOff>114300</xdr:colOff>
      <xdr:row>61</xdr:row>
      <xdr:rowOff>42999</xdr:rowOff>
    </xdr:to>
    <xdr:cxnSp macro="">
      <xdr:nvCxnSpPr>
        <xdr:cNvPr id="614" name="直線コネクタ 613">
          <a:extLst>
            <a:ext uri="{FF2B5EF4-FFF2-40B4-BE49-F238E27FC236}">
              <a16:creationId xmlns:a16="http://schemas.microsoft.com/office/drawing/2014/main" id="{711741C5-F3A3-46A0-8321-D453CA8CF6F0}"/>
            </a:ext>
          </a:extLst>
        </xdr:cNvPr>
        <xdr:cNvCxnSpPr/>
      </xdr:nvCxnSpPr>
      <xdr:spPr>
        <a:xfrm flipV="1">
          <a:off x="18656300" y="10438312"/>
          <a:ext cx="889000" cy="63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126110</xdr:rowOff>
    </xdr:from>
    <xdr:ext cx="469744" cy="259045"/>
    <xdr:sp macro="" textlink="">
      <xdr:nvSpPr>
        <xdr:cNvPr id="615" name="n_1aveValue【学校施設】&#10;一人当たり面積">
          <a:extLst>
            <a:ext uri="{FF2B5EF4-FFF2-40B4-BE49-F238E27FC236}">
              <a16:creationId xmlns:a16="http://schemas.microsoft.com/office/drawing/2014/main" id="{E510CB6A-6B28-4204-9BFD-33925AD8FBCA}"/>
            </a:ext>
          </a:extLst>
        </xdr:cNvPr>
        <xdr:cNvSpPr txBox="1"/>
      </xdr:nvSpPr>
      <xdr:spPr>
        <a:xfrm>
          <a:off x="21075727" y="10070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154412</xdr:rowOff>
    </xdr:from>
    <xdr:ext cx="469744" cy="259045"/>
    <xdr:sp macro="" textlink="">
      <xdr:nvSpPr>
        <xdr:cNvPr id="616" name="n_2aveValue【学校施設】&#10;一人当たり面積">
          <a:extLst>
            <a:ext uri="{FF2B5EF4-FFF2-40B4-BE49-F238E27FC236}">
              <a16:creationId xmlns:a16="http://schemas.microsoft.com/office/drawing/2014/main" id="{B1235107-ABCC-4A27-8B97-419FB741FFB7}"/>
            </a:ext>
          </a:extLst>
        </xdr:cNvPr>
        <xdr:cNvSpPr txBox="1"/>
      </xdr:nvSpPr>
      <xdr:spPr>
        <a:xfrm>
          <a:off x="20199427" y="10098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170742</xdr:rowOff>
    </xdr:from>
    <xdr:ext cx="469744" cy="259045"/>
    <xdr:sp macro="" textlink="">
      <xdr:nvSpPr>
        <xdr:cNvPr id="617" name="n_3aveValue【学校施設】&#10;一人当たり面積">
          <a:extLst>
            <a:ext uri="{FF2B5EF4-FFF2-40B4-BE49-F238E27FC236}">
              <a16:creationId xmlns:a16="http://schemas.microsoft.com/office/drawing/2014/main" id="{282D409A-FED3-424F-964D-EF474355B5D7}"/>
            </a:ext>
          </a:extLst>
        </xdr:cNvPr>
        <xdr:cNvSpPr txBox="1"/>
      </xdr:nvSpPr>
      <xdr:spPr>
        <a:xfrm>
          <a:off x="19310427" y="10114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140261</xdr:rowOff>
    </xdr:from>
    <xdr:ext cx="469744" cy="259045"/>
    <xdr:sp macro="" textlink="">
      <xdr:nvSpPr>
        <xdr:cNvPr id="618" name="n_4aveValue【学校施設】&#10;一人当たり面積">
          <a:extLst>
            <a:ext uri="{FF2B5EF4-FFF2-40B4-BE49-F238E27FC236}">
              <a16:creationId xmlns:a16="http://schemas.microsoft.com/office/drawing/2014/main" id="{6FD6C8DD-358F-4E43-BA22-A8BF40E6C17F}"/>
            </a:ext>
          </a:extLst>
        </xdr:cNvPr>
        <xdr:cNvSpPr txBox="1"/>
      </xdr:nvSpPr>
      <xdr:spPr>
        <a:xfrm>
          <a:off x="18421427" y="10084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50092</xdr:rowOff>
    </xdr:from>
    <xdr:ext cx="469744" cy="259045"/>
    <xdr:sp macro="" textlink="">
      <xdr:nvSpPr>
        <xdr:cNvPr id="619" name="n_1mainValue【学校施設】&#10;一人当たり面積">
          <a:extLst>
            <a:ext uri="{FF2B5EF4-FFF2-40B4-BE49-F238E27FC236}">
              <a16:creationId xmlns:a16="http://schemas.microsoft.com/office/drawing/2014/main" id="{EEFC4081-AD9D-4C6C-84F8-80C11A1A1AF9}"/>
            </a:ext>
          </a:extLst>
        </xdr:cNvPr>
        <xdr:cNvSpPr txBox="1"/>
      </xdr:nvSpPr>
      <xdr:spPr>
        <a:xfrm>
          <a:off x="21075727" y="10508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14168</xdr:rowOff>
    </xdr:from>
    <xdr:ext cx="469744" cy="259045"/>
    <xdr:sp macro="" textlink="">
      <xdr:nvSpPr>
        <xdr:cNvPr id="620" name="n_2mainValue【学校施設】&#10;一人当たり面積">
          <a:extLst>
            <a:ext uri="{FF2B5EF4-FFF2-40B4-BE49-F238E27FC236}">
              <a16:creationId xmlns:a16="http://schemas.microsoft.com/office/drawing/2014/main" id="{13BEE4EC-B0B7-4BE9-827A-2ECB81DD0E80}"/>
            </a:ext>
          </a:extLst>
        </xdr:cNvPr>
        <xdr:cNvSpPr txBox="1"/>
      </xdr:nvSpPr>
      <xdr:spPr>
        <a:xfrm>
          <a:off x="20199427" y="10472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21789</xdr:rowOff>
    </xdr:from>
    <xdr:ext cx="469744" cy="259045"/>
    <xdr:sp macro="" textlink="">
      <xdr:nvSpPr>
        <xdr:cNvPr id="621" name="n_3mainValue【学校施設】&#10;一人当たり面積">
          <a:extLst>
            <a:ext uri="{FF2B5EF4-FFF2-40B4-BE49-F238E27FC236}">
              <a16:creationId xmlns:a16="http://schemas.microsoft.com/office/drawing/2014/main" id="{43F63BE3-2E4F-4F65-B328-05F5E5C141B2}"/>
            </a:ext>
          </a:extLst>
        </xdr:cNvPr>
        <xdr:cNvSpPr txBox="1"/>
      </xdr:nvSpPr>
      <xdr:spPr>
        <a:xfrm>
          <a:off x="19310427" y="10480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84926</xdr:rowOff>
    </xdr:from>
    <xdr:ext cx="469744" cy="259045"/>
    <xdr:sp macro="" textlink="">
      <xdr:nvSpPr>
        <xdr:cNvPr id="622" name="n_4mainValue【学校施設】&#10;一人当たり面積">
          <a:extLst>
            <a:ext uri="{FF2B5EF4-FFF2-40B4-BE49-F238E27FC236}">
              <a16:creationId xmlns:a16="http://schemas.microsoft.com/office/drawing/2014/main" id="{ABA46AE8-5E41-4896-8665-AA5CD63E7720}"/>
            </a:ext>
          </a:extLst>
        </xdr:cNvPr>
        <xdr:cNvSpPr txBox="1"/>
      </xdr:nvSpPr>
      <xdr:spPr>
        <a:xfrm>
          <a:off x="18421427" y="10543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a:extLst>
            <a:ext uri="{FF2B5EF4-FFF2-40B4-BE49-F238E27FC236}">
              <a16:creationId xmlns:a16="http://schemas.microsoft.com/office/drawing/2014/main" id="{EC1E2E84-07C9-4BFF-9FAE-B869BB93240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a:extLst>
            <a:ext uri="{FF2B5EF4-FFF2-40B4-BE49-F238E27FC236}">
              <a16:creationId xmlns:a16="http://schemas.microsoft.com/office/drawing/2014/main" id="{755CC16E-3BBD-439F-8FDA-30B4D5D0217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a:extLst>
            <a:ext uri="{FF2B5EF4-FFF2-40B4-BE49-F238E27FC236}">
              <a16:creationId xmlns:a16="http://schemas.microsoft.com/office/drawing/2014/main" id="{8A07A455-944D-407C-A753-FA88B02E3A8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a:extLst>
            <a:ext uri="{FF2B5EF4-FFF2-40B4-BE49-F238E27FC236}">
              <a16:creationId xmlns:a16="http://schemas.microsoft.com/office/drawing/2014/main" id="{A28EBB63-5689-4BCD-9878-4A514A950AB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a:extLst>
            <a:ext uri="{FF2B5EF4-FFF2-40B4-BE49-F238E27FC236}">
              <a16:creationId xmlns:a16="http://schemas.microsoft.com/office/drawing/2014/main" id="{13F0E7F7-AFDB-4E85-86A2-56AEC4D6101C}"/>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a:extLst>
            <a:ext uri="{FF2B5EF4-FFF2-40B4-BE49-F238E27FC236}">
              <a16:creationId xmlns:a16="http://schemas.microsoft.com/office/drawing/2014/main" id="{8AAE1AD3-0268-4E75-BD61-DC4A4B9E6BA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a:extLst>
            <a:ext uri="{FF2B5EF4-FFF2-40B4-BE49-F238E27FC236}">
              <a16:creationId xmlns:a16="http://schemas.microsoft.com/office/drawing/2014/main" id="{97415FE1-6DC1-4CEB-908E-E39BC9D4EF9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a:extLst>
            <a:ext uri="{FF2B5EF4-FFF2-40B4-BE49-F238E27FC236}">
              <a16:creationId xmlns:a16="http://schemas.microsoft.com/office/drawing/2014/main" id="{BE4144F0-F39D-488E-8FA8-D5D23F32B4CD}"/>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a:extLst>
            <a:ext uri="{FF2B5EF4-FFF2-40B4-BE49-F238E27FC236}">
              <a16:creationId xmlns:a16="http://schemas.microsoft.com/office/drawing/2014/main" id="{00C800DB-FE72-46EF-A454-8D9CFD846217}"/>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a:extLst>
            <a:ext uri="{FF2B5EF4-FFF2-40B4-BE49-F238E27FC236}">
              <a16:creationId xmlns:a16="http://schemas.microsoft.com/office/drawing/2014/main" id="{9C08C302-7A22-408C-8D01-63D01E354853}"/>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a:extLst>
            <a:ext uri="{FF2B5EF4-FFF2-40B4-BE49-F238E27FC236}">
              <a16:creationId xmlns:a16="http://schemas.microsoft.com/office/drawing/2014/main" id="{571EB85E-54BB-4158-AC85-5E1C89DB168B}"/>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4" name="直線コネクタ 633">
          <a:extLst>
            <a:ext uri="{FF2B5EF4-FFF2-40B4-BE49-F238E27FC236}">
              <a16:creationId xmlns:a16="http://schemas.microsoft.com/office/drawing/2014/main" id="{602F299E-59CD-426B-9A9F-F086271F86A8}"/>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5" name="テキスト ボックス 634">
          <a:extLst>
            <a:ext uri="{FF2B5EF4-FFF2-40B4-BE49-F238E27FC236}">
              <a16:creationId xmlns:a16="http://schemas.microsoft.com/office/drawing/2014/main" id="{DBF0583A-FB34-48ED-9AA7-C967D185B8D9}"/>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6" name="直線コネクタ 635">
          <a:extLst>
            <a:ext uri="{FF2B5EF4-FFF2-40B4-BE49-F238E27FC236}">
              <a16:creationId xmlns:a16="http://schemas.microsoft.com/office/drawing/2014/main" id="{BD0A8FCB-B9A5-4C18-9490-CEA6007A3D2C}"/>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7" name="テキスト ボックス 636">
          <a:extLst>
            <a:ext uri="{FF2B5EF4-FFF2-40B4-BE49-F238E27FC236}">
              <a16:creationId xmlns:a16="http://schemas.microsoft.com/office/drawing/2014/main" id="{BB40602B-5D25-4228-A9C7-C362C6D26725}"/>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8" name="直線コネクタ 637">
          <a:extLst>
            <a:ext uri="{FF2B5EF4-FFF2-40B4-BE49-F238E27FC236}">
              <a16:creationId xmlns:a16="http://schemas.microsoft.com/office/drawing/2014/main" id="{B4A1809A-52AF-4146-A7FD-2E7CDEC1C8BB}"/>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9" name="テキスト ボックス 638">
          <a:extLst>
            <a:ext uri="{FF2B5EF4-FFF2-40B4-BE49-F238E27FC236}">
              <a16:creationId xmlns:a16="http://schemas.microsoft.com/office/drawing/2014/main" id="{1066F608-2DD9-42F4-AA9C-ED1B0B46F9A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0" name="直線コネクタ 639">
          <a:extLst>
            <a:ext uri="{FF2B5EF4-FFF2-40B4-BE49-F238E27FC236}">
              <a16:creationId xmlns:a16="http://schemas.microsoft.com/office/drawing/2014/main" id="{D8DAD5D9-B7EF-4D30-81C5-8438CC60A527}"/>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1" name="テキスト ボックス 640">
          <a:extLst>
            <a:ext uri="{FF2B5EF4-FFF2-40B4-BE49-F238E27FC236}">
              <a16:creationId xmlns:a16="http://schemas.microsoft.com/office/drawing/2014/main" id="{8A822472-428E-41D7-925F-6090A6EAE883}"/>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2" name="直線コネクタ 641">
          <a:extLst>
            <a:ext uri="{FF2B5EF4-FFF2-40B4-BE49-F238E27FC236}">
              <a16:creationId xmlns:a16="http://schemas.microsoft.com/office/drawing/2014/main" id="{3E8AB5A9-9E44-4175-845E-FE219EB2D33F}"/>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3" name="テキスト ボックス 642">
          <a:extLst>
            <a:ext uri="{FF2B5EF4-FFF2-40B4-BE49-F238E27FC236}">
              <a16:creationId xmlns:a16="http://schemas.microsoft.com/office/drawing/2014/main" id="{FA91E1DC-99CD-4F98-A855-EB3163DB8F0E}"/>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a:extLst>
            <a:ext uri="{FF2B5EF4-FFF2-40B4-BE49-F238E27FC236}">
              <a16:creationId xmlns:a16="http://schemas.microsoft.com/office/drawing/2014/main" id="{447F88B2-09C2-4795-9BB0-EE37DB6D3B5B}"/>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5" name="テキスト ボックス 644">
          <a:extLst>
            <a:ext uri="{FF2B5EF4-FFF2-40B4-BE49-F238E27FC236}">
              <a16:creationId xmlns:a16="http://schemas.microsoft.com/office/drawing/2014/main" id="{A4E374A3-1078-43CB-AC1C-E417BBF1982D}"/>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6" name="【児童館】&#10;有形固定資産減価償却率グラフ枠">
          <a:extLst>
            <a:ext uri="{FF2B5EF4-FFF2-40B4-BE49-F238E27FC236}">
              <a16:creationId xmlns:a16="http://schemas.microsoft.com/office/drawing/2014/main" id="{EE6BAC3C-3DC1-4578-A8F9-7D7313E49236}"/>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121920</xdr:rowOff>
    </xdr:from>
    <xdr:to>
      <xdr:col>85</xdr:col>
      <xdr:colOff>126364</xdr:colOff>
      <xdr:row>86</xdr:row>
      <xdr:rowOff>114300</xdr:rowOff>
    </xdr:to>
    <xdr:cxnSp macro="">
      <xdr:nvCxnSpPr>
        <xdr:cNvPr id="647" name="直線コネクタ 646">
          <a:extLst>
            <a:ext uri="{FF2B5EF4-FFF2-40B4-BE49-F238E27FC236}">
              <a16:creationId xmlns:a16="http://schemas.microsoft.com/office/drawing/2014/main" id="{8FD2EC8E-676C-412E-9A78-28821DDC18DD}"/>
            </a:ext>
          </a:extLst>
        </xdr:cNvPr>
        <xdr:cNvCxnSpPr/>
      </xdr:nvCxnSpPr>
      <xdr:spPr>
        <a:xfrm flipV="1">
          <a:off x="16318864" y="1332357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8" name="【児童館】&#10;有形固定資産減価償却率最小値テキスト">
          <a:extLst>
            <a:ext uri="{FF2B5EF4-FFF2-40B4-BE49-F238E27FC236}">
              <a16:creationId xmlns:a16="http://schemas.microsoft.com/office/drawing/2014/main" id="{B82A23D2-9353-4161-85DC-33592A94A0A8}"/>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9" name="直線コネクタ 648">
          <a:extLst>
            <a:ext uri="{FF2B5EF4-FFF2-40B4-BE49-F238E27FC236}">
              <a16:creationId xmlns:a16="http://schemas.microsoft.com/office/drawing/2014/main" id="{2F4C3558-7011-4EE7-A26A-0D80770D93FD}"/>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68597</xdr:rowOff>
    </xdr:from>
    <xdr:ext cx="405111" cy="259045"/>
    <xdr:sp macro="" textlink="">
      <xdr:nvSpPr>
        <xdr:cNvPr id="650" name="【児童館】&#10;有形固定資産減価償却率最大値テキスト">
          <a:extLst>
            <a:ext uri="{FF2B5EF4-FFF2-40B4-BE49-F238E27FC236}">
              <a16:creationId xmlns:a16="http://schemas.microsoft.com/office/drawing/2014/main" id="{E69896A6-F405-4833-A4C5-0DFB9C817C6E}"/>
            </a:ext>
          </a:extLst>
        </xdr:cNvPr>
        <xdr:cNvSpPr txBox="1"/>
      </xdr:nvSpPr>
      <xdr:spPr>
        <a:xfrm>
          <a:off x="16357600" y="13098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121920</xdr:rowOff>
    </xdr:from>
    <xdr:to>
      <xdr:col>86</xdr:col>
      <xdr:colOff>25400</xdr:colOff>
      <xdr:row>77</xdr:row>
      <xdr:rowOff>121920</xdr:rowOff>
    </xdr:to>
    <xdr:cxnSp macro="">
      <xdr:nvCxnSpPr>
        <xdr:cNvPr id="651" name="直線コネクタ 650">
          <a:extLst>
            <a:ext uri="{FF2B5EF4-FFF2-40B4-BE49-F238E27FC236}">
              <a16:creationId xmlns:a16="http://schemas.microsoft.com/office/drawing/2014/main" id="{115902E9-0EFA-4DDD-9310-17EFE18A8D8B}"/>
            </a:ext>
          </a:extLst>
        </xdr:cNvPr>
        <xdr:cNvCxnSpPr/>
      </xdr:nvCxnSpPr>
      <xdr:spPr>
        <a:xfrm>
          <a:off x="16230600" y="1332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53991</xdr:rowOff>
    </xdr:from>
    <xdr:ext cx="405111" cy="259045"/>
    <xdr:sp macro="" textlink="">
      <xdr:nvSpPr>
        <xdr:cNvPr id="652" name="【児童館】&#10;有形固定資産減価償却率平均値テキスト">
          <a:extLst>
            <a:ext uri="{FF2B5EF4-FFF2-40B4-BE49-F238E27FC236}">
              <a16:creationId xmlns:a16="http://schemas.microsoft.com/office/drawing/2014/main" id="{8F5BF581-0127-463D-B6F1-5BB7FC481CE6}"/>
            </a:ext>
          </a:extLst>
        </xdr:cNvPr>
        <xdr:cNvSpPr txBox="1"/>
      </xdr:nvSpPr>
      <xdr:spPr>
        <a:xfrm>
          <a:off x="16357600" y="137699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31114</xdr:rowOff>
    </xdr:from>
    <xdr:to>
      <xdr:col>85</xdr:col>
      <xdr:colOff>177800</xdr:colOff>
      <xdr:row>81</xdr:row>
      <xdr:rowOff>132714</xdr:rowOff>
    </xdr:to>
    <xdr:sp macro="" textlink="">
      <xdr:nvSpPr>
        <xdr:cNvPr id="653" name="フローチャート: 判断 652">
          <a:extLst>
            <a:ext uri="{FF2B5EF4-FFF2-40B4-BE49-F238E27FC236}">
              <a16:creationId xmlns:a16="http://schemas.microsoft.com/office/drawing/2014/main" id="{1A891B5B-082E-4FE8-894A-3DB391C28303}"/>
            </a:ext>
          </a:extLst>
        </xdr:cNvPr>
        <xdr:cNvSpPr/>
      </xdr:nvSpPr>
      <xdr:spPr>
        <a:xfrm>
          <a:off x="16268700" y="1391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120650</xdr:rowOff>
    </xdr:from>
    <xdr:to>
      <xdr:col>81</xdr:col>
      <xdr:colOff>101600</xdr:colOff>
      <xdr:row>82</xdr:row>
      <xdr:rowOff>50800</xdr:rowOff>
    </xdr:to>
    <xdr:sp macro="" textlink="">
      <xdr:nvSpPr>
        <xdr:cNvPr id="654" name="フローチャート: 判断 653">
          <a:extLst>
            <a:ext uri="{FF2B5EF4-FFF2-40B4-BE49-F238E27FC236}">
              <a16:creationId xmlns:a16="http://schemas.microsoft.com/office/drawing/2014/main" id="{0BFD0203-3EDB-4202-8910-5769ECAC2B6B}"/>
            </a:ext>
          </a:extLst>
        </xdr:cNvPr>
        <xdr:cNvSpPr/>
      </xdr:nvSpPr>
      <xdr:spPr>
        <a:xfrm>
          <a:off x="15430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92075</xdr:rowOff>
    </xdr:from>
    <xdr:to>
      <xdr:col>76</xdr:col>
      <xdr:colOff>165100</xdr:colOff>
      <xdr:row>82</xdr:row>
      <xdr:rowOff>22225</xdr:rowOff>
    </xdr:to>
    <xdr:sp macro="" textlink="">
      <xdr:nvSpPr>
        <xdr:cNvPr id="655" name="フローチャート: 判断 654">
          <a:extLst>
            <a:ext uri="{FF2B5EF4-FFF2-40B4-BE49-F238E27FC236}">
              <a16:creationId xmlns:a16="http://schemas.microsoft.com/office/drawing/2014/main" id="{2A40FD33-FC61-4AB9-91C5-A660758C7CD1}"/>
            </a:ext>
          </a:extLst>
        </xdr:cNvPr>
        <xdr:cNvSpPr/>
      </xdr:nvSpPr>
      <xdr:spPr>
        <a:xfrm>
          <a:off x="14541500" y="1397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44450</xdr:rowOff>
    </xdr:from>
    <xdr:to>
      <xdr:col>72</xdr:col>
      <xdr:colOff>38100</xdr:colOff>
      <xdr:row>81</xdr:row>
      <xdr:rowOff>146050</xdr:rowOff>
    </xdr:to>
    <xdr:sp macro="" textlink="">
      <xdr:nvSpPr>
        <xdr:cNvPr id="656" name="フローチャート: 判断 655">
          <a:extLst>
            <a:ext uri="{FF2B5EF4-FFF2-40B4-BE49-F238E27FC236}">
              <a16:creationId xmlns:a16="http://schemas.microsoft.com/office/drawing/2014/main" id="{8867671B-79FD-4CB3-9D33-5013917F33FB}"/>
            </a:ext>
          </a:extLst>
        </xdr:cNvPr>
        <xdr:cNvSpPr/>
      </xdr:nvSpPr>
      <xdr:spPr>
        <a:xfrm>
          <a:off x="13652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29211</xdr:rowOff>
    </xdr:from>
    <xdr:to>
      <xdr:col>67</xdr:col>
      <xdr:colOff>101600</xdr:colOff>
      <xdr:row>81</xdr:row>
      <xdr:rowOff>130811</xdr:rowOff>
    </xdr:to>
    <xdr:sp macro="" textlink="">
      <xdr:nvSpPr>
        <xdr:cNvPr id="657" name="フローチャート: 判断 656">
          <a:extLst>
            <a:ext uri="{FF2B5EF4-FFF2-40B4-BE49-F238E27FC236}">
              <a16:creationId xmlns:a16="http://schemas.microsoft.com/office/drawing/2014/main" id="{272A1A2E-4D83-4526-83DD-0DE9040C5C4E}"/>
            </a:ext>
          </a:extLst>
        </xdr:cNvPr>
        <xdr:cNvSpPr/>
      </xdr:nvSpPr>
      <xdr:spPr>
        <a:xfrm>
          <a:off x="12763500" y="1391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4AC75C4D-5304-4256-9B98-5C223AA373B1}"/>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418085D7-B05B-425B-B597-292EB6157A96}"/>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8F8770DE-C0E2-4E8F-B180-FBA09B31B04C}"/>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6444EF18-3958-4264-85AC-80F51D7B3732}"/>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C7B25ED2-917D-40F5-BD91-683B8260CCBC}"/>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2539</xdr:rowOff>
    </xdr:from>
    <xdr:to>
      <xdr:col>85</xdr:col>
      <xdr:colOff>177800</xdr:colOff>
      <xdr:row>85</xdr:row>
      <xdr:rowOff>104139</xdr:rowOff>
    </xdr:to>
    <xdr:sp macro="" textlink="">
      <xdr:nvSpPr>
        <xdr:cNvPr id="663" name="楕円 662">
          <a:extLst>
            <a:ext uri="{FF2B5EF4-FFF2-40B4-BE49-F238E27FC236}">
              <a16:creationId xmlns:a16="http://schemas.microsoft.com/office/drawing/2014/main" id="{E54E3160-7C7F-4773-A187-2C78F1112C84}"/>
            </a:ext>
          </a:extLst>
        </xdr:cNvPr>
        <xdr:cNvSpPr/>
      </xdr:nvSpPr>
      <xdr:spPr>
        <a:xfrm>
          <a:off x="16268700" y="1457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152416</xdr:rowOff>
    </xdr:from>
    <xdr:ext cx="405111" cy="259045"/>
    <xdr:sp macro="" textlink="">
      <xdr:nvSpPr>
        <xdr:cNvPr id="664" name="【児童館】&#10;有形固定資産減価償却率該当値テキスト">
          <a:extLst>
            <a:ext uri="{FF2B5EF4-FFF2-40B4-BE49-F238E27FC236}">
              <a16:creationId xmlns:a16="http://schemas.microsoft.com/office/drawing/2014/main" id="{74D596F3-7281-44D4-B9DA-A1AF72797417}"/>
            </a:ext>
          </a:extLst>
        </xdr:cNvPr>
        <xdr:cNvSpPr txBox="1"/>
      </xdr:nvSpPr>
      <xdr:spPr>
        <a:xfrm>
          <a:off x="16357600" y="14554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137795</xdr:rowOff>
    </xdr:from>
    <xdr:to>
      <xdr:col>81</xdr:col>
      <xdr:colOff>101600</xdr:colOff>
      <xdr:row>85</xdr:row>
      <xdr:rowOff>67945</xdr:rowOff>
    </xdr:to>
    <xdr:sp macro="" textlink="">
      <xdr:nvSpPr>
        <xdr:cNvPr id="665" name="楕円 664">
          <a:extLst>
            <a:ext uri="{FF2B5EF4-FFF2-40B4-BE49-F238E27FC236}">
              <a16:creationId xmlns:a16="http://schemas.microsoft.com/office/drawing/2014/main" id="{667DACD3-B448-44A2-A8E7-94F2C83F8A43}"/>
            </a:ext>
          </a:extLst>
        </xdr:cNvPr>
        <xdr:cNvSpPr/>
      </xdr:nvSpPr>
      <xdr:spPr>
        <a:xfrm>
          <a:off x="15430500" y="1453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17145</xdr:rowOff>
    </xdr:from>
    <xdr:to>
      <xdr:col>85</xdr:col>
      <xdr:colOff>127000</xdr:colOff>
      <xdr:row>85</xdr:row>
      <xdr:rowOff>53339</xdr:rowOff>
    </xdr:to>
    <xdr:cxnSp macro="">
      <xdr:nvCxnSpPr>
        <xdr:cNvPr id="666" name="直線コネクタ 665">
          <a:extLst>
            <a:ext uri="{FF2B5EF4-FFF2-40B4-BE49-F238E27FC236}">
              <a16:creationId xmlns:a16="http://schemas.microsoft.com/office/drawing/2014/main" id="{24506C03-9522-47A0-AF0C-5C25B3EF315B}"/>
            </a:ext>
          </a:extLst>
        </xdr:cNvPr>
        <xdr:cNvCxnSpPr/>
      </xdr:nvCxnSpPr>
      <xdr:spPr>
        <a:xfrm>
          <a:off x="15481300" y="14590395"/>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95886</xdr:rowOff>
    </xdr:from>
    <xdr:to>
      <xdr:col>76</xdr:col>
      <xdr:colOff>165100</xdr:colOff>
      <xdr:row>85</xdr:row>
      <xdr:rowOff>26036</xdr:rowOff>
    </xdr:to>
    <xdr:sp macro="" textlink="">
      <xdr:nvSpPr>
        <xdr:cNvPr id="667" name="楕円 666">
          <a:extLst>
            <a:ext uri="{FF2B5EF4-FFF2-40B4-BE49-F238E27FC236}">
              <a16:creationId xmlns:a16="http://schemas.microsoft.com/office/drawing/2014/main" id="{3D44038C-C727-4B91-8B7A-6E07330D9503}"/>
            </a:ext>
          </a:extLst>
        </xdr:cNvPr>
        <xdr:cNvSpPr/>
      </xdr:nvSpPr>
      <xdr:spPr>
        <a:xfrm>
          <a:off x="14541500" y="1449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146686</xdr:rowOff>
    </xdr:from>
    <xdr:to>
      <xdr:col>81</xdr:col>
      <xdr:colOff>50800</xdr:colOff>
      <xdr:row>85</xdr:row>
      <xdr:rowOff>17145</xdr:rowOff>
    </xdr:to>
    <xdr:cxnSp macro="">
      <xdr:nvCxnSpPr>
        <xdr:cNvPr id="668" name="直線コネクタ 667">
          <a:extLst>
            <a:ext uri="{FF2B5EF4-FFF2-40B4-BE49-F238E27FC236}">
              <a16:creationId xmlns:a16="http://schemas.microsoft.com/office/drawing/2014/main" id="{CFECB192-62C9-4153-8012-7BD458348DD5}"/>
            </a:ext>
          </a:extLst>
        </xdr:cNvPr>
        <xdr:cNvCxnSpPr/>
      </xdr:nvCxnSpPr>
      <xdr:spPr>
        <a:xfrm>
          <a:off x="14592300" y="14548486"/>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42545</xdr:rowOff>
    </xdr:from>
    <xdr:to>
      <xdr:col>72</xdr:col>
      <xdr:colOff>38100</xdr:colOff>
      <xdr:row>84</xdr:row>
      <xdr:rowOff>144145</xdr:rowOff>
    </xdr:to>
    <xdr:sp macro="" textlink="">
      <xdr:nvSpPr>
        <xdr:cNvPr id="669" name="楕円 668">
          <a:extLst>
            <a:ext uri="{FF2B5EF4-FFF2-40B4-BE49-F238E27FC236}">
              <a16:creationId xmlns:a16="http://schemas.microsoft.com/office/drawing/2014/main" id="{1832F47E-C632-44F8-A020-CF5AC30B5DBF}"/>
            </a:ext>
          </a:extLst>
        </xdr:cNvPr>
        <xdr:cNvSpPr/>
      </xdr:nvSpPr>
      <xdr:spPr>
        <a:xfrm>
          <a:off x="13652500" y="1444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93345</xdr:rowOff>
    </xdr:from>
    <xdr:to>
      <xdr:col>76</xdr:col>
      <xdr:colOff>114300</xdr:colOff>
      <xdr:row>84</xdr:row>
      <xdr:rowOff>146686</xdr:rowOff>
    </xdr:to>
    <xdr:cxnSp macro="">
      <xdr:nvCxnSpPr>
        <xdr:cNvPr id="670" name="直線コネクタ 669">
          <a:extLst>
            <a:ext uri="{FF2B5EF4-FFF2-40B4-BE49-F238E27FC236}">
              <a16:creationId xmlns:a16="http://schemas.microsoft.com/office/drawing/2014/main" id="{57597188-C504-4895-865B-89C4F9EA6605}"/>
            </a:ext>
          </a:extLst>
        </xdr:cNvPr>
        <xdr:cNvCxnSpPr/>
      </xdr:nvCxnSpPr>
      <xdr:spPr>
        <a:xfrm>
          <a:off x="13703300" y="14495145"/>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67327</xdr:rowOff>
    </xdr:from>
    <xdr:ext cx="405111" cy="259045"/>
    <xdr:sp macro="" textlink="">
      <xdr:nvSpPr>
        <xdr:cNvPr id="671" name="n_1aveValue【児童館】&#10;有形固定資産減価償却率">
          <a:extLst>
            <a:ext uri="{FF2B5EF4-FFF2-40B4-BE49-F238E27FC236}">
              <a16:creationId xmlns:a16="http://schemas.microsoft.com/office/drawing/2014/main" id="{4D4C2B39-AC29-419B-9D50-A8CB960DA174}"/>
            </a:ext>
          </a:extLst>
        </xdr:cNvPr>
        <xdr:cNvSpPr txBox="1"/>
      </xdr:nvSpPr>
      <xdr:spPr>
        <a:xfrm>
          <a:off x="15266044"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38752</xdr:rowOff>
    </xdr:from>
    <xdr:ext cx="405111" cy="259045"/>
    <xdr:sp macro="" textlink="">
      <xdr:nvSpPr>
        <xdr:cNvPr id="672" name="n_2aveValue【児童館】&#10;有形固定資産減価償却率">
          <a:extLst>
            <a:ext uri="{FF2B5EF4-FFF2-40B4-BE49-F238E27FC236}">
              <a16:creationId xmlns:a16="http://schemas.microsoft.com/office/drawing/2014/main" id="{E514AACF-A1D6-4205-947A-BC2ED197303E}"/>
            </a:ext>
          </a:extLst>
        </xdr:cNvPr>
        <xdr:cNvSpPr txBox="1"/>
      </xdr:nvSpPr>
      <xdr:spPr>
        <a:xfrm>
          <a:off x="14389744" y="1375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162577</xdr:rowOff>
    </xdr:from>
    <xdr:ext cx="405111" cy="259045"/>
    <xdr:sp macro="" textlink="">
      <xdr:nvSpPr>
        <xdr:cNvPr id="673" name="n_3aveValue【児童館】&#10;有形固定資産減価償却率">
          <a:extLst>
            <a:ext uri="{FF2B5EF4-FFF2-40B4-BE49-F238E27FC236}">
              <a16:creationId xmlns:a16="http://schemas.microsoft.com/office/drawing/2014/main" id="{F81137F3-D935-4F90-AB52-14C26E533CFD}"/>
            </a:ext>
          </a:extLst>
        </xdr:cNvPr>
        <xdr:cNvSpPr txBox="1"/>
      </xdr:nvSpPr>
      <xdr:spPr>
        <a:xfrm>
          <a:off x="13500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147338</xdr:rowOff>
    </xdr:from>
    <xdr:ext cx="405111" cy="259045"/>
    <xdr:sp macro="" textlink="">
      <xdr:nvSpPr>
        <xdr:cNvPr id="674" name="n_4aveValue【児童館】&#10;有形固定資産減価償却率">
          <a:extLst>
            <a:ext uri="{FF2B5EF4-FFF2-40B4-BE49-F238E27FC236}">
              <a16:creationId xmlns:a16="http://schemas.microsoft.com/office/drawing/2014/main" id="{06F9AC6C-E7C9-491D-9716-512AC8A120C8}"/>
            </a:ext>
          </a:extLst>
        </xdr:cNvPr>
        <xdr:cNvSpPr txBox="1"/>
      </xdr:nvSpPr>
      <xdr:spPr>
        <a:xfrm>
          <a:off x="12611744" y="1369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59072</xdr:rowOff>
    </xdr:from>
    <xdr:ext cx="405111" cy="259045"/>
    <xdr:sp macro="" textlink="">
      <xdr:nvSpPr>
        <xdr:cNvPr id="675" name="n_1mainValue【児童館】&#10;有形固定資産減価償却率">
          <a:extLst>
            <a:ext uri="{FF2B5EF4-FFF2-40B4-BE49-F238E27FC236}">
              <a16:creationId xmlns:a16="http://schemas.microsoft.com/office/drawing/2014/main" id="{21E5A9E2-F901-4566-917C-9D9DD0BEEAFA}"/>
            </a:ext>
          </a:extLst>
        </xdr:cNvPr>
        <xdr:cNvSpPr txBox="1"/>
      </xdr:nvSpPr>
      <xdr:spPr>
        <a:xfrm>
          <a:off x="15266044" y="1463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17163</xdr:rowOff>
    </xdr:from>
    <xdr:ext cx="405111" cy="259045"/>
    <xdr:sp macro="" textlink="">
      <xdr:nvSpPr>
        <xdr:cNvPr id="676" name="n_2mainValue【児童館】&#10;有形固定資産減価償却率">
          <a:extLst>
            <a:ext uri="{FF2B5EF4-FFF2-40B4-BE49-F238E27FC236}">
              <a16:creationId xmlns:a16="http://schemas.microsoft.com/office/drawing/2014/main" id="{6A4DD566-A0DF-4D55-A043-725EA24A7C85}"/>
            </a:ext>
          </a:extLst>
        </xdr:cNvPr>
        <xdr:cNvSpPr txBox="1"/>
      </xdr:nvSpPr>
      <xdr:spPr>
        <a:xfrm>
          <a:off x="14389744" y="1459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135272</xdr:rowOff>
    </xdr:from>
    <xdr:ext cx="405111" cy="259045"/>
    <xdr:sp macro="" textlink="">
      <xdr:nvSpPr>
        <xdr:cNvPr id="677" name="n_3mainValue【児童館】&#10;有形固定資産減価償却率">
          <a:extLst>
            <a:ext uri="{FF2B5EF4-FFF2-40B4-BE49-F238E27FC236}">
              <a16:creationId xmlns:a16="http://schemas.microsoft.com/office/drawing/2014/main" id="{D49A7679-DF1D-4322-8DA2-57EE2D0ED740}"/>
            </a:ext>
          </a:extLst>
        </xdr:cNvPr>
        <xdr:cNvSpPr txBox="1"/>
      </xdr:nvSpPr>
      <xdr:spPr>
        <a:xfrm>
          <a:off x="13500744" y="1453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8" name="正方形/長方形 677">
          <a:extLst>
            <a:ext uri="{FF2B5EF4-FFF2-40B4-BE49-F238E27FC236}">
              <a16:creationId xmlns:a16="http://schemas.microsoft.com/office/drawing/2014/main" id="{F23B8A2F-0950-407D-B832-4B6F0BEA518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9" name="正方形/長方形 678">
          <a:extLst>
            <a:ext uri="{FF2B5EF4-FFF2-40B4-BE49-F238E27FC236}">
              <a16:creationId xmlns:a16="http://schemas.microsoft.com/office/drawing/2014/main" id="{9DE7FE34-EC1D-41E7-8561-0B4AA3D7B43F}"/>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0" name="正方形/長方形 679">
          <a:extLst>
            <a:ext uri="{FF2B5EF4-FFF2-40B4-BE49-F238E27FC236}">
              <a16:creationId xmlns:a16="http://schemas.microsoft.com/office/drawing/2014/main" id="{2EC6670C-BA6D-4775-B60E-565ECE541EF7}"/>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1" name="正方形/長方形 680">
          <a:extLst>
            <a:ext uri="{FF2B5EF4-FFF2-40B4-BE49-F238E27FC236}">
              <a16:creationId xmlns:a16="http://schemas.microsoft.com/office/drawing/2014/main" id="{6E2A60BF-EEEC-446D-907C-953DD552BF07}"/>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2" name="正方形/長方形 681">
          <a:extLst>
            <a:ext uri="{FF2B5EF4-FFF2-40B4-BE49-F238E27FC236}">
              <a16:creationId xmlns:a16="http://schemas.microsoft.com/office/drawing/2014/main" id="{083B6C0A-A5D9-425D-B61F-02D06F2268B7}"/>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3" name="正方形/長方形 682">
          <a:extLst>
            <a:ext uri="{FF2B5EF4-FFF2-40B4-BE49-F238E27FC236}">
              <a16:creationId xmlns:a16="http://schemas.microsoft.com/office/drawing/2014/main" id="{7F52F52A-30D4-4654-9C94-F86DB665FE7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4" name="正方形/長方形 683">
          <a:extLst>
            <a:ext uri="{FF2B5EF4-FFF2-40B4-BE49-F238E27FC236}">
              <a16:creationId xmlns:a16="http://schemas.microsoft.com/office/drawing/2014/main" id="{8A88382A-1A54-4741-9904-205A520EEC1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5" name="正方形/長方形 684">
          <a:extLst>
            <a:ext uri="{FF2B5EF4-FFF2-40B4-BE49-F238E27FC236}">
              <a16:creationId xmlns:a16="http://schemas.microsoft.com/office/drawing/2014/main" id="{0B2F301E-5D19-4E11-B9AA-2E63415680B6}"/>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6" name="テキスト ボックス 685">
          <a:extLst>
            <a:ext uri="{FF2B5EF4-FFF2-40B4-BE49-F238E27FC236}">
              <a16:creationId xmlns:a16="http://schemas.microsoft.com/office/drawing/2014/main" id="{7C9818E5-B80F-4809-A441-80AF861FA35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7" name="直線コネクタ 686">
          <a:extLst>
            <a:ext uri="{FF2B5EF4-FFF2-40B4-BE49-F238E27FC236}">
              <a16:creationId xmlns:a16="http://schemas.microsoft.com/office/drawing/2014/main" id="{12AA5FBA-B5A3-4816-BF3D-0B746A3BD04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8" name="直線コネクタ 687">
          <a:extLst>
            <a:ext uri="{FF2B5EF4-FFF2-40B4-BE49-F238E27FC236}">
              <a16:creationId xmlns:a16="http://schemas.microsoft.com/office/drawing/2014/main" id="{3282C1D0-CEE9-4CFC-BF05-12FE2C11CF39}"/>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9" name="テキスト ボックス 688">
          <a:extLst>
            <a:ext uri="{FF2B5EF4-FFF2-40B4-BE49-F238E27FC236}">
              <a16:creationId xmlns:a16="http://schemas.microsoft.com/office/drawing/2014/main" id="{47F92A67-1246-43A5-96B4-24F4010828F5}"/>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0" name="直線コネクタ 689">
          <a:extLst>
            <a:ext uri="{FF2B5EF4-FFF2-40B4-BE49-F238E27FC236}">
              <a16:creationId xmlns:a16="http://schemas.microsoft.com/office/drawing/2014/main" id="{5C0412C7-F938-46DD-B4CC-6FC21CB600C5}"/>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1" name="テキスト ボックス 690">
          <a:extLst>
            <a:ext uri="{FF2B5EF4-FFF2-40B4-BE49-F238E27FC236}">
              <a16:creationId xmlns:a16="http://schemas.microsoft.com/office/drawing/2014/main" id="{C53B0FFC-264C-4C4D-B830-8EF6DA91DCE8}"/>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2" name="直線コネクタ 691">
          <a:extLst>
            <a:ext uri="{FF2B5EF4-FFF2-40B4-BE49-F238E27FC236}">
              <a16:creationId xmlns:a16="http://schemas.microsoft.com/office/drawing/2014/main" id="{13244046-1F3E-473B-B4BD-F998EC720EFB}"/>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3" name="テキスト ボックス 692">
          <a:extLst>
            <a:ext uri="{FF2B5EF4-FFF2-40B4-BE49-F238E27FC236}">
              <a16:creationId xmlns:a16="http://schemas.microsoft.com/office/drawing/2014/main" id="{6C20CFD8-ABE0-412F-B6F6-13D17A53713A}"/>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4" name="直線コネクタ 693">
          <a:extLst>
            <a:ext uri="{FF2B5EF4-FFF2-40B4-BE49-F238E27FC236}">
              <a16:creationId xmlns:a16="http://schemas.microsoft.com/office/drawing/2014/main" id="{EB0D31C8-9E08-4F13-AA1B-64258235A3E3}"/>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5" name="テキスト ボックス 694">
          <a:extLst>
            <a:ext uri="{FF2B5EF4-FFF2-40B4-BE49-F238E27FC236}">
              <a16:creationId xmlns:a16="http://schemas.microsoft.com/office/drawing/2014/main" id="{BEF7514E-755A-4173-A138-4F88EA8CDA61}"/>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6" name="直線コネクタ 695">
          <a:extLst>
            <a:ext uri="{FF2B5EF4-FFF2-40B4-BE49-F238E27FC236}">
              <a16:creationId xmlns:a16="http://schemas.microsoft.com/office/drawing/2014/main" id="{C89732B4-5FB8-4689-AB6F-7CBF08959C72}"/>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7" name="テキスト ボックス 696">
          <a:extLst>
            <a:ext uri="{FF2B5EF4-FFF2-40B4-BE49-F238E27FC236}">
              <a16:creationId xmlns:a16="http://schemas.microsoft.com/office/drawing/2014/main" id="{02169825-587F-4509-8A0B-6AE49EF168D3}"/>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8" name="【児童館】&#10;一人当たり面積グラフ枠">
          <a:extLst>
            <a:ext uri="{FF2B5EF4-FFF2-40B4-BE49-F238E27FC236}">
              <a16:creationId xmlns:a16="http://schemas.microsoft.com/office/drawing/2014/main" id="{74C9FF80-6F8B-46B3-870E-5EF734F419B2}"/>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140970</xdr:rowOff>
    </xdr:from>
    <xdr:to>
      <xdr:col>116</xdr:col>
      <xdr:colOff>62864</xdr:colOff>
      <xdr:row>85</xdr:row>
      <xdr:rowOff>140970</xdr:rowOff>
    </xdr:to>
    <xdr:cxnSp macro="">
      <xdr:nvCxnSpPr>
        <xdr:cNvPr id="699" name="直線コネクタ 698">
          <a:extLst>
            <a:ext uri="{FF2B5EF4-FFF2-40B4-BE49-F238E27FC236}">
              <a16:creationId xmlns:a16="http://schemas.microsoft.com/office/drawing/2014/main" id="{13BB10EB-5057-40E3-BBE7-EF2C51ED81FB}"/>
            </a:ext>
          </a:extLst>
        </xdr:cNvPr>
        <xdr:cNvCxnSpPr/>
      </xdr:nvCxnSpPr>
      <xdr:spPr>
        <a:xfrm flipV="1">
          <a:off x="22160864" y="133426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700" name="【児童館】&#10;一人当たり面積最小値テキスト">
          <a:extLst>
            <a:ext uri="{FF2B5EF4-FFF2-40B4-BE49-F238E27FC236}">
              <a16:creationId xmlns:a16="http://schemas.microsoft.com/office/drawing/2014/main" id="{A6A2B87C-D4B1-4B7D-AC36-167215195D7D}"/>
            </a:ext>
          </a:extLst>
        </xdr:cNvPr>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701" name="直線コネクタ 700">
          <a:extLst>
            <a:ext uri="{FF2B5EF4-FFF2-40B4-BE49-F238E27FC236}">
              <a16:creationId xmlns:a16="http://schemas.microsoft.com/office/drawing/2014/main" id="{49A30E9C-2FFD-4421-9A6E-E1B084E7FDE4}"/>
            </a:ext>
          </a:extLst>
        </xdr:cNvPr>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87647</xdr:rowOff>
    </xdr:from>
    <xdr:ext cx="469744" cy="259045"/>
    <xdr:sp macro="" textlink="">
      <xdr:nvSpPr>
        <xdr:cNvPr id="702" name="【児童館】&#10;一人当たり面積最大値テキスト">
          <a:extLst>
            <a:ext uri="{FF2B5EF4-FFF2-40B4-BE49-F238E27FC236}">
              <a16:creationId xmlns:a16="http://schemas.microsoft.com/office/drawing/2014/main" id="{4B54E605-C6E0-4093-ACA3-C77C7ABD38CC}"/>
            </a:ext>
          </a:extLst>
        </xdr:cNvPr>
        <xdr:cNvSpPr txBox="1"/>
      </xdr:nvSpPr>
      <xdr:spPr>
        <a:xfrm>
          <a:off x="22199600" y="1311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140970</xdr:rowOff>
    </xdr:from>
    <xdr:to>
      <xdr:col>116</xdr:col>
      <xdr:colOff>152400</xdr:colOff>
      <xdr:row>77</xdr:row>
      <xdr:rowOff>140970</xdr:rowOff>
    </xdr:to>
    <xdr:cxnSp macro="">
      <xdr:nvCxnSpPr>
        <xdr:cNvPr id="703" name="直線コネクタ 702">
          <a:extLst>
            <a:ext uri="{FF2B5EF4-FFF2-40B4-BE49-F238E27FC236}">
              <a16:creationId xmlns:a16="http://schemas.microsoft.com/office/drawing/2014/main" id="{6454467B-1F86-4A91-ABD1-8FE95423AF6E}"/>
            </a:ext>
          </a:extLst>
        </xdr:cNvPr>
        <xdr:cNvCxnSpPr/>
      </xdr:nvCxnSpPr>
      <xdr:spPr>
        <a:xfrm>
          <a:off x="22072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113047</xdr:rowOff>
    </xdr:from>
    <xdr:ext cx="469744" cy="259045"/>
    <xdr:sp macro="" textlink="">
      <xdr:nvSpPr>
        <xdr:cNvPr id="704" name="【児童館】&#10;一人当たり面積平均値テキスト">
          <a:extLst>
            <a:ext uri="{FF2B5EF4-FFF2-40B4-BE49-F238E27FC236}">
              <a16:creationId xmlns:a16="http://schemas.microsoft.com/office/drawing/2014/main" id="{5768446A-B6AB-471F-BD6F-2392CA7C43ED}"/>
            </a:ext>
          </a:extLst>
        </xdr:cNvPr>
        <xdr:cNvSpPr txBox="1"/>
      </xdr:nvSpPr>
      <xdr:spPr>
        <a:xfrm>
          <a:off x="22199600" y="14171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705" name="フローチャート: 判断 704">
          <a:extLst>
            <a:ext uri="{FF2B5EF4-FFF2-40B4-BE49-F238E27FC236}">
              <a16:creationId xmlns:a16="http://schemas.microsoft.com/office/drawing/2014/main" id="{D91058B9-BC54-44B8-85F9-FB9FB23A077C}"/>
            </a:ext>
          </a:extLst>
        </xdr:cNvPr>
        <xdr:cNvSpPr/>
      </xdr:nvSpPr>
      <xdr:spPr>
        <a:xfrm>
          <a:off x="221107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706" name="フローチャート: 判断 705">
          <a:extLst>
            <a:ext uri="{FF2B5EF4-FFF2-40B4-BE49-F238E27FC236}">
              <a16:creationId xmlns:a16="http://schemas.microsoft.com/office/drawing/2014/main" id="{188057D0-417F-434B-861D-6DB8B3A7A3A1}"/>
            </a:ext>
          </a:extLst>
        </xdr:cNvPr>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135889</xdr:rowOff>
    </xdr:from>
    <xdr:to>
      <xdr:col>107</xdr:col>
      <xdr:colOff>101600</xdr:colOff>
      <xdr:row>84</xdr:row>
      <xdr:rowOff>66039</xdr:rowOff>
    </xdr:to>
    <xdr:sp macro="" textlink="">
      <xdr:nvSpPr>
        <xdr:cNvPr id="707" name="フローチャート: 判断 706">
          <a:extLst>
            <a:ext uri="{FF2B5EF4-FFF2-40B4-BE49-F238E27FC236}">
              <a16:creationId xmlns:a16="http://schemas.microsoft.com/office/drawing/2014/main" id="{8D9F461B-37D2-43B8-A411-1F1760C63834}"/>
            </a:ext>
          </a:extLst>
        </xdr:cNvPr>
        <xdr:cNvSpPr/>
      </xdr:nvSpPr>
      <xdr:spPr>
        <a:xfrm>
          <a:off x="20383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135889</xdr:rowOff>
    </xdr:from>
    <xdr:to>
      <xdr:col>102</xdr:col>
      <xdr:colOff>165100</xdr:colOff>
      <xdr:row>84</xdr:row>
      <xdr:rowOff>66039</xdr:rowOff>
    </xdr:to>
    <xdr:sp macro="" textlink="">
      <xdr:nvSpPr>
        <xdr:cNvPr id="708" name="フローチャート: 判断 707">
          <a:extLst>
            <a:ext uri="{FF2B5EF4-FFF2-40B4-BE49-F238E27FC236}">
              <a16:creationId xmlns:a16="http://schemas.microsoft.com/office/drawing/2014/main" id="{00D6A086-8655-499D-A4A4-C722685CA010}"/>
            </a:ext>
          </a:extLst>
        </xdr:cNvPr>
        <xdr:cNvSpPr/>
      </xdr:nvSpPr>
      <xdr:spPr>
        <a:xfrm>
          <a:off x="19494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158750</xdr:rowOff>
    </xdr:from>
    <xdr:to>
      <xdr:col>98</xdr:col>
      <xdr:colOff>38100</xdr:colOff>
      <xdr:row>84</xdr:row>
      <xdr:rowOff>88900</xdr:rowOff>
    </xdr:to>
    <xdr:sp macro="" textlink="">
      <xdr:nvSpPr>
        <xdr:cNvPr id="709" name="フローチャート: 判断 708">
          <a:extLst>
            <a:ext uri="{FF2B5EF4-FFF2-40B4-BE49-F238E27FC236}">
              <a16:creationId xmlns:a16="http://schemas.microsoft.com/office/drawing/2014/main" id="{2192AB30-0EC0-498D-87FF-D68B51F5F1AB}"/>
            </a:ext>
          </a:extLst>
        </xdr:cNvPr>
        <xdr:cNvSpPr/>
      </xdr:nvSpPr>
      <xdr:spPr>
        <a:xfrm>
          <a:off x="18605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2CB8CC78-D958-4502-8B76-6B6E92098DBB}"/>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F3E2BF81-2B0A-481E-8BF6-6FD1280EA6F7}"/>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FE7E7247-E3BB-44A8-877B-E46764049DB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C7B28184-F6EF-4CBD-8640-C35E64A828C7}"/>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4265BF61-14D5-423C-AA64-ECFD6D6BC476}"/>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44450</xdr:rowOff>
    </xdr:from>
    <xdr:to>
      <xdr:col>116</xdr:col>
      <xdr:colOff>114300</xdr:colOff>
      <xdr:row>85</xdr:row>
      <xdr:rowOff>146050</xdr:rowOff>
    </xdr:to>
    <xdr:sp macro="" textlink="">
      <xdr:nvSpPr>
        <xdr:cNvPr id="715" name="楕円 714">
          <a:extLst>
            <a:ext uri="{FF2B5EF4-FFF2-40B4-BE49-F238E27FC236}">
              <a16:creationId xmlns:a16="http://schemas.microsoft.com/office/drawing/2014/main" id="{AB962350-F675-403C-891A-F58551D2C981}"/>
            </a:ext>
          </a:extLst>
        </xdr:cNvPr>
        <xdr:cNvSpPr/>
      </xdr:nvSpPr>
      <xdr:spPr>
        <a:xfrm>
          <a:off x="221107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130827</xdr:rowOff>
    </xdr:from>
    <xdr:ext cx="469744" cy="259045"/>
    <xdr:sp macro="" textlink="">
      <xdr:nvSpPr>
        <xdr:cNvPr id="716" name="【児童館】&#10;一人当たり面積該当値テキスト">
          <a:extLst>
            <a:ext uri="{FF2B5EF4-FFF2-40B4-BE49-F238E27FC236}">
              <a16:creationId xmlns:a16="http://schemas.microsoft.com/office/drawing/2014/main" id="{A9CCDF3E-D9B6-4FB1-9E3A-D5D69245F289}"/>
            </a:ext>
          </a:extLst>
        </xdr:cNvPr>
        <xdr:cNvSpPr txBox="1"/>
      </xdr:nvSpPr>
      <xdr:spPr>
        <a:xfrm>
          <a:off x="22199600" y="1453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44450</xdr:rowOff>
    </xdr:from>
    <xdr:to>
      <xdr:col>112</xdr:col>
      <xdr:colOff>38100</xdr:colOff>
      <xdr:row>85</xdr:row>
      <xdr:rowOff>146050</xdr:rowOff>
    </xdr:to>
    <xdr:sp macro="" textlink="">
      <xdr:nvSpPr>
        <xdr:cNvPr id="717" name="楕円 716">
          <a:extLst>
            <a:ext uri="{FF2B5EF4-FFF2-40B4-BE49-F238E27FC236}">
              <a16:creationId xmlns:a16="http://schemas.microsoft.com/office/drawing/2014/main" id="{97A944F5-1E4E-4AC7-9C87-6B4D28D79E11}"/>
            </a:ext>
          </a:extLst>
        </xdr:cNvPr>
        <xdr:cNvSpPr/>
      </xdr:nvSpPr>
      <xdr:spPr>
        <a:xfrm>
          <a:off x="21272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95250</xdr:rowOff>
    </xdr:from>
    <xdr:to>
      <xdr:col>116</xdr:col>
      <xdr:colOff>63500</xdr:colOff>
      <xdr:row>85</xdr:row>
      <xdr:rowOff>95250</xdr:rowOff>
    </xdr:to>
    <xdr:cxnSp macro="">
      <xdr:nvCxnSpPr>
        <xdr:cNvPr id="718" name="直線コネクタ 717">
          <a:extLst>
            <a:ext uri="{FF2B5EF4-FFF2-40B4-BE49-F238E27FC236}">
              <a16:creationId xmlns:a16="http://schemas.microsoft.com/office/drawing/2014/main" id="{E888326C-29FE-43E9-A831-6B80E11C0240}"/>
            </a:ext>
          </a:extLst>
        </xdr:cNvPr>
        <xdr:cNvCxnSpPr/>
      </xdr:nvCxnSpPr>
      <xdr:spPr>
        <a:xfrm>
          <a:off x="21323300" y="1466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44450</xdr:rowOff>
    </xdr:from>
    <xdr:to>
      <xdr:col>107</xdr:col>
      <xdr:colOff>101600</xdr:colOff>
      <xdr:row>85</xdr:row>
      <xdr:rowOff>146050</xdr:rowOff>
    </xdr:to>
    <xdr:sp macro="" textlink="">
      <xdr:nvSpPr>
        <xdr:cNvPr id="719" name="楕円 718">
          <a:extLst>
            <a:ext uri="{FF2B5EF4-FFF2-40B4-BE49-F238E27FC236}">
              <a16:creationId xmlns:a16="http://schemas.microsoft.com/office/drawing/2014/main" id="{D03CF986-5878-44F2-948E-35DA64F970FD}"/>
            </a:ext>
          </a:extLst>
        </xdr:cNvPr>
        <xdr:cNvSpPr/>
      </xdr:nvSpPr>
      <xdr:spPr>
        <a:xfrm>
          <a:off x="20383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95250</xdr:rowOff>
    </xdr:from>
    <xdr:to>
      <xdr:col>111</xdr:col>
      <xdr:colOff>177800</xdr:colOff>
      <xdr:row>85</xdr:row>
      <xdr:rowOff>95250</xdr:rowOff>
    </xdr:to>
    <xdr:cxnSp macro="">
      <xdr:nvCxnSpPr>
        <xdr:cNvPr id="720" name="直線コネクタ 719">
          <a:extLst>
            <a:ext uri="{FF2B5EF4-FFF2-40B4-BE49-F238E27FC236}">
              <a16:creationId xmlns:a16="http://schemas.microsoft.com/office/drawing/2014/main" id="{805E5DDE-EB1E-42BD-9DED-360344102C15}"/>
            </a:ext>
          </a:extLst>
        </xdr:cNvPr>
        <xdr:cNvCxnSpPr/>
      </xdr:nvCxnSpPr>
      <xdr:spPr>
        <a:xfrm>
          <a:off x="20434300" y="1466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44450</xdr:rowOff>
    </xdr:from>
    <xdr:to>
      <xdr:col>102</xdr:col>
      <xdr:colOff>165100</xdr:colOff>
      <xdr:row>85</xdr:row>
      <xdr:rowOff>146050</xdr:rowOff>
    </xdr:to>
    <xdr:sp macro="" textlink="">
      <xdr:nvSpPr>
        <xdr:cNvPr id="721" name="楕円 720">
          <a:extLst>
            <a:ext uri="{FF2B5EF4-FFF2-40B4-BE49-F238E27FC236}">
              <a16:creationId xmlns:a16="http://schemas.microsoft.com/office/drawing/2014/main" id="{DFE5C0FB-A93A-4100-B337-0863D723AF4B}"/>
            </a:ext>
          </a:extLst>
        </xdr:cNvPr>
        <xdr:cNvSpPr/>
      </xdr:nvSpPr>
      <xdr:spPr>
        <a:xfrm>
          <a:off x="19494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95250</xdr:rowOff>
    </xdr:from>
    <xdr:to>
      <xdr:col>107</xdr:col>
      <xdr:colOff>50800</xdr:colOff>
      <xdr:row>85</xdr:row>
      <xdr:rowOff>95250</xdr:rowOff>
    </xdr:to>
    <xdr:cxnSp macro="">
      <xdr:nvCxnSpPr>
        <xdr:cNvPr id="722" name="直線コネクタ 721">
          <a:extLst>
            <a:ext uri="{FF2B5EF4-FFF2-40B4-BE49-F238E27FC236}">
              <a16:creationId xmlns:a16="http://schemas.microsoft.com/office/drawing/2014/main" id="{6789F4C4-6B62-4D12-9BAD-AF2AC1EA7185}"/>
            </a:ext>
          </a:extLst>
        </xdr:cNvPr>
        <xdr:cNvCxnSpPr/>
      </xdr:nvCxnSpPr>
      <xdr:spPr>
        <a:xfrm>
          <a:off x="19545300" y="1466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105427</xdr:rowOff>
    </xdr:from>
    <xdr:ext cx="469744" cy="259045"/>
    <xdr:sp macro="" textlink="">
      <xdr:nvSpPr>
        <xdr:cNvPr id="723" name="n_1aveValue【児童館】&#10;一人当たり面積">
          <a:extLst>
            <a:ext uri="{FF2B5EF4-FFF2-40B4-BE49-F238E27FC236}">
              <a16:creationId xmlns:a16="http://schemas.microsoft.com/office/drawing/2014/main" id="{575913D2-C49B-4397-B4EC-B30BA0CA8043}"/>
            </a:ext>
          </a:extLst>
        </xdr:cNvPr>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82566</xdr:rowOff>
    </xdr:from>
    <xdr:ext cx="469744" cy="259045"/>
    <xdr:sp macro="" textlink="">
      <xdr:nvSpPr>
        <xdr:cNvPr id="724" name="n_2aveValue【児童館】&#10;一人当たり面積">
          <a:extLst>
            <a:ext uri="{FF2B5EF4-FFF2-40B4-BE49-F238E27FC236}">
              <a16:creationId xmlns:a16="http://schemas.microsoft.com/office/drawing/2014/main" id="{8BB3A3A2-8FC4-4107-A120-BA230D9A5545}"/>
            </a:ext>
          </a:extLst>
        </xdr:cNvPr>
        <xdr:cNvSpPr txBox="1"/>
      </xdr:nvSpPr>
      <xdr:spPr>
        <a:xfrm>
          <a:off x="20199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82566</xdr:rowOff>
    </xdr:from>
    <xdr:ext cx="469744" cy="259045"/>
    <xdr:sp macro="" textlink="">
      <xdr:nvSpPr>
        <xdr:cNvPr id="725" name="n_3aveValue【児童館】&#10;一人当たり面積">
          <a:extLst>
            <a:ext uri="{FF2B5EF4-FFF2-40B4-BE49-F238E27FC236}">
              <a16:creationId xmlns:a16="http://schemas.microsoft.com/office/drawing/2014/main" id="{6B251B1C-A2E8-43A1-B3B6-1B04C239E02C}"/>
            </a:ext>
          </a:extLst>
        </xdr:cNvPr>
        <xdr:cNvSpPr txBox="1"/>
      </xdr:nvSpPr>
      <xdr:spPr>
        <a:xfrm>
          <a:off x="19310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105427</xdr:rowOff>
    </xdr:from>
    <xdr:ext cx="469744" cy="259045"/>
    <xdr:sp macro="" textlink="">
      <xdr:nvSpPr>
        <xdr:cNvPr id="726" name="n_4aveValue【児童館】&#10;一人当たり面積">
          <a:extLst>
            <a:ext uri="{FF2B5EF4-FFF2-40B4-BE49-F238E27FC236}">
              <a16:creationId xmlns:a16="http://schemas.microsoft.com/office/drawing/2014/main" id="{1A1E2264-06E7-4054-B416-E7A4A2903E93}"/>
            </a:ext>
          </a:extLst>
        </xdr:cNvPr>
        <xdr:cNvSpPr txBox="1"/>
      </xdr:nvSpPr>
      <xdr:spPr>
        <a:xfrm>
          <a:off x="18421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137177</xdr:rowOff>
    </xdr:from>
    <xdr:ext cx="469744" cy="259045"/>
    <xdr:sp macro="" textlink="">
      <xdr:nvSpPr>
        <xdr:cNvPr id="727" name="n_1mainValue【児童館】&#10;一人当たり面積">
          <a:extLst>
            <a:ext uri="{FF2B5EF4-FFF2-40B4-BE49-F238E27FC236}">
              <a16:creationId xmlns:a16="http://schemas.microsoft.com/office/drawing/2014/main" id="{AC07C3ED-750B-4114-9B27-9EE634D57E14}"/>
            </a:ext>
          </a:extLst>
        </xdr:cNvPr>
        <xdr:cNvSpPr txBox="1"/>
      </xdr:nvSpPr>
      <xdr:spPr>
        <a:xfrm>
          <a:off x="210757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137177</xdr:rowOff>
    </xdr:from>
    <xdr:ext cx="469744" cy="259045"/>
    <xdr:sp macro="" textlink="">
      <xdr:nvSpPr>
        <xdr:cNvPr id="728" name="n_2mainValue【児童館】&#10;一人当たり面積">
          <a:extLst>
            <a:ext uri="{FF2B5EF4-FFF2-40B4-BE49-F238E27FC236}">
              <a16:creationId xmlns:a16="http://schemas.microsoft.com/office/drawing/2014/main" id="{22D5297E-A031-43C3-9694-AC1B0AC4C295}"/>
            </a:ext>
          </a:extLst>
        </xdr:cNvPr>
        <xdr:cNvSpPr txBox="1"/>
      </xdr:nvSpPr>
      <xdr:spPr>
        <a:xfrm>
          <a:off x="20199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137177</xdr:rowOff>
    </xdr:from>
    <xdr:ext cx="469744" cy="259045"/>
    <xdr:sp macro="" textlink="">
      <xdr:nvSpPr>
        <xdr:cNvPr id="729" name="n_3mainValue【児童館】&#10;一人当たり面積">
          <a:extLst>
            <a:ext uri="{FF2B5EF4-FFF2-40B4-BE49-F238E27FC236}">
              <a16:creationId xmlns:a16="http://schemas.microsoft.com/office/drawing/2014/main" id="{D6EA8CC9-9A07-44C9-81C2-9E08C893A80A}"/>
            </a:ext>
          </a:extLst>
        </xdr:cNvPr>
        <xdr:cNvSpPr txBox="1"/>
      </xdr:nvSpPr>
      <xdr:spPr>
        <a:xfrm>
          <a:off x="19310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0" name="正方形/長方形 729">
          <a:extLst>
            <a:ext uri="{FF2B5EF4-FFF2-40B4-BE49-F238E27FC236}">
              <a16:creationId xmlns:a16="http://schemas.microsoft.com/office/drawing/2014/main" id="{7D5A00F4-5BB3-4031-B25C-F9262B1EAA0B}"/>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1" name="正方形/長方形 730">
          <a:extLst>
            <a:ext uri="{FF2B5EF4-FFF2-40B4-BE49-F238E27FC236}">
              <a16:creationId xmlns:a16="http://schemas.microsoft.com/office/drawing/2014/main" id="{F2F23489-B79B-489B-B80E-168020DB4ED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2" name="正方形/長方形 731">
          <a:extLst>
            <a:ext uri="{FF2B5EF4-FFF2-40B4-BE49-F238E27FC236}">
              <a16:creationId xmlns:a16="http://schemas.microsoft.com/office/drawing/2014/main" id="{15A77965-4DC4-410D-AA14-2915399A589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3" name="正方形/長方形 732">
          <a:extLst>
            <a:ext uri="{FF2B5EF4-FFF2-40B4-BE49-F238E27FC236}">
              <a16:creationId xmlns:a16="http://schemas.microsoft.com/office/drawing/2014/main" id="{833BBE42-590E-4C55-B735-67E41265DAF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4" name="正方形/長方形 733">
          <a:extLst>
            <a:ext uri="{FF2B5EF4-FFF2-40B4-BE49-F238E27FC236}">
              <a16:creationId xmlns:a16="http://schemas.microsoft.com/office/drawing/2014/main" id="{148F3D52-DF51-41EF-B946-A32A9BD9C9D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5" name="正方形/長方形 734">
          <a:extLst>
            <a:ext uri="{FF2B5EF4-FFF2-40B4-BE49-F238E27FC236}">
              <a16:creationId xmlns:a16="http://schemas.microsoft.com/office/drawing/2014/main" id="{BCB267A0-C259-4B16-A818-F092E5FA941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6" name="正方形/長方形 735">
          <a:extLst>
            <a:ext uri="{FF2B5EF4-FFF2-40B4-BE49-F238E27FC236}">
              <a16:creationId xmlns:a16="http://schemas.microsoft.com/office/drawing/2014/main" id="{519DD3DC-9475-428D-87DE-EDE825D2A53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7" name="正方形/長方形 736">
          <a:extLst>
            <a:ext uri="{FF2B5EF4-FFF2-40B4-BE49-F238E27FC236}">
              <a16:creationId xmlns:a16="http://schemas.microsoft.com/office/drawing/2014/main" id="{CC7E65D8-39F9-4E60-954C-9B1E48340D97}"/>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38" name="正方形/長方形 737">
          <a:extLst>
            <a:ext uri="{FF2B5EF4-FFF2-40B4-BE49-F238E27FC236}">
              <a16:creationId xmlns:a16="http://schemas.microsoft.com/office/drawing/2014/main" id="{9FD2903A-AF97-4C3D-AF8D-645F2C8BAC96}"/>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9" name="正方形/長方形 738">
          <a:extLst>
            <a:ext uri="{FF2B5EF4-FFF2-40B4-BE49-F238E27FC236}">
              <a16:creationId xmlns:a16="http://schemas.microsoft.com/office/drawing/2014/main" id="{994113A4-3469-40AF-B8D6-EF9DF5C3137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0" name="正方形/長方形 739">
          <a:extLst>
            <a:ext uri="{FF2B5EF4-FFF2-40B4-BE49-F238E27FC236}">
              <a16:creationId xmlns:a16="http://schemas.microsoft.com/office/drawing/2014/main" id="{6C6CAAF2-657F-436E-8AF1-F8BF2BDBFBB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1" name="正方形/長方形 740">
          <a:extLst>
            <a:ext uri="{FF2B5EF4-FFF2-40B4-BE49-F238E27FC236}">
              <a16:creationId xmlns:a16="http://schemas.microsoft.com/office/drawing/2014/main" id="{3A544DFE-52ED-4C4B-B2E9-94A9A409020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2" name="正方形/長方形 741">
          <a:extLst>
            <a:ext uri="{FF2B5EF4-FFF2-40B4-BE49-F238E27FC236}">
              <a16:creationId xmlns:a16="http://schemas.microsoft.com/office/drawing/2014/main" id="{EEF671BA-E117-466D-BD7E-D646AA3F8C48}"/>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3" name="正方形/長方形 742">
          <a:extLst>
            <a:ext uri="{FF2B5EF4-FFF2-40B4-BE49-F238E27FC236}">
              <a16:creationId xmlns:a16="http://schemas.microsoft.com/office/drawing/2014/main" id="{87857B3D-D9E2-413A-A777-D0616870FEF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4" name="正方形/長方形 743">
          <a:extLst>
            <a:ext uri="{FF2B5EF4-FFF2-40B4-BE49-F238E27FC236}">
              <a16:creationId xmlns:a16="http://schemas.microsoft.com/office/drawing/2014/main" id="{1012B6D8-7CB8-4F36-AE3F-DDC35A2BD7C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5" name="正方形/長方形 744">
          <a:extLst>
            <a:ext uri="{FF2B5EF4-FFF2-40B4-BE49-F238E27FC236}">
              <a16:creationId xmlns:a16="http://schemas.microsoft.com/office/drawing/2014/main" id="{B9C8E92A-8445-4C65-9230-917677B8346C}"/>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46" name="正方形/長方形 745">
          <a:extLst>
            <a:ext uri="{FF2B5EF4-FFF2-40B4-BE49-F238E27FC236}">
              <a16:creationId xmlns:a16="http://schemas.microsoft.com/office/drawing/2014/main" id="{D07F74A3-3E3B-45AA-A1B1-99465443722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7" name="正方形/長方形 746">
          <a:extLst>
            <a:ext uri="{FF2B5EF4-FFF2-40B4-BE49-F238E27FC236}">
              <a16:creationId xmlns:a16="http://schemas.microsoft.com/office/drawing/2014/main" id="{7A33A556-BC3B-431F-90EF-86F29DA7A83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8" name="テキスト ボックス 747">
          <a:extLst>
            <a:ext uri="{FF2B5EF4-FFF2-40B4-BE49-F238E27FC236}">
              <a16:creationId xmlns:a16="http://schemas.microsoft.com/office/drawing/2014/main" id="{F51E6DB3-9C7C-4E40-95B6-DA6B577B83C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施設類型ごとの減価償却率については、道路において舗装等の改良事業実施により比率がやや低下したが、認定こども園・幼稚園・保育所、学校施設以外のすべての分類で類似団体平均を上回ってい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道路、橋りょう・トンネルにおいては優先度の高いものから長寿命化を実施するとともに、その他の施設については大規模改修だけでなく、統廃合も含めた施設のあり方の検討を進めていくことが重要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CE602F6-610C-4238-B43B-63807219AD9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D4B4F52-32BC-4493-9BB3-BB5795D5E92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227A5A2-5DD8-4E7E-AA44-B137AD173D5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A15FDCD-7F20-428B-B51F-E90A863A1F1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奈良県生駒市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BDBB0AA-B0F4-4CE9-B2B7-7A967FE7612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D006480-5968-4419-ACBA-B82DA8FA25D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A77E77C-8CC3-49EC-88F3-4B4FC129BE6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5884BEA-0559-4B22-9751-11EFBE6AB13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F8383EF-794E-4A2C-AB2D-FFBF079B669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C0FA1FD-7AED-4763-A459-1FA5450DA3F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118,485
117,199
53.15
46,539,959
43,291,233
3,180,019
24,965,254
15,920,083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E65C010-A754-4DBE-8F8C-CA9FAC0E93ED}"/>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3EFB69F-9A32-4989-93CD-49675FC259D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887F00F-AF8B-40E4-B3CF-9B14DED69AF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AA3086E-E93B-4BA6-B7AA-DAB91155C28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D74682E-4926-4B02-85DE-A1FB1C1BAF4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26B1E9B9-0924-4154-87BF-870DAB02D6DA}"/>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664B861-2138-4977-A4D3-750870475B4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82039E2-B94A-4AD0-8A17-0D5D02240C3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D849386-1412-4D38-A76E-DB65CE46735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7C9EE5E-C272-4874-8545-1BA7EED719E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35FA543-46EA-477F-AB30-E2030A9BE0D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15A35BA-18CA-44D4-B177-C1DDA0EEAFE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F817079-4563-4AF5-9B87-212D837A713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DBEE59A-9C40-4CF4-9DEF-839CB6DC256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B27EE0B-C50C-4B1C-A21D-8C8CFB04483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AF20835-23B7-4731-9CC3-73925D95407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28D8B1C-BDF2-4981-ABAB-72322F988FA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5CD2CFB-32DC-438F-A9D8-026735A7F0E5}"/>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D7ED7B6-F948-4A99-A682-F93D24712FA1}"/>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6042131F-40E4-4A20-8CCE-19074F4B96FF}"/>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61E470C-3AE8-4D52-82FC-893644CB273E}"/>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7E4C458-381E-40B9-B1DE-2D465A237FF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6BB0B37-D893-4F2B-9CC6-3843BC08CB6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AD27AD3-6824-4F9F-911B-2172D7072FCB}"/>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BB55A80-EEDD-4A69-8B35-01AA57F149B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3BCDD1C-9EC8-475A-8C9D-5F6679EC672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1434EF0-080D-4D10-8593-5A6D4E4A916E}"/>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0261394-9076-4D5D-ACB0-941E8631B52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76B2017-C4C3-4E44-9A05-E7EF4F4C2D8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C74E396-838D-4291-803C-D2C1AC5FB0ED}"/>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156A7FE6-C70F-4A8E-9A2A-FFE13739283D}"/>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ED80500-6B93-408D-B2B3-C65181DB50C2}"/>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6A7BB527-0780-41AA-B944-CA3A820F8A31}"/>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AA5B788A-0070-4295-BD56-409972038A4C}"/>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FE99F29C-7A57-4755-938B-B37838A2788B}"/>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10D930D6-F838-4BE5-9B03-EAD7424CAEC5}"/>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FCAFB95E-5E43-41C7-8E1C-107909C07642}"/>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35C9FB6A-D8AC-4B66-9A31-15E0AC8B1E8D}"/>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B8D28C76-56E9-4AF5-B5EA-EFBA8B4512F6}"/>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B5A58E60-65F2-4969-B421-7C6911399468}"/>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3E9E83C3-327D-49F0-B5D1-2431E813AD79}"/>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4EA48D96-84B2-4A40-8E33-CED939D1070F}"/>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D29632E8-98F1-41A4-93CE-9D5E114BF775}"/>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C4B01CA8-D5F2-42E4-A81C-E2FB108FAA76}"/>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89B772F3-D5DB-4113-8CAC-1666A1E47706}"/>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6E542415-EAA4-4733-BC4C-D7AA7867829B}"/>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121920</xdr:rowOff>
    </xdr:from>
    <xdr:to>
      <xdr:col>24</xdr:col>
      <xdr:colOff>62865</xdr:colOff>
      <xdr:row>42</xdr:row>
      <xdr:rowOff>12519</xdr:rowOff>
    </xdr:to>
    <xdr:cxnSp macro="">
      <xdr:nvCxnSpPr>
        <xdr:cNvPr id="58" name="直線コネクタ 57">
          <a:extLst>
            <a:ext uri="{FF2B5EF4-FFF2-40B4-BE49-F238E27FC236}">
              <a16:creationId xmlns:a16="http://schemas.microsoft.com/office/drawing/2014/main" id="{FE685111-8E98-4090-9BB5-56DA5B6217D1}"/>
            </a:ext>
          </a:extLst>
        </xdr:cNvPr>
        <xdr:cNvCxnSpPr/>
      </xdr:nvCxnSpPr>
      <xdr:spPr>
        <a:xfrm flipV="1">
          <a:off x="4634865" y="5779770"/>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16346</xdr:rowOff>
    </xdr:from>
    <xdr:ext cx="405111" cy="259045"/>
    <xdr:sp macro="" textlink="">
      <xdr:nvSpPr>
        <xdr:cNvPr id="59" name="【図書館】&#10;有形固定資産減価償却率最小値テキスト">
          <a:extLst>
            <a:ext uri="{FF2B5EF4-FFF2-40B4-BE49-F238E27FC236}">
              <a16:creationId xmlns:a16="http://schemas.microsoft.com/office/drawing/2014/main" id="{A2A07153-8695-4D83-8F5D-38CC4805C96B}"/>
            </a:ext>
          </a:extLst>
        </xdr:cNvPr>
        <xdr:cNvSpPr txBox="1"/>
      </xdr:nvSpPr>
      <xdr:spPr>
        <a:xfrm>
          <a:off x="4673600" y="721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12519</xdr:rowOff>
    </xdr:from>
    <xdr:to>
      <xdr:col>24</xdr:col>
      <xdr:colOff>152400</xdr:colOff>
      <xdr:row>42</xdr:row>
      <xdr:rowOff>12519</xdr:rowOff>
    </xdr:to>
    <xdr:cxnSp macro="">
      <xdr:nvCxnSpPr>
        <xdr:cNvPr id="60" name="直線コネクタ 59">
          <a:extLst>
            <a:ext uri="{FF2B5EF4-FFF2-40B4-BE49-F238E27FC236}">
              <a16:creationId xmlns:a16="http://schemas.microsoft.com/office/drawing/2014/main" id="{15390B05-F2A0-4BEF-90E9-59EF3902AFE5}"/>
            </a:ext>
          </a:extLst>
        </xdr:cNvPr>
        <xdr:cNvCxnSpPr/>
      </xdr:nvCxnSpPr>
      <xdr:spPr>
        <a:xfrm>
          <a:off x="4546600" y="721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68597</xdr:rowOff>
    </xdr:from>
    <xdr:ext cx="340478" cy="259045"/>
    <xdr:sp macro="" textlink="">
      <xdr:nvSpPr>
        <xdr:cNvPr id="61" name="【図書館】&#10;有形固定資産減価償却率最大値テキスト">
          <a:extLst>
            <a:ext uri="{FF2B5EF4-FFF2-40B4-BE49-F238E27FC236}">
              <a16:creationId xmlns:a16="http://schemas.microsoft.com/office/drawing/2014/main" id="{9428ACF4-3452-4D6E-B616-8B6627853625}"/>
            </a:ext>
          </a:extLst>
        </xdr:cNvPr>
        <xdr:cNvSpPr txBox="1"/>
      </xdr:nvSpPr>
      <xdr:spPr>
        <a:xfrm>
          <a:off x="4673600" y="55549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121920</xdr:rowOff>
    </xdr:from>
    <xdr:to>
      <xdr:col>24</xdr:col>
      <xdr:colOff>152400</xdr:colOff>
      <xdr:row>33</xdr:row>
      <xdr:rowOff>121920</xdr:rowOff>
    </xdr:to>
    <xdr:cxnSp macro="">
      <xdr:nvCxnSpPr>
        <xdr:cNvPr id="62" name="直線コネクタ 61">
          <a:extLst>
            <a:ext uri="{FF2B5EF4-FFF2-40B4-BE49-F238E27FC236}">
              <a16:creationId xmlns:a16="http://schemas.microsoft.com/office/drawing/2014/main" id="{7508EB97-D9A8-4195-AD74-160FDBFD1E05}"/>
            </a:ext>
          </a:extLst>
        </xdr:cNvPr>
        <xdr:cNvCxnSpPr/>
      </xdr:nvCxnSpPr>
      <xdr:spPr>
        <a:xfrm>
          <a:off x="4546600" y="577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115224</xdr:rowOff>
    </xdr:from>
    <xdr:ext cx="405111" cy="259045"/>
    <xdr:sp macro="" textlink="">
      <xdr:nvSpPr>
        <xdr:cNvPr id="63" name="【図書館】&#10;有形固定資産減価償却率平均値テキスト">
          <a:extLst>
            <a:ext uri="{FF2B5EF4-FFF2-40B4-BE49-F238E27FC236}">
              <a16:creationId xmlns:a16="http://schemas.microsoft.com/office/drawing/2014/main" id="{37F5A286-D205-486C-8802-9A7FAEB557D5}"/>
            </a:ext>
          </a:extLst>
        </xdr:cNvPr>
        <xdr:cNvSpPr txBox="1"/>
      </xdr:nvSpPr>
      <xdr:spPr>
        <a:xfrm>
          <a:off x="4673600" y="62874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92347</xdr:rowOff>
    </xdr:from>
    <xdr:to>
      <xdr:col>24</xdr:col>
      <xdr:colOff>114300</xdr:colOff>
      <xdr:row>38</xdr:row>
      <xdr:rowOff>22497</xdr:rowOff>
    </xdr:to>
    <xdr:sp macro="" textlink="">
      <xdr:nvSpPr>
        <xdr:cNvPr id="64" name="フローチャート: 判断 63">
          <a:extLst>
            <a:ext uri="{FF2B5EF4-FFF2-40B4-BE49-F238E27FC236}">
              <a16:creationId xmlns:a16="http://schemas.microsoft.com/office/drawing/2014/main" id="{39685B71-9BF4-43FE-9710-C85295C6FBE6}"/>
            </a:ext>
          </a:extLst>
        </xdr:cNvPr>
        <xdr:cNvSpPr/>
      </xdr:nvSpPr>
      <xdr:spPr>
        <a:xfrm>
          <a:off x="4584700" y="643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66222</xdr:rowOff>
    </xdr:from>
    <xdr:to>
      <xdr:col>20</xdr:col>
      <xdr:colOff>38100</xdr:colOff>
      <xdr:row>37</xdr:row>
      <xdr:rowOff>167822</xdr:rowOff>
    </xdr:to>
    <xdr:sp macro="" textlink="">
      <xdr:nvSpPr>
        <xdr:cNvPr id="65" name="フローチャート: 判断 64">
          <a:extLst>
            <a:ext uri="{FF2B5EF4-FFF2-40B4-BE49-F238E27FC236}">
              <a16:creationId xmlns:a16="http://schemas.microsoft.com/office/drawing/2014/main" id="{4700C0C8-08A9-4AD2-AB6A-CCE1FE2B4185}"/>
            </a:ext>
          </a:extLst>
        </xdr:cNvPr>
        <xdr:cNvSpPr/>
      </xdr:nvSpPr>
      <xdr:spPr>
        <a:xfrm>
          <a:off x="3746500" y="64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10704</xdr:rowOff>
    </xdr:from>
    <xdr:to>
      <xdr:col>15</xdr:col>
      <xdr:colOff>101600</xdr:colOff>
      <xdr:row>37</xdr:row>
      <xdr:rowOff>112304</xdr:rowOff>
    </xdr:to>
    <xdr:sp macro="" textlink="">
      <xdr:nvSpPr>
        <xdr:cNvPr id="66" name="フローチャート: 判断 65">
          <a:extLst>
            <a:ext uri="{FF2B5EF4-FFF2-40B4-BE49-F238E27FC236}">
              <a16:creationId xmlns:a16="http://schemas.microsoft.com/office/drawing/2014/main" id="{3D033D77-692F-474F-8D81-D92228E84A08}"/>
            </a:ext>
          </a:extLst>
        </xdr:cNvPr>
        <xdr:cNvSpPr/>
      </xdr:nvSpPr>
      <xdr:spPr>
        <a:xfrm>
          <a:off x="2857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22134</xdr:rowOff>
    </xdr:from>
    <xdr:to>
      <xdr:col>10</xdr:col>
      <xdr:colOff>165100</xdr:colOff>
      <xdr:row>37</xdr:row>
      <xdr:rowOff>123734</xdr:rowOff>
    </xdr:to>
    <xdr:sp macro="" textlink="">
      <xdr:nvSpPr>
        <xdr:cNvPr id="67" name="フローチャート: 判断 66">
          <a:extLst>
            <a:ext uri="{FF2B5EF4-FFF2-40B4-BE49-F238E27FC236}">
              <a16:creationId xmlns:a16="http://schemas.microsoft.com/office/drawing/2014/main" id="{BE492875-A4A4-4675-B908-D945DE719480}"/>
            </a:ext>
          </a:extLst>
        </xdr:cNvPr>
        <xdr:cNvSpPr/>
      </xdr:nvSpPr>
      <xdr:spPr>
        <a:xfrm>
          <a:off x="1968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8" name="フローチャート: 判断 67">
          <a:extLst>
            <a:ext uri="{FF2B5EF4-FFF2-40B4-BE49-F238E27FC236}">
              <a16:creationId xmlns:a16="http://schemas.microsoft.com/office/drawing/2014/main" id="{EB5C8DA1-C232-450D-B482-1315A99BCCE9}"/>
            </a:ext>
          </a:extLst>
        </xdr:cNvPr>
        <xdr:cNvSpPr/>
      </xdr:nvSpPr>
      <xdr:spPr>
        <a:xfrm>
          <a:off x="1079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F95FB8A-C880-4E8B-BB80-9128599E6607}"/>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31A07F2-F2C0-409D-8574-F803FF851085}"/>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4244843D-DA53-478E-8D34-4C01F012985A}"/>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5565B6DD-49C2-4B1F-A162-BC07B3785B53}"/>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8C27BC9E-FB74-4653-B970-1AB1AF28BDE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156028</xdr:rowOff>
    </xdr:from>
    <xdr:to>
      <xdr:col>24</xdr:col>
      <xdr:colOff>114300</xdr:colOff>
      <xdr:row>39</xdr:row>
      <xdr:rowOff>86178</xdr:rowOff>
    </xdr:to>
    <xdr:sp macro="" textlink="">
      <xdr:nvSpPr>
        <xdr:cNvPr id="74" name="楕円 73">
          <a:extLst>
            <a:ext uri="{FF2B5EF4-FFF2-40B4-BE49-F238E27FC236}">
              <a16:creationId xmlns:a16="http://schemas.microsoft.com/office/drawing/2014/main" id="{BCC3CCCE-EBD6-4CC0-8F78-4BA21E9D1E1D}"/>
            </a:ext>
          </a:extLst>
        </xdr:cNvPr>
        <xdr:cNvSpPr/>
      </xdr:nvSpPr>
      <xdr:spPr>
        <a:xfrm>
          <a:off x="4584700" y="667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134455</xdr:rowOff>
    </xdr:from>
    <xdr:ext cx="405111" cy="259045"/>
    <xdr:sp macro="" textlink="">
      <xdr:nvSpPr>
        <xdr:cNvPr id="75" name="【図書館】&#10;有形固定資産減価償却率該当値テキスト">
          <a:extLst>
            <a:ext uri="{FF2B5EF4-FFF2-40B4-BE49-F238E27FC236}">
              <a16:creationId xmlns:a16="http://schemas.microsoft.com/office/drawing/2014/main" id="{B3A941B9-C252-4AEC-AB36-1EADEC77FAD3}"/>
            </a:ext>
          </a:extLst>
        </xdr:cNvPr>
        <xdr:cNvSpPr txBox="1"/>
      </xdr:nvSpPr>
      <xdr:spPr>
        <a:xfrm>
          <a:off x="4673600" y="664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128270</xdr:rowOff>
    </xdr:from>
    <xdr:to>
      <xdr:col>20</xdr:col>
      <xdr:colOff>38100</xdr:colOff>
      <xdr:row>39</xdr:row>
      <xdr:rowOff>58420</xdr:rowOff>
    </xdr:to>
    <xdr:sp macro="" textlink="">
      <xdr:nvSpPr>
        <xdr:cNvPr id="76" name="楕円 75">
          <a:extLst>
            <a:ext uri="{FF2B5EF4-FFF2-40B4-BE49-F238E27FC236}">
              <a16:creationId xmlns:a16="http://schemas.microsoft.com/office/drawing/2014/main" id="{BAACAAC9-EDCE-431B-BCF4-7723C3490198}"/>
            </a:ext>
          </a:extLst>
        </xdr:cNvPr>
        <xdr:cNvSpPr/>
      </xdr:nvSpPr>
      <xdr:spPr>
        <a:xfrm>
          <a:off x="37465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7620</xdr:rowOff>
    </xdr:from>
    <xdr:to>
      <xdr:col>24</xdr:col>
      <xdr:colOff>63500</xdr:colOff>
      <xdr:row>39</xdr:row>
      <xdr:rowOff>35378</xdr:rowOff>
    </xdr:to>
    <xdr:cxnSp macro="">
      <xdr:nvCxnSpPr>
        <xdr:cNvPr id="77" name="直線コネクタ 76">
          <a:extLst>
            <a:ext uri="{FF2B5EF4-FFF2-40B4-BE49-F238E27FC236}">
              <a16:creationId xmlns:a16="http://schemas.microsoft.com/office/drawing/2014/main" id="{82F237AC-9856-464C-B7EA-CCA8B5761303}"/>
            </a:ext>
          </a:extLst>
        </xdr:cNvPr>
        <xdr:cNvCxnSpPr/>
      </xdr:nvCxnSpPr>
      <xdr:spPr>
        <a:xfrm>
          <a:off x="3797300" y="6694170"/>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44994</xdr:rowOff>
    </xdr:from>
    <xdr:to>
      <xdr:col>15</xdr:col>
      <xdr:colOff>101600</xdr:colOff>
      <xdr:row>38</xdr:row>
      <xdr:rowOff>146594</xdr:rowOff>
    </xdr:to>
    <xdr:sp macro="" textlink="">
      <xdr:nvSpPr>
        <xdr:cNvPr id="78" name="楕円 77">
          <a:extLst>
            <a:ext uri="{FF2B5EF4-FFF2-40B4-BE49-F238E27FC236}">
              <a16:creationId xmlns:a16="http://schemas.microsoft.com/office/drawing/2014/main" id="{4BB333CB-4812-4269-819E-C4C5DE49EB81}"/>
            </a:ext>
          </a:extLst>
        </xdr:cNvPr>
        <xdr:cNvSpPr/>
      </xdr:nvSpPr>
      <xdr:spPr>
        <a:xfrm>
          <a:off x="2857500" y="656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95794</xdr:rowOff>
    </xdr:from>
    <xdr:to>
      <xdr:col>19</xdr:col>
      <xdr:colOff>177800</xdr:colOff>
      <xdr:row>39</xdr:row>
      <xdr:rowOff>7620</xdr:rowOff>
    </xdr:to>
    <xdr:cxnSp macro="">
      <xdr:nvCxnSpPr>
        <xdr:cNvPr id="79" name="直線コネクタ 78">
          <a:extLst>
            <a:ext uri="{FF2B5EF4-FFF2-40B4-BE49-F238E27FC236}">
              <a16:creationId xmlns:a16="http://schemas.microsoft.com/office/drawing/2014/main" id="{4846B3B2-E43A-47FD-B36C-CC5C7D252B07}"/>
            </a:ext>
          </a:extLst>
        </xdr:cNvPr>
        <xdr:cNvCxnSpPr/>
      </xdr:nvCxnSpPr>
      <xdr:spPr>
        <a:xfrm>
          <a:off x="2908300" y="6610894"/>
          <a:ext cx="889000" cy="8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30299</xdr:rowOff>
    </xdr:from>
    <xdr:to>
      <xdr:col>10</xdr:col>
      <xdr:colOff>165100</xdr:colOff>
      <xdr:row>38</xdr:row>
      <xdr:rowOff>131899</xdr:rowOff>
    </xdr:to>
    <xdr:sp macro="" textlink="">
      <xdr:nvSpPr>
        <xdr:cNvPr id="80" name="楕円 79">
          <a:extLst>
            <a:ext uri="{FF2B5EF4-FFF2-40B4-BE49-F238E27FC236}">
              <a16:creationId xmlns:a16="http://schemas.microsoft.com/office/drawing/2014/main" id="{08D62F0E-BE05-4325-91DD-834FB809F0FF}"/>
            </a:ext>
          </a:extLst>
        </xdr:cNvPr>
        <xdr:cNvSpPr/>
      </xdr:nvSpPr>
      <xdr:spPr>
        <a:xfrm>
          <a:off x="1968500" y="654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81099</xdr:rowOff>
    </xdr:from>
    <xdr:to>
      <xdr:col>15</xdr:col>
      <xdr:colOff>50800</xdr:colOff>
      <xdr:row>38</xdr:row>
      <xdr:rowOff>95794</xdr:rowOff>
    </xdr:to>
    <xdr:cxnSp macro="">
      <xdr:nvCxnSpPr>
        <xdr:cNvPr id="81" name="直線コネクタ 80">
          <a:extLst>
            <a:ext uri="{FF2B5EF4-FFF2-40B4-BE49-F238E27FC236}">
              <a16:creationId xmlns:a16="http://schemas.microsoft.com/office/drawing/2014/main" id="{9D246BB9-2CE8-4E75-9D2F-EA043C04F202}"/>
            </a:ext>
          </a:extLst>
        </xdr:cNvPr>
        <xdr:cNvCxnSpPr/>
      </xdr:nvCxnSpPr>
      <xdr:spPr>
        <a:xfrm>
          <a:off x="2019300" y="6596199"/>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38463</xdr:rowOff>
    </xdr:from>
    <xdr:to>
      <xdr:col>6</xdr:col>
      <xdr:colOff>38100</xdr:colOff>
      <xdr:row>38</xdr:row>
      <xdr:rowOff>140063</xdr:rowOff>
    </xdr:to>
    <xdr:sp macro="" textlink="">
      <xdr:nvSpPr>
        <xdr:cNvPr id="82" name="楕円 81">
          <a:extLst>
            <a:ext uri="{FF2B5EF4-FFF2-40B4-BE49-F238E27FC236}">
              <a16:creationId xmlns:a16="http://schemas.microsoft.com/office/drawing/2014/main" id="{E1E482A1-4DBB-4F3F-82B3-36514BA2E0A3}"/>
            </a:ext>
          </a:extLst>
        </xdr:cNvPr>
        <xdr:cNvSpPr/>
      </xdr:nvSpPr>
      <xdr:spPr>
        <a:xfrm>
          <a:off x="1079500" y="655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81099</xdr:rowOff>
    </xdr:from>
    <xdr:to>
      <xdr:col>10</xdr:col>
      <xdr:colOff>114300</xdr:colOff>
      <xdr:row>38</xdr:row>
      <xdr:rowOff>89263</xdr:rowOff>
    </xdr:to>
    <xdr:cxnSp macro="">
      <xdr:nvCxnSpPr>
        <xdr:cNvPr id="83" name="直線コネクタ 82">
          <a:extLst>
            <a:ext uri="{FF2B5EF4-FFF2-40B4-BE49-F238E27FC236}">
              <a16:creationId xmlns:a16="http://schemas.microsoft.com/office/drawing/2014/main" id="{74F9CE85-CD69-415D-8077-1636B6255950}"/>
            </a:ext>
          </a:extLst>
        </xdr:cNvPr>
        <xdr:cNvCxnSpPr/>
      </xdr:nvCxnSpPr>
      <xdr:spPr>
        <a:xfrm flipV="1">
          <a:off x="1130300" y="6596199"/>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12899</xdr:rowOff>
    </xdr:from>
    <xdr:ext cx="405111" cy="259045"/>
    <xdr:sp macro="" textlink="">
      <xdr:nvSpPr>
        <xdr:cNvPr id="84" name="n_1aveValue【図書館】&#10;有形固定資産減価償却率">
          <a:extLst>
            <a:ext uri="{FF2B5EF4-FFF2-40B4-BE49-F238E27FC236}">
              <a16:creationId xmlns:a16="http://schemas.microsoft.com/office/drawing/2014/main" id="{6639967B-652B-400F-A949-6B79B624EF0F}"/>
            </a:ext>
          </a:extLst>
        </xdr:cNvPr>
        <xdr:cNvSpPr txBox="1"/>
      </xdr:nvSpPr>
      <xdr:spPr>
        <a:xfrm>
          <a:off x="3582044" y="618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128831</xdr:rowOff>
    </xdr:from>
    <xdr:ext cx="405111" cy="259045"/>
    <xdr:sp macro="" textlink="">
      <xdr:nvSpPr>
        <xdr:cNvPr id="85" name="n_2aveValue【図書館】&#10;有形固定資産減価償却率">
          <a:extLst>
            <a:ext uri="{FF2B5EF4-FFF2-40B4-BE49-F238E27FC236}">
              <a16:creationId xmlns:a16="http://schemas.microsoft.com/office/drawing/2014/main" id="{ADE5EB0A-B4FD-4B77-A68E-6B54B005A901}"/>
            </a:ext>
          </a:extLst>
        </xdr:cNvPr>
        <xdr:cNvSpPr txBox="1"/>
      </xdr:nvSpPr>
      <xdr:spPr>
        <a:xfrm>
          <a:off x="27057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140261</xdr:rowOff>
    </xdr:from>
    <xdr:ext cx="405111" cy="259045"/>
    <xdr:sp macro="" textlink="">
      <xdr:nvSpPr>
        <xdr:cNvPr id="86" name="n_3aveValue【図書館】&#10;有形固定資産減価償却率">
          <a:extLst>
            <a:ext uri="{FF2B5EF4-FFF2-40B4-BE49-F238E27FC236}">
              <a16:creationId xmlns:a16="http://schemas.microsoft.com/office/drawing/2014/main" id="{46AE7F42-5431-46BD-846E-488D599C4090}"/>
            </a:ext>
          </a:extLst>
        </xdr:cNvPr>
        <xdr:cNvSpPr txBox="1"/>
      </xdr:nvSpPr>
      <xdr:spPr>
        <a:xfrm>
          <a:off x="1816744" y="614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97807</xdr:rowOff>
    </xdr:from>
    <xdr:ext cx="405111" cy="259045"/>
    <xdr:sp macro="" textlink="">
      <xdr:nvSpPr>
        <xdr:cNvPr id="87" name="n_4aveValue【図書館】&#10;有形固定資産減価償却率">
          <a:extLst>
            <a:ext uri="{FF2B5EF4-FFF2-40B4-BE49-F238E27FC236}">
              <a16:creationId xmlns:a16="http://schemas.microsoft.com/office/drawing/2014/main" id="{223A436E-62DE-4E93-8424-AA26C0C239FF}"/>
            </a:ext>
          </a:extLst>
        </xdr:cNvPr>
        <xdr:cNvSpPr txBox="1"/>
      </xdr:nvSpPr>
      <xdr:spPr>
        <a:xfrm>
          <a:off x="927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49547</xdr:rowOff>
    </xdr:from>
    <xdr:ext cx="405111" cy="259045"/>
    <xdr:sp macro="" textlink="">
      <xdr:nvSpPr>
        <xdr:cNvPr id="88" name="n_1mainValue【図書館】&#10;有形固定資産減価償却率">
          <a:extLst>
            <a:ext uri="{FF2B5EF4-FFF2-40B4-BE49-F238E27FC236}">
              <a16:creationId xmlns:a16="http://schemas.microsoft.com/office/drawing/2014/main" id="{67D8611A-8263-4BAE-BA4D-F126CCA63DC1}"/>
            </a:ext>
          </a:extLst>
        </xdr:cNvPr>
        <xdr:cNvSpPr txBox="1"/>
      </xdr:nvSpPr>
      <xdr:spPr>
        <a:xfrm>
          <a:off x="3582044" y="673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137721</xdr:rowOff>
    </xdr:from>
    <xdr:ext cx="405111" cy="259045"/>
    <xdr:sp macro="" textlink="">
      <xdr:nvSpPr>
        <xdr:cNvPr id="89" name="n_2mainValue【図書館】&#10;有形固定資産減価償却率">
          <a:extLst>
            <a:ext uri="{FF2B5EF4-FFF2-40B4-BE49-F238E27FC236}">
              <a16:creationId xmlns:a16="http://schemas.microsoft.com/office/drawing/2014/main" id="{ED56C122-95B0-4AC5-B765-E4495588D634}"/>
            </a:ext>
          </a:extLst>
        </xdr:cNvPr>
        <xdr:cNvSpPr txBox="1"/>
      </xdr:nvSpPr>
      <xdr:spPr>
        <a:xfrm>
          <a:off x="2705744"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123026</xdr:rowOff>
    </xdr:from>
    <xdr:ext cx="405111" cy="259045"/>
    <xdr:sp macro="" textlink="">
      <xdr:nvSpPr>
        <xdr:cNvPr id="90" name="n_3mainValue【図書館】&#10;有形固定資産減価償却率">
          <a:extLst>
            <a:ext uri="{FF2B5EF4-FFF2-40B4-BE49-F238E27FC236}">
              <a16:creationId xmlns:a16="http://schemas.microsoft.com/office/drawing/2014/main" id="{880BBA85-D62F-4733-8128-FCF4991F81D0}"/>
            </a:ext>
          </a:extLst>
        </xdr:cNvPr>
        <xdr:cNvSpPr txBox="1"/>
      </xdr:nvSpPr>
      <xdr:spPr>
        <a:xfrm>
          <a:off x="1816744" y="663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131190</xdr:rowOff>
    </xdr:from>
    <xdr:ext cx="405111" cy="259045"/>
    <xdr:sp macro="" textlink="">
      <xdr:nvSpPr>
        <xdr:cNvPr id="91" name="n_4mainValue【図書館】&#10;有形固定資産減価償却率">
          <a:extLst>
            <a:ext uri="{FF2B5EF4-FFF2-40B4-BE49-F238E27FC236}">
              <a16:creationId xmlns:a16="http://schemas.microsoft.com/office/drawing/2014/main" id="{D56B0789-5A83-44D4-BF8F-81DF54CFE446}"/>
            </a:ext>
          </a:extLst>
        </xdr:cNvPr>
        <xdr:cNvSpPr txBox="1"/>
      </xdr:nvSpPr>
      <xdr:spPr>
        <a:xfrm>
          <a:off x="927744" y="664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5F49EE52-9415-44C5-9A2C-DCA7070F8E9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56F38709-E37F-451E-96AD-3F9CD9F780F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C7E30283-4A36-468B-8E7D-E84B376CB65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B237621D-AA73-475C-9A5C-7E26DB9EE5BF}"/>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3735A464-F071-4A4B-8717-9A554295D9D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D7D1F34E-363B-4187-B22E-1260850BE47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C9ECB515-99B7-4B0E-A2F9-8EFF1D60307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37982DC9-BC9B-4553-B2A4-30E2267B1AFB}"/>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F8865C82-7200-42BD-BB61-8DF30C1DEF1F}"/>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2C3AB0D9-E1F9-423C-BCE3-1B4F89BC71C4}"/>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a:extLst>
            <a:ext uri="{FF2B5EF4-FFF2-40B4-BE49-F238E27FC236}">
              <a16:creationId xmlns:a16="http://schemas.microsoft.com/office/drawing/2014/main" id="{D6CE6A17-4F32-4F1A-A73D-E97B3F7335FD}"/>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a:extLst>
            <a:ext uri="{FF2B5EF4-FFF2-40B4-BE49-F238E27FC236}">
              <a16:creationId xmlns:a16="http://schemas.microsoft.com/office/drawing/2014/main" id="{FD13C6E4-B301-4055-8D83-11A2EAA507E5}"/>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a:extLst>
            <a:ext uri="{FF2B5EF4-FFF2-40B4-BE49-F238E27FC236}">
              <a16:creationId xmlns:a16="http://schemas.microsoft.com/office/drawing/2014/main" id="{45CE429D-48C8-4A68-A133-79D6FAAD9528}"/>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a:extLst>
            <a:ext uri="{FF2B5EF4-FFF2-40B4-BE49-F238E27FC236}">
              <a16:creationId xmlns:a16="http://schemas.microsoft.com/office/drawing/2014/main" id="{DCB753D4-7F33-4BED-905A-1CBA03FF6AE5}"/>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a:extLst>
            <a:ext uri="{FF2B5EF4-FFF2-40B4-BE49-F238E27FC236}">
              <a16:creationId xmlns:a16="http://schemas.microsoft.com/office/drawing/2014/main" id="{4A910A59-0A50-419F-97B2-9C8919E5DFBB}"/>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a:extLst>
            <a:ext uri="{FF2B5EF4-FFF2-40B4-BE49-F238E27FC236}">
              <a16:creationId xmlns:a16="http://schemas.microsoft.com/office/drawing/2014/main" id="{2B520B27-46EF-49BF-8F25-E1B35B145FA7}"/>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a:extLst>
            <a:ext uri="{FF2B5EF4-FFF2-40B4-BE49-F238E27FC236}">
              <a16:creationId xmlns:a16="http://schemas.microsoft.com/office/drawing/2014/main" id="{F3F2E4F7-3CD1-4567-A8F6-4D1508240B96}"/>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a:extLst>
            <a:ext uri="{FF2B5EF4-FFF2-40B4-BE49-F238E27FC236}">
              <a16:creationId xmlns:a16="http://schemas.microsoft.com/office/drawing/2014/main" id="{CD884386-BEF0-4D64-B1C2-7ACAF79AAA5A}"/>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a:extLst>
            <a:ext uri="{FF2B5EF4-FFF2-40B4-BE49-F238E27FC236}">
              <a16:creationId xmlns:a16="http://schemas.microsoft.com/office/drawing/2014/main" id="{FD006910-89EA-481A-AA4B-274A67DD0197}"/>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a:extLst>
            <a:ext uri="{FF2B5EF4-FFF2-40B4-BE49-F238E27FC236}">
              <a16:creationId xmlns:a16="http://schemas.microsoft.com/office/drawing/2014/main" id="{AD6EEFEB-94F5-4784-9EC4-3EDB8316750C}"/>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a:extLst>
            <a:ext uri="{FF2B5EF4-FFF2-40B4-BE49-F238E27FC236}">
              <a16:creationId xmlns:a16="http://schemas.microsoft.com/office/drawing/2014/main" id="{182B7B3E-7084-480D-957F-C76C806DC4C3}"/>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a:extLst>
            <a:ext uri="{FF2B5EF4-FFF2-40B4-BE49-F238E27FC236}">
              <a16:creationId xmlns:a16="http://schemas.microsoft.com/office/drawing/2014/main" id="{4BB980A3-DBF9-4A21-A77B-5E2A433E74B9}"/>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DD5163A9-EC39-4B5A-AD12-3B206EEDD164}"/>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a:extLst>
            <a:ext uri="{FF2B5EF4-FFF2-40B4-BE49-F238E27FC236}">
              <a16:creationId xmlns:a16="http://schemas.microsoft.com/office/drawing/2014/main" id="{FA2B8AFF-E96C-4243-A0B7-7E0F480C2FD4}"/>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a:extLst>
            <a:ext uri="{FF2B5EF4-FFF2-40B4-BE49-F238E27FC236}">
              <a16:creationId xmlns:a16="http://schemas.microsoft.com/office/drawing/2014/main" id="{EC64AE56-21F6-4E0D-9209-188E513093E4}"/>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27214</xdr:rowOff>
    </xdr:from>
    <xdr:to>
      <xdr:col>54</xdr:col>
      <xdr:colOff>189865</xdr:colOff>
      <xdr:row>42</xdr:row>
      <xdr:rowOff>48985</xdr:rowOff>
    </xdr:to>
    <xdr:cxnSp macro="">
      <xdr:nvCxnSpPr>
        <xdr:cNvPr id="117" name="直線コネクタ 116">
          <a:extLst>
            <a:ext uri="{FF2B5EF4-FFF2-40B4-BE49-F238E27FC236}">
              <a16:creationId xmlns:a16="http://schemas.microsoft.com/office/drawing/2014/main" id="{D2A78797-95EF-4478-96BA-F7A0AC7ACB59}"/>
            </a:ext>
          </a:extLst>
        </xdr:cNvPr>
        <xdr:cNvCxnSpPr/>
      </xdr:nvCxnSpPr>
      <xdr:spPr>
        <a:xfrm flipV="1">
          <a:off x="10476865" y="5856514"/>
          <a:ext cx="0" cy="1393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52812</xdr:rowOff>
    </xdr:from>
    <xdr:ext cx="469744" cy="259045"/>
    <xdr:sp macro="" textlink="">
      <xdr:nvSpPr>
        <xdr:cNvPr id="118" name="【図書館】&#10;一人当たり面積最小値テキスト">
          <a:extLst>
            <a:ext uri="{FF2B5EF4-FFF2-40B4-BE49-F238E27FC236}">
              <a16:creationId xmlns:a16="http://schemas.microsoft.com/office/drawing/2014/main" id="{9EF76A91-D814-4A88-A820-4130B5D8A5F8}"/>
            </a:ext>
          </a:extLst>
        </xdr:cNvPr>
        <xdr:cNvSpPr txBox="1"/>
      </xdr:nvSpPr>
      <xdr:spPr>
        <a:xfrm>
          <a:off x="10515600" y="725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48985</xdr:rowOff>
    </xdr:from>
    <xdr:to>
      <xdr:col>55</xdr:col>
      <xdr:colOff>88900</xdr:colOff>
      <xdr:row>42</xdr:row>
      <xdr:rowOff>48985</xdr:rowOff>
    </xdr:to>
    <xdr:cxnSp macro="">
      <xdr:nvCxnSpPr>
        <xdr:cNvPr id="119" name="直線コネクタ 118">
          <a:extLst>
            <a:ext uri="{FF2B5EF4-FFF2-40B4-BE49-F238E27FC236}">
              <a16:creationId xmlns:a16="http://schemas.microsoft.com/office/drawing/2014/main" id="{25B04025-33BD-4A19-9593-E44954CB22A5}"/>
            </a:ext>
          </a:extLst>
        </xdr:cNvPr>
        <xdr:cNvCxnSpPr/>
      </xdr:nvCxnSpPr>
      <xdr:spPr>
        <a:xfrm>
          <a:off x="10388600" y="7249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145341</xdr:rowOff>
    </xdr:from>
    <xdr:ext cx="469744" cy="259045"/>
    <xdr:sp macro="" textlink="">
      <xdr:nvSpPr>
        <xdr:cNvPr id="120" name="【図書館】&#10;一人当たり面積最大値テキスト">
          <a:extLst>
            <a:ext uri="{FF2B5EF4-FFF2-40B4-BE49-F238E27FC236}">
              <a16:creationId xmlns:a16="http://schemas.microsoft.com/office/drawing/2014/main" id="{CC661101-B8D1-407D-A3B0-5CC9C54203BB}"/>
            </a:ext>
          </a:extLst>
        </xdr:cNvPr>
        <xdr:cNvSpPr txBox="1"/>
      </xdr:nvSpPr>
      <xdr:spPr>
        <a:xfrm>
          <a:off x="10515600" y="563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27214</xdr:rowOff>
    </xdr:from>
    <xdr:to>
      <xdr:col>55</xdr:col>
      <xdr:colOff>88900</xdr:colOff>
      <xdr:row>34</xdr:row>
      <xdr:rowOff>27214</xdr:rowOff>
    </xdr:to>
    <xdr:cxnSp macro="">
      <xdr:nvCxnSpPr>
        <xdr:cNvPr id="121" name="直線コネクタ 120">
          <a:extLst>
            <a:ext uri="{FF2B5EF4-FFF2-40B4-BE49-F238E27FC236}">
              <a16:creationId xmlns:a16="http://schemas.microsoft.com/office/drawing/2014/main" id="{B5E2C89D-73D5-46DD-B496-029550C07910}"/>
            </a:ext>
          </a:extLst>
        </xdr:cNvPr>
        <xdr:cNvCxnSpPr/>
      </xdr:nvCxnSpPr>
      <xdr:spPr>
        <a:xfrm>
          <a:off x="10388600" y="585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142620</xdr:rowOff>
    </xdr:from>
    <xdr:ext cx="469744" cy="259045"/>
    <xdr:sp macro="" textlink="">
      <xdr:nvSpPr>
        <xdr:cNvPr id="122" name="【図書館】&#10;一人当たり面積平均値テキスト">
          <a:extLst>
            <a:ext uri="{FF2B5EF4-FFF2-40B4-BE49-F238E27FC236}">
              <a16:creationId xmlns:a16="http://schemas.microsoft.com/office/drawing/2014/main" id="{60F158DC-0C7A-403A-AB05-1EE130DAD791}"/>
            </a:ext>
          </a:extLst>
        </xdr:cNvPr>
        <xdr:cNvSpPr txBox="1"/>
      </xdr:nvSpPr>
      <xdr:spPr>
        <a:xfrm>
          <a:off x="10515600" y="6829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164193</xdr:rowOff>
    </xdr:from>
    <xdr:to>
      <xdr:col>55</xdr:col>
      <xdr:colOff>50800</xdr:colOff>
      <xdr:row>40</xdr:row>
      <xdr:rowOff>94343</xdr:rowOff>
    </xdr:to>
    <xdr:sp macro="" textlink="">
      <xdr:nvSpPr>
        <xdr:cNvPr id="123" name="フローチャート: 判断 122">
          <a:extLst>
            <a:ext uri="{FF2B5EF4-FFF2-40B4-BE49-F238E27FC236}">
              <a16:creationId xmlns:a16="http://schemas.microsoft.com/office/drawing/2014/main" id="{AA413601-E437-4DC6-83E9-1E960322AF59}"/>
            </a:ext>
          </a:extLst>
        </xdr:cNvPr>
        <xdr:cNvSpPr/>
      </xdr:nvSpPr>
      <xdr:spPr>
        <a:xfrm>
          <a:off x="104267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14515</xdr:rowOff>
    </xdr:from>
    <xdr:to>
      <xdr:col>50</xdr:col>
      <xdr:colOff>165100</xdr:colOff>
      <xdr:row>40</xdr:row>
      <xdr:rowOff>116115</xdr:rowOff>
    </xdr:to>
    <xdr:sp macro="" textlink="">
      <xdr:nvSpPr>
        <xdr:cNvPr id="124" name="フローチャート: 判断 123">
          <a:extLst>
            <a:ext uri="{FF2B5EF4-FFF2-40B4-BE49-F238E27FC236}">
              <a16:creationId xmlns:a16="http://schemas.microsoft.com/office/drawing/2014/main" id="{CC2D55CB-6229-481D-81FA-3690A83FB7F8}"/>
            </a:ext>
          </a:extLst>
        </xdr:cNvPr>
        <xdr:cNvSpPr/>
      </xdr:nvSpPr>
      <xdr:spPr>
        <a:xfrm>
          <a:off x="9588500" y="687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153307</xdr:rowOff>
    </xdr:from>
    <xdr:to>
      <xdr:col>46</xdr:col>
      <xdr:colOff>38100</xdr:colOff>
      <xdr:row>40</xdr:row>
      <xdr:rowOff>83457</xdr:rowOff>
    </xdr:to>
    <xdr:sp macro="" textlink="">
      <xdr:nvSpPr>
        <xdr:cNvPr id="125" name="フローチャート: 判断 124">
          <a:extLst>
            <a:ext uri="{FF2B5EF4-FFF2-40B4-BE49-F238E27FC236}">
              <a16:creationId xmlns:a16="http://schemas.microsoft.com/office/drawing/2014/main" id="{DC176269-94E6-4433-884B-0C44B4EEEBD1}"/>
            </a:ext>
          </a:extLst>
        </xdr:cNvPr>
        <xdr:cNvSpPr/>
      </xdr:nvSpPr>
      <xdr:spPr>
        <a:xfrm>
          <a:off x="8699500" y="6839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164193</xdr:rowOff>
    </xdr:from>
    <xdr:to>
      <xdr:col>41</xdr:col>
      <xdr:colOff>101600</xdr:colOff>
      <xdr:row>40</xdr:row>
      <xdr:rowOff>94343</xdr:rowOff>
    </xdr:to>
    <xdr:sp macro="" textlink="">
      <xdr:nvSpPr>
        <xdr:cNvPr id="126" name="フローチャート: 判断 125">
          <a:extLst>
            <a:ext uri="{FF2B5EF4-FFF2-40B4-BE49-F238E27FC236}">
              <a16:creationId xmlns:a16="http://schemas.microsoft.com/office/drawing/2014/main" id="{0C40B683-3ABE-4CB1-8D48-DEA131AB3E17}"/>
            </a:ext>
          </a:extLst>
        </xdr:cNvPr>
        <xdr:cNvSpPr/>
      </xdr:nvSpPr>
      <xdr:spPr>
        <a:xfrm>
          <a:off x="78105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3628</xdr:rowOff>
    </xdr:from>
    <xdr:to>
      <xdr:col>36</xdr:col>
      <xdr:colOff>165100</xdr:colOff>
      <xdr:row>40</xdr:row>
      <xdr:rowOff>105228</xdr:rowOff>
    </xdr:to>
    <xdr:sp macro="" textlink="">
      <xdr:nvSpPr>
        <xdr:cNvPr id="127" name="フローチャート: 判断 126">
          <a:extLst>
            <a:ext uri="{FF2B5EF4-FFF2-40B4-BE49-F238E27FC236}">
              <a16:creationId xmlns:a16="http://schemas.microsoft.com/office/drawing/2014/main" id="{FF65B300-BB2F-4685-993F-A722EA485894}"/>
            </a:ext>
          </a:extLst>
        </xdr:cNvPr>
        <xdr:cNvSpPr/>
      </xdr:nvSpPr>
      <xdr:spPr>
        <a:xfrm>
          <a:off x="6921500" y="686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6D1C5018-6F3C-415E-A5C4-979A67680266}"/>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A4C89D31-F35F-4CD3-9F1F-009CC5BE2ABC}"/>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3DA6544C-E86B-4629-8AAE-4DEB55280A7A}"/>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2294B0F0-FDE1-4340-A83B-AB7DC916425B}"/>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B6972036-C248-4451-B603-413098ADBFCD}"/>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11793</xdr:rowOff>
    </xdr:from>
    <xdr:to>
      <xdr:col>55</xdr:col>
      <xdr:colOff>50800</xdr:colOff>
      <xdr:row>39</xdr:row>
      <xdr:rowOff>113393</xdr:rowOff>
    </xdr:to>
    <xdr:sp macro="" textlink="">
      <xdr:nvSpPr>
        <xdr:cNvPr id="133" name="楕円 132">
          <a:extLst>
            <a:ext uri="{FF2B5EF4-FFF2-40B4-BE49-F238E27FC236}">
              <a16:creationId xmlns:a16="http://schemas.microsoft.com/office/drawing/2014/main" id="{4E54C40C-C319-4CFB-9DEF-CE0314C70CE1}"/>
            </a:ext>
          </a:extLst>
        </xdr:cNvPr>
        <xdr:cNvSpPr/>
      </xdr:nvSpPr>
      <xdr:spPr>
        <a:xfrm>
          <a:off x="10426700" y="669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34670</xdr:rowOff>
    </xdr:from>
    <xdr:ext cx="469744" cy="259045"/>
    <xdr:sp macro="" textlink="">
      <xdr:nvSpPr>
        <xdr:cNvPr id="134" name="【図書館】&#10;一人当たり面積該当値テキスト">
          <a:extLst>
            <a:ext uri="{FF2B5EF4-FFF2-40B4-BE49-F238E27FC236}">
              <a16:creationId xmlns:a16="http://schemas.microsoft.com/office/drawing/2014/main" id="{A2FC2794-5E91-4F8A-A6E8-C5C838B380FD}"/>
            </a:ext>
          </a:extLst>
        </xdr:cNvPr>
        <xdr:cNvSpPr txBox="1"/>
      </xdr:nvSpPr>
      <xdr:spPr>
        <a:xfrm>
          <a:off x="10515600" y="654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11793</xdr:rowOff>
    </xdr:from>
    <xdr:to>
      <xdr:col>50</xdr:col>
      <xdr:colOff>165100</xdr:colOff>
      <xdr:row>39</xdr:row>
      <xdr:rowOff>113393</xdr:rowOff>
    </xdr:to>
    <xdr:sp macro="" textlink="">
      <xdr:nvSpPr>
        <xdr:cNvPr id="135" name="楕円 134">
          <a:extLst>
            <a:ext uri="{FF2B5EF4-FFF2-40B4-BE49-F238E27FC236}">
              <a16:creationId xmlns:a16="http://schemas.microsoft.com/office/drawing/2014/main" id="{9C76378E-6024-47AD-A2BE-4FD6CF64CF70}"/>
            </a:ext>
          </a:extLst>
        </xdr:cNvPr>
        <xdr:cNvSpPr/>
      </xdr:nvSpPr>
      <xdr:spPr>
        <a:xfrm>
          <a:off x="9588500" y="669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62593</xdr:rowOff>
    </xdr:from>
    <xdr:to>
      <xdr:col>55</xdr:col>
      <xdr:colOff>0</xdr:colOff>
      <xdr:row>39</xdr:row>
      <xdr:rowOff>62593</xdr:rowOff>
    </xdr:to>
    <xdr:cxnSp macro="">
      <xdr:nvCxnSpPr>
        <xdr:cNvPr id="136" name="直線コネクタ 135">
          <a:extLst>
            <a:ext uri="{FF2B5EF4-FFF2-40B4-BE49-F238E27FC236}">
              <a16:creationId xmlns:a16="http://schemas.microsoft.com/office/drawing/2014/main" id="{A8930A15-0364-4DF0-B58C-7182942BEF5E}"/>
            </a:ext>
          </a:extLst>
        </xdr:cNvPr>
        <xdr:cNvCxnSpPr/>
      </xdr:nvCxnSpPr>
      <xdr:spPr>
        <a:xfrm>
          <a:off x="9639300" y="67491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11793</xdr:rowOff>
    </xdr:from>
    <xdr:to>
      <xdr:col>46</xdr:col>
      <xdr:colOff>38100</xdr:colOff>
      <xdr:row>39</xdr:row>
      <xdr:rowOff>113393</xdr:rowOff>
    </xdr:to>
    <xdr:sp macro="" textlink="">
      <xdr:nvSpPr>
        <xdr:cNvPr id="137" name="楕円 136">
          <a:extLst>
            <a:ext uri="{FF2B5EF4-FFF2-40B4-BE49-F238E27FC236}">
              <a16:creationId xmlns:a16="http://schemas.microsoft.com/office/drawing/2014/main" id="{423AF3E7-2FD0-4C0A-887E-09AB63E98836}"/>
            </a:ext>
          </a:extLst>
        </xdr:cNvPr>
        <xdr:cNvSpPr/>
      </xdr:nvSpPr>
      <xdr:spPr>
        <a:xfrm>
          <a:off x="8699500" y="669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62593</xdr:rowOff>
    </xdr:from>
    <xdr:to>
      <xdr:col>50</xdr:col>
      <xdr:colOff>114300</xdr:colOff>
      <xdr:row>39</xdr:row>
      <xdr:rowOff>62593</xdr:rowOff>
    </xdr:to>
    <xdr:cxnSp macro="">
      <xdr:nvCxnSpPr>
        <xdr:cNvPr id="138" name="直線コネクタ 137">
          <a:extLst>
            <a:ext uri="{FF2B5EF4-FFF2-40B4-BE49-F238E27FC236}">
              <a16:creationId xmlns:a16="http://schemas.microsoft.com/office/drawing/2014/main" id="{D81EA6E4-ABBD-4C60-A956-B253A8F1D1DF}"/>
            </a:ext>
          </a:extLst>
        </xdr:cNvPr>
        <xdr:cNvCxnSpPr/>
      </xdr:nvCxnSpPr>
      <xdr:spPr>
        <a:xfrm>
          <a:off x="8750300" y="67491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11793</xdr:rowOff>
    </xdr:from>
    <xdr:to>
      <xdr:col>41</xdr:col>
      <xdr:colOff>101600</xdr:colOff>
      <xdr:row>39</xdr:row>
      <xdr:rowOff>113393</xdr:rowOff>
    </xdr:to>
    <xdr:sp macro="" textlink="">
      <xdr:nvSpPr>
        <xdr:cNvPr id="139" name="楕円 138">
          <a:extLst>
            <a:ext uri="{FF2B5EF4-FFF2-40B4-BE49-F238E27FC236}">
              <a16:creationId xmlns:a16="http://schemas.microsoft.com/office/drawing/2014/main" id="{0EF12729-2B15-45CC-8313-0FBFA7C6378A}"/>
            </a:ext>
          </a:extLst>
        </xdr:cNvPr>
        <xdr:cNvSpPr/>
      </xdr:nvSpPr>
      <xdr:spPr>
        <a:xfrm>
          <a:off x="7810500" y="669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62593</xdr:rowOff>
    </xdr:from>
    <xdr:to>
      <xdr:col>45</xdr:col>
      <xdr:colOff>177800</xdr:colOff>
      <xdr:row>39</xdr:row>
      <xdr:rowOff>62593</xdr:rowOff>
    </xdr:to>
    <xdr:cxnSp macro="">
      <xdr:nvCxnSpPr>
        <xdr:cNvPr id="140" name="直線コネクタ 139">
          <a:extLst>
            <a:ext uri="{FF2B5EF4-FFF2-40B4-BE49-F238E27FC236}">
              <a16:creationId xmlns:a16="http://schemas.microsoft.com/office/drawing/2014/main" id="{C1EC90ED-409B-4B2E-A3E9-F0AA8E6486F2}"/>
            </a:ext>
          </a:extLst>
        </xdr:cNvPr>
        <xdr:cNvCxnSpPr/>
      </xdr:nvCxnSpPr>
      <xdr:spPr>
        <a:xfrm>
          <a:off x="7861300" y="67491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11793</xdr:rowOff>
    </xdr:from>
    <xdr:to>
      <xdr:col>36</xdr:col>
      <xdr:colOff>165100</xdr:colOff>
      <xdr:row>39</xdr:row>
      <xdr:rowOff>113393</xdr:rowOff>
    </xdr:to>
    <xdr:sp macro="" textlink="">
      <xdr:nvSpPr>
        <xdr:cNvPr id="141" name="楕円 140">
          <a:extLst>
            <a:ext uri="{FF2B5EF4-FFF2-40B4-BE49-F238E27FC236}">
              <a16:creationId xmlns:a16="http://schemas.microsoft.com/office/drawing/2014/main" id="{FE78F646-A76C-4424-B809-0AF1A8E97C16}"/>
            </a:ext>
          </a:extLst>
        </xdr:cNvPr>
        <xdr:cNvSpPr/>
      </xdr:nvSpPr>
      <xdr:spPr>
        <a:xfrm>
          <a:off x="6921500" y="669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62593</xdr:rowOff>
    </xdr:from>
    <xdr:to>
      <xdr:col>41</xdr:col>
      <xdr:colOff>50800</xdr:colOff>
      <xdr:row>39</xdr:row>
      <xdr:rowOff>62593</xdr:rowOff>
    </xdr:to>
    <xdr:cxnSp macro="">
      <xdr:nvCxnSpPr>
        <xdr:cNvPr id="142" name="直線コネクタ 141">
          <a:extLst>
            <a:ext uri="{FF2B5EF4-FFF2-40B4-BE49-F238E27FC236}">
              <a16:creationId xmlns:a16="http://schemas.microsoft.com/office/drawing/2014/main" id="{AB90AEA4-3D1F-40C6-A486-3E8C58855A11}"/>
            </a:ext>
          </a:extLst>
        </xdr:cNvPr>
        <xdr:cNvCxnSpPr/>
      </xdr:nvCxnSpPr>
      <xdr:spPr>
        <a:xfrm>
          <a:off x="6972300" y="67491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107242</xdr:rowOff>
    </xdr:from>
    <xdr:ext cx="469744" cy="259045"/>
    <xdr:sp macro="" textlink="">
      <xdr:nvSpPr>
        <xdr:cNvPr id="143" name="n_1aveValue【図書館】&#10;一人当たり面積">
          <a:extLst>
            <a:ext uri="{FF2B5EF4-FFF2-40B4-BE49-F238E27FC236}">
              <a16:creationId xmlns:a16="http://schemas.microsoft.com/office/drawing/2014/main" id="{65CA23D1-C2AB-425C-9F7F-C63036F28F03}"/>
            </a:ext>
          </a:extLst>
        </xdr:cNvPr>
        <xdr:cNvSpPr txBox="1"/>
      </xdr:nvSpPr>
      <xdr:spPr>
        <a:xfrm>
          <a:off x="9391727" y="696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74584</xdr:rowOff>
    </xdr:from>
    <xdr:ext cx="469744" cy="259045"/>
    <xdr:sp macro="" textlink="">
      <xdr:nvSpPr>
        <xdr:cNvPr id="144" name="n_2aveValue【図書館】&#10;一人当たり面積">
          <a:extLst>
            <a:ext uri="{FF2B5EF4-FFF2-40B4-BE49-F238E27FC236}">
              <a16:creationId xmlns:a16="http://schemas.microsoft.com/office/drawing/2014/main" id="{2C65E72E-B4F7-40B9-BACF-DCF65EE31D6C}"/>
            </a:ext>
          </a:extLst>
        </xdr:cNvPr>
        <xdr:cNvSpPr txBox="1"/>
      </xdr:nvSpPr>
      <xdr:spPr>
        <a:xfrm>
          <a:off x="8515427" y="6932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85470</xdr:rowOff>
    </xdr:from>
    <xdr:ext cx="469744" cy="259045"/>
    <xdr:sp macro="" textlink="">
      <xdr:nvSpPr>
        <xdr:cNvPr id="145" name="n_3aveValue【図書館】&#10;一人当たり面積">
          <a:extLst>
            <a:ext uri="{FF2B5EF4-FFF2-40B4-BE49-F238E27FC236}">
              <a16:creationId xmlns:a16="http://schemas.microsoft.com/office/drawing/2014/main" id="{C055A497-C326-4D2E-98DC-788EDEE487C8}"/>
            </a:ext>
          </a:extLst>
        </xdr:cNvPr>
        <xdr:cNvSpPr txBox="1"/>
      </xdr:nvSpPr>
      <xdr:spPr>
        <a:xfrm>
          <a:off x="7626427" y="694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96355</xdr:rowOff>
    </xdr:from>
    <xdr:ext cx="469744" cy="259045"/>
    <xdr:sp macro="" textlink="">
      <xdr:nvSpPr>
        <xdr:cNvPr id="146" name="n_4aveValue【図書館】&#10;一人当たり面積">
          <a:extLst>
            <a:ext uri="{FF2B5EF4-FFF2-40B4-BE49-F238E27FC236}">
              <a16:creationId xmlns:a16="http://schemas.microsoft.com/office/drawing/2014/main" id="{F236C542-A626-4BA2-8A84-D0BE5EB0133A}"/>
            </a:ext>
          </a:extLst>
        </xdr:cNvPr>
        <xdr:cNvSpPr txBox="1"/>
      </xdr:nvSpPr>
      <xdr:spPr>
        <a:xfrm>
          <a:off x="6737427" y="695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129920</xdr:rowOff>
    </xdr:from>
    <xdr:ext cx="469744" cy="259045"/>
    <xdr:sp macro="" textlink="">
      <xdr:nvSpPr>
        <xdr:cNvPr id="147" name="n_1mainValue【図書館】&#10;一人当たり面積">
          <a:extLst>
            <a:ext uri="{FF2B5EF4-FFF2-40B4-BE49-F238E27FC236}">
              <a16:creationId xmlns:a16="http://schemas.microsoft.com/office/drawing/2014/main" id="{666E1C0D-DF7C-45BA-8669-458EE9851F9A}"/>
            </a:ext>
          </a:extLst>
        </xdr:cNvPr>
        <xdr:cNvSpPr txBox="1"/>
      </xdr:nvSpPr>
      <xdr:spPr>
        <a:xfrm>
          <a:off x="9391727" y="647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129920</xdr:rowOff>
    </xdr:from>
    <xdr:ext cx="469744" cy="259045"/>
    <xdr:sp macro="" textlink="">
      <xdr:nvSpPr>
        <xdr:cNvPr id="148" name="n_2mainValue【図書館】&#10;一人当たり面積">
          <a:extLst>
            <a:ext uri="{FF2B5EF4-FFF2-40B4-BE49-F238E27FC236}">
              <a16:creationId xmlns:a16="http://schemas.microsoft.com/office/drawing/2014/main" id="{F403A058-F1D8-4436-9812-1C1B7D0F9863}"/>
            </a:ext>
          </a:extLst>
        </xdr:cNvPr>
        <xdr:cNvSpPr txBox="1"/>
      </xdr:nvSpPr>
      <xdr:spPr>
        <a:xfrm>
          <a:off x="8515427" y="647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129920</xdr:rowOff>
    </xdr:from>
    <xdr:ext cx="469744" cy="259045"/>
    <xdr:sp macro="" textlink="">
      <xdr:nvSpPr>
        <xdr:cNvPr id="149" name="n_3mainValue【図書館】&#10;一人当たり面積">
          <a:extLst>
            <a:ext uri="{FF2B5EF4-FFF2-40B4-BE49-F238E27FC236}">
              <a16:creationId xmlns:a16="http://schemas.microsoft.com/office/drawing/2014/main" id="{447B6612-112F-468D-BFEF-E6700786A2D8}"/>
            </a:ext>
          </a:extLst>
        </xdr:cNvPr>
        <xdr:cNvSpPr txBox="1"/>
      </xdr:nvSpPr>
      <xdr:spPr>
        <a:xfrm>
          <a:off x="7626427" y="647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129920</xdr:rowOff>
    </xdr:from>
    <xdr:ext cx="469744" cy="259045"/>
    <xdr:sp macro="" textlink="">
      <xdr:nvSpPr>
        <xdr:cNvPr id="150" name="n_4mainValue【図書館】&#10;一人当たり面積">
          <a:extLst>
            <a:ext uri="{FF2B5EF4-FFF2-40B4-BE49-F238E27FC236}">
              <a16:creationId xmlns:a16="http://schemas.microsoft.com/office/drawing/2014/main" id="{FFB33331-61F0-4661-8DDA-AF9ACFC2E721}"/>
            </a:ext>
          </a:extLst>
        </xdr:cNvPr>
        <xdr:cNvSpPr txBox="1"/>
      </xdr:nvSpPr>
      <xdr:spPr>
        <a:xfrm>
          <a:off x="6737427" y="647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CACBDE94-9016-40F9-83A7-993AB3270F7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A8FB0A3D-BE94-4D7C-AB64-985B920F1F6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BB6051D3-201B-4A57-86DC-51D6EA1FF21B}"/>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63A1EAD0-EBB8-44DF-A223-85CDB9D87EC5}"/>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6A902EC3-5653-4FFC-85DB-9AE02B74A4C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D7255C63-9605-4FB2-8AF4-2644E10B9BC1}"/>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7314C5F4-595D-4E12-934B-BFE9D6026EC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5BD45F40-767A-43CD-A3A2-C27009B2F9C7}"/>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03D9A9F7-7852-4BD7-B837-32426E660E1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158EE27D-1D49-43D9-88DD-FF667AEDA63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a16="http://schemas.microsoft.com/office/drawing/2014/main" id="{2CB71FB0-7168-4877-9BD9-EEAB35F94007}"/>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a:extLst>
            <a:ext uri="{FF2B5EF4-FFF2-40B4-BE49-F238E27FC236}">
              <a16:creationId xmlns:a16="http://schemas.microsoft.com/office/drawing/2014/main" id="{6B9D9D46-91D8-40D8-B398-FFAFD32A9FB5}"/>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3" name="テキスト ボックス 162">
          <a:extLst>
            <a:ext uri="{FF2B5EF4-FFF2-40B4-BE49-F238E27FC236}">
              <a16:creationId xmlns:a16="http://schemas.microsoft.com/office/drawing/2014/main" id="{CB409169-3C4F-468B-AAF7-896C86D72E21}"/>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a:extLst>
            <a:ext uri="{FF2B5EF4-FFF2-40B4-BE49-F238E27FC236}">
              <a16:creationId xmlns:a16="http://schemas.microsoft.com/office/drawing/2014/main" id="{F87FAD78-5B62-4123-85A2-D25E3F8E7087}"/>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a:extLst>
            <a:ext uri="{FF2B5EF4-FFF2-40B4-BE49-F238E27FC236}">
              <a16:creationId xmlns:a16="http://schemas.microsoft.com/office/drawing/2014/main" id="{B4E67F7F-FAA4-47BB-A322-BE8C5F0F879D}"/>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a:extLst>
            <a:ext uri="{FF2B5EF4-FFF2-40B4-BE49-F238E27FC236}">
              <a16:creationId xmlns:a16="http://schemas.microsoft.com/office/drawing/2014/main" id="{23E24EF4-6E6A-47EF-9BD3-1DD0640B7AD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a:extLst>
            <a:ext uri="{FF2B5EF4-FFF2-40B4-BE49-F238E27FC236}">
              <a16:creationId xmlns:a16="http://schemas.microsoft.com/office/drawing/2014/main" id="{BDE29F5E-B3A4-493B-AD85-5D092C05231B}"/>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a:extLst>
            <a:ext uri="{FF2B5EF4-FFF2-40B4-BE49-F238E27FC236}">
              <a16:creationId xmlns:a16="http://schemas.microsoft.com/office/drawing/2014/main" id="{E0D989CA-007B-438C-BE52-7AD7EF4CE8A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a:extLst>
            <a:ext uri="{FF2B5EF4-FFF2-40B4-BE49-F238E27FC236}">
              <a16:creationId xmlns:a16="http://schemas.microsoft.com/office/drawing/2014/main" id="{50114DA2-4F27-4993-B2F3-5D934FA2F0F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a:extLst>
            <a:ext uri="{FF2B5EF4-FFF2-40B4-BE49-F238E27FC236}">
              <a16:creationId xmlns:a16="http://schemas.microsoft.com/office/drawing/2014/main" id="{6BAA33EB-548E-44B9-895C-7A1E6566DEA3}"/>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a:extLst>
            <a:ext uri="{FF2B5EF4-FFF2-40B4-BE49-F238E27FC236}">
              <a16:creationId xmlns:a16="http://schemas.microsoft.com/office/drawing/2014/main" id="{D7EFC583-0BBA-481D-8E8E-F3556AE1C358}"/>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23760C41-F9CD-4667-BDE6-CE9EA81DFDC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3" name="テキスト ボックス 172">
          <a:extLst>
            <a:ext uri="{FF2B5EF4-FFF2-40B4-BE49-F238E27FC236}">
              <a16:creationId xmlns:a16="http://schemas.microsoft.com/office/drawing/2014/main" id="{5C278F5E-95F8-4240-8D68-24A0E1B3FC63}"/>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a:extLst>
            <a:ext uri="{FF2B5EF4-FFF2-40B4-BE49-F238E27FC236}">
              <a16:creationId xmlns:a16="http://schemas.microsoft.com/office/drawing/2014/main" id="{93CA87FC-489E-4F6D-A583-082CDFCF502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93345</xdr:rowOff>
    </xdr:from>
    <xdr:to>
      <xdr:col>24</xdr:col>
      <xdr:colOff>62865</xdr:colOff>
      <xdr:row>63</xdr:row>
      <xdr:rowOff>163830</xdr:rowOff>
    </xdr:to>
    <xdr:cxnSp macro="">
      <xdr:nvCxnSpPr>
        <xdr:cNvPr id="175" name="直線コネクタ 174">
          <a:extLst>
            <a:ext uri="{FF2B5EF4-FFF2-40B4-BE49-F238E27FC236}">
              <a16:creationId xmlns:a16="http://schemas.microsoft.com/office/drawing/2014/main" id="{28605334-E9DA-44B7-A803-8B626F4CE256}"/>
            </a:ext>
          </a:extLst>
        </xdr:cNvPr>
        <xdr:cNvCxnSpPr/>
      </xdr:nvCxnSpPr>
      <xdr:spPr>
        <a:xfrm flipV="1">
          <a:off x="4634865" y="9523095"/>
          <a:ext cx="0" cy="1442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167657</xdr:rowOff>
    </xdr:from>
    <xdr:ext cx="405111" cy="259045"/>
    <xdr:sp macro="" textlink="">
      <xdr:nvSpPr>
        <xdr:cNvPr id="176" name="【体育館・プール】&#10;有形固定資産減価償却率最小値テキスト">
          <a:extLst>
            <a:ext uri="{FF2B5EF4-FFF2-40B4-BE49-F238E27FC236}">
              <a16:creationId xmlns:a16="http://schemas.microsoft.com/office/drawing/2014/main" id="{C9DFA286-2CB3-4291-B927-EDE7BA2971E8}"/>
            </a:ext>
          </a:extLst>
        </xdr:cNvPr>
        <xdr:cNvSpPr txBox="1"/>
      </xdr:nvSpPr>
      <xdr:spPr>
        <a:xfrm>
          <a:off x="4673600" y="1096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163830</xdr:rowOff>
    </xdr:from>
    <xdr:to>
      <xdr:col>24</xdr:col>
      <xdr:colOff>152400</xdr:colOff>
      <xdr:row>63</xdr:row>
      <xdr:rowOff>163830</xdr:rowOff>
    </xdr:to>
    <xdr:cxnSp macro="">
      <xdr:nvCxnSpPr>
        <xdr:cNvPr id="177" name="直線コネクタ 176">
          <a:extLst>
            <a:ext uri="{FF2B5EF4-FFF2-40B4-BE49-F238E27FC236}">
              <a16:creationId xmlns:a16="http://schemas.microsoft.com/office/drawing/2014/main" id="{91E12F7E-F346-4099-8EEE-93FF28231AB6}"/>
            </a:ext>
          </a:extLst>
        </xdr:cNvPr>
        <xdr:cNvCxnSpPr/>
      </xdr:nvCxnSpPr>
      <xdr:spPr>
        <a:xfrm>
          <a:off x="4546600" y="1096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40022</xdr:rowOff>
    </xdr:from>
    <xdr:ext cx="405111" cy="259045"/>
    <xdr:sp macro="" textlink="">
      <xdr:nvSpPr>
        <xdr:cNvPr id="178" name="【体育館・プール】&#10;有形固定資産減価償却率最大値テキスト">
          <a:extLst>
            <a:ext uri="{FF2B5EF4-FFF2-40B4-BE49-F238E27FC236}">
              <a16:creationId xmlns:a16="http://schemas.microsoft.com/office/drawing/2014/main" id="{4310BA8C-A05F-4C19-BA8A-3939D9F706CE}"/>
            </a:ext>
          </a:extLst>
        </xdr:cNvPr>
        <xdr:cNvSpPr txBox="1"/>
      </xdr:nvSpPr>
      <xdr:spPr>
        <a:xfrm>
          <a:off x="4673600" y="9298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93345</xdr:rowOff>
    </xdr:from>
    <xdr:to>
      <xdr:col>24</xdr:col>
      <xdr:colOff>152400</xdr:colOff>
      <xdr:row>55</xdr:row>
      <xdr:rowOff>93345</xdr:rowOff>
    </xdr:to>
    <xdr:cxnSp macro="">
      <xdr:nvCxnSpPr>
        <xdr:cNvPr id="179" name="直線コネクタ 178">
          <a:extLst>
            <a:ext uri="{FF2B5EF4-FFF2-40B4-BE49-F238E27FC236}">
              <a16:creationId xmlns:a16="http://schemas.microsoft.com/office/drawing/2014/main" id="{46E593DF-048A-49C2-A3BA-E5A8E932BD5D}"/>
            </a:ext>
          </a:extLst>
        </xdr:cNvPr>
        <xdr:cNvCxnSpPr/>
      </xdr:nvCxnSpPr>
      <xdr:spPr>
        <a:xfrm>
          <a:off x="4546600" y="952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21607</xdr:rowOff>
    </xdr:from>
    <xdr:ext cx="405111" cy="259045"/>
    <xdr:sp macro="" textlink="">
      <xdr:nvSpPr>
        <xdr:cNvPr id="180" name="【体育館・プール】&#10;有形固定資産減価償却率平均値テキスト">
          <a:extLst>
            <a:ext uri="{FF2B5EF4-FFF2-40B4-BE49-F238E27FC236}">
              <a16:creationId xmlns:a16="http://schemas.microsoft.com/office/drawing/2014/main" id="{0B1A637D-BF4D-4E41-B32E-A9F9BF767319}"/>
            </a:ext>
          </a:extLst>
        </xdr:cNvPr>
        <xdr:cNvSpPr txBox="1"/>
      </xdr:nvSpPr>
      <xdr:spPr>
        <a:xfrm>
          <a:off x="4673600" y="1013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170180</xdr:rowOff>
    </xdr:from>
    <xdr:to>
      <xdr:col>24</xdr:col>
      <xdr:colOff>114300</xdr:colOff>
      <xdr:row>60</xdr:row>
      <xdr:rowOff>100330</xdr:rowOff>
    </xdr:to>
    <xdr:sp macro="" textlink="">
      <xdr:nvSpPr>
        <xdr:cNvPr id="181" name="フローチャート: 判断 180">
          <a:extLst>
            <a:ext uri="{FF2B5EF4-FFF2-40B4-BE49-F238E27FC236}">
              <a16:creationId xmlns:a16="http://schemas.microsoft.com/office/drawing/2014/main" id="{61241B55-9D40-4E05-9F30-61438BAD16BB}"/>
            </a:ext>
          </a:extLst>
        </xdr:cNvPr>
        <xdr:cNvSpPr/>
      </xdr:nvSpPr>
      <xdr:spPr>
        <a:xfrm>
          <a:off x="4584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137795</xdr:rowOff>
    </xdr:from>
    <xdr:to>
      <xdr:col>20</xdr:col>
      <xdr:colOff>38100</xdr:colOff>
      <xdr:row>60</xdr:row>
      <xdr:rowOff>67945</xdr:rowOff>
    </xdr:to>
    <xdr:sp macro="" textlink="">
      <xdr:nvSpPr>
        <xdr:cNvPr id="182" name="フローチャート: 判断 181">
          <a:extLst>
            <a:ext uri="{FF2B5EF4-FFF2-40B4-BE49-F238E27FC236}">
              <a16:creationId xmlns:a16="http://schemas.microsoft.com/office/drawing/2014/main" id="{2361B129-DA1F-4E07-A896-751758D1CD32}"/>
            </a:ext>
          </a:extLst>
        </xdr:cNvPr>
        <xdr:cNvSpPr/>
      </xdr:nvSpPr>
      <xdr:spPr>
        <a:xfrm>
          <a:off x="3746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116840</xdr:rowOff>
    </xdr:from>
    <xdr:to>
      <xdr:col>15</xdr:col>
      <xdr:colOff>101600</xdr:colOff>
      <xdr:row>60</xdr:row>
      <xdr:rowOff>46990</xdr:rowOff>
    </xdr:to>
    <xdr:sp macro="" textlink="">
      <xdr:nvSpPr>
        <xdr:cNvPr id="183" name="フローチャート: 判断 182">
          <a:extLst>
            <a:ext uri="{FF2B5EF4-FFF2-40B4-BE49-F238E27FC236}">
              <a16:creationId xmlns:a16="http://schemas.microsoft.com/office/drawing/2014/main" id="{14828ECD-E4D4-4B45-950A-625C792F0C94}"/>
            </a:ext>
          </a:extLst>
        </xdr:cNvPr>
        <xdr:cNvSpPr/>
      </xdr:nvSpPr>
      <xdr:spPr>
        <a:xfrm>
          <a:off x="2857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116840</xdr:rowOff>
    </xdr:from>
    <xdr:to>
      <xdr:col>10</xdr:col>
      <xdr:colOff>165100</xdr:colOff>
      <xdr:row>60</xdr:row>
      <xdr:rowOff>46990</xdr:rowOff>
    </xdr:to>
    <xdr:sp macro="" textlink="">
      <xdr:nvSpPr>
        <xdr:cNvPr id="184" name="フローチャート: 判断 183">
          <a:extLst>
            <a:ext uri="{FF2B5EF4-FFF2-40B4-BE49-F238E27FC236}">
              <a16:creationId xmlns:a16="http://schemas.microsoft.com/office/drawing/2014/main" id="{8F85D092-27C5-430B-AC95-B7DF805B39DD}"/>
            </a:ext>
          </a:extLst>
        </xdr:cNvPr>
        <xdr:cNvSpPr/>
      </xdr:nvSpPr>
      <xdr:spPr>
        <a:xfrm>
          <a:off x="1968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93980</xdr:rowOff>
    </xdr:from>
    <xdr:to>
      <xdr:col>6</xdr:col>
      <xdr:colOff>38100</xdr:colOff>
      <xdr:row>60</xdr:row>
      <xdr:rowOff>24130</xdr:rowOff>
    </xdr:to>
    <xdr:sp macro="" textlink="">
      <xdr:nvSpPr>
        <xdr:cNvPr id="185" name="フローチャート: 判断 184">
          <a:extLst>
            <a:ext uri="{FF2B5EF4-FFF2-40B4-BE49-F238E27FC236}">
              <a16:creationId xmlns:a16="http://schemas.microsoft.com/office/drawing/2014/main" id="{78513325-B8C1-4AA3-90C1-B328A1496AEE}"/>
            </a:ext>
          </a:extLst>
        </xdr:cNvPr>
        <xdr:cNvSpPr/>
      </xdr:nvSpPr>
      <xdr:spPr>
        <a:xfrm>
          <a:off x="1079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62A3BC3E-0880-4D9C-A8B1-5CBF75BF58A8}"/>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CD2E4442-7FEC-460A-830F-295216E7F0D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F1B9021C-3997-4A2A-861C-F830187A32A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A90890E1-6822-4C9E-AF7A-316D882B7EF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F3E8A88B-23D8-477B-8BB4-BFBBB99E7D2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44450</xdr:rowOff>
    </xdr:from>
    <xdr:to>
      <xdr:col>24</xdr:col>
      <xdr:colOff>114300</xdr:colOff>
      <xdr:row>60</xdr:row>
      <xdr:rowOff>146050</xdr:rowOff>
    </xdr:to>
    <xdr:sp macro="" textlink="">
      <xdr:nvSpPr>
        <xdr:cNvPr id="191" name="楕円 190">
          <a:extLst>
            <a:ext uri="{FF2B5EF4-FFF2-40B4-BE49-F238E27FC236}">
              <a16:creationId xmlns:a16="http://schemas.microsoft.com/office/drawing/2014/main" id="{70D6E225-C4BF-4BEB-9216-DDE196781F39}"/>
            </a:ext>
          </a:extLst>
        </xdr:cNvPr>
        <xdr:cNvSpPr/>
      </xdr:nvSpPr>
      <xdr:spPr>
        <a:xfrm>
          <a:off x="4584700" y="1033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22877</xdr:rowOff>
    </xdr:from>
    <xdr:ext cx="405111" cy="259045"/>
    <xdr:sp macro="" textlink="">
      <xdr:nvSpPr>
        <xdr:cNvPr id="192" name="【体育館・プール】&#10;有形固定資産減価償却率該当値テキスト">
          <a:extLst>
            <a:ext uri="{FF2B5EF4-FFF2-40B4-BE49-F238E27FC236}">
              <a16:creationId xmlns:a16="http://schemas.microsoft.com/office/drawing/2014/main" id="{E5C02206-8DA0-4E02-BAFC-6B3FF98E17BD}"/>
            </a:ext>
          </a:extLst>
        </xdr:cNvPr>
        <xdr:cNvSpPr txBox="1"/>
      </xdr:nvSpPr>
      <xdr:spPr>
        <a:xfrm>
          <a:off x="4673600" y="1030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2540</xdr:rowOff>
    </xdr:from>
    <xdr:to>
      <xdr:col>20</xdr:col>
      <xdr:colOff>38100</xdr:colOff>
      <xdr:row>59</xdr:row>
      <xdr:rowOff>104140</xdr:rowOff>
    </xdr:to>
    <xdr:sp macro="" textlink="">
      <xdr:nvSpPr>
        <xdr:cNvPr id="193" name="楕円 192">
          <a:extLst>
            <a:ext uri="{FF2B5EF4-FFF2-40B4-BE49-F238E27FC236}">
              <a16:creationId xmlns:a16="http://schemas.microsoft.com/office/drawing/2014/main" id="{0560ECDD-E310-4EE2-9469-4DE9BCE636A4}"/>
            </a:ext>
          </a:extLst>
        </xdr:cNvPr>
        <xdr:cNvSpPr/>
      </xdr:nvSpPr>
      <xdr:spPr>
        <a:xfrm>
          <a:off x="3746500" y="1011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53340</xdr:rowOff>
    </xdr:from>
    <xdr:to>
      <xdr:col>24</xdr:col>
      <xdr:colOff>63500</xdr:colOff>
      <xdr:row>60</xdr:row>
      <xdr:rowOff>95250</xdr:rowOff>
    </xdr:to>
    <xdr:cxnSp macro="">
      <xdr:nvCxnSpPr>
        <xdr:cNvPr id="194" name="直線コネクタ 193">
          <a:extLst>
            <a:ext uri="{FF2B5EF4-FFF2-40B4-BE49-F238E27FC236}">
              <a16:creationId xmlns:a16="http://schemas.microsoft.com/office/drawing/2014/main" id="{EE3F4FD8-47DB-4E1E-A4B3-87496EF8DE09}"/>
            </a:ext>
          </a:extLst>
        </xdr:cNvPr>
        <xdr:cNvCxnSpPr/>
      </xdr:nvCxnSpPr>
      <xdr:spPr>
        <a:xfrm>
          <a:off x="3797300" y="10168890"/>
          <a:ext cx="8382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122555</xdr:rowOff>
    </xdr:from>
    <xdr:to>
      <xdr:col>15</xdr:col>
      <xdr:colOff>101600</xdr:colOff>
      <xdr:row>59</xdr:row>
      <xdr:rowOff>52705</xdr:rowOff>
    </xdr:to>
    <xdr:sp macro="" textlink="">
      <xdr:nvSpPr>
        <xdr:cNvPr id="195" name="楕円 194">
          <a:extLst>
            <a:ext uri="{FF2B5EF4-FFF2-40B4-BE49-F238E27FC236}">
              <a16:creationId xmlns:a16="http://schemas.microsoft.com/office/drawing/2014/main" id="{0F2EA6EC-46FE-46D4-B315-A8C1B92AE18A}"/>
            </a:ext>
          </a:extLst>
        </xdr:cNvPr>
        <xdr:cNvSpPr/>
      </xdr:nvSpPr>
      <xdr:spPr>
        <a:xfrm>
          <a:off x="2857500" y="1006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1905</xdr:rowOff>
    </xdr:from>
    <xdr:to>
      <xdr:col>19</xdr:col>
      <xdr:colOff>177800</xdr:colOff>
      <xdr:row>59</xdr:row>
      <xdr:rowOff>53340</xdr:rowOff>
    </xdr:to>
    <xdr:cxnSp macro="">
      <xdr:nvCxnSpPr>
        <xdr:cNvPr id="196" name="直線コネクタ 195">
          <a:extLst>
            <a:ext uri="{FF2B5EF4-FFF2-40B4-BE49-F238E27FC236}">
              <a16:creationId xmlns:a16="http://schemas.microsoft.com/office/drawing/2014/main" id="{ED11C46D-8557-42E4-8BEA-B337E2DFC6B9}"/>
            </a:ext>
          </a:extLst>
        </xdr:cNvPr>
        <xdr:cNvCxnSpPr/>
      </xdr:nvCxnSpPr>
      <xdr:spPr>
        <a:xfrm>
          <a:off x="2908300" y="1011745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73025</xdr:rowOff>
    </xdr:from>
    <xdr:to>
      <xdr:col>10</xdr:col>
      <xdr:colOff>165100</xdr:colOff>
      <xdr:row>59</xdr:row>
      <xdr:rowOff>3175</xdr:rowOff>
    </xdr:to>
    <xdr:sp macro="" textlink="">
      <xdr:nvSpPr>
        <xdr:cNvPr id="197" name="楕円 196">
          <a:extLst>
            <a:ext uri="{FF2B5EF4-FFF2-40B4-BE49-F238E27FC236}">
              <a16:creationId xmlns:a16="http://schemas.microsoft.com/office/drawing/2014/main" id="{5ABC396F-D280-4FFA-83CF-6484D4C34BBF}"/>
            </a:ext>
          </a:extLst>
        </xdr:cNvPr>
        <xdr:cNvSpPr/>
      </xdr:nvSpPr>
      <xdr:spPr>
        <a:xfrm>
          <a:off x="1968500" y="1001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123825</xdr:rowOff>
    </xdr:from>
    <xdr:to>
      <xdr:col>15</xdr:col>
      <xdr:colOff>50800</xdr:colOff>
      <xdr:row>59</xdr:row>
      <xdr:rowOff>1905</xdr:rowOff>
    </xdr:to>
    <xdr:cxnSp macro="">
      <xdr:nvCxnSpPr>
        <xdr:cNvPr id="198" name="直線コネクタ 197">
          <a:extLst>
            <a:ext uri="{FF2B5EF4-FFF2-40B4-BE49-F238E27FC236}">
              <a16:creationId xmlns:a16="http://schemas.microsoft.com/office/drawing/2014/main" id="{A2814E81-CA3C-40AE-99DB-3FB650035FE3}"/>
            </a:ext>
          </a:extLst>
        </xdr:cNvPr>
        <xdr:cNvCxnSpPr/>
      </xdr:nvCxnSpPr>
      <xdr:spPr>
        <a:xfrm>
          <a:off x="2019300" y="1006792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19685</xdr:rowOff>
    </xdr:from>
    <xdr:to>
      <xdr:col>6</xdr:col>
      <xdr:colOff>38100</xdr:colOff>
      <xdr:row>58</xdr:row>
      <xdr:rowOff>121285</xdr:rowOff>
    </xdr:to>
    <xdr:sp macro="" textlink="">
      <xdr:nvSpPr>
        <xdr:cNvPr id="199" name="楕円 198">
          <a:extLst>
            <a:ext uri="{FF2B5EF4-FFF2-40B4-BE49-F238E27FC236}">
              <a16:creationId xmlns:a16="http://schemas.microsoft.com/office/drawing/2014/main" id="{88F29389-CD72-4AF0-8404-07D965FBCDDE}"/>
            </a:ext>
          </a:extLst>
        </xdr:cNvPr>
        <xdr:cNvSpPr/>
      </xdr:nvSpPr>
      <xdr:spPr>
        <a:xfrm>
          <a:off x="1079500" y="996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70485</xdr:rowOff>
    </xdr:from>
    <xdr:to>
      <xdr:col>10</xdr:col>
      <xdr:colOff>114300</xdr:colOff>
      <xdr:row>58</xdr:row>
      <xdr:rowOff>123825</xdr:rowOff>
    </xdr:to>
    <xdr:cxnSp macro="">
      <xdr:nvCxnSpPr>
        <xdr:cNvPr id="200" name="直線コネクタ 199">
          <a:extLst>
            <a:ext uri="{FF2B5EF4-FFF2-40B4-BE49-F238E27FC236}">
              <a16:creationId xmlns:a16="http://schemas.microsoft.com/office/drawing/2014/main" id="{EFA961E9-C95D-475D-AED4-21A7AF6747F4}"/>
            </a:ext>
          </a:extLst>
        </xdr:cNvPr>
        <xdr:cNvCxnSpPr/>
      </xdr:nvCxnSpPr>
      <xdr:spPr>
        <a:xfrm>
          <a:off x="1130300" y="1001458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59072</xdr:rowOff>
    </xdr:from>
    <xdr:ext cx="405111" cy="259045"/>
    <xdr:sp macro="" textlink="">
      <xdr:nvSpPr>
        <xdr:cNvPr id="201" name="n_1aveValue【体育館・プール】&#10;有形固定資産減価償却率">
          <a:extLst>
            <a:ext uri="{FF2B5EF4-FFF2-40B4-BE49-F238E27FC236}">
              <a16:creationId xmlns:a16="http://schemas.microsoft.com/office/drawing/2014/main" id="{32F30709-C8A1-4161-A4D7-E1961ED68542}"/>
            </a:ext>
          </a:extLst>
        </xdr:cNvPr>
        <xdr:cNvSpPr txBox="1"/>
      </xdr:nvSpPr>
      <xdr:spPr>
        <a:xfrm>
          <a:off x="3582044" y="1034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38117</xdr:rowOff>
    </xdr:from>
    <xdr:ext cx="405111" cy="259045"/>
    <xdr:sp macro="" textlink="">
      <xdr:nvSpPr>
        <xdr:cNvPr id="202" name="n_2aveValue【体育館・プール】&#10;有形固定資産減価償却率">
          <a:extLst>
            <a:ext uri="{FF2B5EF4-FFF2-40B4-BE49-F238E27FC236}">
              <a16:creationId xmlns:a16="http://schemas.microsoft.com/office/drawing/2014/main" id="{6D7A228D-9096-4A8F-9DD9-E5B060341A76}"/>
            </a:ext>
          </a:extLst>
        </xdr:cNvPr>
        <xdr:cNvSpPr txBox="1"/>
      </xdr:nvSpPr>
      <xdr:spPr>
        <a:xfrm>
          <a:off x="2705744" y="1032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38117</xdr:rowOff>
    </xdr:from>
    <xdr:ext cx="405111" cy="259045"/>
    <xdr:sp macro="" textlink="">
      <xdr:nvSpPr>
        <xdr:cNvPr id="203" name="n_3aveValue【体育館・プール】&#10;有形固定資産減価償却率">
          <a:extLst>
            <a:ext uri="{FF2B5EF4-FFF2-40B4-BE49-F238E27FC236}">
              <a16:creationId xmlns:a16="http://schemas.microsoft.com/office/drawing/2014/main" id="{BBFB46D7-EFC4-4914-B5E3-B8A6D5AE12CB}"/>
            </a:ext>
          </a:extLst>
        </xdr:cNvPr>
        <xdr:cNvSpPr txBox="1"/>
      </xdr:nvSpPr>
      <xdr:spPr>
        <a:xfrm>
          <a:off x="1816744" y="1032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15257</xdr:rowOff>
    </xdr:from>
    <xdr:ext cx="405111" cy="259045"/>
    <xdr:sp macro="" textlink="">
      <xdr:nvSpPr>
        <xdr:cNvPr id="204" name="n_4aveValue【体育館・プール】&#10;有形固定資産減価償却率">
          <a:extLst>
            <a:ext uri="{FF2B5EF4-FFF2-40B4-BE49-F238E27FC236}">
              <a16:creationId xmlns:a16="http://schemas.microsoft.com/office/drawing/2014/main" id="{BE425980-6A32-47DE-848A-80731B8814BD}"/>
            </a:ext>
          </a:extLst>
        </xdr:cNvPr>
        <xdr:cNvSpPr txBox="1"/>
      </xdr:nvSpPr>
      <xdr:spPr>
        <a:xfrm>
          <a:off x="927744" y="1030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120667</xdr:rowOff>
    </xdr:from>
    <xdr:ext cx="405111" cy="259045"/>
    <xdr:sp macro="" textlink="">
      <xdr:nvSpPr>
        <xdr:cNvPr id="205" name="n_1mainValue【体育館・プール】&#10;有形固定資産減価償却率">
          <a:extLst>
            <a:ext uri="{FF2B5EF4-FFF2-40B4-BE49-F238E27FC236}">
              <a16:creationId xmlns:a16="http://schemas.microsoft.com/office/drawing/2014/main" id="{5975626B-4F42-4234-A7C8-5F2C960432F4}"/>
            </a:ext>
          </a:extLst>
        </xdr:cNvPr>
        <xdr:cNvSpPr txBox="1"/>
      </xdr:nvSpPr>
      <xdr:spPr>
        <a:xfrm>
          <a:off x="3582044" y="989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69232</xdr:rowOff>
    </xdr:from>
    <xdr:ext cx="405111" cy="259045"/>
    <xdr:sp macro="" textlink="">
      <xdr:nvSpPr>
        <xdr:cNvPr id="206" name="n_2mainValue【体育館・プール】&#10;有形固定資産減価償却率">
          <a:extLst>
            <a:ext uri="{FF2B5EF4-FFF2-40B4-BE49-F238E27FC236}">
              <a16:creationId xmlns:a16="http://schemas.microsoft.com/office/drawing/2014/main" id="{44C9D98A-8E51-48AC-8BCB-14451B7FC73A}"/>
            </a:ext>
          </a:extLst>
        </xdr:cNvPr>
        <xdr:cNvSpPr txBox="1"/>
      </xdr:nvSpPr>
      <xdr:spPr>
        <a:xfrm>
          <a:off x="2705744" y="984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19702</xdr:rowOff>
    </xdr:from>
    <xdr:ext cx="405111" cy="259045"/>
    <xdr:sp macro="" textlink="">
      <xdr:nvSpPr>
        <xdr:cNvPr id="207" name="n_3mainValue【体育館・プール】&#10;有形固定資産減価償却率">
          <a:extLst>
            <a:ext uri="{FF2B5EF4-FFF2-40B4-BE49-F238E27FC236}">
              <a16:creationId xmlns:a16="http://schemas.microsoft.com/office/drawing/2014/main" id="{367CBA1B-047E-4D80-AF67-67F44336A4E4}"/>
            </a:ext>
          </a:extLst>
        </xdr:cNvPr>
        <xdr:cNvSpPr txBox="1"/>
      </xdr:nvSpPr>
      <xdr:spPr>
        <a:xfrm>
          <a:off x="1816744" y="979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137812</xdr:rowOff>
    </xdr:from>
    <xdr:ext cx="405111" cy="259045"/>
    <xdr:sp macro="" textlink="">
      <xdr:nvSpPr>
        <xdr:cNvPr id="208" name="n_4mainValue【体育館・プール】&#10;有形固定資産減価償却率">
          <a:extLst>
            <a:ext uri="{FF2B5EF4-FFF2-40B4-BE49-F238E27FC236}">
              <a16:creationId xmlns:a16="http://schemas.microsoft.com/office/drawing/2014/main" id="{B265EF11-A3DF-4CA2-83FC-FE386D11E712}"/>
            </a:ext>
          </a:extLst>
        </xdr:cNvPr>
        <xdr:cNvSpPr txBox="1"/>
      </xdr:nvSpPr>
      <xdr:spPr>
        <a:xfrm>
          <a:off x="927744" y="973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92F77FCA-C623-4089-BB73-1B986FAC1B9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44B75800-E45C-4FF6-AEBB-5895EE97DC4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ED5DA3B2-2188-4D6D-9D7D-53FC1966F4F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595674F4-780D-4B3A-AFA7-BEA01D195E4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72955C7D-C7D9-44CB-AC23-C85CBBE91EE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140B101B-C219-4FE3-A972-746CC4C1514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FD98D56D-1CA7-4828-B4E3-734EE6C961E6}"/>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6A288743-ECF3-4028-A513-D4FEDA489C8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39387147-EA53-4492-8866-FFAD1C844EC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38BF978C-F767-4016-A041-2CC2633DEE9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a:extLst>
            <a:ext uri="{FF2B5EF4-FFF2-40B4-BE49-F238E27FC236}">
              <a16:creationId xmlns:a16="http://schemas.microsoft.com/office/drawing/2014/main" id="{DEB2E9EE-2C26-4D7C-9147-A1DF72047818}"/>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0" name="テキスト ボックス 219">
          <a:extLst>
            <a:ext uri="{FF2B5EF4-FFF2-40B4-BE49-F238E27FC236}">
              <a16:creationId xmlns:a16="http://schemas.microsoft.com/office/drawing/2014/main" id="{401C4EC4-97A2-4C3F-AB61-24AF4AE0357E}"/>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a:extLst>
            <a:ext uri="{FF2B5EF4-FFF2-40B4-BE49-F238E27FC236}">
              <a16:creationId xmlns:a16="http://schemas.microsoft.com/office/drawing/2014/main" id="{90388E3D-6E30-493C-A0E8-803CE7E0A78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2" name="テキスト ボックス 221">
          <a:extLst>
            <a:ext uri="{FF2B5EF4-FFF2-40B4-BE49-F238E27FC236}">
              <a16:creationId xmlns:a16="http://schemas.microsoft.com/office/drawing/2014/main" id="{40CA60C0-8416-4348-9983-89422FF18D5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a:extLst>
            <a:ext uri="{FF2B5EF4-FFF2-40B4-BE49-F238E27FC236}">
              <a16:creationId xmlns:a16="http://schemas.microsoft.com/office/drawing/2014/main" id="{BF9C7667-57A0-4C8D-8BDF-EAED575F8391}"/>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4" name="テキスト ボックス 223">
          <a:extLst>
            <a:ext uri="{FF2B5EF4-FFF2-40B4-BE49-F238E27FC236}">
              <a16:creationId xmlns:a16="http://schemas.microsoft.com/office/drawing/2014/main" id="{975A4997-E7E6-403D-8FA4-7E5266310827}"/>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a:extLst>
            <a:ext uri="{FF2B5EF4-FFF2-40B4-BE49-F238E27FC236}">
              <a16:creationId xmlns:a16="http://schemas.microsoft.com/office/drawing/2014/main" id="{7A93406E-B37A-49B0-B183-5E9A5882393F}"/>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6" name="テキスト ボックス 225">
          <a:extLst>
            <a:ext uri="{FF2B5EF4-FFF2-40B4-BE49-F238E27FC236}">
              <a16:creationId xmlns:a16="http://schemas.microsoft.com/office/drawing/2014/main" id="{97DD4C3E-4C05-4950-831B-5603E27AD0CF}"/>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a:extLst>
            <a:ext uri="{FF2B5EF4-FFF2-40B4-BE49-F238E27FC236}">
              <a16:creationId xmlns:a16="http://schemas.microsoft.com/office/drawing/2014/main" id="{C86BF26C-51D5-4F58-AA11-E80F4E67B5D7}"/>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8" name="テキスト ボックス 227">
          <a:extLst>
            <a:ext uri="{FF2B5EF4-FFF2-40B4-BE49-F238E27FC236}">
              <a16:creationId xmlns:a16="http://schemas.microsoft.com/office/drawing/2014/main" id="{BD17E147-0830-4A7E-991D-66113EC099E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139BEF46-24FD-4F29-B82B-803189276EB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a:extLst>
            <a:ext uri="{FF2B5EF4-FFF2-40B4-BE49-F238E27FC236}">
              <a16:creationId xmlns:a16="http://schemas.microsoft.com/office/drawing/2014/main" id="{E161B494-38A6-4CAC-87EF-C2FAB4A1C7CA}"/>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a:extLst>
            <a:ext uri="{FF2B5EF4-FFF2-40B4-BE49-F238E27FC236}">
              <a16:creationId xmlns:a16="http://schemas.microsoft.com/office/drawing/2014/main" id="{99B9DA68-D98F-407D-9DB4-492E3C3DCA8E}"/>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163830</xdr:rowOff>
    </xdr:from>
    <xdr:to>
      <xdr:col>54</xdr:col>
      <xdr:colOff>189865</xdr:colOff>
      <xdr:row>63</xdr:row>
      <xdr:rowOff>125730</xdr:rowOff>
    </xdr:to>
    <xdr:cxnSp macro="">
      <xdr:nvCxnSpPr>
        <xdr:cNvPr id="232" name="直線コネクタ 231">
          <a:extLst>
            <a:ext uri="{FF2B5EF4-FFF2-40B4-BE49-F238E27FC236}">
              <a16:creationId xmlns:a16="http://schemas.microsoft.com/office/drawing/2014/main" id="{1818C2B7-5CF6-4630-9060-07383E03476C}"/>
            </a:ext>
          </a:extLst>
        </xdr:cNvPr>
        <xdr:cNvCxnSpPr/>
      </xdr:nvCxnSpPr>
      <xdr:spPr>
        <a:xfrm flipV="1">
          <a:off x="10476865" y="976503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129557</xdr:rowOff>
    </xdr:from>
    <xdr:ext cx="469744" cy="259045"/>
    <xdr:sp macro="" textlink="">
      <xdr:nvSpPr>
        <xdr:cNvPr id="233" name="【体育館・プール】&#10;一人当たり面積最小値テキスト">
          <a:extLst>
            <a:ext uri="{FF2B5EF4-FFF2-40B4-BE49-F238E27FC236}">
              <a16:creationId xmlns:a16="http://schemas.microsoft.com/office/drawing/2014/main" id="{636FC7F5-F583-486C-B19D-36D2BB433258}"/>
            </a:ext>
          </a:extLst>
        </xdr:cNvPr>
        <xdr:cNvSpPr txBox="1"/>
      </xdr:nvSpPr>
      <xdr:spPr>
        <a:xfrm>
          <a:off x="10515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125730</xdr:rowOff>
    </xdr:from>
    <xdr:to>
      <xdr:col>55</xdr:col>
      <xdr:colOff>88900</xdr:colOff>
      <xdr:row>63</xdr:row>
      <xdr:rowOff>125730</xdr:rowOff>
    </xdr:to>
    <xdr:cxnSp macro="">
      <xdr:nvCxnSpPr>
        <xdr:cNvPr id="234" name="直線コネクタ 233">
          <a:extLst>
            <a:ext uri="{FF2B5EF4-FFF2-40B4-BE49-F238E27FC236}">
              <a16:creationId xmlns:a16="http://schemas.microsoft.com/office/drawing/2014/main" id="{1D9E24AD-0647-473D-847A-77456BB9AB8F}"/>
            </a:ext>
          </a:extLst>
        </xdr:cNvPr>
        <xdr:cNvCxnSpPr/>
      </xdr:nvCxnSpPr>
      <xdr:spPr>
        <a:xfrm>
          <a:off x="10388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110507</xdr:rowOff>
    </xdr:from>
    <xdr:ext cx="469744" cy="259045"/>
    <xdr:sp macro="" textlink="">
      <xdr:nvSpPr>
        <xdr:cNvPr id="235" name="【体育館・プール】&#10;一人当たり面積最大値テキスト">
          <a:extLst>
            <a:ext uri="{FF2B5EF4-FFF2-40B4-BE49-F238E27FC236}">
              <a16:creationId xmlns:a16="http://schemas.microsoft.com/office/drawing/2014/main" id="{B144099B-88F6-4613-AEA7-4186C453DF08}"/>
            </a:ext>
          </a:extLst>
        </xdr:cNvPr>
        <xdr:cNvSpPr txBox="1"/>
      </xdr:nvSpPr>
      <xdr:spPr>
        <a:xfrm>
          <a:off x="10515600" y="954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163830</xdr:rowOff>
    </xdr:from>
    <xdr:to>
      <xdr:col>55</xdr:col>
      <xdr:colOff>88900</xdr:colOff>
      <xdr:row>56</xdr:row>
      <xdr:rowOff>163830</xdr:rowOff>
    </xdr:to>
    <xdr:cxnSp macro="">
      <xdr:nvCxnSpPr>
        <xdr:cNvPr id="236" name="直線コネクタ 235">
          <a:extLst>
            <a:ext uri="{FF2B5EF4-FFF2-40B4-BE49-F238E27FC236}">
              <a16:creationId xmlns:a16="http://schemas.microsoft.com/office/drawing/2014/main" id="{17DB25FA-33E9-45C7-990D-80CA8AAF522B}"/>
            </a:ext>
          </a:extLst>
        </xdr:cNvPr>
        <xdr:cNvCxnSpPr/>
      </xdr:nvCxnSpPr>
      <xdr:spPr>
        <a:xfrm>
          <a:off x="10388600" y="976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68597</xdr:rowOff>
    </xdr:from>
    <xdr:ext cx="469744" cy="259045"/>
    <xdr:sp macro="" textlink="">
      <xdr:nvSpPr>
        <xdr:cNvPr id="237" name="【体育館・プール】&#10;一人当たり面積平均値テキスト">
          <a:extLst>
            <a:ext uri="{FF2B5EF4-FFF2-40B4-BE49-F238E27FC236}">
              <a16:creationId xmlns:a16="http://schemas.microsoft.com/office/drawing/2014/main" id="{1D2611D9-BD87-4F99-9FF1-6E6AC4A98BAC}"/>
            </a:ext>
          </a:extLst>
        </xdr:cNvPr>
        <xdr:cNvSpPr txBox="1"/>
      </xdr:nvSpPr>
      <xdr:spPr>
        <a:xfrm>
          <a:off x="10515600" y="10527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90170</xdr:rowOff>
    </xdr:from>
    <xdr:to>
      <xdr:col>55</xdr:col>
      <xdr:colOff>50800</xdr:colOff>
      <xdr:row>62</xdr:row>
      <xdr:rowOff>20320</xdr:rowOff>
    </xdr:to>
    <xdr:sp macro="" textlink="">
      <xdr:nvSpPr>
        <xdr:cNvPr id="238" name="フローチャート: 判断 237">
          <a:extLst>
            <a:ext uri="{FF2B5EF4-FFF2-40B4-BE49-F238E27FC236}">
              <a16:creationId xmlns:a16="http://schemas.microsoft.com/office/drawing/2014/main" id="{9DCBEA71-8261-4E13-91B4-A0A00538F683}"/>
            </a:ext>
          </a:extLst>
        </xdr:cNvPr>
        <xdr:cNvSpPr/>
      </xdr:nvSpPr>
      <xdr:spPr>
        <a:xfrm>
          <a:off x="104267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74930</xdr:rowOff>
    </xdr:from>
    <xdr:to>
      <xdr:col>50</xdr:col>
      <xdr:colOff>165100</xdr:colOff>
      <xdr:row>62</xdr:row>
      <xdr:rowOff>5080</xdr:rowOff>
    </xdr:to>
    <xdr:sp macro="" textlink="">
      <xdr:nvSpPr>
        <xdr:cNvPr id="239" name="フローチャート: 判断 238">
          <a:extLst>
            <a:ext uri="{FF2B5EF4-FFF2-40B4-BE49-F238E27FC236}">
              <a16:creationId xmlns:a16="http://schemas.microsoft.com/office/drawing/2014/main" id="{BA25C9DC-7466-4A2E-9320-6B4068FBB4D2}"/>
            </a:ext>
          </a:extLst>
        </xdr:cNvPr>
        <xdr:cNvSpPr/>
      </xdr:nvSpPr>
      <xdr:spPr>
        <a:xfrm>
          <a:off x="9588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71120</xdr:rowOff>
    </xdr:from>
    <xdr:to>
      <xdr:col>46</xdr:col>
      <xdr:colOff>38100</xdr:colOff>
      <xdr:row>62</xdr:row>
      <xdr:rowOff>1270</xdr:rowOff>
    </xdr:to>
    <xdr:sp macro="" textlink="">
      <xdr:nvSpPr>
        <xdr:cNvPr id="240" name="フローチャート: 判断 239">
          <a:extLst>
            <a:ext uri="{FF2B5EF4-FFF2-40B4-BE49-F238E27FC236}">
              <a16:creationId xmlns:a16="http://schemas.microsoft.com/office/drawing/2014/main" id="{395CDDD0-6F72-4F1E-A5C6-B4794CE5AED9}"/>
            </a:ext>
          </a:extLst>
        </xdr:cNvPr>
        <xdr:cNvSpPr/>
      </xdr:nvSpPr>
      <xdr:spPr>
        <a:xfrm>
          <a:off x="86995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74930</xdr:rowOff>
    </xdr:from>
    <xdr:to>
      <xdr:col>41</xdr:col>
      <xdr:colOff>101600</xdr:colOff>
      <xdr:row>62</xdr:row>
      <xdr:rowOff>5080</xdr:rowOff>
    </xdr:to>
    <xdr:sp macro="" textlink="">
      <xdr:nvSpPr>
        <xdr:cNvPr id="241" name="フローチャート: 判断 240">
          <a:extLst>
            <a:ext uri="{FF2B5EF4-FFF2-40B4-BE49-F238E27FC236}">
              <a16:creationId xmlns:a16="http://schemas.microsoft.com/office/drawing/2014/main" id="{88D0853D-9A97-4722-853F-CC27C79E8ED1}"/>
            </a:ext>
          </a:extLst>
        </xdr:cNvPr>
        <xdr:cNvSpPr/>
      </xdr:nvSpPr>
      <xdr:spPr>
        <a:xfrm>
          <a:off x="7810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82550</xdr:rowOff>
    </xdr:from>
    <xdr:to>
      <xdr:col>36</xdr:col>
      <xdr:colOff>165100</xdr:colOff>
      <xdr:row>62</xdr:row>
      <xdr:rowOff>12700</xdr:rowOff>
    </xdr:to>
    <xdr:sp macro="" textlink="">
      <xdr:nvSpPr>
        <xdr:cNvPr id="242" name="フローチャート: 判断 241">
          <a:extLst>
            <a:ext uri="{FF2B5EF4-FFF2-40B4-BE49-F238E27FC236}">
              <a16:creationId xmlns:a16="http://schemas.microsoft.com/office/drawing/2014/main" id="{DB64096B-3568-4F46-A5B4-FAE202F9EB70}"/>
            </a:ext>
          </a:extLst>
        </xdr:cNvPr>
        <xdr:cNvSpPr/>
      </xdr:nvSpPr>
      <xdr:spPr>
        <a:xfrm>
          <a:off x="6921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E50396A6-73DE-4F59-83F3-C159A062EFE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58895063-31AF-4ACD-A048-5BF54427881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915066AA-8CEE-42AE-AB7A-E3CDCCB7380B}"/>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F8BB4CF6-8D20-4329-8D77-7DDB56515A5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2DD1EC83-0E26-422F-9D78-A4080E273096}"/>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55880</xdr:rowOff>
    </xdr:from>
    <xdr:to>
      <xdr:col>55</xdr:col>
      <xdr:colOff>50800</xdr:colOff>
      <xdr:row>61</xdr:row>
      <xdr:rowOff>157480</xdr:rowOff>
    </xdr:to>
    <xdr:sp macro="" textlink="">
      <xdr:nvSpPr>
        <xdr:cNvPr id="248" name="楕円 247">
          <a:extLst>
            <a:ext uri="{FF2B5EF4-FFF2-40B4-BE49-F238E27FC236}">
              <a16:creationId xmlns:a16="http://schemas.microsoft.com/office/drawing/2014/main" id="{BAA0926E-A55F-43DA-A08D-755536E25402}"/>
            </a:ext>
          </a:extLst>
        </xdr:cNvPr>
        <xdr:cNvSpPr/>
      </xdr:nvSpPr>
      <xdr:spPr>
        <a:xfrm>
          <a:off x="10426700" y="1051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78757</xdr:rowOff>
    </xdr:from>
    <xdr:ext cx="469744" cy="259045"/>
    <xdr:sp macro="" textlink="">
      <xdr:nvSpPr>
        <xdr:cNvPr id="249" name="【体育館・プール】&#10;一人当たり面積該当値テキスト">
          <a:extLst>
            <a:ext uri="{FF2B5EF4-FFF2-40B4-BE49-F238E27FC236}">
              <a16:creationId xmlns:a16="http://schemas.microsoft.com/office/drawing/2014/main" id="{1330A75E-7FC1-4A6A-A73A-450DE4B5EEA8}"/>
            </a:ext>
          </a:extLst>
        </xdr:cNvPr>
        <xdr:cNvSpPr txBox="1"/>
      </xdr:nvSpPr>
      <xdr:spPr>
        <a:xfrm>
          <a:off x="10515600" y="1036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128270</xdr:rowOff>
    </xdr:from>
    <xdr:to>
      <xdr:col>50</xdr:col>
      <xdr:colOff>165100</xdr:colOff>
      <xdr:row>61</xdr:row>
      <xdr:rowOff>58420</xdr:rowOff>
    </xdr:to>
    <xdr:sp macro="" textlink="">
      <xdr:nvSpPr>
        <xdr:cNvPr id="250" name="楕円 249">
          <a:extLst>
            <a:ext uri="{FF2B5EF4-FFF2-40B4-BE49-F238E27FC236}">
              <a16:creationId xmlns:a16="http://schemas.microsoft.com/office/drawing/2014/main" id="{9F1F9ED1-1266-43D1-A504-8AFCAE3A478D}"/>
            </a:ext>
          </a:extLst>
        </xdr:cNvPr>
        <xdr:cNvSpPr/>
      </xdr:nvSpPr>
      <xdr:spPr>
        <a:xfrm>
          <a:off x="9588500" y="1041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7620</xdr:rowOff>
    </xdr:from>
    <xdr:to>
      <xdr:col>55</xdr:col>
      <xdr:colOff>0</xdr:colOff>
      <xdr:row>61</xdr:row>
      <xdr:rowOff>106680</xdr:rowOff>
    </xdr:to>
    <xdr:cxnSp macro="">
      <xdr:nvCxnSpPr>
        <xdr:cNvPr id="251" name="直線コネクタ 250">
          <a:extLst>
            <a:ext uri="{FF2B5EF4-FFF2-40B4-BE49-F238E27FC236}">
              <a16:creationId xmlns:a16="http://schemas.microsoft.com/office/drawing/2014/main" id="{E352625C-2E64-4432-A663-C7439B1EFA0B}"/>
            </a:ext>
          </a:extLst>
        </xdr:cNvPr>
        <xdr:cNvCxnSpPr/>
      </xdr:nvCxnSpPr>
      <xdr:spPr>
        <a:xfrm>
          <a:off x="9639300" y="1046607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128270</xdr:rowOff>
    </xdr:from>
    <xdr:to>
      <xdr:col>46</xdr:col>
      <xdr:colOff>38100</xdr:colOff>
      <xdr:row>61</xdr:row>
      <xdr:rowOff>58420</xdr:rowOff>
    </xdr:to>
    <xdr:sp macro="" textlink="">
      <xdr:nvSpPr>
        <xdr:cNvPr id="252" name="楕円 251">
          <a:extLst>
            <a:ext uri="{FF2B5EF4-FFF2-40B4-BE49-F238E27FC236}">
              <a16:creationId xmlns:a16="http://schemas.microsoft.com/office/drawing/2014/main" id="{45124C91-E8C5-4070-B7AE-24D4F064508C}"/>
            </a:ext>
          </a:extLst>
        </xdr:cNvPr>
        <xdr:cNvSpPr/>
      </xdr:nvSpPr>
      <xdr:spPr>
        <a:xfrm>
          <a:off x="8699500" y="1041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7620</xdr:rowOff>
    </xdr:from>
    <xdr:to>
      <xdr:col>50</xdr:col>
      <xdr:colOff>114300</xdr:colOff>
      <xdr:row>61</xdr:row>
      <xdr:rowOff>7620</xdr:rowOff>
    </xdr:to>
    <xdr:cxnSp macro="">
      <xdr:nvCxnSpPr>
        <xdr:cNvPr id="253" name="直線コネクタ 252">
          <a:extLst>
            <a:ext uri="{FF2B5EF4-FFF2-40B4-BE49-F238E27FC236}">
              <a16:creationId xmlns:a16="http://schemas.microsoft.com/office/drawing/2014/main" id="{F97194F2-06B6-4BFA-90F4-61253130250A}"/>
            </a:ext>
          </a:extLst>
        </xdr:cNvPr>
        <xdr:cNvCxnSpPr/>
      </xdr:nvCxnSpPr>
      <xdr:spPr>
        <a:xfrm>
          <a:off x="8750300" y="104660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132080</xdr:rowOff>
    </xdr:from>
    <xdr:to>
      <xdr:col>41</xdr:col>
      <xdr:colOff>101600</xdr:colOff>
      <xdr:row>61</xdr:row>
      <xdr:rowOff>62230</xdr:rowOff>
    </xdr:to>
    <xdr:sp macro="" textlink="">
      <xdr:nvSpPr>
        <xdr:cNvPr id="254" name="楕円 253">
          <a:extLst>
            <a:ext uri="{FF2B5EF4-FFF2-40B4-BE49-F238E27FC236}">
              <a16:creationId xmlns:a16="http://schemas.microsoft.com/office/drawing/2014/main" id="{16F4F6C3-112D-4194-9824-251B060B7C19}"/>
            </a:ext>
          </a:extLst>
        </xdr:cNvPr>
        <xdr:cNvSpPr/>
      </xdr:nvSpPr>
      <xdr:spPr>
        <a:xfrm>
          <a:off x="7810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7620</xdr:rowOff>
    </xdr:from>
    <xdr:to>
      <xdr:col>45</xdr:col>
      <xdr:colOff>177800</xdr:colOff>
      <xdr:row>61</xdr:row>
      <xdr:rowOff>11430</xdr:rowOff>
    </xdr:to>
    <xdr:cxnSp macro="">
      <xdr:nvCxnSpPr>
        <xdr:cNvPr id="255" name="直線コネクタ 254">
          <a:extLst>
            <a:ext uri="{FF2B5EF4-FFF2-40B4-BE49-F238E27FC236}">
              <a16:creationId xmlns:a16="http://schemas.microsoft.com/office/drawing/2014/main" id="{E638FF0D-C244-485A-B878-FD2C2B9F6766}"/>
            </a:ext>
          </a:extLst>
        </xdr:cNvPr>
        <xdr:cNvCxnSpPr/>
      </xdr:nvCxnSpPr>
      <xdr:spPr>
        <a:xfrm flipV="1">
          <a:off x="7861300" y="104660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135890</xdr:rowOff>
    </xdr:from>
    <xdr:to>
      <xdr:col>36</xdr:col>
      <xdr:colOff>165100</xdr:colOff>
      <xdr:row>61</xdr:row>
      <xdr:rowOff>66040</xdr:rowOff>
    </xdr:to>
    <xdr:sp macro="" textlink="">
      <xdr:nvSpPr>
        <xdr:cNvPr id="256" name="楕円 255">
          <a:extLst>
            <a:ext uri="{FF2B5EF4-FFF2-40B4-BE49-F238E27FC236}">
              <a16:creationId xmlns:a16="http://schemas.microsoft.com/office/drawing/2014/main" id="{DBF0D8BC-AEAA-4480-B35C-83FBB137A48F}"/>
            </a:ext>
          </a:extLst>
        </xdr:cNvPr>
        <xdr:cNvSpPr/>
      </xdr:nvSpPr>
      <xdr:spPr>
        <a:xfrm>
          <a:off x="6921500" y="1042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11430</xdr:rowOff>
    </xdr:from>
    <xdr:to>
      <xdr:col>41</xdr:col>
      <xdr:colOff>50800</xdr:colOff>
      <xdr:row>61</xdr:row>
      <xdr:rowOff>15240</xdr:rowOff>
    </xdr:to>
    <xdr:cxnSp macro="">
      <xdr:nvCxnSpPr>
        <xdr:cNvPr id="257" name="直線コネクタ 256">
          <a:extLst>
            <a:ext uri="{FF2B5EF4-FFF2-40B4-BE49-F238E27FC236}">
              <a16:creationId xmlns:a16="http://schemas.microsoft.com/office/drawing/2014/main" id="{FB4C2451-7F88-4D55-8726-E0B6DDF726CF}"/>
            </a:ext>
          </a:extLst>
        </xdr:cNvPr>
        <xdr:cNvCxnSpPr/>
      </xdr:nvCxnSpPr>
      <xdr:spPr>
        <a:xfrm flipV="1">
          <a:off x="6972300" y="104698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167657</xdr:rowOff>
    </xdr:from>
    <xdr:ext cx="469744" cy="259045"/>
    <xdr:sp macro="" textlink="">
      <xdr:nvSpPr>
        <xdr:cNvPr id="258" name="n_1aveValue【体育館・プール】&#10;一人当たり面積">
          <a:extLst>
            <a:ext uri="{FF2B5EF4-FFF2-40B4-BE49-F238E27FC236}">
              <a16:creationId xmlns:a16="http://schemas.microsoft.com/office/drawing/2014/main" id="{A9D8D7D7-EC15-4DE1-B666-EF50C81A8C52}"/>
            </a:ext>
          </a:extLst>
        </xdr:cNvPr>
        <xdr:cNvSpPr txBox="1"/>
      </xdr:nvSpPr>
      <xdr:spPr>
        <a:xfrm>
          <a:off x="93917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163847</xdr:rowOff>
    </xdr:from>
    <xdr:ext cx="469744" cy="259045"/>
    <xdr:sp macro="" textlink="">
      <xdr:nvSpPr>
        <xdr:cNvPr id="259" name="n_2aveValue【体育館・プール】&#10;一人当たり面積">
          <a:extLst>
            <a:ext uri="{FF2B5EF4-FFF2-40B4-BE49-F238E27FC236}">
              <a16:creationId xmlns:a16="http://schemas.microsoft.com/office/drawing/2014/main" id="{610C49B7-AD19-4E2B-B123-2F8A27BC6452}"/>
            </a:ext>
          </a:extLst>
        </xdr:cNvPr>
        <xdr:cNvSpPr txBox="1"/>
      </xdr:nvSpPr>
      <xdr:spPr>
        <a:xfrm>
          <a:off x="8515427" y="1062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167657</xdr:rowOff>
    </xdr:from>
    <xdr:ext cx="469744" cy="259045"/>
    <xdr:sp macro="" textlink="">
      <xdr:nvSpPr>
        <xdr:cNvPr id="260" name="n_3aveValue【体育館・プール】&#10;一人当たり面積">
          <a:extLst>
            <a:ext uri="{FF2B5EF4-FFF2-40B4-BE49-F238E27FC236}">
              <a16:creationId xmlns:a16="http://schemas.microsoft.com/office/drawing/2014/main" id="{A69273F3-28CD-44AA-B4B3-45CE477F344A}"/>
            </a:ext>
          </a:extLst>
        </xdr:cNvPr>
        <xdr:cNvSpPr txBox="1"/>
      </xdr:nvSpPr>
      <xdr:spPr>
        <a:xfrm>
          <a:off x="76264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3827</xdr:rowOff>
    </xdr:from>
    <xdr:ext cx="469744" cy="259045"/>
    <xdr:sp macro="" textlink="">
      <xdr:nvSpPr>
        <xdr:cNvPr id="261" name="n_4aveValue【体育館・プール】&#10;一人当たり面積">
          <a:extLst>
            <a:ext uri="{FF2B5EF4-FFF2-40B4-BE49-F238E27FC236}">
              <a16:creationId xmlns:a16="http://schemas.microsoft.com/office/drawing/2014/main" id="{2C813A13-328A-4A08-8464-1C1AB99C9835}"/>
            </a:ext>
          </a:extLst>
        </xdr:cNvPr>
        <xdr:cNvSpPr txBox="1"/>
      </xdr:nvSpPr>
      <xdr:spPr>
        <a:xfrm>
          <a:off x="6737427" y="1063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74947</xdr:rowOff>
    </xdr:from>
    <xdr:ext cx="469744" cy="259045"/>
    <xdr:sp macro="" textlink="">
      <xdr:nvSpPr>
        <xdr:cNvPr id="262" name="n_1mainValue【体育館・プール】&#10;一人当たり面積">
          <a:extLst>
            <a:ext uri="{FF2B5EF4-FFF2-40B4-BE49-F238E27FC236}">
              <a16:creationId xmlns:a16="http://schemas.microsoft.com/office/drawing/2014/main" id="{64F8EC14-E790-4269-82A1-2A2CE406F598}"/>
            </a:ext>
          </a:extLst>
        </xdr:cNvPr>
        <xdr:cNvSpPr txBox="1"/>
      </xdr:nvSpPr>
      <xdr:spPr>
        <a:xfrm>
          <a:off x="9391727" y="1019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74947</xdr:rowOff>
    </xdr:from>
    <xdr:ext cx="469744" cy="259045"/>
    <xdr:sp macro="" textlink="">
      <xdr:nvSpPr>
        <xdr:cNvPr id="263" name="n_2mainValue【体育館・プール】&#10;一人当たり面積">
          <a:extLst>
            <a:ext uri="{FF2B5EF4-FFF2-40B4-BE49-F238E27FC236}">
              <a16:creationId xmlns:a16="http://schemas.microsoft.com/office/drawing/2014/main" id="{4FD1CA49-EC05-4966-A908-B28DB030D0C5}"/>
            </a:ext>
          </a:extLst>
        </xdr:cNvPr>
        <xdr:cNvSpPr txBox="1"/>
      </xdr:nvSpPr>
      <xdr:spPr>
        <a:xfrm>
          <a:off x="8515427" y="1019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78757</xdr:rowOff>
    </xdr:from>
    <xdr:ext cx="469744" cy="259045"/>
    <xdr:sp macro="" textlink="">
      <xdr:nvSpPr>
        <xdr:cNvPr id="264" name="n_3mainValue【体育館・プール】&#10;一人当たり面積">
          <a:extLst>
            <a:ext uri="{FF2B5EF4-FFF2-40B4-BE49-F238E27FC236}">
              <a16:creationId xmlns:a16="http://schemas.microsoft.com/office/drawing/2014/main" id="{5B97F6D0-3C09-4D82-BA80-E0B27E649186}"/>
            </a:ext>
          </a:extLst>
        </xdr:cNvPr>
        <xdr:cNvSpPr txBox="1"/>
      </xdr:nvSpPr>
      <xdr:spPr>
        <a:xfrm>
          <a:off x="7626427" y="1019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82567</xdr:rowOff>
    </xdr:from>
    <xdr:ext cx="469744" cy="259045"/>
    <xdr:sp macro="" textlink="">
      <xdr:nvSpPr>
        <xdr:cNvPr id="265" name="n_4mainValue【体育館・プール】&#10;一人当たり面積">
          <a:extLst>
            <a:ext uri="{FF2B5EF4-FFF2-40B4-BE49-F238E27FC236}">
              <a16:creationId xmlns:a16="http://schemas.microsoft.com/office/drawing/2014/main" id="{43D27E4C-611F-49CA-8CBC-720C1B7F68F1}"/>
            </a:ext>
          </a:extLst>
        </xdr:cNvPr>
        <xdr:cNvSpPr txBox="1"/>
      </xdr:nvSpPr>
      <xdr:spPr>
        <a:xfrm>
          <a:off x="6737427" y="1019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C513A1BB-5F65-4DC0-ACD4-3F6AEF62C39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590A7F88-A937-462D-9207-FF383AB26EA7}"/>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8ECEAD08-7130-4C0D-99CF-44E0D6715D4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C9573F8B-A962-415F-818F-AB12BF668A69}"/>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9B394032-0C98-4E03-985A-3FF430195E53}"/>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A1C5CBEC-4142-453F-A326-87BA2D1A97D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ED410717-5F1C-4EA8-9D04-7EBBE58578C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C1F02715-A9B1-41ED-866E-AFDDAF6EB91E}"/>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4" name="正方形/長方形 273">
          <a:extLst>
            <a:ext uri="{FF2B5EF4-FFF2-40B4-BE49-F238E27FC236}">
              <a16:creationId xmlns:a16="http://schemas.microsoft.com/office/drawing/2014/main" id="{327549A5-34ED-483E-B3FE-838579F2CF7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5" name="正方形/長方形 274">
          <a:extLst>
            <a:ext uri="{FF2B5EF4-FFF2-40B4-BE49-F238E27FC236}">
              <a16:creationId xmlns:a16="http://schemas.microsoft.com/office/drawing/2014/main" id="{5D3DE162-FA4F-4342-9540-AFF107BFC8A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6" name="正方形/長方形 275">
          <a:extLst>
            <a:ext uri="{FF2B5EF4-FFF2-40B4-BE49-F238E27FC236}">
              <a16:creationId xmlns:a16="http://schemas.microsoft.com/office/drawing/2014/main" id="{531AD7CA-0B04-4E4C-A30C-898FE5678D9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7" name="正方形/長方形 276">
          <a:extLst>
            <a:ext uri="{FF2B5EF4-FFF2-40B4-BE49-F238E27FC236}">
              <a16:creationId xmlns:a16="http://schemas.microsoft.com/office/drawing/2014/main" id="{6D96647F-86A1-4331-9501-6D94DD11A78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8" name="正方形/長方形 277">
          <a:extLst>
            <a:ext uri="{FF2B5EF4-FFF2-40B4-BE49-F238E27FC236}">
              <a16:creationId xmlns:a16="http://schemas.microsoft.com/office/drawing/2014/main" id="{16E1716F-8046-4555-A753-98F554F7662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9" name="正方形/長方形 278">
          <a:extLst>
            <a:ext uri="{FF2B5EF4-FFF2-40B4-BE49-F238E27FC236}">
              <a16:creationId xmlns:a16="http://schemas.microsoft.com/office/drawing/2014/main" id="{A75BA79F-1251-4E45-B5CB-18050CED1BF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0" name="正方形/長方形 279">
          <a:extLst>
            <a:ext uri="{FF2B5EF4-FFF2-40B4-BE49-F238E27FC236}">
              <a16:creationId xmlns:a16="http://schemas.microsoft.com/office/drawing/2014/main" id="{3CBCBB54-E1A9-47E4-BD0D-A0E420D83371}"/>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1" name="正方形/長方形 280">
          <a:extLst>
            <a:ext uri="{FF2B5EF4-FFF2-40B4-BE49-F238E27FC236}">
              <a16:creationId xmlns:a16="http://schemas.microsoft.com/office/drawing/2014/main" id="{F93E2A5F-94A7-484E-AB9C-1A6F55848404}"/>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a:extLst>
            <a:ext uri="{FF2B5EF4-FFF2-40B4-BE49-F238E27FC236}">
              <a16:creationId xmlns:a16="http://schemas.microsoft.com/office/drawing/2014/main" id="{E656F829-CC41-4020-804B-5332FEE8DE7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3" name="正方形/長方形 282">
          <a:extLst>
            <a:ext uri="{FF2B5EF4-FFF2-40B4-BE49-F238E27FC236}">
              <a16:creationId xmlns:a16="http://schemas.microsoft.com/office/drawing/2014/main" id="{CB0C0CA3-95AC-4A36-81D1-401A5749DEC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4" name="正方形/長方形 283">
          <a:extLst>
            <a:ext uri="{FF2B5EF4-FFF2-40B4-BE49-F238E27FC236}">
              <a16:creationId xmlns:a16="http://schemas.microsoft.com/office/drawing/2014/main" id="{1DD50D8C-CA22-4C3A-904E-B9D89956951A}"/>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5" name="正方形/長方形 284">
          <a:extLst>
            <a:ext uri="{FF2B5EF4-FFF2-40B4-BE49-F238E27FC236}">
              <a16:creationId xmlns:a16="http://schemas.microsoft.com/office/drawing/2014/main" id="{EF6273A4-C229-4B85-9B15-F4DC6F9F8C1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6" name="正方形/長方形 285">
          <a:extLst>
            <a:ext uri="{FF2B5EF4-FFF2-40B4-BE49-F238E27FC236}">
              <a16:creationId xmlns:a16="http://schemas.microsoft.com/office/drawing/2014/main" id="{31DF433A-0CE6-40A4-A7E7-CCD7D1FBA2B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7" name="正方形/長方形 286">
          <a:extLst>
            <a:ext uri="{FF2B5EF4-FFF2-40B4-BE49-F238E27FC236}">
              <a16:creationId xmlns:a16="http://schemas.microsoft.com/office/drawing/2014/main" id="{94BB4E3B-6730-42E4-AE1C-C9CBE63AF9FE}"/>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8" name="正方形/長方形 287">
          <a:extLst>
            <a:ext uri="{FF2B5EF4-FFF2-40B4-BE49-F238E27FC236}">
              <a16:creationId xmlns:a16="http://schemas.microsoft.com/office/drawing/2014/main" id="{C399C0AE-9BF1-407D-9A3F-B5A10ADF27A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正方形/長方形 288">
          <a:extLst>
            <a:ext uri="{FF2B5EF4-FFF2-40B4-BE49-F238E27FC236}">
              <a16:creationId xmlns:a16="http://schemas.microsoft.com/office/drawing/2014/main" id="{49FC035D-7D0E-4C6E-B397-D1C4C33C4F22}"/>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90" name="テキスト ボックス 289">
          <a:extLst>
            <a:ext uri="{FF2B5EF4-FFF2-40B4-BE49-F238E27FC236}">
              <a16:creationId xmlns:a16="http://schemas.microsoft.com/office/drawing/2014/main" id="{3BFF4998-0561-48E3-B502-598E9B5AC90F}"/>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1" name="直線コネクタ 290">
          <a:extLst>
            <a:ext uri="{FF2B5EF4-FFF2-40B4-BE49-F238E27FC236}">
              <a16:creationId xmlns:a16="http://schemas.microsoft.com/office/drawing/2014/main" id="{A73BF756-95A6-44C0-99D0-FDCA38D0522C}"/>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2" name="テキスト ボックス 291">
          <a:extLst>
            <a:ext uri="{FF2B5EF4-FFF2-40B4-BE49-F238E27FC236}">
              <a16:creationId xmlns:a16="http://schemas.microsoft.com/office/drawing/2014/main" id="{9AD4089B-B251-4ABD-8E27-51EB45DEE437}"/>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93" name="直線コネクタ 292">
          <a:extLst>
            <a:ext uri="{FF2B5EF4-FFF2-40B4-BE49-F238E27FC236}">
              <a16:creationId xmlns:a16="http://schemas.microsoft.com/office/drawing/2014/main" id="{4931281F-ED59-407F-A47F-7056A9D90369}"/>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94" name="テキスト ボックス 293">
          <a:extLst>
            <a:ext uri="{FF2B5EF4-FFF2-40B4-BE49-F238E27FC236}">
              <a16:creationId xmlns:a16="http://schemas.microsoft.com/office/drawing/2014/main" id="{1C0A9CA5-B5D0-4886-BBC6-9B7AE1D754B9}"/>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5" name="直線コネクタ 294">
          <a:extLst>
            <a:ext uri="{FF2B5EF4-FFF2-40B4-BE49-F238E27FC236}">
              <a16:creationId xmlns:a16="http://schemas.microsoft.com/office/drawing/2014/main" id="{0D0E9CE5-C053-49E8-AAF5-C58723D24106}"/>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6" name="テキスト ボックス 295">
          <a:extLst>
            <a:ext uri="{FF2B5EF4-FFF2-40B4-BE49-F238E27FC236}">
              <a16:creationId xmlns:a16="http://schemas.microsoft.com/office/drawing/2014/main" id="{7D9D1BD9-E187-4DCF-810E-71AE508631BC}"/>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7" name="直線コネクタ 296">
          <a:extLst>
            <a:ext uri="{FF2B5EF4-FFF2-40B4-BE49-F238E27FC236}">
              <a16:creationId xmlns:a16="http://schemas.microsoft.com/office/drawing/2014/main" id="{C86014A9-A57E-48CA-BFBD-F45EC704C86B}"/>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8" name="テキスト ボックス 297">
          <a:extLst>
            <a:ext uri="{FF2B5EF4-FFF2-40B4-BE49-F238E27FC236}">
              <a16:creationId xmlns:a16="http://schemas.microsoft.com/office/drawing/2014/main" id="{0D4A525B-8B48-4A3D-8EAD-EF626500B386}"/>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9" name="直線コネクタ 298">
          <a:extLst>
            <a:ext uri="{FF2B5EF4-FFF2-40B4-BE49-F238E27FC236}">
              <a16:creationId xmlns:a16="http://schemas.microsoft.com/office/drawing/2014/main" id="{5A9E1EA2-726C-475A-8D42-409314EE279B}"/>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00" name="テキスト ボックス 299">
          <a:extLst>
            <a:ext uri="{FF2B5EF4-FFF2-40B4-BE49-F238E27FC236}">
              <a16:creationId xmlns:a16="http://schemas.microsoft.com/office/drawing/2014/main" id="{5BCB2ABB-13AA-464B-AD52-37C031127317}"/>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01" name="直線コネクタ 300">
          <a:extLst>
            <a:ext uri="{FF2B5EF4-FFF2-40B4-BE49-F238E27FC236}">
              <a16:creationId xmlns:a16="http://schemas.microsoft.com/office/drawing/2014/main" id="{605E84CA-70F6-44F3-9D14-9F992F0E9909}"/>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02" name="テキスト ボックス 301">
          <a:extLst>
            <a:ext uri="{FF2B5EF4-FFF2-40B4-BE49-F238E27FC236}">
              <a16:creationId xmlns:a16="http://schemas.microsoft.com/office/drawing/2014/main" id="{2750B8B7-BFC8-4361-9CE4-2975FDC35067}"/>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3" name="直線コネクタ 302">
          <a:extLst>
            <a:ext uri="{FF2B5EF4-FFF2-40B4-BE49-F238E27FC236}">
              <a16:creationId xmlns:a16="http://schemas.microsoft.com/office/drawing/2014/main" id="{EF4916EF-AB45-4275-8EEA-0F95F9035A7E}"/>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04" name="テキスト ボックス 303">
          <a:extLst>
            <a:ext uri="{FF2B5EF4-FFF2-40B4-BE49-F238E27FC236}">
              <a16:creationId xmlns:a16="http://schemas.microsoft.com/office/drawing/2014/main" id="{DE9B79F3-7947-4121-B6B2-802406B4F2CE}"/>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5" name="【市民会館】&#10;有形固定資産減価償却率グラフ枠">
          <a:extLst>
            <a:ext uri="{FF2B5EF4-FFF2-40B4-BE49-F238E27FC236}">
              <a16:creationId xmlns:a16="http://schemas.microsoft.com/office/drawing/2014/main" id="{86EF9EBF-6E00-44A8-AD83-FF5474C2278A}"/>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127636</xdr:rowOff>
    </xdr:from>
    <xdr:to>
      <xdr:col>24</xdr:col>
      <xdr:colOff>62865</xdr:colOff>
      <xdr:row>108</xdr:row>
      <xdr:rowOff>87630</xdr:rowOff>
    </xdr:to>
    <xdr:cxnSp macro="">
      <xdr:nvCxnSpPr>
        <xdr:cNvPr id="306" name="直線コネクタ 305">
          <a:extLst>
            <a:ext uri="{FF2B5EF4-FFF2-40B4-BE49-F238E27FC236}">
              <a16:creationId xmlns:a16="http://schemas.microsoft.com/office/drawing/2014/main" id="{307E79EE-C6BF-4B18-9A2B-B674C40842B8}"/>
            </a:ext>
          </a:extLst>
        </xdr:cNvPr>
        <xdr:cNvCxnSpPr/>
      </xdr:nvCxnSpPr>
      <xdr:spPr>
        <a:xfrm flipV="1">
          <a:off x="4634865" y="17101186"/>
          <a:ext cx="0" cy="1503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91457</xdr:rowOff>
    </xdr:from>
    <xdr:ext cx="405111" cy="259045"/>
    <xdr:sp macro="" textlink="">
      <xdr:nvSpPr>
        <xdr:cNvPr id="307" name="【市民会館】&#10;有形固定資産減価償却率最小値テキスト">
          <a:extLst>
            <a:ext uri="{FF2B5EF4-FFF2-40B4-BE49-F238E27FC236}">
              <a16:creationId xmlns:a16="http://schemas.microsoft.com/office/drawing/2014/main" id="{5A054197-078A-442A-B8E2-D745AFD71B5E}"/>
            </a:ext>
          </a:extLst>
        </xdr:cNvPr>
        <xdr:cNvSpPr txBox="1"/>
      </xdr:nvSpPr>
      <xdr:spPr>
        <a:xfrm>
          <a:off x="4673600" y="186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87630</xdr:rowOff>
    </xdr:from>
    <xdr:to>
      <xdr:col>24</xdr:col>
      <xdr:colOff>152400</xdr:colOff>
      <xdr:row>108</xdr:row>
      <xdr:rowOff>87630</xdr:rowOff>
    </xdr:to>
    <xdr:cxnSp macro="">
      <xdr:nvCxnSpPr>
        <xdr:cNvPr id="308" name="直線コネクタ 307">
          <a:extLst>
            <a:ext uri="{FF2B5EF4-FFF2-40B4-BE49-F238E27FC236}">
              <a16:creationId xmlns:a16="http://schemas.microsoft.com/office/drawing/2014/main" id="{3BA4CF6A-7B41-492B-9A56-C9140E00C7B6}"/>
            </a:ext>
          </a:extLst>
        </xdr:cNvPr>
        <xdr:cNvCxnSpPr/>
      </xdr:nvCxnSpPr>
      <xdr:spPr>
        <a:xfrm>
          <a:off x="4546600" y="1860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74313</xdr:rowOff>
    </xdr:from>
    <xdr:ext cx="405111" cy="259045"/>
    <xdr:sp macro="" textlink="">
      <xdr:nvSpPr>
        <xdr:cNvPr id="309" name="【市民会館】&#10;有形固定資産減価償却率最大値テキスト">
          <a:extLst>
            <a:ext uri="{FF2B5EF4-FFF2-40B4-BE49-F238E27FC236}">
              <a16:creationId xmlns:a16="http://schemas.microsoft.com/office/drawing/2014/main" id="{E3184130-92A7-4925-85AA-A9A06458A458}"/>
            </a:ext>
          </a:extLst>
        </xdr:cNvPr>
        <xdr:cNvSpPr txBox="1"/>
      </xdr:nvSpPr>
      <xdr:spPr>
        <a:xfrm>
          <a:off x="4673600" y="16876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127636</xdr:rowOff>
    </xdr:from>
    <xdr:to>
      <xdr:col>24</xdr:col>
      <xdr:colOff>152400</xdr:colOff>
      <xdr:row>99</xdr:row>
      <xdr:rowOff>127636</xdr:rowOff>
    </xdr:to>
    <xdr:cxnSp macro="">
      <xdr:nvCxnSpPr>
        <xdr:cNvPr id="310" name="直線コネクタ 309">
          <a:extLst>
            <a:ext uri="{FF2B5EF4-FFF2-40B4-BE49-F238E27FC236}">
              <a16:creationId xmlns:a16="http://schemas.microsoft.com/office/drawing/2014/main" id="{E98138D5-34CB-401C-8FE2-8D382FB05342}"/>
            </a:ext>
          </a:extLst>
        </xdr:cNvPr>
        <xdr:cNvCxnSpPr/>
      </xdr:nvCxnSpPr>
      <xdr:spPr>
        <a:xfrm>
          <a:off x="4546600" y="1710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55263</xdr:rowOff>
    </xdr:from>
    <xdr:ext cx="405111" cy="259045"/>
    <xdr:sp macro="" textlink="">
      <xdr:nvSpPr>
        <xdr:cNvPr id="311" name="【市民会館】&#10;有形固定資産減価償却率平均値テキスト">
          <a:extLst>
            <a:ext uri="{FF2B5EF4-FFF2-40B4-BE49-F238E27FC236}">
              <a16:creationId xmlns:a16="http://schemas.microsoft.com/office/drawing/2014/main" id="{AED586D6-C68D-4B04-AB5F-A180D4F03B65}"/>
            </a:ext>
          </a:extLst>
        </xdr:cNvPr>
        <xdr:cNvSpPr txBox="1"/>
      </xdr:nvSpPr>
      <xdr:spPr>
        <a:xfrm>
          <a:off x="4673600" y="17714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76836</xdr:rowOff>
    </xdr:from>
    <xdr:to>
      <xdr:col>24</xdr:col>
      <xdr:colOff>114300</xdr:colOff>
      <xdr:row>104</xdr:row>
      <xdr:rowOff>6986</xdr:rowOff>
    </xdr:to>
    <xdr:sp macro="" textlink="">
      <xdr:nvSpPr>
        <xdr:cNvPr id="312" name="フローチャート: 判断 311">
          <a:extLst>
            <a:ext uri="{FF2B5EF4-FFF2-40B4-BE49-F238E27FC236}">
              <a16:creationId xmlns:a16="http://schemas.microsoft.com/office/drawing/2014/main" id="{59C1A7DE-0CAC-41EE-8606-F895A4472A6D}"/>
            </a:ext>
          </a:extLst>
        </xdr:cNvPr>
        <xdr:cNvSpPr/>
      </xdr:nvSpPr>
      <xdr:spPr>
        <a:xfrm>
          <a:off x="4584700" y="1773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65405</xdr:rowOff>
    </xdr:from>
    <xdr:to>
      <xdr:col>20</xdr:col>
      <xdr:colOff>38100</xdr:colOff>
      <xdr:row>103</xdr:row>
      <xdr:rowOff>167005</xdr:rowOff>
    </xdr:to>
    <xdr:sp macro="" textlink="">
      <xdr:nvSpPr>
        <xdr:cNvPr id="313" name="フローチャート: 判断 312">
          <a:extLst>
            <a:ext uri="{FF2B5EF4-FFF2-40B4-BE49-F238E27FC236}">
              <a16:creationId xmlns:a16="http://schemas.microsoft.com/office/drawing/2014/main" id="{1DC34686-C21C-4B0E-80AC-00D6F3ED7CDA}"/>
            </a:ext>
          </a:extLst>
        </xdr:cNvPr>
        <xdr:cNvSpPr/>
      </xdr:nvSpPr>
      <xdr:spPr>
        <a:xfrm>
          <a:off x="3746500" y="1772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63500</xdr:rowOff>
    </xdr:from>
    <xdr:to>
      <xdr:col>15</xdr:col>
      <xdr:colOff>101600</xdr:colOff>
      <xdr:row>103</xdr:row>
      <xdr:rowOff>165100</xdr:rowOff>
    </xdr:to>
    <xdr:sp macro="" textlink="">
      <xdr:nvSpPr>
        <xdr:cNvPr id="314" name="フローチャート: 判断 313">
          <a:extLst>
            <a:ext uri="{FF2B5EF4-FFF2-40B4-BE49-F238E27FC236}">
              <a16:creationId xmlns:a16="http://schemas.microsoft.com/office/drawing/2014/main" id="{6F4792A8-0B5E-430D-A7BE-C630EF20316B}"/>
            </a:ext>
          </a:extLst>
        </xdr:cNvPr>
        <xdr:cNvSpPr/>
      </xdr:nvSpPr>
      <xdr:spPr>
        <a:xfrm>
          <a:off x="2857500" y="1772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42545</xdr:rowOff>
    </xdr:from>
    <xdr:to>
      <xdr:col>10</xdr:col>
      <xdr:colOff>165100</xdr:colOff>
      <xdr:row>103</xdr:row>
      <xdr:rowOff>144145</xdr:rowOff>
    </xdr:to>
    <xdr:sp macro="" textlink="">
      <xdr:nvSpPr>
        <xdr:cNvPr id="315" name="フローチャート: 判断 314">
          <a:extLst>
            <a:ext uri="{FF2B5EF4-FFF2-40B4-BE49-F238E27FC236}">
              <a16:creationId xmlns:a16="http://schemas.microsoft.com/office/drawing/2014/main" id="{DC3E8543-1FDC-4B0A-8AE0-74A17CCD7763}"/>
            </a:ext>
          </a:extLst>
        </xdr:cNvPr>
        <xdr:cNvSpPr/>
      </xdr:nvSpPr>
      <xdr:spPr>
        <a:xfrm>
          <a:off x="1968500" y="177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40639</xdr:rowOff>
    </xdr:from>
    <xdr:to>
      <xdr:col>6</xdr:col>
      <xdr:colOff>38100</xdr:colOff>
      <xdr:row>103</xdr:row>
      <xdr:rowOff>142239</xdr:rowOff>
    </xdr:to>
    <xdr:sp macro="" textlink="">
      <xdr:nvSpPr>
        <xdr:cNvPr id="316" name="フローチャート: 判断 315">
          <a:extLst>
            <a:ext uri="{FF2B5EF4-FFF2-40B4-BE49-F238E27FC236}">
              <a16:creationId xmlns:a16="http://schemas.microsoft.com/office/drawing/2014/main" id="{21706274-4DDC-44E9-8F43-BAC79BDE02DE}"/>
            </a:ext>
          </a:extLst>
        </xdr:cNvPr>
        <xdr:cNvSpPr/>
      </xdr:nvSpPr>
      <xdr:spPr>
        <a:xfrm>
          <a:off x="1079500" y="1769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B421C1D0-76B5-45BC-BB4F-7D584E959A4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EF526DA0-2DDE-42A7-935C-D703549C8FF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9" name="テキスト ボックス 318">
          <a:extLst>
            <a:ext uri="{FF2B5EF4-FFF2-40B4-BE49-F238E27FC236}">
              <a16:creationId xmlns:a16="http://schemas.microsoft.com/office/drawing/2014/main" id="{D573F1CA-51C1-4EEC-A3AE-2B4F6382F97D}"/>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0" name="テキスト ボックス 319">
          <a:extLst>
            <a:ext uri="{FF2B5EF4-FFF2-40B4-BE49-F238E27FC236}">
              <a16:creationId xmlns:a16="http://schemas.microsoft.com/office/drawing/2014/main" id="{11AAA10D-D52E-4286-B4C7-63D5EF168869}"/>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1" name="テキスト ボックス 320">
          <a:extLst>
            <a:ext uri="{FF2B5EF4-FFF2-40B4-BE49-F238E27FC236}">
              <a16:creationId xmlns:a16="http://schemas.microsoft.com/office/drawing/2014/main" id="{A75378D4-E7DF-4EBA-B995-2FFF3FA6A8B4}"/>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40639</xdr:rowOff>
    </xdr:from>
    <xdr:to>
      <xdr:col>24</xdr:col>
      <xdr:colOff>114300</xdr:colOff>
      <xdr:row>103</xdr:row>
      <xdr:rowOff>142239</xdr:rowOff>
    </xdr:to>
    <xdr:sp macro="" textlink="">
      <xdr:nvSpPr>
        <xdr:cNvPr id="322" name="楕円 321">
          <a:extLst>
            <a:ext uri="{FF2B5EF4-FFF2-40B4-BE49-F238E27FC236}">
              <a16:creationId xmlns:a16="http://schemas.microsoft.com/office/drawing/2014/main" id="{B6AA5E64-F41D-41FA-BF7D-8CF99D6620EB}"/>
            </a:ext>
          </a:extLst>
        </xdr:cNvPr>
        <xdr:cNvSpPr/>
      </xdr:nvSpPr>
      <xdr:spPr>
        <a:xfrm>
          <a:off x="4584700" y="1769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63516</xdr:rowOff>
    </xdr:from>
    <xdr:ext cx="405111" cy="259045"/>
    <xdr:sp macro="" textlink="">
      <xdr:nvSpPr>
        <xdr:cNvPr id="323" name="【市民会館】&#10;有形固定資産減価償却率該当値テキスト">
          <a:extLst>
            <a:ext uri="{FF2B5EF4-FFF2-40B4-BE49-F238E27FC236}">
              <a16:creationId xmlns:a16="http://schemas.microsoft.com/office/drawing/2014/main" id="{D93096EB-65C9-48CB-9BDD-DF8D6A7D382D}"/>
            </a:ext>
          </a:extLst>
        </xdr:cNvPr>
        <xdr:cNvSpPr txBox="1"/>
      </xdr:nvSpPr>
      <xdr:spPr>
        <a:xfrm>
          <a:off x="4673600" y="1755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636</xdr:rowOff>
    </xdr:from>
    <xdr:to>
      <xdr:col>20</xdr:col>
      <xdr:colOff>38100</xdr:colOff>
      <xdr:row>103</xdr:row>
      <xdr:rowOff>102236</xdr:rowOff>
    </xdr:to>
    <xdr:sp macro="" textlink="">
      <xdr:nvSpPr>
        <xdr:cNvPr id="324" name="楕円 323">
          <a:extLst>
            <a:ext uri="{FF2B5EF4-FFF2-40B4-BE49-F238E27FC236}">
              <a16:creationId xmlns:a16="http://schemas.microsoft.com/office/drawing/2014/main" id="{1F443511-4CFB-41DB-A78C-5D0188D82A40}"/>
            </a:ext>
          </a:extLst>
        </xdr:cNvPr>
        <xdr:cNvSpPr/>
      </xdr:nvSpPr>
      <xdr:spPr>
        <a:xfrm>
          <a:off x="3746500" y="1765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51436</xdr:rowOff>
    </xdr:from>
    <xdr:to>
      <xdr:col>24</xdr:col>
      <xdr:colOff>63500</xdr:colOff>
      <xdr:row>103</xdr:row>
      <xdr:rowOff>91439</xdr:rowOff>
    </xdr:to>
    <xdr:cxnSp macro="">
      <xdr:nvCxnSpPr>
        <xdr:cNvPr id="325" name="直線コネクタ 324">
          <a:extLst>
            <a:ext uri="{FF2B5EF4-FFF2-40B4-BE49-F238E27FC236}">
              <a16:creationId xmlns:a16="http://schemas.microsoft.com/office/drawing/2014/main" id="{CC37674E-8863-435C-AD2C-2641A9DFB11F}"/>
            </a:ext>
          </a:extLst>
        </xdr:cNvPr>
        <xdr:cNvCxnSpPr/>
      </xdr:nvCxnSpPr>
      <xdr:spPr>
        <a:xfrm>
          <a:off x="3797300" y="17710786"/>
          <a:ext cx="8382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135889</xdr:rowOff>
    </xdr:from>
    <xdr:to>
      <xdr:col>15</xdr:col>
      <xdr:colOff>101600</xdr:colOff>
      <xdr:row>103</xdr:row>
      <xdr:rowOff>66039</xdr:rowOff>
    </xdr:to>
    <xdr:sp macro="" textlink="">
      <xdr:nvSpPr>
        <xdr:cNvPr id="326" name="楕円 325">
          <a:extLst>
            <a:ext uri="{FF2B5EF4-FFF2-40B4-BE49-F238E27FC236}">
              <a16:creationId xmlns:a16="http://schemas.microsoft.com/office/drawing/2014/main" id="{CE62853F-7F0D-4289-ADB8-280521647DCE}"/>
            </a:ext>
          </a:extLst>
        </xdr:cNvPr>
        <xdr:cNvSpPr/>
      </xdr:nvSpPr>
      <xdr:spPr>
        <a:xfrm>
          <a:off x="2857500" y="1762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15239</xdr:rowOff>
    </xdr:from>
    <xdr:to>
      <xdr:col>19</xdr:col>
      <xdr:colOff>177800</xdr:colOff>
      <xdr:row>103</xdr:row>
      <xdr:rowOff>51436</xdr:rowOff>
    </xdr:to>
    <xdr:cxnSp macro="">
      <xdr:nvCxnSpPr>
        <xdr:cNvPr id="327" name="直線コネクタ 326">
          <a:extLst>
            <a:ext uri="{FF2B5EF4-FFF2-40B4-BE49-F238E27FC236}">
              <a16:creationId xmlns:a16="http://schemas.microsoft.com/office/drawing/2014/main" id="{48730A33-E83D-48F5-BD14-89736DF040CE}"/>
            </a:ext>
          </a:extLst>
        </xdr:cNvPr>
        <xdr:cNvCxnSpPr/>
      </xdr:nvCxnSpPr>
      <xdr:spPr>
        <a:xfrm>
          <a:off x="2908300" y="17674589"/>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88264</xdr:rowOff>
    </xdr:from>
    <xdr:to>
      <xdr:col>10</xdr:col>
      <xdr:colOff>165100</xdr:colOff>
      <xdr:row>103</xdr:row>
      <xdr:rowOff>18414</xdr:rowOff>
    </xdr:to>
    <xdr:sp macro="" textlink="">
      <xdr:nvSpPr>
        <xdr:cNvPr id="328" name="楕円 327">
          <a:extLst>
            <a:ext uri="{FF2B5EF4-FFF2-40B4-BE49-F238E27FC236}">
              <a16:creationId xmlns:a16="http://schemas.microsoft.com/office/drawing/2014/main" id="{7987AB0B-5A60-4733-9BD9-6684B0BB4060}"/>
            </a:ext>
          </a:extLst>
        </xdr:cNvPr>
        <xdr:cNvSpPr/>
      </xdr:nvSpPr>
      <xdr:spPr>
        <a:xfrm>
          <a:off x="1968500" y="1757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139064</xdr:rowOff>
    </xdr:from>
    <xdr:to>
      <xdr:col>15</xdr:col>
      <xdr:colOff>50800</xdr:colOff>
      <xdr:row>103</xdr:row>
      <xdr:rowOff>15239</xdr:rowOff>
    </xdr:to>
    <xdr:cxnSp macro="">
      <xdr:nvCxnSpPr>
        <xdr:cNvPr id="329" name="直線コネクタ 328">
          <a:extLst>
            <a:ext uri="{FF2B5EF4-FFF2-40B4-BE49-F238E27FC236}">
              <a16:creationId xmlns:a16="http://schemas.microsoft.com/office/drawing/2014/main" id="{13A659FF-F06F-43EB-AA4C-D66A53185ECA}"/>
            </a:ext>
          </a:extLst>
        </xdr:cNvPr>
        <xdr:cNvCxnSpPr/>
      </xdr:nvCxnSpPr>
      <xdr:spPr>
        <a:xfrm>
          <a:off x="2019300" y="17626964"/>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53975</xdr:rowOff>
    </xdr:from>
    <xdr:to>
      <xdr:col>6</xdr:col>
      <xdr:colOff>38100</xdr:colOff>
      <xdr:row>102</xdr:row>
      <xdr:rowOff>155575</xdr:rowOff>
    </xdr:to>
    <xdr:sp macro="" textlink="">
      <xdr:nvSpPr>
        <xdr:cNvPr id="330" name="楕円 329">
          <a:extLst>
            <a:ext uri="{FF2B5EF4-FFF2-40B4-BE49-F238E27FC236}">
              <a16:creationId xmlns:a16="http://schemas.microsoft.com/office/drawing/2014/main" id="{83D59B86-482D-467C-96B4-92532178440B}"/>
            </a:ext>
          </a:extLst>
        </xdr:cNvPr>
        <xdr:cNvSpPr/>
      </xdr:nvSpPr>
      <xdr:spPr>
        <a:xfrm>
          <a:off x="1079500" y="1754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104775</xdr:rowOff>
    </xdr:from>
    <xdr:to>
      <xdr:col>10</xdr:col>
      <xdr:colOff>114300</xdr:colOff>
      <xdr:row>102</xdr:row>
      <xdr:rowOff>139064</xdr:rowOff>
    </xdr:to>
    <xdr:cxnSp macro="">
      <xdr:nvCxnSpPr>
        <xdr:cNvPr id="331" name="直線コネクタ 330">
          <a:extLst>
            <a:ext uri="{FF2B5EF4-FFF2-40B4-BE49-F238E27FC236}">
              <a16:creationId xmlns:a16="http://schemas.microsoft.com/office/drawing/2014/main" id="{4AF7F35C-8FD3-4B8C-9919-C720DA6122A1}"/>
            </a:ext>
          </a:extLst>
        </xdr:cNvPr>
        <xdr:cNvCxnSpPr/>
      </xdr:nvCxnSpPr>
      <xdr:spPr>
        <a:xfrm>
          <a:off x="1130300" y="1759267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158132</xdr:rowOff>
    </xdr:from>
    <xdr:ext cx="405111" cy="259045"/>
    <xdr:sp macro="" textlink="">
      <xdr:nvSpPr>
        <xdr:cNvPr id="332" name="n_1aveValue【市民会館】&#10;有形固定資産減価償却率">
          <a:extLst>
            <a:ext uri="{FF2B5EF4-FFF2-40B4-BE49-F238E27FC236}">
              <a16:creationId xmlns:a16="http://schemas.microsoft.com/office/drawing/2014/main" id="{6E948076-9733-4826-A5CB-19502B50E983}"/>
            </a:ext>
          </a:extLst>
        </xdr:cNvPr>
        <xdr:cNvSpPr txBox="1"/>
      </xdr:nvSpPr>
      <xdr:spPr>
        <a:xfrm>
          <a:off x="3582044" y="1781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156227</xdr:rowOff>
    </xdr:from>
    <xdr:ext cx="405111" cy="259045"/>
    <xdr:sp macro="" textlink="">
      <xdr:nvSpPr>
        <xdr:cNvPr id="333" name="n_2aveValue【市民会館】&#10;有形固定資産減価償却率">
          <a:extLst>
            <a:ext uri="{FF2B5EF4-FFF2-40B4-BE49-F238E27FC236}">
              <a16:creationId xmlns:a16="http://schemas.microsoft.com/office/drawing/2014/main" id="{B1A7BCE2-01A2-4665-B7D5-925E17DF4499}"/>
            </a:ext>
          </a:extLst>
        </xdr:cNvPr>
        <xdr:cNvSpPr txBox="1"/>
      </xdr:nvSpPr>
      <xdr:spPr>
        <a:xfrm>
          <a:off x="2705744" y="1781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135272</xdr:rowOff>
    </xdr:from>
    <xdr:ext cx="405111" cy="259045"/>
    <xdr:sp macro="" textlink="">
      <xdr:nvSpPr>
        <xdr:cNvPr id="334" name="n_3aveValue【市民会館】&#10;有形固定資産減価償却率">
          <a:extLst>
            <a:ext uri="{FF2B5EF4-FFF2-40B4-BE49-F238E27FC236}">
              <a16:creationId xmlns:a16="http://schemas.microsoft.com/office/drawing/2014/main" id="{735DA7B0-A7C0-41C0-8539-C3E28A42AA13}"/>
            </a:ext>
          </a:extLst>
        </xdr:cNvPr>
        <xdr:cNvSpPr txBox="1"/>
      </xdr:nvSpPr>
      <xdr:spPr>
        <a:xfrm>
          <a:off x="1816744" y="1779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133366</xdr:rowOff>
    </xdr:from>
    <xdr:ext cx="405111" cy="259045"/>
    <xdr:sp macro="" textlink="">
      <xdr:nvSpPr>
        <xdr:cNvPr id="335" name="n_4aveValue【市民会館】&#10;有形固定資産減価償却率">
          <a:extLst>
            <a:ext uri="{FF2B5EF4-FFF2-40B4-BE49-F238E27FC236}">
              <a16:creationId xmlns:a16="http://schemas.microsoft.com/office/drawing/2014/main" id="{4D33CACD-9F51-4F59-9EE6-D973A3680C5D}"/>
            </a:ext>
          </a:extLst>
        </xdr:cNvPr>
        <xdr:cNvSpPr txBox="1"/>
      </xdr:nvSpPr>
      <xdr:spPr>
        <a:xfrm>
          <a:off x="927744" y="17792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118763</xdr:rowOff>
    </xdr:from>
    <xdr:ext cx="405111" cy="259045"/>
    <xdr:sp macro="" textlink="">
      <xdr:nvSpPr>
        <xdr:cNvPr id="336" name="n_1mainValue【市民会館】&#10;有形固定資産減価償却率">
          <a:extLst>
            <a:ext uri="{FF2B5EF4-FFF2-40B4-BE49-F238E27FC236}">
              <a16:creationId xmlns:a16="http://schemas.microsoft.com/office/drawing/2014/main" id="{F5B6E739-D8FB-4E9A-A53F-E04757B2B4B0}"/>
            </a:ext>
          </a:extLst>
        </xdr:cNvPr>
        <xdr:cNvSpPr txBox="1"/>
      </xdr:nvSpPr>
      <xdr:spPr>
        <a:xfrm>
          <a:off x="3582044" y="17435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82566</xdr:rowOff>
    </xdr:from>
    <xdr:ext cx="405111" cy="259045"/>
    <xdr:sp macro="" textlink="">
      <xdr:nvSpPr>
        <xdr:cNvPr id="337" name="n_2mainValue【市民会館】&#10;有形固定資産減価償却率">
          <a:extLst>
            <a:ext uri="{FF2B5EF4-FFF2-40B4-BE49-F238E27FC236}">
              <a16:creationId xmlns:a16="http://schemas.microsoft.com/office/drawing/2014/main" id="{651FE406-346C-4AC5-8026-58BFE9AD34C6}"/>
            </a:ext>
          </a:extLst>
        </xdr:cNvPr>
        <xdr:cNvSpPr txBox="1"/>
      </xdr:nvSpPr>
      <xdr:spPr>
        <a:xfrm>
          <a:off x="2705744" y="1739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34941</xdr:rowOff>
    </xdr:from>
    <xdr:ext cx="405111" cy="259045"/>
    <xdr:sp macro="" textlink="">
      <xdr:nvSpPr>
        <xdr:cNvPr id="338" name="n_3mainValue【市民会館】&#10;有形固定資産減価償却率">
          <a:extLst>
            <a:ext uri="{FF2B5EF4-FFF2-40B4-BE49-F238E27FC236}">
              <a16:creationId xmlns:a16="http://schemas.microsoft.com/office/drawing/2014/main" id="{97AB1A4A-262C-4CD6-8A50-35EE08C37B29}"/>
            </a:ext>
          </a:extLst>
        </xdr:cNvPr>
        <xdr:cNvSpPr txBox="1"/>
      </xdr:nvSpPr>
      <xdr:spPr>
        <a:xfrm>
          <a:off x="1816744" y="1735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652</xdr:rowOff>
    </xdr:from>
    <xdr:ext cx="405111" cy="259045"/>
    <xdr:sp macro="" textlink="">
      <xdr:nvSpPr>
        <xdr:cNvPr id="339" name="n_4mainValue【市民会館】&#10;有形固定資産減価償却率">
          <a:extLst>
            <a:ext uri="{FF2B5EF4-FFF2-40B4-BE49-F238E27FC236}">
              <a16:creationId xmlns:a16="http://schemas.microsoft.com/office/drawing/2014/main" id="{406B33A9-200E-409F-817E-FA49AAB8660B}"/>
            </a:ext>
          </a:extLst>
        </xdr:cNvPr>
        <xdr:cNvSpPr txBox="1"/>
      </xdr:nvSpPr>
      <xdr:spPr>
        <a:xfrm>
          <a:off x="927744" y="1731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0" name="正方形/長方形 339">
          <a:extLst>
            <a:ext uri="{FF2B5EF4-FFF2-40B4-BE49-F238E27FC236}">
              <a16:creationId xmlns:a16="http://schemas.microsoft.com/office/drawing/2014/main" id="{B5A869F3-E47E-45FE-9105-99159381981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1" name="正方形/長方形 340">
          <a:extLst>
            <a:ext uri="{FF2B5EF4-FFF2-40B4-BE49-F238E27FC236}">
              <a16:creationId xmlns:a16="http://schemas.microsoft.com/office/drawing/2014/main" id="{534C63E7-3256-4E8F-B267-97AD099C6B4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2" name="正方形/長方形 341">
          <a:extLst>
            <a:ext uri="{FF2B5EF4-FFF2-40B4-BE49-F238E27FC236}">
              <a16:creationId xmlns:a16="http://schemas.microsoft.com/office/drawing/2014/main" id="{E2D4D16A-848D-4B3C-86BA-529082ED374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3" name="正方形/長方形 342">
          <a:extLst>
            <a:ext uri="{FF2B5EF4-FFF2-40B4-BE49-F238E27FC236}">
              <a16:creationId xmlns:a16="http://schemas.microsoft.com/office/drawing/2014/main" id="{308DEA76-E84A-45DE-904C-1A14A41B8AF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4" name="正方形/長方形 343">
          <a:extLst>
            <a:ext uri="{FF2B5EF4-FFF2-40B4-BE49-F238E27FC236}">
              <a16:creationId xmlns:a16="http://schemas.microsoft.com/office/drawing/2014/main" id="{5CA6C607-AC84-44A3-8613-8FB0CFF627E2}"/>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5" name="正方形/長方形 344">
          <a:extLst>
            <a:ext uri="{FF2B5EF4-FFF2-40B4-BE49-F238E27FC236}">
              <a16:creationId xmlns:a16="http://schemas.microsoft.com/office/drawing/2014/main" id="{D03CD2EF-BE74-40E3-B5D3-2693380D8C31}"/>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6" name="正方形/長方形 345">
          <a:extLst>
            <a:ext uri="{FF2B5EF4-FFF2-40B4-BE49-F238E27FC236}">
              <a16:creationId xmlns:a16="http://schemas.microsoft.com/office/drawing/2014/main" id="{0BB01596-3AA4-4207-94AF-5AB42F5BAB88}"/>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7" name="正方形/長方形 346">
          <a:extLst>
            <a:ext uri="{FF2B5EF4-FFF2-40B4-BE49-F238E27FC236}">
              <a16:creationId xmlns:a16="http://schemas.microsoft.com/office/drawing/2014/main" id="{63DDEF98-1F2D-43B4-850B-7687D07610B9}"/>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8" name="テキスト ボックス 347">
          <a:extLst>
            <a:ext uri="{FF2B5EF4-FFF2-40B4-BE49-F238E27FC236}">
              <a16:creationId xmlns:a16="http://schemas.microsoft.com/office/drawing/2014/main" id="{267F128E-0F36-446D-BCC6-EF9290D92A2C}"/>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9" name="直線コネクタ 348">
          <a:extLst>
            <a:ext uri="{FF2B5EF4-FFF2-40B4-BE49-F238E27FC236}">
              <a16:creationId xmlns:a16="http://schemas.microsoft.com/office/drawing/2014/main" id="{B87E87CC-79EF-422E-9B86-725EB8A1CE5C}"/>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50" name="直線コネクタ 349">
          <a:extLst>
            <a:ext uri="{FF2B5EF4-FFF2-40B4-BE49-F238E27FC236}">
              <a16:creationId xmlns:a16="http://schemas.microsoft.com/office/drawing/2014/main" id="{85BF601A-ED1A-4296-9548-C781C214385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51" name="テキスト ボックス 350">
          <a:extLst>
            <a:ext uri="{FF2B5EF4-FFF2-40B4-BE49-F238E27FC236}">
              <a16:creationId xmlns:a16="http://schemas.microsoft.com/office/drawing/2014/main" id="{39797637-4C1A-486A-8B8F-EABAD6181605}"/>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52" name="直線コネクタ 351">
          <a:extLst>
            <a:ext uri="{FF2B5EF4-FFF2-40B4-BE49-F238E27FC236}">
              <a16:creationId xmlns:a16="http://schemas.microsoft.com/office/drawing/2014/main" id="{3B8E9364-4ADF-4A61-B95B-A21B6A12CB9F}"/>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53" name="テキスト ボックス 352">
          <a:extLst>
            <a:ext uri="{FF2B5EF4-FFF2-40B4-BE49-F238E27FC236}">
              <a16:creationId xmlns:a16="http://schemas.microsoft.com/office/drawing/2014/main" id="{DC8E9E82-4054-408C-977B-FD278771E708}"/>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54" name="直線コネクタ 353">
          <a:extLst>
            <a:ext uri="{FF2B5EF4-FFF2-40B4-BE49-F238E27FC236}">
              <a16:creationId xmlns:a16="http://schemas.microsoft.com/office/drawing/2014/main" id="{5A420FEC-F483-404C-AADE-66C67F1F6B1E}"/>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55" name="テキスト ボックス 354">
          <a:extLst>
            <a:ext uri="{FF2B5EF4-FFF2-40B4-BE49-F238E27FC236}">
              <a16:creationId xmlns:a16="http://schemas.microsoft.com/office/drawing/2014/main" id="{B16DD0DB-6535-4BC8-9EF5-EA10F3D89C55}"/>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56" name="直線コネクタ 355">
          <a:extLst>
            <a:ext uri="{FF2B5EF4-FFF2-40B4-BE49-F238E27FC236}">
              <a16:creationId xmlns:a16="http://schemas.microsoft.com/office/drawing/2014/main" id="{628B8C00-43B2-4016-B2C8-FFE96882480A}"/>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57" name="テキスト ボックス 356">
          <a:extLst>
            <a:ext uri="{FF2B5EF4-FFF2-40B4-BE49-F238E27FC236}">
              <a16:creationId xmlns:a16="http://schemas.microsoft.com/office/drawing/2014/main" id="{1616A7BA-A303-4F0D-83AF-FD49A337E470}"/>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8" name="直線コネクタ 357">
          <a:extLst>
            <a:ext uri="{FF2B5EF4-FFF2-40B4-BE49-F238E27FC236}">
              <a16:creationId xmlns:a16="http://schemas.microsoft.com/office/drawing/2014/main" id="{B855097B-9CDE-44A7-A94A-06CE370FD6E4}"/>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9" name="テキスト ボックス 358">
          <a:extLst>
            <a:ext uri="{FF2B5EF4-FFF2-40B4-BE49-F238E27FC236}">
              <a16:creationId xmlns:a16="http://schemas.microsoft.com/office/drawing/2014/main" id="{54D9E57B-535A-41B3-9693-B884D53A8729}"/>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0" name="【市民会館】&#10;一人当たり面積グラフ枠">
          <a:extLst>
            <a:ext uri="{FF2B5EF4-FFF2-40B4-BE49-F238E27FC236}">
              <a16:creationId xmlns:a16="http://schemas.microsoft.com/office/drawing/2014/main" id="{17606619-2ED3-4DC4-9026-9203FDC90BDA}"/>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83058</xdr:rowOff>
    </xdr:from>
    <xdr:to>
      <xdr:col>54</xdr:col>
      <xdr:colOff>189865</xdr:colOff>
      <xdr:row>108</xdr:row>
      <xdr:rowOff>3048</xdr:rowOff>
    </xdr:to>
    <xdr:cxnSp macro="">
      <xdr:nvCxnSpPr>
        <xdr:cNvPr id="361" name="直線コネクタ 360">
          <a:extLst>
            <a:ext uri="{FF2B5EF4-FFF2-40B4-BE49-F238E27FC236}">
              <a16:creationId xmlns:a16="http://schemas.microsoft.com/office/drawing/2014/main" id="{F8F602EF-E31F-436B-BE80-5D9BF66348FF}"/>
            </a:ext>
          </a:extLst>
        </xdr:cNvPr>
        <xdr:cNvCxnSpPr/>
      </xdr:nvCxnSpPr>
      <xdr:spPr>
        <a:xfrm flipV="1">
          <a:off x="10476865" y="17399508"/>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6875</xdr:rowOff>
    </xdr:from>
    <xdr:ext cx="469744" cy="259045"/>
    <xdr:sp macro="" textlink="">
      <xdr:nvSpPr>
        <xdr:cNvPr id="362" name="【市民会館】&#10;一人当たり面積最小値テキスト">
          <a:extLst>
            <a:ext uri="{FF2B5EF4-FFF2-40B4-BE49-F238E27FC236}">
              <a16:creationId xmlns:a16="http://schemas.microsoft.com/office/drawing/2014/main" id="{0929386C-9DB7-4096-B417-19D81FFD4DFF}"/>
            </a:ext>
          </a:extLst>
        </xdr:cNvPr>
        <xdr:cNvSpPr txBox="1"/>
      </xdr:nvSpPr>
      <xdr:spPr>
        <a:xfrm>
          <a:off x="105156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3048</xdr:rowOff>
    </xdr:from>
    <xdr:to>
      <xdr:col>55</xdr:col>
      <xdr:colOff>88900</xdr:colOff>
      <xdr:row>108</xdr:row>
      <xdr:rowOff>3048</xdr:rowOff>
    </xdr:to>
    <xdr:cxnSp macro="">
      <xdr:nvCxnSpPr>
        <xdr:cNvPr id="363" name="直線コネクタ 362">
          <a:extLst>
            <a:ext uri="{FF2B5EF4-FFF2-40B4-BE49-F238E27FC236}">
              <a16:creationId xmlns:a16="http://schemas.microsoft.com/office/drawing/2014/main" id="{0EE17495-ED4B-45A8-AB2C-BAEE4D57B61C}"/>
            </a:ext>
          </a:extLst>
        </xdr:cNvPr>
        <xdr:cNvCxnSpPr/>
      </xdr:nvCxnSpPr>
      <xdr:spPr>
        <a:xfrm>
          <a:off x="10388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29735</xdr:rowOff>
    </xdr:from>
    <xdr:ext cx="469744" cy="259045"/>
    <xdr:sp macro="" textlink="">
      <xdr:nvSpPr>
        <xdr:cNvPr id="364" name="【市民会館】&#10;一人当たり面積最大値テキスト">
          <a:extLst>
            <a:ext uri="{FF2B5EF4-FFF2-40B4-BE49-F238E27FC236}">
              <a16:creationId xmlns:a16="http://schemas.microsoft.com/office/drawing/2014/main" id="{8142A03C-1532-4E7E-BDCE-F9CB9BB03E37}"/>
            </a:ext>
          </a:extLst>
        </xdr:cNvPr>
        <xdr:cNvSpPr txBox="1"/>
      </xdr:nvSpPr>
      <xdr:spPr>
        <a:xfrm>
          <a:off x="10515600" y="1717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83058</xdr:rowOff>
    </xdr:from>
    <xdr:to>
      <xdr:col>55</xdr:col>
      <xdr:colOff>88900</xdr:colOff>
      <xdr:row>101</xdr:row>
      <xdr:rowOff>83058</xdr:rowOff>
    </xdr:to>
    <xdr:cxnSp macro="">
      <xdr:nvCxnSpPr>
        <xdr:cNvPr id="365" name="直線コネクタ 364">
          <a:extLst>
            <a:ext uri="{FF2B5EF4-FFF2-40B4-BE49-F238E27FC236}">
              <a16:creationId xmlns:a16="http://schemas.microsoft.com/office/drawing/2014/main" id="{2B5B8550-FDB6-486E-AA8B-E25BCE776C8D}"/>
            </a:ext>
          </a:extLst>
        </xdr:cNvPr>
        <xdr:cNvCxnSpPr/>
      </xdr:nvCxnSpPr>
      <xdr:spPr>
        <a:xfrm>
          <a:off x="10388600" y="1739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56405</xdr:rowOff>
    </xdr:from>
    <xdr:ext cx="469744" cy="259045"/>
    <xdr:sp macro="" textlink="">
      <xdr:nvSpPr>
        <xdr:cNvPr id="366" name="【市民会館】&#10;一人当たり面積平均値テキスト">
          <a:extLst>
            <a:ext uri="{FF2B5EF4-FFF2-40B4-BE49-F238E27FC236}">
              <a16:creationId xmlns:a16="http://schemas.microsoft.com/office/drawing/2014/main" id="{2A4D6A7D-5B31-40A3-86AE-2321B8C2AD72}"/>
            </a:ext>
          </a:extLst>
        </xdr:cNvPr>
        <xdr:cNvSpPr txBox="1"/>
      </xdr:nvSpPr>
      <xdr:spPr>
        <a:xfrm>
          <a:off x="10515600" y="180586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77978</xdr:rowOff>
    </xdr:from>
    <xdr:to>
      <xdr:col>55</xdr:col>
      <xdr:colOff>50800</xdr:colOff>
      <xdr:row>106</xdr:row>
      <xdr:rowOff>8128</xdr:rowOff>
    </xdr:to>
    <xdr:sp macro="" textlink="">
      <xdr:nvSpPr>
        <xdr:cNvPr id="367" name="フローチャート: 判断 366">
          <a:extLst>
            <a:ext uri="{FF2B5EF4-FFF2-40B4-BE49-F238E27FC236}">
              <a16:creationId xmlns:a16="http://schemas.microsoft.com/office/drawing/2014/main" id="{8D7B44E0-0224-486B-BDB9-3C3E9026D52F}"/>
            </a:ext>
          </a:extLst>
        </xdr:cNvPr>
        <xdr:cNvSpPr/>
      </xdr:nvSpPr>
      <xdr:spPr>
        <a:xfrm>
          <a:off x="10426700" y="18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55118</xdr:rowOff>
    </xdr:from>
    <xdr:to>
      <xdr:col>50</xdr:col>
      <xdr:colOff>165100</xdr:colOff>
      <xdr:row>105</xdr:row>
      <xdr:rowOff>156718</xdr:rowOff>
    </xdr:to>
    <xdr:sp macro="" textlink="">
      <xdr:nvSpPr>
        <xdr:cNvPr id="368" name="フローチャート: 判断 367">
          <a:extLst>
            <a:ext uri="{FF2B5EF4-FFF2-40B4-BE49-F238E27FC236}">
              <a16:creationId xmlns:a16="http://schemas.microsoft.com/office/drawing/2014/main" id="{EBF51617-40B9-46BC-B383-7BF404F2C09C}"/>
            </a:ext>
          </a:extLst>
        </xdr:cNvPr>
        <xdr:cNvSpPr/>
      </xdr:nvSpPr>
      <xdr:spPr>
        <a:xfrm>
          <a:off x="9588500" y="1805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41402</xdr:rowOff>
    </xdr:from>
    <xdr:to>
      <xdr:col>46</xdr:col>
      <xdr:colOff>38100</xdr:colOff>
      <xdr:row>105</xdr:row>
      <xdr:rowOff>143002</xdr:rowOff>
    </xdr:to>
    <xdr:sp macro="" textlink="">
      <xdr:nvSpPr>
        <xdr:cNvPr id="369" name="フローチャート: 判断 368">
          <a:extLst>
            <a:ext uri="{FF2B5EF4-FFF2-40B4-BE49-F238E27FC236}">
              <a16:creationId xmlns:a16="http://schemas.microsoft.com/office/drawing/2014/main" id="{4DDD2E8B-C869-40AC-A005-1975B595D58B}"/>
            </a:ext>
          </a:extLst>
        </xdr:cNvPr>
        <xdr:cNvSpPr/>
      </xdr:nvSpPr>
      <xdr:spPr>
        <a:xfrm>
          <a:off x="86995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41402</xdr:rowOff>
    </xdr:from>
    <xdr:to>
      <xdr:col>41</xdr:col>
      <xdr:colOff>101600</xdr:colOff>
      <xdr:row>105</xdr:row>
      <xdr:rowOff>143002</xdr:rowOff>
    </xdr:to>
    <xdr:sp macro="" textlink="">
      <xdr:nvSpPr>
        <xdr:cNvPr id="370" name="フローチャート: 判断 369">
          <a:extLst>
            <a:ext uri="{FF2B5EF4-FFF2-40B4-BE49-F238E27FC236}">
              <a16:creationId xmlns:a16="http://schemas.microsoft.com/office/drawing/2014/main" id="{05777FCA-65AB-44D1-96E7-43DB8B9E7675}"/>
            </a:ext>
          </a:extLst>
        </xdr:cNvPr>
        <xdr:cNvSpPr/>
      </xdr:nvSpPr>
      <xdr:spPr>
        <a:xfrm>
          <a:off x="78105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41402</xdr:rowOff>
    </xdr:from>
    <xdr:to>
      <xdr:col>36</xdr:col>
      <xdr:colOff>165100</xdr:colOff>
      <xdr:row>105</xdr:row>
      <xdr:rowOff>143002</xdr:rowOff>
    </xdr:to>
    <xdr:sp macro="" textlink="">
      <xdr:nvSpPr>
        <xdr:cNvPr id="371" name="フローチャート: 判断 370">
          <a:extLst>
            <a:ext uri="{FF2B5EF4-FFF2-40B4-BE49-F238E27FC236}">
              <a16:creationId xmlns:a16="http://schemas.microsoft.com/office/drawing/2014/main" id="{5C8CFA6A-6F5F-46CB-A887-B28CFF5031F2}"/>
            </a:ext>
          </a:extLst>
        </xdr:cNvPr>
        <xdr:cNvSpPr/>
      </xdr:nvSpPr>
      <xdr:spPr>
        <a:xfrm>
          <a:off x="69215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67F867D2-0F2F-4FC9-8A00-9B8B3882A0A7}"/>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760601DA-71DC-401D-A3FB-83E0D99853F6}"/>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C6D5C6C7-AE78-49BF-A56F-6148CBD36E51}"/>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BF54F4B8-AA36-4DC6-AA83-6CC5B7E4748A}"/>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36D04110-79EA-4352-B359-E64199CBC09E}"/>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132842</xdr:rowOff>
    </xdr:from>
    <xdr:to>
      <xdr:col>55</xdr:col>
      <xdr:colOff>50800</xdr:colOff>
      <xdr:row>102</xdr:row>
      <xdr:rowOff>62992</xdr:rowOff>
    </xdr:to>
    <xdr:sp macro="" textlink="">
      <xdr:nvSpPr>
        <xdr:cNvPr id="377" name="楕円 376">
          <a:extLst>
            <a:ext uri="{FF2B5EF4-FFF2-40B4-BE49-F238E27FC236}">
              <a16:creationId xmlns:a16="http://schemas.microsoft.com/office/drawing/2014/main" id="{F21406BC-EC91-455C-8385-BED15C23A775}"/>
            </a:ext>
          </a:extLst>
        </xdr:cNvPr>
        <xdr:cNvSpPr/>
      </xdr:nvSpPr>
      <xdr:spPr>
        <a:xfrm>
          <a:off x="10426700" y="1744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47769</xdr:rowOff>
    </xdr:from>
    <xdr:ext cx="469744" cy="259045"/>
    <xdr:sp macro="" textlink="">
      <xdr:nvSpPr>
        <xdr:cNvPr id="378" name="【市民会館】&#10;一人当たり面積該当値テキスト">
          <a:extLst>
            <a:ext uri="{FF2B5EF4-FFF2-40B4-BE49-F238E27FC236}">
              <a16:creationId xmlns:a16="http://schemas.microsoft.com/office/drawing/2014/main" id="{CB15AAF7-1339-4F80-B165-9E97744ED510}"/>
            </a:ext>
          </a:extLst>
        </xdr:cNvPr>
        <xdr:cNvSpPr txBox="1"/>
      </xdr:nvSpPr>
      <xdr:spPr>
        <a:xfrm>
          <a:off x="10515600" y="17364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137413</xdr:rowOff>
    </xdr:from>
    <xdr:to>
      <xdr:col>50</xdr:col>
      <xdr:colOff>165100</xdr:colOff>
      <xdr:row>102</xdr:row>
      <xdr:rowOff>67563</xdr:rowOff>
    </xdr:to>
    <xdr:sp macro="" textlink="">
      <xdr:nvSpPr>
        <xdr:cNvPr id="379" name="楕円 378">
          <a:extLst>
            <a:ext uri="{FF2B5EF4-FFF2-40B4-BE49-F238E27FC236}">
              <a16:creationId xmlns:a16="http://schemas.microsoft.com/office/drawing/2014/main" id="{94F4B4E2-EC2B-403F-A0CC-9F407A4CD74B}"/>
            </a:ext>
          </a:extLst>
        </xdr:cNvPr>
        <xdr:cNvSpPr/>
      </xdr:nvSpPr>
      <xdr:spPr>
        <a:xfrm>
          <a:off x="9588500" y="1745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12192</xdr:rowOff>
    </xdr:from>
    <xdr:to>
      <xdr:col>55</xdr:col>
      <xdr:colOff>0</xdr:colOff>
      <xdr:row>102</xdr:row>
      <xdr:rowOff>16763</xdr:rowOff>
    </xdr:to>
    <xdr:cxnSp macro="">
      <xdr:nvCxnSpPr>
        <xdr:cNvPr id="380" name="直線コネクタ 379">
          <a:extLst>
            <a:ext uri="{FF2B5EF4-FFF2-40B4-BE49-F238E27FC236}">
              <a16:creationId xmlns:a16="http://schemas.microsoft.com/office/drawing/2014/main" id="{093DE087-5A0B-4EEE-8A0F-4D9411FCFA9C}"/>
            </a:ext>
          </a:extLst>
        </xdr:cNvPr>
        <xdr:cNvCxnSpPr/>
      </xdr:nvCxnSpPr>
      <xdr:spPr>
        <a:xfrm flipV="1">
          <a:off x="9639300" y="17500092"/>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101</xdr:row>
      <xdr:rowOff>141987</xdr:rowOff>
    </xdr:from>
    <xdr:to>
      <xdr:col>46</xdr:col>
      <xdr:colOff>38100</xdr:colOff>
      <xdr:row>102</xdr:row>
      <xdr:rowOff>72137</xdr:rowOff>
    </xdr:to>
    <xdr:sp macro="" textlink="">
      <xdr:nvSpPr>
        <xdr:cNvPr id="381" name="楕円 380">
          <a:extLst>
            <a:ext uri="{FF2B5EF4-FFF2-40B4-BE49-F238E27FC236}">
              <a16:creationId xmlns:a16="http://schemas.microsoft.com/office/drawing/2014/main" id="{67F2A5A9-84E1-4466-BDFB-F13708C3C798}"/>
            </a:ext>
          </a:extLst>
        </xdr:cNvPr>
        <xdr:cNvSpPr/>
      </xdr:nvSpPr>
      <xdr:spPr>
        <a:xfrm>
          <a:off x="8699500" y="1745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16763</xdr:rowOff>
    </xdr:from>
    <xdr:to>
      <xdr:col>50</xdr:col>
      <xdr:colOff>114300</xdr:colOff>
      <xdr:row>102</xdr:row>
      <xdr:rowOff>21337</xdr:rowOff>
    </xdr:to>
    <xdr:cxnSp macro="">
      <xdr:nvCxnSpPr>
        <xdr:cNvPr id="382" name="直線コネクタ 381">
          <a:extLst>
            <a:ext uri="{FF2B5EF4-FFF2-40B4-BE49-F238E27FC236}">
              <a16:creationId xmlns:a16="http://schemas.microsoft.com/office/drawing/2014/main" id="{83B53861-9D8B-4404-8D0C-3A56103C7330}"/>
            </a:ext>
          </a:extLst>
        </xdr:cNvPr>
        <xdr:cNvCxnSpPr/>
      </xdr:nvCxnSpPr>
      <xdr:spPr>
        <a:xfrm flipV="1">
          <a:off x="8750300" y="17504663"/>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101</xdr:row>
      <xdr:rowOff>160274</xdr:rowOff>
    </xdr:from>
    <xdr:to>
      <xdr:col>41</xdr:col>
      <xdr:colOff>101600</xdr:colOff>
      <xdr:row>102</xdr:row>
      <xdr:rowOff>90424</xdr:rowOff>
    </xdr:to>
    <xdr:sp macro="" textlink="">
      <xdr:nvSpPr>
        <xdr:cNvPr id="383" name="楕円 382">
          <a:extLst>
            <a:ext uri="{FF2B5EF4-FFF2-40B4-BE49-F238E27FC236}">
              <a16:creationId xmlns:a16="http://schemas.microsoft.com/office/drawing/2014/main" id="{272B00FF-8AFB-4046-B962-02DE49927FDD}"/>
            </a:ext>
          </a:extLst>
        </xdr:cNvPr>
        <xdr:cNvSpPr/>
      </xdr:nvSpPr>
      <xdr:spPr>
        <a:xfrm>
          <a:off x="7810500" y="1747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102</xdr:row>
      <xdr:rowOff>21337</xdr:rowOff>
    </xdr:from>
    <xdr:to>
      <xdr:col>45</xdr:col>
      <xdr:colOff>177800</xdr:colOff>
      <xdr:row>102</xdr:row>
      <xdr:rowOff>39624</xdr:rowOff>
    </xdr:to>
    <xdr:cxnSp macro="">
      <xdr:nvCxnSpPr>
        <xdr:cNvPr id="384" name="直線コネクタ 383">
          <a:extLst>
            <a:ext uri="{FF2B5EF4-FFF2-40B4-BE49-F238E27FC236}">
              <a16:creationId xmlns:a16="http://schemas.microsoft.com/office/drawing/2014/main" id="{533F1AE8-244C-4A7D-A018-4C7DF3219D2E}"/>
            </a:ext>
          </a:extLst>
        </xdr:cNvPr>
        <xdr:cNvCxnSpPr/>
      </xdr:nvCxnSpPr>
      <xdr:spPr>
        <a:xfrm flipV="1">
          <a:off x="7861300" y="17509237"/>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102</xdr:row>
      <xdr:rowOff>20828</xdr:rowOff>
    </xdr:from>
    <xdr:to>
      <xdr:col>36</xdr:col>
      <xdr:colOff>165100</xdr:colOff>
      <xdr:row>102</xdr:row>
      <xdr:rowOff>122428</xdr:rowOff>
    </xdr:to>
    <xdr:sp macro="" textlink="">
      <xdr:nvSpPr>
        <xdr:cNvPr id="385" name="楕円 384">
          <a:extLst>
            <a:ext uri="{FF2B5EF4-FFF2-40B4-BE49-F238E27FC236}">
              <a16:creationId xmlns:a16="http://schemas.microsoft.com/office/drawing/2014/main" id="{7CAD24C3-21B6-40DA-AFF1-EFFC5951275D}"/>
            </a:ext>
          </a:extLst>
        </xdr:cNvPr>
        <xdr:cNvSpPr/>
      </xdr:nvSpPr>
      <xdr:spPr>
        <a:xfrm>
          <a:off x="6921500" y="1750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102</xdr:row>
      <xdr:rowOff>39624</xdr:rowOff>
    </xdr:from>
    <xdr:to>
      <xdr:col>41</xdr:col>
      <xdr:colOff>50800</xdr:colOff>
      <xdr:row>102</xdr:row>
      <xdr:rowOff>71628</xdr:rowOff>
    </xdr:to>
    <xdr:cxnSp macro="">
      <xdr:nvCxnSpPr>
        <xdr:cNvPr id="386" name="直線コネクタ 385">
          <a:extLst>
            <a:ext uri="{FF2B5EF4-FFF2-40B4-BE49-F238E27FC236}">
              <a16:creationId xmlns:a16="http://schemas.microsoft.com/office/drawing/2014/main" id="{65FFE2A5-5CA6-4901-A2D4-53FA3FEF8331}"/>
            </a:ext>
          </a:extLst>
        </xdr:cNvPr>
        <xdr:cNvCxnSpPr/>
      </xdr:nvCxnSpPr>
      <xdr:spPr>
        <a:xfrm flipV="1">
          <a:off x="6972300" y="1752752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147845</xdr:rowOff>
    </xdr:from>
    <xdr:ext cx="469744" cy="259045"/>
    <xdr:sp macro="" textlink="">
      <xdr:nvSpPr>
        <xdr:cNvPr id="387" name="n_1aveValue【市民会館】&#10;一人当たり面積">
          <a:extLst>
            <a:ext uri="{FF2B5EF4-FFF2-40B4-BE49-F238E27FC236}">
              <a16:creationId xmlns:a16="http://schemas.microsoft.com/office/drawing/2014/main" id="{00366ADE-BBF3-4DB6-A27B-5F958C924CC1}"/>
            </a:ext>
          </a:extLst>
        </xdr:cNvPr>
        <xdr:cNvSpPr txBox="1"/>
      </xdr:nvSpPr>
      <xdr:spPr>
        <a:xfrm>
          <a:off x="9391727" y="1815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134129</xdr:rowOff>
    </xdr:from>
    <xdr:ext cx="469744" cy="259045"/>
    <xdr:sp macro="" textlink="">
      <xdr:nvSpPr>
        <xdr:cNvPr id="388" name="n_2aveValue【市民会館】&#10;一人当たり面積">
          <a:extLst>
            <a:ext uri="{FF2B5EF4-FFF2-40B4-BE49-F238E27FC236}">
              <a16:creationId xmlns:a16="http://schemas.microsoft.com/office/drawing/2014/main" id="{DA328EE7-532E-4229-A27B-D3BAE3639E00}"/>
            </a:ext>
          </a:extLst>
        </xdr:cNvPr>
        <xdr:cNvSpPr txBox="1"/>
      </xdr:nvSpPr>
      <xdr:spPr>
        <a:xfrm>
          <a:off x="8515427" y="1813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134129</xdr:rowOff>
    </xdr:from>
    <xdr:ext cx="469744" cy="259045"/>
    <xdr:sp macro="" textlink="">
      <xdr:nvSpPr>
        <xdr:cNvPr id="389" name="n_3aveValue【市民会館】&#10;一人当たり面積">
          <a:extLst>
            <a:ext uri="{FF2B5EF4-FFF2-40B4-BE49-F238E27FC236}">
              <a16:creationId xmlns:a16="http://schemas.microsoft.com/office/drawing/2014/main" id="{B4B90074-AB7D-472D-BAE3-141556AFC7AC}"/>
            </a:ext>
          </a:extLst>
        </xdr:cNvPr>
        <xdr:cNvSpPr txBox="1"/>
      </xdr:nvSpPr>
      <xdr:spPr>
        <a:xfrm>
          <a:off x="7626427" y="1813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134129</xdr:rowOff>
    </xdr:from>
    <xdr:ext cx="469744" cy="259045"/>
    <xdr:sp macro="" textlink="">
      <xdr:nvSpPr>
        <xdr:cNvPr id="390" name="n_4aveValue【市民会館】&#10;一人当たり面積">
          <a:extLst>
            <a:ext uri="{FF2B5EF4-FFF2-40B4-BE49-F238E27FC236}">
              <a16:creationId xmlns:a16="http://schemas.microsoft.com/office/drawing/2014/main" id="{B473D98B-33CF-4B80-A29F-64828AF2DCCA}"/>
            </a:ext>
          </a:extLst>
        </xdr:cNvPr>
        <xdr:cNvSpPr txBox="1"/>
      </xdr:nvSpPr>
      <xdr:spPr>
        <a:xfrm>
          <a:off x="6737427" y="1813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100</xdr:row>
      <xdr:rowOff>84090</xdr:rowOff>
    </xdr:from>
    <xdr:ext cx="469744" cy="259045"/>
    <xdr:sp macro="" textlink="">
      <xdr:nvSpPr>
        <xdr:cNvPr id="391" name="n_1mainValue【市民会館】&#10;一人当たり面積">
          <a:extLst>
            <a:ext uri="{FF2B5EF4-FFF2-40B4-BE49-F238E27FC236}">
              <a16:creationId xmlns:a16="http://schemas.microsoft.com/office/drawing/2014/main" id="{FD84B1AF-37BD-4131-B153-DA95864B819D}"/>
            </a:ext>
          </a:extLst>
        </xdr:cNvPr>
        <xdr:cNvSpPr txBox="1"/>
      </xdr:nvSpPr>
      <xdr:spPr>
        <a:xfrm>
          <a:off x="9391727" y="17229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100</xdr:row>
      <xdr:rowOff>88664</xdr:rowOff>
    </xdr:from>
    <xdr:ext cx="469744" cy="259045"/>
    <xdr:sp macro="" textlink="">
      <xdr:nvSpPr>
        <xdr:cNvPr id="392" name="n_2mainValue【市民会館】&#10;一人当たり面積">
          <a:extLst>
            <a:ext uri="{FF2B5EF4-FFF2-40B4-BE49-F238E27FC236}">
              <a16:creationId xmlns:a16="http://schemas.microsoft.com/office/drawing/2014/main" id="{ED7BDE73-7B18-4313-884B-568738228437}"/>
            </a:ext>
          </a:extLst>
        </xdr:cNvPr>
        <xdr:cNvSpPr txBox="1"/>
      </xdr:nvSpPr>
      <xdr:spPr>
        <a:xfrm>
          <a:off x="8515427" y="17233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100</xdr:row>
      <xdr:rowOff>106951</xdr:rowOff>
    </xdr:from>
    <xdr:ext cx="469744" cy="259045"/>
    <xdr:sp macro="" textlink="">
      <xdr:nvSpPr>
        <xdr:cNvPr id="393" name="n_3mainValue【市民会館】&#10;一人当たり面積">
          <a:extLst>
            <a:ext uri="{FF2B5EF4-FFF2-40B4-BE49-F238E27FC236}">
              <a16:creationId xmlns:a16="http://schemas.microsoft.com/office/drawing/2014/main" id="{1E9DE25E-FA4D-4F69-A8FE-E23DB146AF21}"/>
            </a:ext>
          </a:extLst>
        </xdr:cNvPr>
        <xdr:cNvSpPr txBox="1"/>
      </xdr:nvSpPr>
      <xdr:spPr>
        <a:xfrm>
          <a:off x="7626427" y="1725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100</xdr:row>
      <xdr:rowOff>138955</xdr:rowOff>
    </xdr:from>
    <xdr:ext cx="469744" cy="259045"/>
    <xdr:sp macro="" textlink="">
      <xdr:nvSpPr>
        <xdr:cNvPr id="394" name="n_4mainValue【市民会館】&#10;一人当たり面積">
          <a:extLst>
            <a:ext uri="{FF2B5EF4-FFF2-40B4-BE49-F238E27FC236}">
              <a16:creationId xmlns:a16="http://schemas.microsoft.com/office/drawing/2014/main" id="{D71421C2-AEF7-4191-822B-BA582A8244F4}"/>
            </a:ext>
          </a:extLst>
        </xdr:cNvPr>
        <xdr:cNvSpPr txBox="1"/>
      </xdr:nvSpPr>
      <xdr:spPr>
        <a:xfrm>
          <a:off x="6737427" y="17283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FCE85CEE-B189-475C-9271-8784351DB54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A2C807BD-008F-4F17-8617-BE644F18B76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713332E5-EF72-4A5C-9750-23F4A4AE323D}"/>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E3900E58-8C16-4B8F-BE71-37B4435E5A6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722E580B-E59D-410B-AFCD-7385B77533BB}"/>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1126B850-FB3A-4901-B869-5F03B7507DB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EB8709AB-FE6C-4B8D-921C-4E244161F8B3}"/>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DCDA03CE-B1E6-49DA-966D-D6E77FEE5BD1}"/>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2AB1299F-D316-4A81-B17C-28FBBE6648A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BA124F69-C820-4A88-9760-4922E6E196CA}"/>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7E786E8B-F7AE-4421-8A68-C1C3CA281E83}"/>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a:extLst>
            <a:ext uri="{FF2B5EF4-FFF2-40B4-BE49-F238E27FC236}">
              <a16:creationId xmlns:a16="http://schemas.microsoft.com/office/drawing/2014/main" id="{0DF143E3-AF0F-4912-B457-D56463615557}"/>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a:extLst>
            <a:ext uri="{FF2B5EF4-FFF2-40B4-BE49-F238E27FC236}">
              <a16:creationId xmlns:a16="http://schemas.microsoft.com/office/drawing/2014/main" id="{3D8646F7-DAA8-424E-9993-51CF42C22AB5}"/>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a:extLst>
            <a:ext uri="{FF2B5EF4-FFF2-40B4-BE49-F238E27FC236}">
              <a16:creationId xmlns:a16="http://schemas.microsoft.com/office/drawing/2014/main" id="{3DDFDD44-C437-49AC-8D43-64F3179F362B}"/>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a:extLst>
            <a:ext uri="{FF2B5EF4-FFF2-40B4-BE49-F238E27FC236}">
              <a16:creationId xmlns:a16="http://schemas.microsoft.com/office/drawing/2014/main" id="{E9B45CDE-2975-40FE-BF34-24C143B331AE}"/>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a:extLst>
            <a:ext uri="{FF2B5EF4-FFF2-40B4-BE49-F238E27FC236}">
              <a16:creationId xmlns:a16="http://schemas.microsoft.com/office/drawing/2014/main" id="{945537B7-4967-461C-A46A-47B64B1440BF}"/>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a:extLst>
            <a:ext uri="{FF2B5EF4-FFF2-40B4-BE49-F238E27FC236}">
              <a16:creationId xmlns:a16="http://schemas.microsoft.com/office/drawing/2014/main" id="{0837D3FC-CBE3-4B82-A182-40FEFCAE7864}"/>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a:extLst>
            <a:ext uri="{FF2B5EF4-FFF2-40B4-BE49-F238E27FC236}">
              <a16:creationId xmlns:a16="http://schemas.microsoft.com/office/drawing/2014/main" id="{445FBE13-471B-4C94-9982-D2CEAF03E3DC}"/>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a:extLst>
            <a:ext uri="{FF2B5EF4-FFF2-40B4-BE49-F238E27FC236}">
              <a16:creationId xmlns:a16="http://schemas.microsoft.com/office/drawing/2014/main" id="{2BC3B710-3D6F-40A5-866B-F8AB4C76AA01}"/>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a:extLst>
            <a:ext uri="{FF2B5EF4-FFF2-40B4-BE49-F238E27FC236}">
              <a16:creationId xmlns:a16="http://schemas.microsoft.com/office/drawing/2014/main" id="{9E6B18CD-8944-4BBF-948C-DE1B0CDF64D3}"/>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a:extLst>
            <a:ext uri="{FF2B5EF4-FFF2-40B4-BE49-F238E27FC236}">
              <a16:creationId xmlns:a16="http://schemas.microsoft.com/office/drawing/2014/main" id="{5CEABD83-35D0-4C08-A1E9-9BD7895666C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a:extLst>
            <a:ext uri="{FF2B5EF4-FFF2-40B4-BE49-F238E27FC236}">
              <a16:creationId xmlns:a16="http://schemas.microsoft.com/office/drawing/2014/main" id="{E8DEFB15-60C0-444A-9551-DC74CFAAC26E}"/>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a:extLst>
            <a:ext uri="{FF2B5EF4-FFF2-40B4-BE49-F238E27FC236}">
              <a16:creationId xmlns:a16="http://schemas.microsoft.com/office/drawing/2014/main" id="{09A70AD7-A04B-4491-9E1A-C7EB5BCB7AF6}"/>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F14238AA-53A6-476E-8306-8FCA6F9AE12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一般廃棄物処理施設】&#10;有形固定資産減価償却率グラフ枠">
          <a:extLst>
            <a:ext uri="{FF2B5EF4-FFF2-40B4-BE49-F238E27FC236}">
              <a16:creationId xmlns:a16="http://schemas.microsoft.com/office/drawing/2014/main" id="{C14CCC73-F166-42F0-AAE5-28CBF419D07B}"/>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144780</xdr:rowOff>
    </xdr:from>
    <xdr:to>
      <xdr:col>85</xdr:col>
      <xdr:colOff>126364</xdr:colOff>
      <xdr:row>42</xdr:row>
      <xdr:rowOff>72934</xdr:rowOff>
    </xdr:to>
    <xdr:cxnSp macro="">
      <xdr:nvCxnSpPr>
        <xdr:cNvPr id="420" name="直線コネクタ 419">
          <a:extLst>
            <a:ext uri="{FF2B5EF4-FFF2-40B4-BE49-F238E27FC236}">
              <a16:creationId xmlns:a16="http://schemas.microsoft.com/office/drawing/2014/main" id="{EA0CA91C-DD23-438B-BB42-93DF5FF3DC49}"/>
            </a:ext>
          </a:extLst>
        </xdr:cNvPr>
        <xdr:cNvCxnSpPr/>
      </xdr:nvCxnSpPr>
      <xdr:spPr>
        <a:xfrm flipV="1">
          <a:off x="16318864" y="5802630"/>
          <a:ext cx="0" cy="147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76761</xdr:rowOff>
    </xdr:from>
    <xdr:ext cx="405111" cy="259045"/>
    <xdr:sp macro="" textlink="">
      <xdr:nvSpPr>
        <xdr:cNvPr id="421" name="【一般廃棄物処理施設】&#10;有形固定資産減価償却率最小値テキスト">
          <a:extLst>
            <a:ext uri="{FF2B5EF4-FFF2-40B4-BE49-F238E27FC236}">
              <a16:creationId xmlns:a16="http://schemas.microsoft.com/office/drawing/2014/main" id="{79F30133-0D5B-4FC3-853E-D34B115F7A9B}"/>
            </a:ext>
          </a:extLst>
        </xdr:cNvPr>
        <xdr:cNvSpPr txBox="1"/>
      </xdr:nvSpPr>
      <xdr:spPr>
        <a:xfrm>
          <a:off x="16357600" y="727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72934</xdr:rowOff>
    </xdr:from>
    <xdr:to>
      <xdr:col>86</xdr:col>
      <xdr:colOff>25400</xdr:colOff>
      <xdr:row>42</xdr:row>
      <xdr:rowOff>72934</xdr:rowOff>
    </xdr:to>
    <xdr:cxnSp macro="">
      <xdr:nvCxnSpPr>
        <xdr:cNvPr id="422" name="直線コネクタ 421">
          <a:extLst>
            <a:ext uri="{FF2B5EF4-FFF2-40B4-BE49-F238E27FC236}">
              <a16:creationId xmlns:a16="http://schemas.microsoft.com/office/drawing/2014/main" id="{57B40AD0-F6EC-41CE-A5D4-A0F95FF36D1A}"/>
            </a:ext>
          </a:extLst>
        </xdr:cNvPr>
        <xdr:cNvCxnSpPr/>
      </xdr:nvCxnSpPr>
      <xdr:spPr>
        <a:xfrm>
          <a:off x="16230600" y="727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91457</xdr:rowOff>
    </xdr:from>
    <xdr:ext cx="340478" cy="259045"/>
    <xdr:sp macro="" textlink="">
      <xdr:nvSpPr>
        <xdr:cNvPr id="423" name="【一般廃棄物処理施設】&#10;有形固定資産減価償却率最大値テキスト">
          <a:extLst>
            <a:ext uri="{FF2B5EF4-FFF2-40B4-BE49-F238E27FC236}">
              <a16:creationId xmlns:a16="http://schemas.microsoft.com/office/drawing/2014/main" id="{563AF0F2-88EE-4C05-B245-73A2F70D4CA1}"/>
            </a:ext>
          </a:extLst>
        </xdr:cNvPr>
        <xdr:cNvSpPr txBox="1"/>
      </xdr:nvSpPr>
      <xdr:spPr>
        <a:xfrm>
          <a:off x="16357600" y="557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144780</xdr:rowOff>
    </xdr:from>
    <xdr:to>
      <xdr:col>86</xdr:col>
      <xdr:colOff>25400</xdr:colOff>
      <xdr:row>33</xdr:row>
      <xdr:rowOff>144780</xdr:rowOff>
    </xdr:to>
    <xdr:cxnSp macro="">
      <xdr:nvCxnSpPr>
        <xdr:cNvPr id="424" name="直線コネクタ 423">
          <a:extLst>
            <a:ext uri="{FF2B5EF4-FFF2-40B4-BE49-F238E27FC236}">
              <a16:creationId xmlns:a16="http://schemas.microsoft.com/office/drawing/2014/main" id="{1891F2BE-F67C-401E-B283-BAFC7F8331C0}"/>
            </a:ext>
          </a:extLst>
        </xdr:cNvPr>
        <xdr:cNvCxnSpPr/>
      </xdr:nvCxnSpPr>
      <xdr:spPr>
        <a:xfrm>
          <a:off x="16230600" y="580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154412</xdr:rowOff>
    </xdr:from>
    <xdr:ext cx="405111" cy="259045"/>
    <xdr:sp macro="" textlink="">
      <xdr:nvSpPr>
        <xdr:cNvPr id="425" name="【一般廃棄物処理施設】&#10;有形固定資産減価償却率平均値テキスト">
          <a:extLst>
            <a:ext uri="{FF2B5EF4-FFF2-40B4-BE49-F238E27FC236}">
              <a16:creationId xmlns:a16="http://schemas.microsoft.com/office/drawing/2014/main" id="{37E068EC-4B57-453F-BA0B-2DBA292E4E50}"/>
            </a:ext>
          </a:extLst>
        </xdr:cNvPr>
        <xdr:cNvSpPr txBox="1"/>
      </xdr:nvSpPr>
      <xdr:spPr>
        <a:xfrm>
          <a:off x="16357600" y="6498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131535</xdr:rowOff>
    </xdr:from>
    <xdr:to>
      <xdr:col>85</xdr:col>
      <xdr:colOff>177800</xdr:colOff>
      <xdr:row>39</xdr:row>
      <xdr:rowOff>61685</xdr:rowOff>
    </xdr:to>
    <xdr:sp macro="" textlink="">
      <xdr:nvSpPr>
        <xdr:cNvPr id="426" name="フローチャート: 判断 425">
          <a:extLst>
            <a:ext uri="{FF2B5EF4-FFF2-40B4-BE49-F238E27FC236}">
              <a16:creationId xmlns:a16="http://schemas.microsoft.com/office/drawing/2014/main" id="{E903272F-C9C7-4E5A-AB0E-6E06F101945F}"/>
            </a:ext>
          </a:extLst>
        </xdr:cNvPr>
        <xdr:cNvSpPr/>
      </xdr:nvSpPr>
      <xdr:spPr>
        <a:xfrm>
          <a:off x="16268700" y="664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128270</xdr:rowOff>
    </xdr:from>
    <xdr:to>
      <xdr:col>81</xdr:col>
      <xdr:colOff>101600</xdr:colOff>
      <xdr:row>39</xdr:row>
      <xdr:rowOff>58420</xdr:rowOff>
    </xdr:to>
    <xdr:sp macro="" textlink="">
      <xdr:nvSpPr>
        <xdr:cNvPr id="427" name="フローチャート: 判断 426">
          <a:extLst>
            <a:ext uri="{FF2B5EF4-FFF2-40B4-BE49-F238E27FC236}">
              <a16:creationId xmlns:a16="http://schemas.microsoft.com/office/drawing/2014/main" id="{E8F82872-CC9D-4962-85EF-F024E82D7A93}"/>
            </a:ext>
          </a:extLst>
        </xdr:cNvPr>
        <xdr:cNvSpPr/>
      </xdr:nvSpPr>
      <xdr:spPr>
        <a:xfrm>
          <a:off x="15430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146231</xdr:rowOff>
    </xdr:from>
    <xdr:to>
      <xdr:col>76</xdr:col>
      <xdr:colOff>165100</xdr:colOff>
      <xdr:row>39</xdr:row>
      <xdr:rowOff>76381</xdr:rowOff>
    </xdr:to>
    <xdr:sp macro="" textlink="">
      <xdr:nvSpPr>
        <xdr:cNvPr id="428" name="フローチャート: 判断 427">
          <a:extLst>
            <a:ext uri="{FF2B5EF4-FFF2-40B4-BE49-F238E27FC236}">
              <a16:creationId xmlns:a16="http://schemas.microsoft.com/office/drawing/2014/main" id="{4357CBD6-EE23-450B-8D67-4936D349FE29}"/>
            </a:ext>
          </a:extLst>
        </xdr:cNvPr>
        <xdr:cNvSpPr/>
      </xdr:nvSpPr>
      <xdr:spPr>
        <a:xfrm>
          <a:off x="14541500" y="666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160927</xdr:rowOff>
    </xdr:from>
    <xdr:to>
      <xdr:col>72</xdr:col>
      <xdr:colOff>38100</xdr:colOff>
      <xdr:row>39</xdr:row>
      <xdr:rowOff>91077</xdr:rowOff>
    </xdr:to>
    <xdr:sp macro="" textlink="">
      <xdr:nvSpPr>
        <xdr:cNvPr id="429" name="フローチャート: 判断 428">
          <a:extLst>
            <a:ext uri="{FF2B5EF4-FFF2-40B4-BE49-F238E27FC236}">
              <a16:creationId xmlns:a16="http://schemas.microsoft.com/office/drawing/2014/main" id="{43269F47-D205-4647-92F3-1A85936B1809}"/>
            </a:ext>
          </a:extLst>
        </xdr:cNvPr>
        <xdr:cNvSpPr/>
      </xdr:nvSpPr>
      <xdr:spPr>
        <a:xfrm>
          <a:off x="13652500" y="667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74385</xdr:rowOff>
    </xdr:from>
    <xdr:to>
      <xdr:col>67</xdr:col>
      <xdr:colOff>101600</xdr:colOff>
      <xdr:row>40</xdr:row>
      <xdr:rowOff>4535</xdr:rowOff>
    </xdr:to>
    <xdr:sp macro="" textlink="">
      <xdr:nvSpPr>
        <xdr:cNvPr id="430" name="フローチャート: 判断 429">
          <a:extLst>
            <a:ext uri="{FF2B5EF4-FFF2-40B4-BE49-F238E27FC236}">
              <a16:creationId xmlns:a16="http://schemas.microsoft.com/office/drawing/2014/main" id="{88FDEA4C-9ADE-4028-849C-F70323185BAD}"/>
            </a:ext>
          </a:extLst>
        </xdr:cNvPr>
        <xdr:cNvSpPr/>
      </xdr:nvSpPr>
      <xdr:spPr>
        <a:xfrm>
          <a:off x="12763500" y="676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EAE2961F-5D5A-4148-B8D7-5F4496A46BD5}"/>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D7B2DE1A-7998-4089-B266-70552B0AB7C8}"/>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EE2FCB6D-1D3C-4FB1-ACE7-983BCC36CE9C}"/>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1F7D1A4-96F7-4D7F-8AE3-C52A7FE7ECC5}"/>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8E3D402A-F3EF-4AAA-8F5D-97E4ACD2A31D}"/>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152763</xdr:rowOff>
    </xdr:from>
    <xdr:to>
      <xdr:col>85</xdr:col>
      <xdr:colOff>177800</xdr:colOff>
      <xdr:row>40</xdr:row>
      <xdr:rowOff>82913</xdr:rowOff>
    </xdr:to>
    <xdr:sp macro="" textlink="">
      <xdr:nvSpPr>
        <xdr:cNvPr id="436" name="楕円 435">
          <a:extLst>
            <a:ext uri="{FF2B5EF4-FFF2-40B4-BE49-F238E27FC236}">
              <a16:creationId xmlns:a16="http://schemas.microsoft.com/office/drawing/2014/main" id="{A49E18B9-359A-4A67-9861-E458368F6222}"/>
            </a:ext>
          </a:extLst>
        </xdr:cNvPr>
        <xdr:cNvSpPr/>
      </xdr:nvSpPr>
      <xdr:spPr>
        <a:xfrm>
          <a:off x="16268700" y="683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131190</xdr:rowOff>
    </xdr:from>
    <xdr:ext cx="405111" cy="259045"/>
    <xdr:sp macro="" textlink="">
      <xdr:nvSpPr>
        <xdr:cNvPr id="437" name="【一般廃棄物処理施設】&#10;有形固定資産減価償却率該当値テキスト">
          <a:extLst>
            <a:ext uri="{FF2B5EF4-FFF2-40B4-BE49-F238E27FC236}">
              <a16:creationId xmlns:a16="http://schemas.microsoft.com/office/drawing/2014/main" id="{7C3DD954-C9B9-41FF-AB15-81067A1F9BD7}"/>
            </a:ext>
          </a:extLst>
        </xdr:cNvPr>
        <xdr:cNvSpPr txBox="1"/>
      </xdr:nvSpPr>
      <xdr:spPr>
        <a:xfrm>
          <a:off x="16357600" y="681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113574</xdr:rowOff>
    </xdr:from>
    <xdr:to>
      <xdr:col>81</xdr:col>
      <xdr:colOff>101600</xdr:colOff>
      <xdr:row>40</xdr:row>
      <xdr:rowOff>43724</xdr:rowOff>
    </xdr:to>
    <xdr:sp macro="" textlink="">
      <xdr:nvSpPr>
        <xdr:cNvPr id="438" name="楕円 437">
          <a:extLst>
            <a:ext uri="{FF2B5EF4-FFF2-40B4-BE49-F238E27FC236}">
              <a16:creationId xmlns:a16="http://schemas.microsoft.com/office/drawing/2014/main" id="{1BF82EEC-6367-40D5-9DC7-2355DCC6F3B5}"/>
            </a:ext>
          </a:extLst>
        </xdr:cNvPr>
        <xdr:cNvSpPr/>
      </xdr:nvSpPr>
      <xdr:spPr>
        <a:xfrm>
          <a:off x="15430500" y="680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164374</xdr:rowOff>
    </xdr:from>
    <xdr:to>
      <xdr:col>85</xdr:col>
      <xdr:colOff>127000</xdr:colOff>
      <xdr:row>40</xdr:row>
      <xdr:rowOff>32113</xdr:rowOff>
    </xdr:to>
    <xdr:cxnSp macro="">
      <xdr:nvCxnSpPr>
        <xdr:cNvPr id="439" name="直線コネクタ 438">
          <a:extLst>
            <a:ext uri="{FF2B5EF4-FFF2-40B4-BE49-F238E27FC236}">
              <a16:creationId xmlns:a16="http://schemas.microsoft.com/office/drawing/2014/main" id="{D1C22BAC-93EB-439F-AC3E-BB04E2F97477}"/>
            </a:ext>
          </a:extLst>
        </xdr:cNvPr>
        <xdr:cNvCxnSpPr/>
      </xdr:nvCxnSpPr>
      <xdr:spPr>
        <a:xfrm>
          <a:off x="15481300" y="6850924"/>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71120</xdr:rowOff>
    </xdr:from>
    <xdr:to>
      <xdr:col>76</xdr:col>
      <xdr:colOff>165100</xdr:colOff>
      <xdr:row>40</xdr:row>
      <xdr:rowOff>1270</xdr:rowOff>
    </xdr:to>
    <xdr:sp macro="" textlink="">
      <xdr:nvSpPr>
        <xdr:cNvPr id="440" name="楕円 439">
          <a:extLst>
            <a:ext uri="{FF2B5EF4-FFF2-40B4-BE49-F238E27FC236}">
              <a16:creationId xmlns:a16="http://schemas.microsoft.com/office/drawing/2014/main" id="{DDCD6640-C505-4EFF-A2E2-6BC17E5FC91B}"/>
            </a:ext>
          </a:extLst>
        </xdr:cNvPr>
        <xdr:cNvSpPr/>
      </xdr:nvSpPr>
      <xdr:spPr>
        <a:xfrm>
          <a:off x="14541500" y="67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121920</xdr:rowOff>
    </xdr:from>
    <xdr:to>
      <xdr:col>81</xdr:col>
      <xdr:colOff>50800</xdr:colOff>
      <xdr:row>39</xdr:row>
      <xdr:rowOff>164374</xdr:rowOff>
    </xdr:to>
    <xdr:cxnSp macro="">
      <xdr:nvCxnSpPr>
        <xdr:cNvPr id="441" name="直線コネクタ 440">
          <a:extLst>
            <a:ext uri="{FF2B5EF4-FFF2-40B4-BE49-F238E27FC236}">
              <a16:creationId xmlns:a16="http://schemas.microsoft.com/office/drawing/2014/main" id="{C5390BEC-6181-4273-9E89-A0864C26C236}"/>
            </a:ext>
          </a:extLst>
        </xdr:cNvPr>
        <xdr:cNvCxnSpPr/>
      </xdr:nvCxnSpPr>
      <xdr:spPr>
        <a:xfrm>
          <a:off x="14592300" y="6808470"/>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56424</xdr:rowOff>
    </xdr:from>
    <xdr:to>
      <xdr:col>72</xdr:col>
      <xdr:colOff>38100</xdr:colOff>
      <xdr:row>39</xdr:row>
      <xdr:rowOff>158024</xdr:rowOff>
    </xdr:to>
    <xdr:sp macro="" textlink="">
      <xdr:nvSpPr>
        <xdr:cNvPr id="442" name="楕円 441">
          <a:extLst>
            <a:ext uri="{FF2B5EF4-FFF2-40B4-BE49-F238E27FC236}">
              <a16:creationId xmlns:a16="http://schemas.microsoft.com/office/drawing/2014/main" id="{47A75DBA-4E4C-41C9-BFEE-4B9D0CB6867D}"/>
            </a:ext>
          </a:extLst>
        </xdr:cNvPr>
        <xdr:cNvSpPr/>
      </xdr:nvSpPr>
      <xdr:spPr>
        <a:xfrm>
          <a:off x="13652500" y="674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107224</xdr:rowOff>
    </xdr:from>
    <xdr:to>
      <xdr:col>76</xdr:col>
      <xdr:colOff>114300</xdr:colOff>
      <xdr:row>39</xdr:row>
      <xdr:rowOff>121920</xdr:rowOff>
    </xdr:to>
    <xdr:cxnSp macro="">
      <xdr:nvCxnSpPr>
        <xdr:cNvPr id="443" name="直線コネクタ 442">
          <a:extLst>
            <a:ext uri="{FF2B5EF4-FFF2-40B4-BE49-F238E27FC236}">
              <a16:creationId xmlns:a16="http://schemas.microsoft.com/office/drawing/2014/main" id="{1A5B995E-765C-4504-8F17-82C5CB1B3EFB}"/>
            </a:ext>
          </a:extLst>
        </xdr:cNvPr>
        <xdr:cNvCxnSpPr/>
      </xdr:nvCxnSpPr>
      <xdr:spPr>
        <a:xfrm>
          <a:off x="13703300" y="6793774"/>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43362</xdr:rowOff>
    </xdr:from>
    <xdr:to>
      <xdr:col>67</xdr:col>
      <xdr:colOff>101600</xdr:colOff>
      <xdr:row>39</xdr:row>
      <xdr:rowOff>144962</xdr:rowOff>
    </xdr:to>
    <xdr:sp macro="" textlink="">
      <xdr:nvSpPr>
        <xdr:cNvPr id="444" name="楕円 443">
          <a:extLst>
            <a:ext uri="{FF2B5EF4-FFF2-40B4-BE49-F238E27FC236}">
              <a16:creationId xmlns:a16="http://schemas.microsoft.com/office/drawing/2014/main" id="{3337E3A3-2E81-42B2-B63B-0DF07E7FB1D2}"/>
            </a:ext>
          </a:extLst>
        </xdr:cNvPr>
        <xdr:cNvSpPr/>
      </xdr:nvSpPr>
      <xdr:spPr>
        <a:xfrm>
          <a:off x="12763500" y="672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94162</xdr:rowOff>
    </xdr:from>
    <xdr:to>
      <xdr:col>71</xdr:col>
      <xdr:colOff>177800</xdr:colOff>
      <xdr:row>39</xdr:row>
      <xdr:rowOff>107224</xdr:rowOff>
    </xdr:to>
    <xdr:cxnSp macro="">
      <xdr:nvCxnSpPr>
        <xdr:cNvPr id="445" name="直線コネクタ 444">
          <a:extLst>
            <a:ext uri="{FF2B5EF4-FFF2-40B4-BE49-F238E27FC236}">
              <a16:creationId xmlns:a16="http://schemas.microsoft.com/office/drawing/2014/main" id="{95DCCA19-FE2B-40B8-A15F-5020A8B53FC3}"/>
            </a:ext>
          </a:extLst>
        </xdr:cNvPr>
        <xdr:cNvCxnSpPr/>
      </xdr:nvCxnSpPr>
      <xdr:spPr>
        <a:xfrm>
          <a:off x="12814300" y="6780712"/>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74947</xdr:rowOff>
    </xdr:from>
    <xdr:ext cx="405111" cy="259045"/>
    <xdr:sp macro="" textlink="">
      <xdr:nvSpPr>
        <xdr:cNvPr id="446" name="n_1aveValue【一般廃棄物処理施設】&#10;有形固定資産減価償却率">
          <a:extLst>
            <a:ext uri="{FF2B5EF4-FFF2-40B4-BE49-F238E27FC236}">
              <a16:creationId xmlns:a16="http://schemas.microsoft.com/office/drawing/2014/main" id="{2D32BA73-04AE-42DA-BC3E-34DEEDA34185}"/>
            </a:ext>
          </a:extLst>
        </xdr:cNvPr>
        <xdr:cNvSpPr txBox="1"/>
      </xdr:nvSpPr>
      <xdr:spPr>
        <a:xfrm>
          <a:off x="15266044" y="641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92908</xdr:rowOff>
    </xdr:from>
    <xdr:ext cx="405111" cy="259045"/>
    <xdr:sp macro="" textlink="">
      <xdr:nvSpPr>
        <xdr:cNvPr id="447" name="n_2aveValue【一般廃棄物処理施設】&#10;有形固定資産減価償却率">
          <a:extLst>
            <a:ext uri="{FF2B5EF4-FFF2-40B4-BE49-F238E27FC236}">
              <a16:creationId xmlns:a16="http://schemas.microsoft.com/office/drawing/2014/main" id="{2A34B17A-70DB-4E34-86A2-99E4CFBEC1A9}"/>
            </a:ext>
          </a:extLst>
        </xdr:cNvPr>
        <xdr:cNvSpPr txBox="1"/>
      </xdr:nvSpPr>
      <xdr:spPr>
        <a:xfrm>
          <a:off x="14389744" y="6436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107604</xdr:rowOff>
    </xdr:from>
    <xdr:ext cx="405111" cy="259045"/>
    <xdr:sp macro="" textlink="">
      <xdr:nvSpPr>
        <xdr:cNvPr id="448" name="n_3aveValue【一般廃棄物処理施設】&#10;有形固定資産減価償却率">
          <a:extLst>
            <a:ext uri="{FF2B5EF4-FFF2-40B4-BE49-F238E27FC236}">
              <a16:creationId xmlns:a16="http://schemas.microsoft.com/office/drawing/2014/main" id="{B3540249-EC5D-4A1A-85A7-D41145247F2D}"/>
            </a:ext>
          </a:extLst>
        </xdr:cNvPr>
        <xdr:cNvSpPr txBox="1"/>
      </xdr:nvSpPr>
      <xdr:spPr>
        <a:xfrm>
          <a:off x="13500744" y="6451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167112</xdr:rowOff>
    </xdr:from>
    <xdr:ext cx="405111" cy="259045"/>
    <xdr:sp macro="" textlink="">
      <xdr:nvSpPr>
        <xdr:cNvPr id="449" name="n_4aveValue【一般廃棄物処理施設】&#10;有形固定資産減価償却率">
          <a:extLst>
            <a:ext uri="{FF2B5EF4-FFF2-40B4-BE49-F238E27FC236}">
              <a16:creationId xmlns:a16="http://schemas.microsoft.com/office/drawing/2014/main" id="{7984A08C-D66E-4AF0-873C-25CEB2B0A95A}"/>
            </a:ext>
          </a:extLst>
        </xdr:cNvPr>
        <xdr:cNvSpPr txBox="1"/>
      </xdr:nvSpPr>
      <xdr:spPr>
        <a:xfrm>
          <a:off x="12611744" y="6853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34851</xdr:rowOff>
    </xdr:from>
    <xdr:ext cx="405111" cy="259045"/>
    <xdr:sp macro="" textlink="">
      <xdr:nvSpPr>
        <xdr:cNvPr id="450" name="n_1mainValue【一般廃棄物処理施設】&#10;有形固定資産減価償却率">
          <a:extLst>
            <a:ext uri="{FF2B5EF4-FFF2-40B4-BE49-F238E27FC236}">
              <a16:creationId xmlns:a16="http://schemas.microsoft.com/office/drawing/2014/main" id="{92348E23-3ACE-408E-8C64-027AB152856E}"/>
            </a:ext>
          </a:extLst>
        </xdr:cNvPr>
        <xdr:cNvSpPr txBox="1"/>
      </xdr:nvSpPr>
      <xdr:spPr>
        <a:xfrm>
          <a:off x="15266044" y="689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163847</xdr:rowOff>
    </xdr:from>
    <xdr:ext cx="405111" cy="259045"/>
    <xdr:sp macro="" textlink="">
      <xdr:nvSpPr>
        <xdr:cNvPr id="451" name="n_2mainValue【一般廃棄物処理施設】&#10;有形固定資産減価償却率">
          <a:extLst>
            <a:ext uri="{FF2B5EF4-FFF2-40B4-BE49-F238E27FC236}">
              <a16:creationId xmlns:a16="http://schemas.microsoft.com/office/drawing/2014/main" id="{9448ABF8-AA2F-4872-A0D5-AF08758E212B}"/>
            </a:ext>
          </a:extLst>
        </xdr:cNvPr>
        <xdr:cNvSpPr txBox="1"/>
      </xdr:nvSpPr>
      <xdr:spPr>
        <a:xfrm>
          <a:off x="14389744" y="685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149151</xdr:rowOff>
    </xdr:from>
    <xdr:ext cx="405111" cy="259045"/>
    <xdr:sp macro="" textlink="">
      <xdr:nvSpPr>
        <xdr:cNvPr id="452" name="n_3mainValue【一般廃棄物処理施設】&#10;有形固定資産減価償却率">
          <a:extLst>
            <a:ext uri="{FF2B5EF4-FFF2-40B4-BE49-F238E27FC236}">
              <a16:creationId xmlns:a16="http://schemas.microsoft.com/office/drawing/2014/main" id="{C774B47F-1A00-4024-AFFD-9A95F356991B}"/>
            </a:ext>
          </a:extLst>
        </xdr:cNvPr>
        <xdr:cNvSpPr txBox="1"/>
      </xdr:nvSpPr>
      <xdr:spPr>
        <a:xfrm>
          <a:off x="13500744" y="683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161489</xdr:rowOff>
    </xdr:from>
    <xdr:ext cx="405111" cy="259045"/>
    <xdr:sp macro="" textlink="">
      <xdr:nvSpPr>
        <xdr:cNvPr id="453" name="n_4mainValue【一般廃棄物処理施設】&#10;有形固定資産減価償却率">
          <a:extLst>
            <a:ext uri="{FF2B5EF4-FFF2-40B4-BE49-F238E27FC236}">
              <a16:creationId xmlns:a16="http://schemas.microsoft.com/office/drawing/2014/main" id="{1FF9958B-8159-4DCB-9BBA-B6D4C388C840}"/>
            </a:ext>
          </a:extLst>
        </xdr:cNvPr>
        <xdr:cNvSpPr txBox="1"/>
      </xdr:nvSpPr>
      <xdr:spPr>
        <a:xfrm>
          <a:off x="12611744" y="6505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a:extLst>
            <a:ext uri="{FF2B5EF4-FFF2-40B4-BE49-F238E27FC236}">
              <a16:creationId xmlns:a16="http://schemas.microsoft.com/office/drawing/2014/main" id="{6B9EBB76-53A5-4596-B168-DC6C758C766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a:extLst>
            <a:ext uri="{FF2B5EF4-FFF2-40B4-BE49-F238E27FC236}">
              <a16:creationId xmlns:a16="http://schemas.microsoft.com/office/drawing/2014/main" id="{0130151D-8808-445D-B65C-EB0A3DC0347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a:extLst>
            <a:ext uri="{FF2B5EF4-FFF2-40B4-BE49-F238E27FC236}">
              <a16:creationId xmlns:a16="http://schemas.microsoft.com/office/drawing/2014/main" id="{FAF7FF5F-4773-4C08-AB9E-94523DE8E44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a:extLst>
            <a:ext uri="{FF2B5EF4-FFF2-40B4-BE49-F238E27FC236}">
              <a16:creationId xmlns:a16="http://schemas.microsoft.com/office/drawing/2014/main" id="{06C5481E-F3BF-49C3-8D31-7415C9A5E6F5}"/>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a:extLst>
            <a:ext uri="{FF2B5EF4-FFF2-40B4-BE49-F238E27FC236}">
              <a16:creationId xmlns:a16="http://schemas.microsoft.com/office/drawing/2014/main" id="{CF4F2CC0-09C2-45F9-801C-C85DD3CE4F9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a:extLst>
            <a:ext uri="{FF2B5EF4-FFF2-40B4-BE49-F238E27FC236}">
              <a16:creationId xmlns:a16="http://schemas.microsoft.com/office/drawing/2014/main" id="{4848D074-6DE6-41E5-9502-2862DC2B85F9}"/>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a:extLst>
            <a:ext uri="{FF2B5EF4-FFF2-40B4-BE49-F238E27FC236}">
              <a16:creationId xmlns:a16="http://schemas.microsoft.com/office/drawing/2014/main" id="{DCC249BF-B358-488D-B046-F2DA153E7D9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a:extLst>
            <a:ext uri="{FF2B5EF4-FFF2-40B4-BE49-F238E27FC236}">
              <a16:creationId xmlns:a16="http://schemas.microsoft.com/office/drawing/2014/main" id="{4FEDEE14-C694-46E9-A303-E4E09B47A503}"/>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a:extLst>
            <a:ext uri="{FF2B5EF4-FFF2-40B4-BE49-F238E27FC236}">
              <a16:creationId xmlns:a16="http://schemas.microsoft.com/office/drawing/2014/main" id="{8B441D2F-4C72-4132-AAAA-E71F12DAF7B4}"/>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a:extLst>
            <a:ext uri="{FF2B5EF4-FFF2-40B4-BE49-F238E27FC236}">
              <a16:creationId xmlns:a16="http://schemas.microsoft.com/office/drawing/2014/main" id="{ED50600F-08CA-420D-8563-DDC11CF2A2D2}"/>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4" name="直線コネクタ 463">
          <a:extLst>
            <a:ext uri="{FF2B5EF4-FFF2-40B4-BE49-F238E27FC236}">
              <a16:creationId xmlns:a16="http://schemas.microsoft.com/office/drawing/2014/main" id="{0522B152-67C6-4940-BC62-D58D9DDF2615}"/>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5" name="テキスト ボックス 464">
          <a:extLst>
            <a:ext uri="{FF2B5EF4-FFF2-40B4-BE49-F238E27FC236}">
              <a16:creationId xmlns:a16="http://schemas.microsoft.com/office/drawing/2014/main" id="{47774637-C0E3-4904-8116-D92EB13123C1}"/>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6" name="直線コネクタ 465">
          <a:extLst>
            <a:ext uri="{FF2B5EF4-FFF2-40B4-BE49-F238E27FC236}">
              <a16:creationId xmlns:a16="http://schemas.microsoft.com/office/drawing/2014/main" id="{810E2142-5E0C-40F4-955D-166EBF258F03}"/>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7" name="テキスト ボックス 466">
          <a:extLst>
            <a:ext uri="{FF2B5EF4-FFF2-40B4-BE49-F238E27FC236}">
              <a16:creationId xmlns:a16="http://schemas.microsoft.com/office/drawing/2014/main" id="{86D83E8E-34E8-4537-B9A5-7ED49A8FA66A}"/>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8" name="直線コネクタ 467">
          <a:extLst>
            <a:ext uri="{FF2B5EF4-FFF2-40B4-BE49-F238E27FC236}">
              <a16:creationId xmlns:a16="http://schemas.microsoft.com/office/drawing/2014/main" id="{55DF6A91-97A2-45A6-94B6-52281C9F0A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69" name="テキスト ボックス 468">
          <a:extLst>
            <a:ext uri="{FF2B5EF4-FFF2-40B4-BE49-F238E27FC236}">
              <a16:creationId xmlns:a16="http://schemas.microsoft.com/office/drawing/2014/main" id="{ACC59EB7-E1A3-4A8F-8857-DBAA6C30DD28}"/>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0" name="直線コネクタ 469">
          <a:extLst>
            <a:ext uri="{FF2B5EF4-FFF2-40B4-BE49-F238E27FC236}">
              <a16:creationId xmlns:a16="http://schemas.microsoft.com/office/drawing/2014/main" id="{FFC3D03A-9A2F-4912-A05A-9458AC937E92}"/>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1" name="テキスト ボックス 470">
          <a:extLst>
            <a:ext uri="{FF2B5EF4-FFF2-40B4-BE49-F238E27FC236}">
              <a16:creationId xmlns:a16="http://schemas.microsoft.com/office/drawing/2014/main" id="{D4386CC4-C37B-4009-8ADD-91AE0A102E8F}"/>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a:extLst>
            <a:ext uri="{FF2B5EF4-FFF2-40B4-BE49-F238E27FC236}">
              <a16:creationId xmlns:a16="http://schemas.microsoft.com/office/drawing/2014/main" id="{377F921C-B042-450D-9020-5C6D1C9A5723}"/>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3" name="テキスト ボックス 472">
          <a:extLst>
            <a:ext uri="{FF2B5EF4-FFF2-40B4-BE49-F238E27FC236}">
              <a16:creationId xmlns:a16="http://schemas.microsoft.com/office/drawing/2014/main" id="{B588ED85-FBB9-413E-8007-FADB1FAA81C5}"/>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一般廃棄物処理施設】&#10;一人当たり有形固定資産（償却資産）額グラフ枠">
          <a:extLst>
            <a:ext uri="{FF2B5EF4-FFF2-40B4-BE49-F238E27FC236}">
              <a16:creationId xmlns:a16="http://schemas.microsoft.com/office/drawing/2014/main" id="{2B63FFB9-D361-4187-8CB2-294A38D1C75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160105</xdr:rowOff>
    </xdr:from>
    <xdr:to>
      <xdr:col>116</xdr:col>
      <xdr:colOff>62864</xdr:colOff>
      <xdr:row>41</xdr:row>
      <xdr:rowOff>103728</xdr:rowOff>
    </xdr:to>
    <xdr:cxnSp macro="">
      <xdr:nvCxnSpPr>
        <xdr:cNvPr id="475" name="直線コネクタ 474">
          <a:extLst>
            <a:ext uri="{FF2B5EF4-FFF2-40B4-BE49-F238E27FC236}">
              <a16:creationId xmlns:a16="http://schemas.microsoft.com/office/drawing/2014/main" id="{A51EAB21-E390-454F-8445-65862C2A1304}"/>
            </a:ext>
          </a:extLst>
        </xdr:cNvPr>
        <xdr:cNvCxnSpPr/>
      </xdr:nvCxnSpPr>
      <xdr:spPr>
        <a:xfrm flipV="1">
          <a:off x="22160864" y="5817955"/>
          <a:ext cx="0" cy="1315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107555</xdr:rowOff>
    </xdr:from>
    <xdr:ext cx="469744" cy="259045"/>
    <xdr:sp macro="" textlink="">
      <xdr:nvSpPr>
        <xdr:cNvPr id="476" name="【一般廃棄物処理施設】&#10;一人当たり有形固定資産（償却資産）額最小値テキスト">
          <a:extLst>
            <a:ext uri="{FF2B5EF4-FFF2-40B4-BE49-F238E27FC236}">
              <a16:creationId xmlns:a16="http://schemas.microsoft.com/office/drawing/2014/main" id="{94F0A3A5-096F-45A9-850C-BED1B8150E0F}"/>
            </a:ext>
          </a:extLst>
        </xdr:cNvPr>
        <xdr:cNvSpPr txBox="1"/>
      </xdr:nvSpPr>
      <xdr:spPr>
        <a:xfrm>
          <a:off x="22199600" y="713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103728</xdr:rowOff>
    </xdr:from>
    <xdr:to>
      <xdr:col>116</xdr:col>
      <xdr:colOff>152400</xdr:colOff>
      <xdr:row>41</xdr:row>
      <xdr:rowOff>103728</xdr:rowOff>
    </xdr:to>
    <xdr:cxnSp macro="">
      <xdr:nvCxnSpPr>
        <xdr:cNvPr id="477" name="直線コネクタ 476">
          <a:extLst>
            <a:ext uri="{FF2B5EF4-FFF2-40B4-BE49-F238E27FC236}">
              <a16:creationId xmlns:a16="http://schemas.microsoft.com/office/drawing/2014/main" id="{0AA8255C-C959-49CF-A297-13F4A9F7230A}"/>
            </a:ext>
          </a:extLst>
        </xdr:cNvPr>
        <xdr:cNvCxnSpPr/>
      </xdr:nvCxnSpPr>
      <xdr:spPr>
        <a:xfrm>
          <a:off x="22072600" y="7133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106782</xdr:rowOff>
    </xdr:from>
    <xdr:ext cx="599010" cy="259045"/>
    <xdr:sp macro="" textlink="">
      <xdr:nvSpPr>
        <xdr:cNvPr id="478" name="【一般廃棄物処理施設】&#10;一人当たり有形固定資産（償却資産）額最大値テキスト">
          <a:extLst>
            <a:ext uri="{FF2B5EF4-FFF2-40B4-BE49-F238E27FC236}">
              <a16:creationId xmlns:a16="http://schemas.microsoft.com/office/drawing/2014/main" id="{EAFC1710-DF43-46B4-A247-8FC4F069E87A}"/>
            </a:ext>
          </a:extLst>
        </xdr:cNvPr>
        <xdr:cNvSpPr txBox="1"/>
      </xdr:nvSpPr>
      <xdr:spPr>
        <a:xfrm>
          <a:off x="22199600" y="5593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160105</xdr:rowOff>
    </xdr:from>
    <xdr:to>
      <xdr:col>116</xdr:col>
      <xdr:colOff>152400</xdr:colOff>
      <xdr:row>33</xdr:row>
      <xdr:rowOff>160105</xdr:rowOff>
    </xdr:to>
    <xdr:cxnSp macro="">
      <xdr:nvCxnSpPr>
        <xdr:cNvPr id="479" name="直線コネクタ 478">
          <a:extLst>
            <a:ext uri="{FF2B5EF4-FFF2-40B4-BE49-F238E27FC236}">
              <a16:creationId xmlns:a16="http://schemas.microsoft.com/office/drawing/2014/main" id="{91170379-7A90-453F-A37D-CCE0A233B9E2}"/>
            </a:ext>
          </a:extLst>
        </xdr:cNvPr>
        <xdr:cNvCxnSpPr/>
      </xdr:nvCxnSpPr>
      <xdr:spPr>
        <a:xfrm>
          <a:off x="22072600" y="5817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24287</xdr:rowOff>
    </xdr:from>
    <xdr:ext cx="534377" cy="259045"/>
    <xdr:sp macro="" textlink="">
      <xdr:nvSpPr>
        <xdr:cNvPr id="480" name="【一般廃棄物処理施設】&#10;一人当たり有形固定資産（償却資産）額平均値テキスト">
          <a:extLst>
            <a:ext uri="{FF2B5EF4-FFF2-40B4-BE49-F238E27FC236}">
              <a16:creationId xmlns:a16="http://schemas.microsoft.com/office/drawing/2014/main" id="{0C5083BD-9EC0-4177-BC7B-9642CBA319A3}"/>
            </a:ext>
          </a:extLst>
        </xdr:cNvPr>
        <xdr:cNvSpPr txBox="1"/>
      </xdr:nvSpPr>
      <xdr:spPr>
        <a:xfrm>
          <a:off x="22199600" y="67108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45860</xdr:rowOff>
    </xdr:from>
    <xdr:to>
      <xdr:col>116</xdr:col>
      <xdr:colOff>114300</xdr:colOff>
      <xdr:row>39</xdr:row>
      <xdr:rowOff>147460</xdr:rowOff>
    </xdr:to>
    <xdr:sp macro="" textlink="">
      <xdr:nvSpPr>
        <xdr:cNvPr id="481" name="フローチャート: 判断 480">
          <a:extLst>
            <a:ext uri="{FF2B5EF4-FFF2-40B4-BE49-F238E27FC236}">
              <a16:creationId xmlns:a16="http://schemas.microsoft.com/office/drawing/2014/main" id="{B0EEE3C6-34F7-4C5C-BEF6-51804DF26807}"/>
            </a:ext>
          </a:extLst>
        </xdr:cNvPr>
        <xdr:cNvSpPr/>
      </xdr:nvSpPr>
      <xdr:spPr>
        <a:xfrm>
          <a:off x="22110700" y="673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36917</xdr:rowOff>
    </xdr:from>
    <xdr:to>
      <xdr:col>112</xdr:col>
      <xdr:colOff>38100</xdr:colOff>
      <xdr:row>39</xdr:row>
      <xdr:rowOff>138517</xdr:rowOff>
    </xdr:to>
    <xdr:sp macro="" textlink="">
      <xdr:nvSpPr>
        <xdr:cNvPr id="482" name="フローチャート: 判断 481">
          <a:extLst>
            <a:ext uri="{FF2B5EF4-FFF2-40B4-BE49-F238E27FC236}">
              <a16:creationId xmlns:a16="http://schemas.microsoft.com/office/drawing/2014/main" id="{8C7BFD1C-A577-414A-9B8F-EDF1D4459048}"/>
            </a:ext>
          </a:extLst>
        </xdr:cNvPr>
        <xdr:cNvSpPr/>
      </xdr:nvSpPr>
      <xdr:spPr>
        <a:xfrm>
          <a:off x="21272500" y="6723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36743</xdr:rowOff>
    </xdr:from>
    <xdr:to>
      <xdr:col>107</xdr:col>
      <xdr:colOff>101600</xdr:colOff>
      <xdr:row>39</xdr:row>
      <xdr:rowOff>138343</xdr:rowOff>
    </xdr:to>
    <xdr:sp macro="" textlink="">
      <xdr:nvSpPr>
        <xdr:cNvPr id="483" name="フローチャート: 判断 482">
          <a:extLst>
            <a:ext uri="{FF2B5EF4-FFF2-40B4-BE49-F238E27FC236}">
              <a16:creationId xmlns:a16="http://schemas.microsoft.com/office/drawing/2014/main" id="{DA411931-325C-4F33-9790-CE6230120C96}"/>
            </a:ext>
          </a:extLst>
        </xdr:cNvPr>
        <xdr:cNvSpPr/>
      </xdr:nvSpPr>
      <xdr:spPr>
        <a:xfrm>
          <a:off x="20383500" y="672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48068</xdr:rowOff>
    </xdr:from>
    <xdr:to>
      <xdr:col>102</xdr:col>
      <xdr:colOff>165100</xdr:colOff>
      <xdr:row>39</xdr:row>
      <xdr:rowOff>149668</xdr:rowOff>
    </xdr:to>
    <xdr:sp macro="" textlink="">
      <xdr:nvSpPr>
        <xdr:cNvPr id="484" name="フローチャート: 判断 483">
          <a:extLst>
            <a:ext uri="{FF2B5EF4-FFF2-40B4-BE49-F238E27FC236}">
              <a16:creationId xmlns:a16="http://schemas.microsoft.com/office/drawing/2014/main" id="{814ADF55-F2B0-4B71-AD44-AF7DBDF40219}"/>
            </a:ext>
          </a:extLst>
        </xdr:cNvPr>
        <xdr:cNvSpPr/>
      </xdr:nvSpPr>
      <xdr:spPr>
        <a:xfrm>
          <a:off x="19494500" y="673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77553</xdr:rowOff>
    </xdr:from>
    <xdr:to>
      <xdr:col>98</xdr:col>
      <xdr:colOff>38100</xdr:colOff>
      <xdr:row>40</xdr:row>
      <xdr:rowOff>7703</xdr:rowOff>
    </xdr:to>
    <xdr:sp macro="" textlink="">
      <xdr:nvSpPr>
        <xdr:cNvPr id="485" name="フローチャート: 判断 484">
          <a:extLst>
            <a:ext uri="{FF2B5EF4-FFF2-40B4-BE49-F238E27FC236}">
              <a16:creationId xmlns:a16="http://schemas.microsoft.com/office/drawing/2014/main" id="{792A062B-6D9B-4296-9202-9C15EC9B4C68}"/>
            </a:ext>
          </a:extLst>
        </xdr:cNvPr>
        <xdr:cNvSpPr/>
      </xdr:nvSpPr>
      <xdr:spPr>
        <a:xfrm>
          <a:off x="18605500" y="6764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9A6C81C0-ED47-44C2-B667-1533945265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5672C14A-EB2D-4C80-BFCE-3FAB55E42AD3}"/>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75E2AF8B-F363-4F99-9F03-5654474D24E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FD5CB849-8E73-498B-B438-8E21F34965E5}"/>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4C1FEEC1-25C6-4E86-8E08-27CBBF798601}"/>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90103</xdr:rowOff>
    </xdr:from>
    <xdr:to>
      <xdr:col>116</xdr:col>
      <xdr:colOff>114300</xdr:colOff>
      <xdr:row>39</xdr:row>
      <xdr:rowOff>20253</xdr:rowOff>
    </xdr:to>
    <xdr:sp macro="" textlink="">
      <xdr:nvSpPr>
        <xdr:cNvPr id="491" name="楕円 490">
          <a:extLst>
            <a:ext uri="{FF2B5EF4-FFF2-40B4-BE49-F238E27FC236}">
              <a16:creationId xmlns:a16="http://schemas.microsoft.com/office/drawing/2014/main" id="{25EAA65F-D637-4CC1-A799-6D2B7EDB800E}"/>
            </a:ext>
          </a:extLst>
        </xdr:cNvPr>
        <xdr:cNvSpPr/>
      </xdr:nvSpPr>
      <xdr:spPr>
        <a:xfrm>
          <a:off x="22110700" y="6605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112980</xdr:rowOff>
    </xdr:from>
    <xdr:ext cx="599010" cy="259045"/>
    <xdr:sp macro="" textlink="">
      <xdr:nvSpPr>
        <xdr:cNvPr id="492" name="【一般廃棄物処理施設】&#10;一人当たり有形固定資産（償却資産）額該当値テキスト">
          <a:extLst>
            <a:ext uri="{FF2B5EF4-FFF2-40B4-BE49-F238E27FC236}">
              <a16:creationId xmlns:a16="http://schemas.microsoft.com/office/drawing/2014/main" id="{7BE1DA51-D897-4F66-AC7C-73BC8649DE70}"/>
            </a:ext>
          </a:extLst>
        </xdr:cNvPr>
        <xdr:cNvSpPr txBox="1"/>
      </xdr:nvSpPr>
      <xdr:spPr>
        <a:xfrm>
          <a:off x="22199600" y="6456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93061</xdr:rowOff>
    </xdr:from>
    <xdr:to>
      <xdr:col>112</xdr:col>
      <xdr:colOff>38100</xdr:colOff>
      <xdr:row>39</xdr:row>
      <xdr:rowOff>23211</xdr:rowOff>
    </xdr:to>
    <xdr:sp macro="" textlink="">
      <xdr:nvSpPr>
        <xdr:cNvPr id="493" name="楕円 492">
          <a:extLst>
            <a:ext uri="{FF2B5EF4-FFF2-40B4-BE49-F238E27FC236}">
              <a16:creationId xmlns:a16="http://schemas.microsoft.com/office/drawing/2014/main" id="{3A50E8A5-78A5-4285-8A8B-8F2DD0AAA9D7}"/>
            </a:ext>
          </a:extLst>
        </xdr:cNvPr>
        <xdr:cNvSpPr/>
      </xdr:nvSpPr>
      <xdr:spPr>
        <a:xfrm>
          <a:off x="21272500" y="660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140903</xdr:rowOff>
    </xdr:from>
    <xdr:to>
      <xdr:col>116</xdr:col>
      <xdr:colOff>63500</xdr:colOff>
      <xdr:row>38</xdr:row>
      <xdr:rowOff>143861</xdr:rowOff>
    </xdr:to>
    <xdr:cxnSp macro="">
      <xdr:nvCxnSpPr>
        <xdr:cNvPr id="494" name="直線コネクタ 493">
          <a:extLst>
            <a:ext uri="{FF2B5EF4-FFF2-40B4-BE49-F238E27FC236}">
              <a16:creationId xmlns:a16="http://schemas.microsoft.com/office/drawing/2014/main" id="{D6F25C11-90EA-48D2-A696-9871E662EA87}"/>
            </a:ext>
          </a:extLst>
        </xdr:cNvPr>
        <xdr:cNvCxnSpPr/>
      </xdr:nvCxnSpPr>
      <xdr:spPr>
        <a:xfrm flipV="1">
          <a:off x="21323300" y="6656003"/>
          <a:ext cx="838200" cy="2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95452</xdr:rowOff>
    </xdr:from>
    <xdr:to>
      <xdr:col>107</xdr:col>
      <xdr:colOff>101600</xdr:colOff>
      <xdr:row>39</xdr:row>
      <xdr:rowOff>25602</xdr:rowOff>
    </xdr:to>
    <xdr:sp macro="" textlink="">
      <xdr:nvSpPr>
        <xdr:cNvPr id="495" name="楕円 494">
          <a:extLst>
            <a:ext uri="{FF2B5EF4-FFF2-40B4-BE49-F238E27FC236}">
              <a16:creationId xmlns:a16="http://schemas.microsoft.com/office/drawing/2014/main" id="{115F3433-CFF5-41E9-9789-349EA29CD7BF}"/>
            </a:ext>
          </a:extLst>
        </xdr:cNvPr>
        <xdr:cNvSpPr/>
      </xdr:nvSpPr>
      <xdr:spPr>
        <a:xfrm>
          <a:off x="20383500" y="661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143861</xdr:rowOff>
    </xdr:from>
    <xdr:to>
      <xdr:col>111</xdr:col>
      <xdr:colOff>177800</xdr:colOff>
      <xdr:row>38</xdr:row>
      <xdr:rowOff>146252</xdr:rowOff>
    </xdr:to>
    <xdr:cxnSp macro="">
      <xdr:nvCxnSpPr>
        <xdr:cNvPr id="496" name="直線コネクタ 495">
          <a:extLst>
            <a:ext uri="{FF2B5EF4-FFF2-40B4-BE49-F238E27FC236}">
              <a16:creationId xmlns:a16="http://schemas.microsoft.com/office/drawing/2014/main" id="{03A9B5BD-8CD9-4ED6-BE38-20BD34707A1D}"/>
            </a:ext>
          </a:extLst>
        </xdr:cNvPr>
        <xdr:cNvCxnSpPr/>
      </xdr:nvCxnSpPr>
      <xdr:spPr>
        <a:xfrm flipV="1">
          <a:off x="20434300" y="6658961"/>
          <a:ext cx="889000" cy="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109534</xdr:rowOff>
    </xdr:from>
    <xdr:to>
      <xdr:col>102</xdr:col>
      <xdr:colOff>165100</xdr:colOff>
      <xdr:row>39</xdr:row>
      <xdr:rowOff>39684</xdr:rowOff>
    </xdr:to>
    <xdr:sp macro="" textlink="">
      <xdr:nvSpPr>
        <xdr:cNvPr id="497" name="楕円 496">
          <a:extLst>
            <a:ext uri="{FF2B5EF4-FFF2-40B4-BE49-F238E27FC236}">
              <a16:creationId xmlns:a16="http://schemas.microsoft.com/office/drawing/2014/main" id="{BFF6E42B-4CA1-48CD-B564-E5A302347B3B}"/>
            </a:ext>
          </a:extLst>
        </xdr:cNvPr>
        <xdr:cNvSpPr/>
      </xdr:nvSpPr>
      <xdr:spPr>
        <a:xfrm>
          <a:off x="19494500" y="662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146252</xdr:rowOff>
    </xdr:from>
    <xdr:to>
      <xdr:col>107</xdr:col>
      <xdr:colOff>50800</xdr:colOff>
      <xdr:row>38</xdr:row>
      <xdr:rowOff>160334</xdr:rowOff>
    </xdr:to>
    <xdr:cxnSp macro="">
      <xdr:nvCxnSpPr>
        <xdr:cNvPr id="498" name="直線コネクタ 497">
          <a:extLst>
            <a:ext uri="{FF2B5EF4-FFF2-40B4-BE49-F238E27FC236}">
              <a16:creationId xmlns:a16="http://schemas.microsoft.com/office/drawing/2014/main" id="{89AD3ACC-5746-4710-9D0E-60FC7112B5A7}"/>
            </a:ext>
          </a:extLst>
        </xdr:cNvPr>
        <xdr:cNvCxnSpPr/>
      </xdr:nvCxnSpPr>
      <xdr:spPr>
        <a:xfrm flipV="1">
          <a:off x="19545300" y="6661352"/>
          <a:ext cx="889000" cy="1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122944</xdr:rowOff>
    </xdr:from>
    <xdr:to>
      <xdr:col>98</xdr:col>
      <xdr:colOff>38100</xdr:colOff>
      <xdr:row>39</xdr:row>
      <xdr:rowOff>53094</xdr:rowOff>
    </xdr:to>
    <xdr:sp macro="" textlink="">
      <xdr:nvSpPr>
        <xdr:cNvPr id="499" name="楕円 498">
          <a:extLst>
            <a:ext uri="{FF2B5EF4-FFF2-40B4-BE49-F238E27FC236}">
              <a16:creationId xmlns:a16="http://schemas.microsoft.com/office/drawing/2014/main" id="{B7018848-F3F9-4329-8EBC-1224FEFB7AC8}"/>
            </a:ext>
          </a:extLst>
        </xdr:cNvPr>
        <xdr:cNvSpPr/>
      </xdr:nvSpPr>
      <xdr:spPr>
        <a:xfrm>
          <a:off x="18605500" y="663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160334</xdr:rowOff>
    </xdr:from>
    <xdr:to>
      <xdr:col>102</xdr:col>
      <xdr:colOff>114300</xdr:colOff>
      <xdr:row>39</xdr:row>
      <xdr:rowOff>2294</xdr:rowOff>
    </xdr:to>
    <xdr:cxnSp macro="">
      <xdr:nvCxnSpPr>
        <xdr:cNvPr id="500" name="直線コネクタ 499">
          <a:extLst>
            <a:ext uri="{FF2B5EF4-FFF2-40B4-BE49-F238E27FC236}">
              <a16:creationId xmlns:a16="http://schemas.microsoft.com/office/drawing/2014/main" id="{5CA9BBCA-E750-4140-9A21-2A54B2A2D175}"/>
            </a:ext>
          </a:extLst>
        </xdr:cNvPr>
        <xdr:cNvCxnSpPr/>
      </xdr:nvCxnSpPr>
      <xdr:spPr>
        <a:xfrm flipV="1">
          <a:off x="18656300" y="6675434"/>
          <a:ext cx="889000" cy="13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129644</xdr:rowOff>
    </xdr:from>
    <xdr:ext cx="534377" cy="259045"/>
    <xdr:sp macro="" textlink="">
      <xdr:nvSpPr>
        <xdr:cNvPr id="501" name="n_1aveValue【一般廃棄物処理施設】&#10;一人当たり有形固定資産（償却資産）額">
          <a:extLst>
            <a:ext uri="{FF2B5EF4-FFF2-40B4-BE49-F238E27FC236}">
              <a16:creationId xmlns:a16="http://schemas.microsoft.com/office/drawing/2014/main" id="{0CCCE8DD-779A-40A8-9EF6-60E4422E0ADB}"/>
            </a:ext>
          </a:extLst>
        </xdr:cNvPr>
        <xdr:cNvSpPr txBox="1"/>
      </xdr:nvSpPr>
      <xdr:spPr>
        <a:xfrm>
          <a:off x="21043411" y="6816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129470</xdr:rowOff>
    </xdr:from>
    <xdr:ext cx="534377" cy="259045"/>
    <xdr:sp macro="" textlink="">
      <xdr:nvSpPr>
        <xdr:cNvPr id="502" name="n_2aveValue【一般廃棄物処理施設】&#10;一人当たり有形固定資産（償却資産）額">
          <a:extLst>
            <a:ext uri="{FF2B5EF4-FFF2-40B4-BE49-F238E27FC236}">
              <a16:creationId xmlns:a16="http://schemas.microsoft.com/office/drawing/2014/main" id="{BD65D060-F2D4-4B3D-9A69-449671762FD8}"/>
            </a:ext>
          </a:extLst>
        </xdr:cNvPr>
        <xdr:cNvSpPr txBox="1"/>
      </xdr:nvSpPr>
      <xdr:spPr>
        <a:xfrm>
          <a:off x="20167111" y="6816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140795</xdr:rowOff>
    </xdr:from>
    <xdr:ext cx="534377" cy="259045"/>
    <xdr:sp macro="" textlink="">
      <xdr:nvSpPr>
        <xdr:cNvPr id="503" name="n_3aveValue【一般廃棄物処理施設】&#10;一人当たり有形固定資産（償却資産）額">
          <a:extLst>
            <a:ext uri="{FF2B5EF4-FFF2-40B4-BE49-F238E27FC236}">
              <a16:creationId xmlns:a16="http://schemas.microsoft.com/office/drawing/2014/main" id="{503F0B37-B866-4C04-A61F-03C9F72DA900}"/>
            </a:ext>
          </a:extLst>
        </xdr:cNvPr>
        <xdr:cNvSpPr txBox="1"/>
      </xdr:nvSpPr>
      <xdr:spPr>
        <a:xfrm>
          <a:off x="19278111" y="682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170280</xdr:rowOff>
    </xdr:from>
    <xdr:ext cx="534377" cy="259045"/>
    <xdr:sp macro="" textlink="">
      <xdr:nvSpPr>
        <xdr:cNvPr id="504" name="n_4aveValue【一般廃棄物処理施設】&#10;一人当たり有形固定資産（償却資産）額">
          <a:extLst>
            <a:ext uri="{FF2B5EF4-FFF2-40B4-BE49-F238E27FC236}">
              <a16:creationId xmlns:a16="http://schemas.microsoft.com/office/drawing/2014/main" id="{2937A3F1-0844-4837-803F-EC2781C7BD15}"/>
            </a:ext>
          </a:extLst>
        </xdr:cNvPr>
        <xdr:cNvSpPr txBox="1"/>
      </xdr:nvSpPr>
      <xdr:spPr>
        <a:xfrm>
          <a:off x="18389111" y="6856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39738</xdr:rowOff>
    </xdr:from>
    <xdr:ext cx="599010" cy="259045"/>
    <xdr:sp macro="" textlink="">
      <xdr:nvSpPr>
        <xdr:cNvPr id="505" name="n_1mainValue【一般廃棄物処理施設】&#10;一人当たり有形固定資産（償却資産）額">
          <a:extLst>
            <a:ext uri="{FF2B5EF4-FFF2-40B4-BE49-F238E27FC236}">
              <a16:creationId xmlns:a16="http://schemas.microsoft.com/office/drawing/2014/main" id="{C398EA3A-AA40-481E-AFE3-70587BDC35C3}"/>
            </a:ext>
          </a:extLst>
        </xdr:cNvPr>
        <xdr:cNvSpPr txBox="1"/>
      </xdr:nvSpPr>
      <xdr:spPr>
        <a:xfrm>
          <a:off x="21011095" y="6383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42129</xdr:rowOff>
    </xdr:from>
    <xdr:ext cx="599010" cy="259045"/>
    <xdr:sp macro="" textlink="">
      <xdr:nvSpPr>
        <xdr:cNvPr id="506" name="n_2mainValue【一般廃棄物処理施設】&#10;一人当たり有形固定資産（償却資産）額">
          <a:extLst>
            <a:ext uri="{FF2B5EF4-FFF2-40B4-BE49-F238E27FC236}">
              <a16:creationId xmlns:a16="http://schemas.microsoft.com/office/drawing/2014/main" id="{DEFE46AD-FECD-43B8-BFD5-7AF662B38330}"/>
            </a:ext>
          </a:extLst>
        </xdr:cNvPr>
        <xdr:cNvSpPr txBox="1"/>
      </xdr:nvSpPr>
      <xdr:spPr>
        <a:xfrm>
          <a:off x="20134795" y="6385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56211</xdr:rowOff>
    </xdr:from>
    <xdr:ext cx="599010" cy="259045"/>
    <xdr:sp macro="" textlink="">
      <xdr:nvSpPr>
        <xdr:cNvPr id="507" name="n_3mainValue【一般廃棄物処理施設】&#10;一人当たり有形固定資産（償却資産）額">
          <a:extLst>
            <a:ext uri="{FF2B5EF4-FFF2-40B4-BE49-F238E27FC236}">
              <a16:creationId xmlns:a16="http://schemas.microsoft.com/office/drawing/2014/main" id="{DD4B0CD0-3547-442E-B2A4-D34D400A3FA1}"/>
            </a:ext>
          </a:extLst>
        </xdr:cNvPr>
        <xdr:cNvSpPr txBox="1"/>
      </xdr:nvSpPr>
      <xdr:spPr>
        <a:xfrm>
          <a:off x="19245795" y="6399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69621</xdr:rowOff>
    </xdr:from>
    <xdr:ext cx="599010" cy="259045"/>
    <xdr:sp macro="" textlink="">
      <xdr:nvSpPr>
        <xdr:cNvPr id="508" name="n_4mainValue【一般廃棄物処理施設】&#10;一人当たり有形固定資産（償却資産）額">
          <a:extLst>
            <a:ext uri="{FF2B5EF4-FFF2-40B4-BE49-F238E27FC236}">
              <a16:creationId xmlns:a16="http://schemas.microsoft.com/office/drawing/2014/main" id="{D70F1406-8536-4B56-9E61-707D619792D6}"/>
            </a:ext>
          </a:extLst>
        </xdr:cNvPr>
        <xdr:cNvSpPr txBox="1"/>
      </xdr:nvSpPr>
      <xdr:spPr>
        <a:xfrm>
          <a:off x="18356795" y="6413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a:extLst>
            <a:ext uri="{FF2B5EF4-FFF2-40B4-BE49-F238E27FC236}">
              <a16:creationId xmlns:a16="http://schemas.microsoft.com/office/drawing/2014/main" id="{F988E2A3-5754-456A-BB5B-B478DB489D3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a:extLst>
            <a:ext uri="{FF2B5EF4-FFF2-40B4-BE49-F238E27FC236}">
              <a16:creationId xmlns:a16="http://schemas.microsoft.com/office/drawing/2014/main" id="{F341104D-1C20-42CF-8416-05D10A19583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a:extLst>
            <a:ext uri="{FF2B5EF4-FFF2-40B4-BE49-F238E27FC236}">
              <a16:creationId xmlns:a16="http://schemas.microsoft.com/office/drawing/2014/main" id="{0DE9A0AD-20CA-485F-9BF4-75DF1C0A5DE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a:extLst>
            <a:ext uri="{FF2B5EF4-FFF2-40B4-BE49-F238E27FC236}">
              <a16:creationId xmlns:a16="http://schemas.microsoft.com/office/drawing/2014/main" id="{95C11F22-8532-432F-8181-1C2D0CEBBDB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a:extLst>
            <a:ext uri="{FF2B5EF4-FFF2-40B4-BE49-F238E27FC236}">
              <a16:creationId xmlns:a16="http://schemas.microsoft.com/office/drawing/2014/main" id="{38048040-AC92-48F3-AB01-50FEDD6508A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a:extLst>
            <a:ext uri="{FF2B5EF4-FFF2-40B4-BE49-F238E27FC236}">
              <a16:creationId xmlns:a16="http://schemas.microsoft.com/office/drawing/2014/main" id="{97031805-42A2-4F00-9B10-53EFEA98C574}"/>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a:extLst>
            <a:ext uri="{FF2B5EF4-FFF2-40B4-BE49-F238E27FC236}">
              <a16:creationId xmlns:a16="http://schemas.microsoft.com/office/drawing/2014/main" id="{176023AA-D761-4A9F-B7A1-82805B9BE4F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a:extLst>
            <a:ext uri="{FF2B5EF4-FFF2-40B4-BE49-F238E27FC236}">
              <a16:creationId xmlns:a16="http://schemas.microsoft.com/office/drawing/2014/main" id="{44421824-4F8B-4574-AAB4-FC75FC6924F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a:extLst>
            <a:ext uri="{FF2B5EF4-FFF2-40B4-BE49-F238E27FC236}">
              <a16:creationId xmlns:a16="http://schemas.microsoft.com/office/drawing/2014/main" id="{8DAD243B-3828-47CA-9E08-BDA3DBD05B71}"/>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a:extLst>
            <a:ext uri="{FF2B5EF4-FFF2-40B4-BE49-F238E27FC236}">
              <a16:creationId xmlns:a16="http://schemas.microsoft.com/office/drawing/2014/main" id="{46629020-B5EA-4C8E-8A5E-F14891AE53C2}"/>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9" name="テキスト ボックス 518">
          <a:extLst>
            <a:ext uri="{FF2B5EF4-FFF2-40B4-BE49-F238E27FC236}">
              <a16:creationId xmlns:a16="http://schemas.microsoft.com/office/drawing/2014/main" id="{CE1D62EE-DAF4-41CF-86DC-D53FDA69401E}"/>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0" name="直線コネクタ 519">
          <a:extLst>
            <a:ext uri="{FF2B5EF4-FFF2-40B4-BE49-F238E27FC236}">
              <a16:creationId xmlns:a16="http://schemas.microsoft.com/office/drawing/2014/main" id="{5136732C-65AD-48C3-9AC3-CC33B5DF466D}"/>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1" name="テキスト ボックス 520">
          <a:extLst>
            <a:ext uri="{FF2B5EF4-FFF2-40B4-BE49-F238E27FC236}">
              <a16:creationId xmlns:a16="http://schemas.microsoft.com/office/drawing/2014/main" id="{71A1491C-BD36-4E75-B545-84F913A59F9A}"/>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2" name="直線コネクタ 521">
          <a:extLst>
            <a:ext uri="{FF2B5EF4-FFF2-40B4-BE49-F238E27FC236}">
              <a16:creationId xmlns:a16="http://schemas.microsoft.com/office/drawing/2014/main" id="{DE2AC747-DD88-44D4-BD27-884AFB4CA7CB}"/>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3" name="テキスト ボックス 522">
          <a:extLst>
            <a:ext uri="{FF2B5EF4-FFF2-40B4-BE49-F238E27FC236}">
              <a16:creationId xmlns:a16="http://schemas.microsoft.com/office/drawing/2014/main" id="{DBA70B0D-71F9-4D61-A3BD-E529B8FAB18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4" name="直線コネクタ 523">
          <a:extLst>
            <a:ext uri="{FF2B5EF4-FFF2-40B4-BE49-F238E27FC236}">
              <a16:creationId xmlns:a16="http://schemas.microsoft.com/office/drawing/2014/main" id="{CCCBA079-3B76-47E3-A39C-A436D8366B48}"/>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5" name="テキスト ボックス 524">
          <a:extLst>
            <a:ext uri="{FF2B5EF4-FFF2-40B4-BE49-F238E27FC236}">
              <a16:creationId xmlns:a16="http://schemas.microsoft.com/office/drawing/2014/main" id="{1585926B-4F54-4D6C-AE65-9B66480F5EDE}"/>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6" name="直線コネクタ 525">
          <a:extLst>
            <a:ext uri="{FF2B5EF4-FFF2-40B4-BE49-F238E27FC236}">
              <a16:creationId xmlns:a16="http://schemas.microsoft.com/office/drawing/2014/main" id="{29186404-F6AD-4039-9336-E299ADEE5EC3}"/>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7" name="テキスト ボックス 526">
          <a:extLst>
            <a:ext uri="{FF2B5EF4-FFF2-40B4-BE49-F238E27FC236}">
              <a16:creationId xmlns:a16="http://schemas.microsoft.com/office/drawing/2014/main" id="{C8A2AF57-C8B2-425F-A956-37DC1908323D}"/>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8" name="直線コネクタ 527">
          <a:extLst>
            <a:ext uri="{FF2B5EF4-FFF2-40B4-BE49-F238E27FC236}">
              <a16:creationId xmlns:a16="http://schemas.microsoft.com/office/drawing/2014/main" id="{F8CA55CF-D1AF-424E-BA9F-EA8A0FF328E8}"/>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9" name="テキスト ボックス 528">
          <a:extLst>
            <a:ext uri="{FF2B5EF4-FFF2-40B4-BE49-F238E27FC236}">
              <a16:creationId xmlns:a16="http://schemas.microsoft.com/office/drawing/2014/main" id="{D997B02B-9C85-4A5D-A08C-3A51460D992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0" name="直線コネクタ 529">
          <a:extLst>
            <a:ext uri="{FF2B5EF4-FFF2-40B4-BE49-F238E27FC236}">
              <a16:creationId xmlns:a16="http://schemas.microsoft.com/office/drawing/2014/main" id="{FB144D94-1E2F-44FE-9018-2882C0D32042}"/>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1" name="テキスト ボックス 530">
          <a:extLst>
            <a:ext uri="{FF2B5EF4-FFF2-40B4-BE49-F238E27FC236}">
              <a16:creationId xmlns:a16="http://schemas.microsoft.com/office/drawing/2014/main" id="{776BB8EA-73BC-4D32-A593-8387F33E0914}"/>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C906CF80-0905-4B88-9FCE-67DF72A172D8}"/>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3" name="【保健センター・保健所】&#10;有形固定資産減価償却率グラフ枠">
          <a:extLst>
            <a:ext uri="{FF2B5EF4-FFF2-40B4-BE49-F238E27FC236}">
              <a16:creationId xmlns:a16="http://schemas.microsoft.com/office/drawing/2014/main" id="{339A7190-186D-430C-B1A5-957014B6DE7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107769</xdr:rowOff>
    </xdr:from>
    <xdr:to>
      <xdr:col>85</xdr:col>
      <xdr:colOff>126364</xdr:colOff>
      <xdr:row>63</xdr:row>
      <xdr:rowOff>86541</xdr:rowOff>
    </xdr:to>
    <xdr:cxnSp macro="">
      <xdr:nvCxnSpPr>
        <xdr:cNvPr id="534" name="直線コネクタ 533">
          <a:extLst>
            <a:ext uri="{FF2B5EF4-FFF2-40B4-BE49-F238E27FC236}">
              <a16:creationId xmlns:a16="http://schemas.microsoft.com/office/drawing/2014/main" id="{CA86184A-3EBA-4BCE-8E93-9A56BAC0DCF0}"/>
            </a:ext>
          </a:extLst>
        </xdr:cNvPr>
        <xdr:cNvCxnSpPr/>
      </xdr:nvCxnSpPr>
      <xdr:spPr>
        <a:xfrm flipV="1">
          <a:off x="16318864" y="9537519"/>
          <a:ext cx="0" cy="1350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90368</xdr:rowOff>
    </xdr:from>
    <xdr:ext cx="405111" cy="259045"/>
    <xdr:sp macro="" textlink="">
      <xdr:nvSpPr>
        <xdr:cNvPr id="535" name="【保健センター・保健所】&#10;有形固定資産減価償却率最小値テキスト">
          <a:extLst>
            <a:ext uri="{FF2B5EF4-FFF2-40B4-BE49-F238E27FC236}">
              <a16:creationId xmlns:a16="http://schemas.microsoft.com/office/drawing/2014/main" id="{9E14A265-AB77-490E-BF44-4C89B5FE5748}"/>
            </a:ext>
          </a:extLst>
        </xdr:cNvPr>
        <xdr:cNvSpPr txBox="1"/>
      </xdr:nvSpPr>
      <xdr:spPr>
        <a:xfrm>
          <a:off x="16357600" y="10891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86541</xdr:rowOff>
    </xdr:from>
    <xdr:to>
      <xdr:col>86</xdr:col>
      <xdr:colOff>25400</xdr:colOff>
      <xdr:row>63</xdr:row>
      <xdr:rowOff>86541</xdr:rowOff>
    </xdr:to>
    <xdr:cxnSp macro="">
      <xdr:nvCxnSpPr>
        <xdr:cNvPr id="536" name="直線コネクタ 535">
          <a:extLst>
            <a:ext uri="{FF2B5EF4-FFF2-40B4-BE49-F238E27FC236}">
              <a16:creationId xmlns:a16="http://schemas.microsoft.com/office/drawing/2014/main" id="{8349D6E1-453D-4034-8AEC-C345503950FC}"/>
            </a:ext>
          </a:extLst>
        </xdr:cNvPr>
        <xdr:cNvCxnSpPr/>
      </xdr:nvCxnSpPr>
      <xdr:spPr>
        <a:xfrm>
          <a:off x="16230600" y="10887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54446</xdr:rowOff>
    </xdr:from>
    <xdr:ext cx="340478" cy="259045"/>
    <xdr:sp macro="" textlink="">
      <xdr:nvSpPr>
        <xdr:cNvPr id="537" name="【保健センター・保健所】&#10;有形固定資産減価償却率最大値テキスト">
          <a:extLst>
            <a:ext uri="{FF2B5EF4-FFF2-40B4-BE49-F238E27FC236}">
              <a16:creationId xmlns:a16="http://schemas.microsoft.com/office/drawing/2014/main" id="{0F55F201-6CDD-4B9B-9178-0D18AEDFCC36}"/>
            </a:ext>
          </a:extLst>
        </xdr:cNvPr>
        <xdr:cNvSpPr txBox="1"/>
      </xdr:nvSpPr>
      <xdr:spPr>
        <a:xfrm>
          <a:off x="16357600" y="93127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107769</xdr:rowOff>
    </xdr:from>
    <xdr:to>
      <xdr:col>86</xdr:col>
      <xdr:colOff>25400</xdr:colOff>
      <xdr:row>55</xdr:row>
      <xdr:rowOff>107769</xdr:rowOff>
    </xdr:to>
    <xdr:cxnSp macro="">
      <xdr:nvCxnSpPr>
        <xdr:cNvPr id="538" name="直線コネクタ 537">
          <a:extLst>
            <a:ext uri="{FF2B5EF4-FFF2-40B4-BE49-F238E27FC236}">
              <a16:creationId xmlns:a16="http://schemas.microsoft.com/office/drawing/2014/main" id="{6CBE6843-9649-4957-A3A9-E0F50C9FFCD6}"/>
            </a:ext>
          </a:extLst>
        </xdr:cNvPr>
        <xdr:cNvCxnSpPr/>
      </xdr:nvCxnSpPr>
      <xdr:spPr>
        <a:xfrm>
          <a:off x="16230600" y="953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17797</xdr:rowOff>
    </xdr:from>
    <xdr:ext cx="405111" cy="259045"/>
    <xdr:sp macro="" textlink="">
      <xdr:nvSpPr>
        <xdr:cNvPr id="539" name="【保健センター・保健所】&#10;有形固定資産減価償却率平均値テキスト">
          <a:extLst>
            <a:ext uri="{FF2B5EF4-FFF2-40B4-BE49-F238E27FC236}">
              <a16:creationId xmlns:a16="http://schemas.microsoft.com/office/drawing/2014/main" id="{0B65D558-1C32-46E0-9E58-074A72272E29}"/>
            </a:ext>
          </a:extLst>
        </xdr:cNvPr>
        <xdr:cNvSpPr txBox="1"/>
      </xdr:nvSpPr>
      <xdr:spPr>
        <a:xfrm>
          <a:off x="16357600" y="1013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166370</xdr:rowOff>
    </xdr:from>
    <xdr:to>
      <xdr:col>85</xdr:col>
      <xdr:colOff>177800</xdr:colOff>
      <xdr:row>60</xdr:row>
      <xdr:rowOff>96520</xdr:rowOff>
    </xdr:to>
    <xdr:sp macro="" textlink="">
      <xdr:nvSpPr>
        <xdr:cNvPr id="540" name="フローチャート: 判断 539">
          <a:extLst>
            <a:ext uri="{FF2B5EF4-FFF2-40B4-BE49-F238E27FC236}">
              <a16:creationId xmlns:a16="http://schemas.microsoft.com/office/drawing/2014/main" id="{AFF7ACE4-3F38-4FE8-9C88-F1E0984DCE2F}"/>
            </a:ext>
          </a:extLst>
        </xdr:cNvPr>
        <xdr:cNvSpPr/>
      </xdr:nvSpPr>
      <xdr:spPr>
        <a:xfrm>
          <a:off x="162687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135346</xdr:rowOff>
    </xdr:from>
    <xdr:to>
      <xdr:col>81</xdr:col>
      <xdr:colOff>101600</xdr:colOff>
      <xdr:row>60</xdr:row>
      <xdr:rowOff>65496</xdr:rowOff>
    </xdr:to>
    <xdr:sp macro="" textlink="">
      <xdr:nvSpPr>
        <xdr:cNvPr id="541" name="フローチャート: 判断 540">
          <a:extLst>
            <a:ext uri="{FF2B5EF4-FFF2-40B4-BE49-F238E27FC236}">
              <a16:creationId xmlns:a16="http://schemas.microsoft.com/office/drawing/2014/main" id="{DF2CCAF1-565C-4452-BD64-059B5F45B64A}"/>
            </a:ext>
          </a:extLst>
        </xdr:cNvPr>
        <xdr:cNvSpPr/>
      </xdr:nvSpPr>
      <xdr:spPr>
        <a:xfrm>
          <a:off x="15430500" y="1025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99423</xdr:rowOff>
    </xdr:from>
    <xdr:to>
      <xdr:col>76</xdr:col>
      <xdr:colOff>165100</xdr:colOff>
      <xdr:row>60</xdr:row>
      <xdr:rowOff>29573</xdr:rowOff>
    </xdr:to>
    <xdr:sp macro="" textlink="">
      <xdr:nvSpPr>
        <xdr:cNvPr id="542" name="フローチャート: 判断 541">
          <a:extLst>
            <a:ext uri="{FF2B5EF4-FFF2-40B4-BE49-F238E27FC236}">
              <a16:creationId xmlns:a16="http://schemas.microsoft.com/office/drawing/2014/main" id="{40532F29-1672-45A5-B548-38DD4ABA11D4}"/>
            </a:ext>
          </a:extLst>
        </xdr:cNvPr>
        <xdr:cNvSpPr/>
      </xdr:nvSpPr>
      <xdr:spPr>
        <a:xfrm>
          <a:off x="14541500" y="1021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macro="" textlink="">
      <xdr:nvSpPr>
        <xdr:cNvPr id="543" name="フローチャート: 判断 542">
          <a:extLst>
            <a:ext uri="{FF2B5EF4-FFF2-40B4-BE49-F238E27FC236}">
              <a16:creationId xmlns:a16="http://schemas.microsoft.com/office/drawing/2014/main" id="{3882D8A4-E858-4D7A-8C1B-18E3209AE281}"/>
            </a:ext>
          </a:extLst>
        </xdr:cNvPr>
        <xdr:cNvSpPr/>
      </xdr:nvSpPr>
      <xdr:spPr>
        <a:xfrm>
          <a:off x="13652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42273</xdr:rowOff>
    </xdr:from>
    <xdr:to>
      <xdr:col>67</xdr:col>
      <xdr:colOff>101600</xdr:colOff>
      <xdr:row>59</xdr:row>
      <xdr:rowOff>143873</xdr:rowOff>
    </xdr:to>
    <xdr:sp macro="" textlink="">
      <xdr:nvSpPr>
        <xdr:cNvPr id="544" name="フローチャート: 判断 543">
          <a:extLst>
            <a:ext uri="{FF2B5EF4-FFF2-40B4-BE49-F238E27FC236}">
              <a16:creationId xmlns:a16="http://schemas.microsoft.com/office/drawing/2014/main" id="{92E76700-FC1D-4D81-AC6D-B9381377D116}"/>
            </a:ext>
          </a:extLst>
        </xdr:cNvPr>
        <xdr:cNvSpPr/>
      </xdr:nvSpPr>
      <xdr:spPr>
        <a:xfrm>
          <a:off x="12763500" y="101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193694BE-BAE0-43CA-AB23-DFCEF495F9D7}"/>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679D72D6-966E-42D0-8986-CC818686E7A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4385A2D2-3415-44B9-B33D-478E2DCC76D5}"/>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91CFC19-CB02-402C-BB43-4AECB44310F7}"/>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33C39A72-862B-4EA6-8069-1B0F21AA5BB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48804</xdr:rowOff>
    </xdr:from>
    <xdr:to>
      <xdr:col>85</xdr:col>
      <xdr:colOff>177800</xdr:colOff>
      <xdr:row>60</xdr:row>
      <xdr:rowOff>150404</xdr:rowOff>
    </xdr:to>
    <xdr:sp macro="" textlink="">
      <xdr:nvSpPr>
        <xdr:cNvPr id="550" name="楕円 549">
          <a:extLst>
            <a:ext uri="{FF2B5EF4-FFF2-40B4-BE49-F238E27FC236}">
              <a16:creationId xmlns:a16="http://schemas.microsoft.com/office/drawing/2014/main" id="{3CCEED0B-06A5-4A15-B617-E27F5D0731FF}"/>
            </a:ext>
          </a:extLst>
        </xdr:cNvPr>
        <xdr:cNvSpPr/>
      </xdr:nvSpPr>
      <xdr:spPr>
        <a:xfrm>
          <a:off x="16268700" y="1033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27231</xdr:rowOff>
    </xdr:from>
    <xdr:ext cx="405111" cy="259045"/>
    <xdr:sp macro="" textlink="">
      <xdr:nvSpPr>
        <xdr:cNvPr id="551" name="【保健センター・保健所】&#10;有形固定資産減価償却率該当値テキスト">
          <a:extLst>
            <a:ext uri="{FF2B5EF4-FFF2-40B4-BE49-F238E27FC236}">
              <a16:creationId xmlns:a16="http://schemas.microsoft.com/office/drawing/2014/main" id="{8A5D1E0E-50C3-4724-8640-482BEE6795CB}"/>
            </a:ext>
          </a:extLst>
        </xdr:cNvPr>
        <xdr:cNvSpPr txBox="1"/>
      </xdr:nvSpPr>
      <xdr:spPr>
        <a:xfrm>
          <a:off x="16357600" y="10314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27577</xdr:rowOff>
    </xdr:from>
    <xdr:to>
      <xdr:col>81</xdr:col>
      <xdr:colOff>101600</xdr:colOff>
      <xdr:row>60</xdr:row>
      <xdr:rowOff>129177</xdr:rowOff>
    </xdr:to>
    <xdr:sp macro="" textlink="">
      <xdr:nvSpPr>
        <xdr:cNvPr id="552" name="楕円 551">
          <a:extLst>
            <a:ext uri="{FF2B5EF4-FFF2-40B4-BE49-F238E27FC236}">
              <a16:creationId xmlns:a16="http://schemas.microsoft.com/office/drawing/2014/main" id="{8B607C80-A8A7-464E-B90D-F5022814B175}"/>
            </a:ext>
          </a:extLst>
        </xdr:cNvPr>
        <xdr:cNvSpPr/>
      </xdr:nvSpPr>
      <xdr:spPr>
        <a:xfrm>
          <a:off x="15430500" y="1031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78377</xdr:rowOff>
    </xdr:from>
    <xdr:to>
      <xdr:col>85</xdr:col>
      <xdr:colOff>127000</xdr:colOff>
      <xdr:row>60</xdr:row>
      <xdr:rowOff>99604</xdr:rowOff>
    </xdr:to>
    <xdr:cxnSp macro="">
      <xdr:nvCxnSpPr>
        <xdr:cNvPr id="553" name="直線コネクタ 552">
          <a:extLst>
            <a:ext uri="{FF2B5EF4-FFF2-40B4-BE49-F238E27FC236}">
              <a16:creationId xmlns:a16="http://schemas.microsoft.com/office/drawing/2014/main" id="{4C59BC75-F7AB-44DC-A345-26AE44744723}"/>
            </a:ext>
          </a:extLst>
        </xdr:cNvPr>
        <xdr:cNvCxnSpPr/>
      </xdr:nvCxnSpPr>
      <xdr:spPr>
        <a:xfrm>
          <a:off x="15481300" y="10365377"/>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164737</xdr:rowOff>
    </xdr:from>
    <xdr:to>
      <xdr:col>76</xdr:col>
      <xdr:colOff>165100</xdr:colOff>
      <xdr:row>60</xdr:row>
      <xdr:rowOff>94887</xdr:rowOff>
    </xdr:to>
    <xdr:sp macro="" textlink="">
      <xdr:nvSpPr>
        <xdr:cNvPr id="554" name="楕円 553">
          <a:extLst>
            <a:ext uri="{FF2B5EF4-FFF2-40B4-BE49-F238E27FC236}">
              <a16:creationId xmlns:a16="http://schemas.microsoft.com/office/drawing/2014/main" id="{AB1BE4F4-5B78-44C4-9225-F41A02137B5A}"/>
            </a:ext>
          </a:extLst>
        </xdr:cNvPr>
        <xdr:cNvSpPr/>
      </xdr:nvSpPr>
      <xdr:spPr>
        <a:xfrm>
          <a:off x="14541500" y="1028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44087</xdr:rowOff>
    </xdr:from>
    <xdr:to>
      <xdr:col>81</xdr:col>
      <xdr:colOff>50800</xdr:colOff>
      <xdr:row>60</xdr:row>
      <xdr:rowOff>78377</xdr:rowOff>
    </xdr:to>
    <xdr:cxnSp macro="">
      <xdr:nvCxnSpPr>
        <xdr:cNvPr id="555" name="直線コネクタ 554">
          <a:extLst>
            <a:ext uri="{FF2B5EF4-FFF2-40B4-BE49-F238E27FC236}">
              <a16:creationId xmlns:a16="http://schemas.microsoft.com/office/drawing/2014/main" id="{A47F2B45-73B5-4CC2-86B3-C98963632BE5}"/>
            </a:ext>
          </a:extLst>
        </xdr:cNvPr>
        <xdr:cNvCxnSpPr/>
      </xdr:nvCxnSpPr>
      <xdr:spPr>
        <a:xfrm>
          <a:off x="14592300" y="1033108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141877</xdr:rowOff>
    </xdr:from>
    <xdr:to>
      <xdr:col>72</xdr:col>
      <xdr:colOff>38100</xdr:colOff>
      <xdr:row>60</xdr:row>
      <xdr:rowOff>72027</xdr:rowOff>
    </xdr:to>
    <xdr:sp macro="" textlink="">
      <xdr:nvSpPr>
        <xdr:cNvPr id="556" name="楕円 555">
          <a:extLst>
            <a:ext uri="{FF2B5EF4-FFF2-40B4-BE49-F238E27FC236}">
              <a16:creationId xmlns:a16="http://schemas.microsoft.com/office/drawing/2014/main" id="{25785B88-41DE-4366-B334-EC0B31BEA629}"/>
            </a:ext>
          </a:extLst>
        </xdr:cNvPr>
        <xdr:cNvSpPr/>
      </xdr:nvSpPr>
      <xdr:spPr>
        <a:xfrm>
          <a:off x="13652500" y="1025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21227</xdr:rowOff>
    </xdr:from>
    <xdr:to>
      <xdr:col>76</xdr:col>
      <xdr:colOff>114300</xdr:colOff>
      <xdr:row>60</xdr:row>
      <xdr:rowOff>44087</xdr:rowOff>
    </xdr:to>
    <xdr:cxnSp macro="">
      <xdr:nvCxnSpPr>
        <xdr:cNvPr id="557" name="直線コネクタ 556">
          <a:extLst>
            <a:ext uri="{FF2B5EF4-FFF2-40B4-BE49-F238E27FC236}">
              <a16:creationId xmlns:a16="http://schemas.microsoft.com/office/drawing/2014/main" id="{0C04C40F-07F4-4445-9221-7C5CA5294164}"/>
            </a:ext>
          </a:extLst>
        </xdr:cNvPr>
        <xdr:cNvCxnSpPr/>
      </xdr:nvCxnSpPr>
      <xdr:spPr>
        <a:xfrm>
          <a:off x="13703300" y="1030822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82023</xdr:rowOff>
    </xdr:from>
    <xdr:ext cx="405111" cy="259045"/>
    <xdr:sp macro="" textlink="">
      <xdr:nvSpPr>
        <xdr:cNvPr id="558" name="n_1aveValue【保健センター・保健所】&#10;有形固定資産減価償却率">
          <a:extLst>
            <a:ext uri="{FF2B5EF4-FFF2-40B4-BE49-F238E27FC236}">
              <a16:creationId xmlns:a16="http://schemas.microsoft.com/office/drawing/2014/main" id="{9C942BAE-C9C2-4724-B5D4-F6D0E6736336}"/>
            </a:ext>
          </a:extLst>
        </xdr:cNvPr>
        <xdr:cNvSpPr txBox="1"/>
      </xdr:nvSpPr>
      <xdr:spPr>
        <a:xfrm>
          <a:off x="15266044" y="10026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46100</xdr:rowOff>
    </xdr:from>
    <xdr:ext cx="405111" cy="259045"/>
    <xdr:sp macro="" textlink="">
      <xdr:nvSpPr>
        <xdr:cNvPr id="559" name="n_2aveValue【保健センター・保健所】&#10;有形固定資産減価償却率">
          <a:extLst>
            <a:ext uri="{FF2B5EF4-FFF2-40B4-BE49-F238E27FC236}">
              <a16:creationId xmlns:a16="http://schemas.microsoft.com/office/drawing/2014/main" id="{77C904B9-BE4F-458C-9C22-0A6B7CE423AD}"/>
            </a:ext>
          </a:extLst>
        </xdr:cNvPr>
        <xdr:cNvSpPr txBox="1"/>
      </xdr:nvSpPr>
      <xdr:spPr>
        <a:xfrm>
          <a:off x="14389744" y="999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15076</xdr:rowOff>
    </xdr:from>
    <xdr:ext cx="405111" cy="259045"/>
    <xdr:sp macro="" textlink="">
      <xdr:nvSpPr>
        <xdr:cNvPr id="560" name="n_3aveValue【保健センター・保健所】&#10;有形固定資産減価償却率">
          <a:extLst>
            <a:ext uri="{FF2B5EF4-FFF2-40B4-BE49-F238E27FC236}">
              <a16:creationId xmlns:a16="http://schemas.microsoft.com/office/drawing/2014/main" id="{0D7ECC69-ED9B-4143-901E-A42A7E2FB75E}"/>
            </a:ext>
          </a:extLst>
        </xdr:cNvPr>
        <xdr:cNvSpPr txBox="1"/>
      </xdr:nvSpPr>
      <xdr:spPr>
        <a:xfrm>
          <a:off x="13500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160400</xdr:rowOff>
    </xdr:from>
    <xdr:ext cx="405111" cy="259045"/>
    <xdr:sp macro="" textlink="">
      <xdr:nvSpPr>
        <xdr:cNvPr id="561" name="n_4aveValue【保健センター・保健所】&#10;有形固定資産減価償却率">
          <a:extLst>
            <a:ext uri="{FF2B5EF4-FFF2-40B4-BE49-F238E27FC236}">
              <a16:creationId xmlns:a16="http://schemas.microsoft.com/office/drawing/2014/main" id="{9904B828-32EB-408B-87A7-49658375DFC0}"/>
            </a:ext>
          </a:extLst>
        </xdr:cNvPr>
        <xdr:cNvSpPr txBox="1"/>
      </xdr:nvSpPr>
      <xdr:spPr>
        <a:xfrm>
          <a:off x="12611744" y="993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120304</xdr:rowOff>
    </xdr:from>
    <xdr:ext cx="405111" cy="259045"/>
    <xdr:sp macro="" textlink="">
      <xdr:nvSpPr>
        <xdr:cNvPr id="562" name="n_1mainValue【保健センター・保健所】&#10;有形固定資産減価償却率">
          <a:extLst>
            <a:ext uri="{FF2B5EF4-FFF2-40B4-BE49-F238E27FC236}">
              <a16:creationId xmlns:a16="http://schemas.microsoft.com/office/drawing/2014/main" id="{F06826A4-1D4E-4F6E-B417-5F76103BE134}"/>
            </a:ext>
          </a:extLst>
        </xdr:cNvPr>
        <xdr:cNvSpPr txBox="1"/>
      </xdr:nvSpPr>
      <xdr:spPr>
        <a:xfrm>
          <a:off x="15266044" y="1040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86014</xdr:rowOff>
    </xdr:from>
    <xdr:ext cx="405111" cy="259045"/>
    <xdr:sp macro="" textlink="">
      <xdr:nvSpPr>
        <xdr:cNvPr id="563" name="n_2mainValue【保健センター・保健所】&#10;有形固定資産減価償却率">
          <a:extLst>
            <a:ext uri="{FF2B5EF4-FFF2-40B4-BE49-F238E27FC236}">
              <a16:creationId xmlns:a16="http://schemas.microsoft.com/office/drawing/2014/main" id="{A3A014CB-96FC-4D6C-BACC-7EA7A8166C78}"/>
            </a:ext>
          </a:extLst>
        </xdr:cNvPr>
        <xdr:cNvSpPr txBox="1"/>
      </xdr:nvSpPr>
      <xdr:spPr>
        <a:xfrm>
          <a:off x="14389744" y="1037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63154</xdr:rowOff>
    </xdr:from>
    <xdr:ext cx="405111" cy="259045"/>
    <xdr:sp macro="" textlink="">
      <xdr:nvSpPr>
        <xdr:cNvPr id="564" name="n_3mainValue【保健センター・保健所】&#10;有形固定資産減価償却率">
          <a:extLst>
            <a:ext uri="{FF2B5EF4-FFF2-40B4-BE49-F238E27FC236}">
              <a16:creationId xmlns:a16="http://schemas.microsoft.com/office/drawing/2014/main" id="{2BD5B623-FC42-447E-869F-EDB486E27603}"/>
            </a:ext>
          </a:extLst>
        </xdr:cNvPr>
        <xdr:cNvSpPr txBox="1"/>
      </xdr:nvSpPr>
      <xdr:spPr>
        <a:xfrm>
          <a:off x="13500744" y="1035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a:extLst>
            <a:ext uri="{FF2B5EF4-FFF2-40B4-BE49-F238E27FC236}">
              <a16:creationId xmlns:a16="http://schemas.microsoft.com/office/drawing/2014/main" id="{857E2D04-D601-4993-99D4-7A6B748E02A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a:extLst>
            <a:ext uri="{FF2B5EF4-FFF2-40B4-BE49-F238E27FC236}">
              <a16:creationId xmlns:a16="http://schemas.microsoft.com/office/drawing/2014/main" id="{28A3E068-4D69-4760-850D-A95D05E5385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a:extLst>
            <a:ext uri="{FF2B5EF4-FFF2-40B4-BE49-F238E27FC236}">
              <a16:creationId xmlns:a16="http://schemas.microsoft.com/office/drawing/2014/main" id="{1D5F5276-539C-4448-A9CB-4F97E76A678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a:extLst>
            <a:ext uri="{FF2B5EF4-FFF2-40B4-BE49-F238E27FC236}">
              <a16:creationId xmlns:a16="http://schemas.microsoft.com/office/drawing/2014/main" id="{C3CD930E-DF25-458E-8C16-3891E85500E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a:extLst>
            <a:ext uri="{FF2B5EF4-FFF2-40B4-BE49-F238E27FC236}">
              <a16:creationId xmlns:a16="http://schemas.microsoft.com/office/drawing/2014/main" id="{647F8F7B-8DE8-46CA-B3F8-2D3AF9692906}"/>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a:extLst>
            <a:ext uri="{FF2B5EF4-FFF2-40B4-BE49-F238E27FC236}">
              <a16:creationId xmlns:a16="http://schemas.microsoft.com/office/drawing/2014/main" id="{4C06ABE9-C2E6-4CBF-9510-F3425007B59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a:extLst>
            <a:ext uri="{FF2B5EF4-FFF2-40B4-BE49-F238E27FC236}">
              <a16:creationId xmlns:a16="http://schemas.microsoft.com/office/drawing/2014/main" id="{E2473DDA-46D1-4CBD-8CA5-879916EC5BA4}"/>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a:extLst>
            <a:ext uri="{FF2B5EF4-FFF2-40B4-BE49-F238E27FC236}">
              <a16:creationId xmlns:a16="http://schemas.microsoft.com/office/drawing/2014/main" id="{BF6F42D9-9D2B-4AB1-B665-EF63A204AE2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a:extLst>
            <a:ext uri="{FF2B5EF4-FFF2-40B4-BE49-F238E27FC236}">
              <a16:creationId xmlns:a16="http://schemas.microsoft.com/office/drawing/2014/main" id="{971D15CA-FFD2-475B-9790-7E0366882902}"/>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a:extLst>
            <a:ext uri="{FF2B5EF4-FFF2-40B4-BE49-F238E27FC236}">
              <a16:creationId xmlns:a16="http://schemas.microsoft.com/office/drawing/2014/main" id="{CA4271B0-01B0-4717-B4A5-1CB6C8A3A281}"/>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75" name="直線コネクタ 574">
          <a:extLst>
            <a:ext uri="{FF2B5EF4-FFF2-40B4-BE49-F238E27FC236}">
              <a16:creationId xmlns:a16="http://schemas.microsoft.com/office/drawing/2014/main" id="{0E8116EF-F23C-4134-B25B-E0C47360AD7A}"/>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6" name="テキスト ボックス 575">
          <a:extLst>
            <a:ext uri="{FF2B5EF4-FFF2-40B4-BE49-F238E27FC236}">
              <a16:creationId xmlns:a16="http://schemas.microsoft.com/office/drawing/2014/main" id="{8A1902DA-3C01-4C98-95C1-12264906CAE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7" name="直線コネクタ 576">
          <a:extLst>
            <a:ext uri="{FF2B5EF4-FFF2-40B4-BE49-F238E27FC236}">
              <a16:creationId xmlns:a16="http://schemas.microsoft.com/office/drawing/2014/main" id="{69504B2E-7907-469D-A720-EC7EA3585189}"/>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8" name="テキスト ボックス 577">
          <a:extLst>
            <a:ext uri="{FF2B5EF4-FFF2-40B4-BE49-F238E27FC236}">
              <a16:creationId xmlns:a16="http://schemas.microsoft.com/office/drawing/2014/main" id="{BD7F9A1F-A679-4436-931C-B6E0277CE3EC}"/>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9" name="直線コネクタ 578">
          <a:extLst>
            <a:ext uri="{FF2B5EF4-FFF2-40B4-BE49-F238E27FC236}">
              <a16:creationId xmlns:a16="http://schemas.microsoft.com/office/drawing/2014/main" id="{8B23C3D0-3B7C-43CB-A319-E2EE02EE5D4C}"/>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0" name="テキスト ボックス 579">
          <a:extLst>
            <a:ext uri="{FF2B5EF4-FFF2-40B4-BE49-F238E27FC236}">
              <a16:creationId xmlns:a16="http://schemas.microsoft.com/office/drawing/2014/main" id="{854ABFD7-58AD-45D8-959F-B2105F063A37}"/>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1" name="直線コネクタ 580">
          <a:extLst>
            <a:ext uri="{FF2B5EF4-FFF2-40B4-BE49-F238E27FC236}">
              <a16:creationId xmlns:a16="http://schemas.microsoft.com/office/drawing/2014/main" id="{14BE855D-6F61-418A-9EA5-CB149EC9C7A1}"/>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2" name="テキスト ボックス 581">
          <a:extLst>
            <a:ext uri="{FF2B5EF4-FFF2-40B4-BE49-F238E27FC236}">
              <a16:creationId xmlns:a16="http://schemas.microsoft.com/office/drawing/2014/main" id="{26B413CC-D3C2-47E0-83AA-73EC0C9185E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3" name="直線コネクタ 582">
          <a:extLst>
            <a:ext uri="{FF2B5EF4-FFF2-40B4-BE49-F238E27FC236}">
              <a16:creationId xmlns:a16="http://schemas.microsoft.com/office/drawing/2014/main" id="{6228DC97-4677-40F3-91B6-0ECDAFEB4933}"/>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4" name="テキスト ボックス 583">
          <a:extLst>
            <a:ext uri="{FF2B5EF4-FFF2-40B4-BE49-F238E27FC236}">
              <a16:creationId xmlns:a16="http://schemas.microsoft.com/office/drawing/2014/main" id="{EAF16EC8-EEA5-473F-96BB-D4CBF126BD96}"/>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5" name="直線コネクタ 584">
          <a:extLst>
            <a:ext uri="{FF2B5EF4-FFF2-40B4-BE49-F238E27FC236}">
              <a16:creationId xmlns:a16="http://schemas.microsoft.com/office/drawing/2014/main" id="{117E9E87-59BC-4C06-8C3D-CDDC6AD34E85}"/>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6" name="テキスト ボックス 585">
          <a:extLst>
            <a:ext uri="{FF2B5EF4-FFF2-40B4-BE49-F238E27FC236}">
              <a16:creationId xmlns:a16="http://schemas.microsoft.com/office/drawing/2014/main" id="{19531DCF-793B-4C15-A471-D166D53FFBD1}"/>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a:extLst>
            <a:ext uri="{FF2B5EF4-FFF2-40B4-BE49-F238E27FC236}">
              <a16:creationId xmlns:a16="http://schemas.microsoft.com/office/drawing/2014/main" id="{34733D41-2401-46C6-A87D-BBA92B91CA42}"/>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8" name="テキスト ボックス 587">
          <a:extLst>
            <a:ext uri="{FF2B5EF4-FFF2-40B4-BE49-F238E27FC236}">
              <a16:creationId xmlns:a16="http://schemas.microsoft.com/office/drawing/2014/main" id="{C38CA119-1916-40E2-98FE-176EF6FE8D3B}"/>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保健センター・保健所】&#10;一人当たり面積グラフ枠">
          <a:extLst>
            <a:ext uri="{FF2B5EF4-FFF2-40B4-BE49-F238E27FC236}">
              <a16:creationId xmlns:a16="http://schemas.microsoft.com/office/drawing/2014/main" id="{0DC45C7B-4567-477C-A56A-98CD4A0365F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16328</xdr:rowOff>
    </xdr:from>
    <xdr:to>
      <xdr:col>116</xdr:col>
      <xdr:colOff>62864</xdr:colOff>
      <xdr:row>64</xdr:row>
      <xdr:rowOff>65315</xdr:rowOff>
    </xdr:to>
    <xdr:cxnSp macro="">
      <xdr:nvCxnSpPr>
        <xdr:cNvPr id="590" name="直線コネクタ 589">
          <a:extLst>
            <a:ext uri="{FF2B5EF4-FFF2-40B4-BE49-F238E27FC236}">
              <a16:creationId xmlns:a16="http://schemas.microsoft.com/office/drawing/2014/main" id="{9CC97A52-96CB-4DD3-9861-207121A65FB7}"/>
            </a:ext>
          </a:extLst>
        </xdr:cNvPr>
        <xdr:cNvCxnSpPr/>
      </xdr:nvCxnSpPr>
      <xdr:spPr>
        <a:xfrm flipV="1">
          <a:off x="22160864" y="9617528"/>
          <a:ext cx="0" cy="142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69142</xdr:rowOff>
    </xdr:from>
    <xdr:ext cx="469744" cy="259045"/>
    <xdr:sp macro="" textlink="">
      <xdr:nvSpPr>
        <xdr:cNvPr id="591" name="【保健センター・保健所】&#10;一人当たり面積最小値テキスト">
          <a:extLst>
            <a:ext uri="{FF2B5EF4-FFF2-40B4-BE49-F238E27FC236}">
              <a16:creationId xmlns:a16="http://schemas.microsoft.com/office/drawing/2014/main" id="{F6964D27-6392-49DB-8D2A-C9FA34366B85}"/>
            </a:ext>
          </a:extLst>
        </xdr:cNvPr>
        <xdr:cNvSpPr txBox="1"/>
      </xdr:nvSpPr>
      <xdr:spPr>
        <a:xfrm>
          <a:off x="22199600" y="1104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65315</xdr:rowOff>
    </xdr:from>
    <xdr:to>
      <xdr:col>116</xdr:col>
      <xdr:colOff>152400</xdr:colOff>
      <xdr:row>64</xdr:row>
      <xdr:rowOff>65315</xdr:rowOff>
    </xdr:to>
    <xdr:cxnSp macro="">
      <xdr:nvCxnSpPr>
        <xdr:cNvPr id="592" name="直線コネクタ 591">
          <a:extLst>
            <a:ext uri="{FF2B5EF4-FFF2-40B4-BE49-F238E27FC236}">
              <a16:creationId xmlns:a16="http://schemas.microsoft.com/office/drawing/2014/main" id="{4312A170-A08D-4622-A143-0DD22F133070}"/>
            </a:ext>
          </a:extLst>
        </xdr:cNvPr>
        <xdr:cNvCxnSpPr/>
      </xdr:nvCxnSpPr>
      <xdr:spPr>
        <a:xfrm>
          <a:off x="22072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134455</xdr:rowOff>
    </xdr:from>
    <xdr:ext cx="469744" cy="259045"/>
    <xdr:sp macro="" textlink="">
      <xdr:nvSpPr>
        <xdr:cNvPr id="593" name="【保健センター・保健所】&#10;一人当たり面積最大値テキスト">
          <a:extLst>
            <a:ext uri="{FF2B5EF4-FFF2-40B4-BE49-F238E27FC236}">
              <a16:creationId xmlns:a16="http://schemas.microsoft.com/office/drawing/2014/main" id="{E291B3FF-4D49-46E0-BEB8-1F5796EB31EB}"/>
            </a:ext>
          </a:extLst>
        </xdr:cNvPr>
        <xdr:cNvSpPr txBox="1"/>
      </xdr:nvSpPr>
      <xdr:spPr>
        <a:xfrm>
          <a:off x="22199600" y="9392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16328</xdr:rowOff>
    </xdr:from>
    <xdr:to>
      <xdr:col>116</xdr:col>
      <xdr:colOff>152400</xdr:colOff>
      <xdr:row>56</xdr:row>
      <xdr:rowOff>16328</xdr:rowOff>
    </xdr:to>
    <xdr:cxnSp macro="">
      <xdr:nvCxnSpPr>
        <xdr:cNvPr id="594" name="直線コネクタ 593">
          <a:extLst>
            <a:ext uri="{FF2B5EF4-FFF2-40B4-BE49-F238E27FC236}">
              <a16:creationId xmlns:a16="http://schemas.microsoft.com/office/drawing/2014/main" id="{1AC5925D-EAEC-41F2-A304-A2709CED0C97}"/>
            </a:ext>
          </a:extLst>
        </xdr:cNvPr>
        <xdr:cNvCxnSpPr/>
      </xdr:nvCxnSpPr>
      <xdr:spPr>
        <a:xfrm>
          <a:off x="22072600" y="961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159855</xdr:rowOff>
    </xdr:from>
    <xdr:ext cx="469744" cy="259045"/>
    <xdr:sp macro="" textlink="">
      <xdr:nvSpPr>
        <xdr:cNvPr id="595" name="【保健センター・保健所】&#10;一人当たり面積平均値テキスト">
          <a:extLst>
            <a:ext uri="{FF2B5EF4-FFF2-40B4-BE49-F238E27FC236}">
              <a16:creationId xmlns:a16="http://schemas.microsoft.com/office/drawing/2014/main" id="{1333ACCE-9FAF-47C7-91C1-E7E97185418C}"/>
            </a:ext>
          </a:extLst>
        </xdr:cNvPr>
        <xdr:cNvSpPr txBox="1"/>
      </xdr:nvSpPr>
      <xdr:spPr>
        <a:xfrm>
          <a:off x="22199600" y="10446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136978</xdr:rowOff>
    </xdr:from>
    <xdr:to>
      <xdr:col>116</xdr:col>
      <xdr:colOff>114300</xdr:colOff>
      <xdr:row>62</xdr:row>
      <xdr:rowOff>67128</xdr:rowOff>
    </xdr:to>
    <xdr:sp macro="" textlink="">
      <xdr:nvSpPr>
        <xdr:cNvPr id="596" name="フローチャート: 判断 595">
          <a:extLst>
            <a:ext uri="{FF2B5EF4-FFF2-40B4-BE49-F238E27FC236}">
              <a16:creationId xmlns:a16="http://schemas.microsoft.com/office/drawing/2014/main" id="{11730D2C-7114-4BD1-9A2E-7641822E91E0}"/>
            </a:ext>
          </a:extLst>
        </xdr:cNvPr>
        <xdr:cNvSpPr/>
      </xdr:nvSpPr>
      <xdr:spPr>
        <a:xfrm>
          <a:off x="221107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136978</xdr:rowOff>
    </xdr:from>
    <xdr:to>
      <xdr:col>112</xdr:col>
      <xdr:colOff>38100</xdr:colOff>
      <xdr:row>62</xdr:row>
      <xdr:rowOff>67128</xdr:rowOff>
    </xdr:to>
    <xdr:sp macro="" textlink="">
      <xdr:nvSpPr>
        <xdr:cNvPr id="597" name="フローチャート: 判断 596">
          <a:extLst>
            <a:ext uri="{FF2B5EF4-FFF2-40B4-BE49-F238E27FC236}">
              <a16:creationId xmlns:a16="http://schemas.microsoft.com/office/drawing/2014/main" id="{AD705308-C700-4DC9-B7E6-AB738E3A35D0}"/>
            </a:ext>
          </a:extLst>
        </xdr:cNvPr>
        <xdr:cNvSpPr/>
      </xdr:nvSpPr>
      <xdr:spPr>
        <a:xfrm>
          <a:off x="21272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136978</xdr:rowOff>
    </xdr:from>
    <xdr:to>
      <xdr:col>107</xdr:col>
      <xdr:colOff>101600</xdr:colOff>
      <xdr:row>62</xdr:row>
      <xdr:rowOff>67128</xdr:rowOff>
    </xdr:to>
    <xdr:sp macro="" textlink="">
      <xdr:nvSpPr>
        <xdr:cNvPr id="598" name="フローチャート: 判断 597">
          <a:extLst>
            <a:ext uri="{FF2B5EF4-FFF2-40B4-BE49-F238E27FC236}">
              <a16:creationId xmlns:a16="http://schemas.microsoft.com/office/drawing/2014/main" id="{F3F3D55C-AA6C-4F11-A936-7B6C21FB30A1}"/>
            </a:ext>
          </a:extLst>
        </xdr:cNvPr>
        <xdr:cNvSpPr/>
      </xdr:nvSpPr>
      <xdr:spPr>
        <a:xfrm>
          <a:off x="20383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153307</xdr:rowOff>
    </xdr:from>
    <xdr:to>
      <xdr:col>102</xdr:col>
      <xdr:colOff>165100</xdr:colOff>
      <xdr:row>62</xdr:row>
      <xdr:rowOff>83457</xdr:rowOff>
    </xdr:to>
    <xdr:sp macro="" textlink="">
      <xdr:nvSpPr>
        <xdr:cNvPr id="599" name="フローチャート: 判断 598">
          <a:extLst>
            <a:ext uri="{FF2B5EF4-FFF2-40B4-BE49-F238E27FC236}">
              <a16:creationId xmlns:a16="http://schemas.microsoft.com/office/drawing/2014/main" id="{5BF4A21B-AE30-45FE-ABD2-9FE4BC41811E}"/>
            </a:ext>
          </a:extLst>
        </xdr:cNvPr>
        <xdr:cNvSpPr/>
      </xdr:nvSpPr>
      <xdr:spPr>
        <a:xfrm>
          <a:off x="19494500" y="1061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136978</xdr:rowOff>
    </xdr:from>
    <xdr:to>
      <xdr:col>98</xdr:col>
      <xdr:colOff>38100</xdr:colOff>
      <xdr:row>62</xdr:row>
      <xdr:rowOff>67128</xdr:rowOff>
    </xdr:to>
    <xdr:sp macro="" textlink="">
      <xdr:nvSpPr>
        <xdr:cNvPr id="600" name="フローチャート: 判断 599">
          <a:extLst>
            <a:ext uri="{FF2B5EF4-FFF2-40B4-BE49-F238E27FC236}">
              <a16:creationId xmlns:a16="http://schemas.microsoft.com/office/drawing/2014/main" id="{26F0BE2C-E4D3-4053-824F-DD1BF4B6D4F5}"/>
            </a:ext>
          </a:extLst>
        </xdr:cNvPr>
        <xdr:cNvSpPr/>
      </xdr:nvSpPr>
      <xdr:spPr>
        <a:xfrm>
          <a:off x="18605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6C668216-7617-4E51-B7E8-255CFC11A3CC}"/>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940CEEEC-3BA0-4590-9849-DF37E3D2FE31}"/>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284B6237-2B80-44F8-940C-C13E5039DA25}"/>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141448E9-CC07-4FC3-BCE1-8C5CDBDC409F}"/>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64AC1F45-1295-4CAA-82CB-FED67464E82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96157</xdr:rowOff>
    </xdr:from>
    <xdr:to>
      <xdr:col>116</xdr:col>
      <xdr:colOff>114300</xdr:colOff>
      <xdr:row>63</xdr:row>
      <xdr:rowOff>26307</xdr:rowOff>
    </xdr:to>
    <xdr:sp macro="" textlink="">
      <xdr:nvSpPr>
        <xdr:cNvPr id="606" name="楕円 605">
          <a:extLst>
            <a:ext uri="{FF2B5EF4-FFF2-40B4-BE49-F238E27FC236}">
              <a16:creationId xmlns:a16="http://schemas.microsoft.com/office/drawing/2014/main" id="{F233F4A3-04DC-4C11-9536-E10C7511C311}"/>
            </a:ext>
          </a:extLst>
        </xdr:cNvPr>
        <xdr:cNvSpPr/>
      </xdr:nvSpPr>
      <xdr:spPr>
        <a:xfrm>
          <a:off x="22110700" y="1072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74584</xdr:rowOff>
    </xdr:from>
    <xdr:ext cx="469744" cy="259045"/>
    <xdr:sp macro="" textlink="">
      <xdr:nvSpPr>
        <xdr:cNvPr id="607" name="【保健センター・保健所】&#10;一人当たり面積該当値テキスト">
          <a:extLst>
            <a:ext uri="{FF2B5EF4-FFF2-40B4-BE49-F238E27FC236}">
              <a16:creationId xmlns:a16="http://schemas.microsoft.com/office/drawing/2014/main" id="{CACE7B38-9DDE-4BB3-8C07-353A512DB6D2}"/>
            </a:ext>
          </a:extLst>
        </xdr:cNvPr>
        <xdr:cNvSpPr txBox="1"/>
      </xdr:nvSpPr>
      <xdr:spPr>
        <a:xfrm>
          <a:off x="22199600" y="1070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96157</xdr:rowOff>
    </xdr:from>
    <xdr:to>
      <xdr:col>112</xdr:col>
      <xdr:colOff>38100</xdr:colOff>
      <xdr:row>63</xdr:row>
      <xdr:rowOff>26307</xdr:rowOff>
    </xdr:to>
    <xdr:sp macro="" textlink="">
      <xdr:nvSpPr>
        <xdr:cNvPr id="608" name="楕円 607">
          <a:extLst>
            <a:ext uri="{FF2B5EF4-FFF2-40B4-BE49-F238E27FC236}">
              <a16:creationId xmlns:a16="http://schemas.microsoft.com/office/drawing/2014/main" id="{CA0F32C0-F663-4ECD-BFFD-C925CF3872D1}"/>
            </a:ext>
          </a:extLst>
        </xdr:cNvPr>
        <xdr:cNvSpPr/>
      </xdr:nvSpPr>
      <xdr:spPr>
        <a:xfrm>
          <a:off x="21272500" y="1072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146957</xdr:rowOff>
    </xdr:from>
    <xdr:to>
      <xdr:col>116</xdr:col>
      <xdr:colOff>63500</xdr:colOff>
      <xdr:row>62</xdr:row>
      <xdr:rowOff>146957</xdr:rowOff>
    </xdr:to>
    <xdr:cxnSp macro="">
      <xdr:nvCxnSpPr>
        <xdr:cNvPr id="609" name="直線コネクタ 608">
          <a:extLst>
            <a:ext uri="{FF2B5EF4-FFF2-40B4-BE49-F238E27FC236}">
              <a16:creationId xmlns:a16="http://schemas.microsoft.com/office/drawing/2014/main" id="{5D95EC3C-0AC0-4745-A81C-2F8A8B5F3E5B}"/>
            </a:ext>
          </a:extLst>
        </xdr:cNvPr>
        <xdr:cNvCxnSpPr/>
      </xdr:nvCxnSpPr>
      <xdr:spPr>
        <a:xfrm>
          <a:off x="21323300" y="107768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96157</xdr:rowOff>
    </xdr:from>
    <xdr:to>
      <xdr:col>107</xdr:col>
      <xdr:colOff>101600</xdr:colOff>
      <xdr:row>63</xdr:row>
      <xdr:rowOff>26307</xdr:rowOff>
    </xdr:to>
    <xdr:sp macro="" textlink="">
      <xdr:nvSpPr>
        <xdr:cNvPr id="610" name="楕円 609">
          <a:extLst>
            <a:ext uri="{FF2B5EF4-FFF2-40B4-BE49-F238E27FC236}">
              <a16:creationId xmlns:a16="http://schemas.microsoft.com/office/drawing/2014/main" id="{5C139D09-704D-4FED-8C55-8D811504F171}"/>
            </a:ext>
          </a:extLst>
        </xdr:cNvPr>
        <xdr:cNvSpPr/>
      </xdr:nvSpPr>
      <xdr:spPr>
        <a:xfrm>
          <a:off x="20383500" y="1072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146957</xdr:rowOff>
    </xdr:from>
    <xdr:to>
      <xdr:col>111</xdr:col>
      <xdr:colOff>177800</xdr:colOff>
      <xdr:row>62</xdr:row>
      <xdr:rowOff>146957</xdr:rowOff>
    </xdr:to>
    <xdr:cxnSp macro="">
      <xdr:nvCxnSpPr>
        <xdr:cNvPr id="611" name="直線コネクタ 610">
          <a:extLst>
            <a:ext uri="{FF2B5EF4-FFF2-40B4-BE49-F238E27FC236}">
              <a16:creationId xmlns:a16="http://schemas.microsoft.com/office/drawing/2014/main" id="{6CBA2AA7-B045-4981-AD8F-78F121E66C4E}"/>
            </a:ext>
          </a:extLst>
        </xdr:cNvPr>
        <xdr:cNvCxnSpPr/>
      </xdr:nvCxnSpPr>
      <xdr:spPr>
        <a:xfrm>
          <a:off x="20434300" y="107768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96157</xdr:rowOff>
    </xdr:from>
    <xdr:to>
      <xdr:col>102</xdr:col>
      <xdr:colOff>165100</xdr:colOff>
      <xdr:row>63</xdr:row>
      <xdr:rowOff>26307</xdr:rowOff>
    </xdr:to>
    <xdr:sp macro="" textlink="">
      <xdr:nvSpPr>
        <xdr:cNvPr id="612" name="楕円 611">
          <a:extLst>
            <a:ext uri="{FF2B5EF4-FFF2-40B4-BE49-F238E27FC236}">
              <a16:creationId xmlns:a16="http://schemas.microsoft.com/office/drawing/2014/main" id="{D9870EAC-0EE7-47EC-AC64-BF0BBE7978CF}"/>
            </a:ext>
          </a:extLst>
        </xdr:cNvPr>
        <xdr:cNvSpPr/>
      </xdr:nvSpPr>
      <xdr:spPr>
        <a:xfrm>
          <a:off x="19494500" y="1072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146957</xdr:rowOff>
    </xdr:from>
    <xdr:to>
      <xdr:col>107</xdr:col>
      <xdr:colOff>50800</xdr:colOff>
      <xdr:row>62</xdr:row>
      <xdr:rowOff>146957</xdr:rowOff>
    </xdr:to>
    <xdr:cxnSp macro="">
      <xdr:nvCxnSpPr>
        <xdr:cNvPr id="613" name="直線コネクタ 612">
          <a:extLst>
            <a:ext uri="{FF2B5EF4-FFF2-40B4-BE49-F238E27FC236}">
              <a16:creationId xmlns:a16="http://schemas.microsoft.com/office/drawing/2014/main" id="{E22BAB3A-CF0F-42C0-87E3-0244329D8BCD}"/>
            </a:ext>
          </a:extLst>
        </xdr:cNvPr>
        <xdr:cNvCxnSpPr/>
      </xdr:nvCxnSpPr>
      <xdr:spPr>
        <a:xfrm>
          <a:off x="19545300" y="107768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83655</xdr:rowOff>
    </xdr:from>
    <xdr:ext cx="469744" cy="259045"/>
    <xdr:sp macro="" textlink="">
      <xdr:nvSpPr>
        <xdr:cNvPr id="614" name="n_1aveValue【保健センター・保健所】&#10;一人当たり面積">
          <a:extLst>
            <a:ext uri="{FF2B5EF4-FFF2-40B4-BE49-F238E27FC236}">
              <a16:creationId xmlns:a16="http://schemas.microsoft.com/office/drawing/2014/main" id="{46550ACA-4B1F-49AE-A4DC-6E62E92A379D}"/>
            </a:ext>
          </a:extLst>
        </xdr:cNvPr>
        <xdr:cNvSpPr txBox="1"/>
      </xdr:nvSpPr>
      <xdr:spPr>
        <a:xfrm>
          <a:off x="210757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83655</xdr:rowOff>
    </xdr:from>
    <xdr:ext cx="469744" cy="259045"/>
    <xdr:sp macro="" textlink="">
      <xdr:nvSpPr>
        <xdr:cNvPr id="615" name="n_2aveValue【保健センター・保健所】&#10;一人当たり面積">
          <a:extLst>
            <a:ext uri="{FF2B5EF4-FFF2-40B4-BE49-F238E27FC236}">
              <a16:creationId xmlns:a16="http://schemas.microsoft.com/office/drawing/2014/main" id="{48AF2767-30F0-4286-8ACB-8C8FE9B31403}"/>
            </a:ext>
          </a:extLst>
        </xdr:cNvPr>
        <xdr:cNvSpPr txBox="1"/>
      </xdr:nvSpPr>
      <xdr:spPr>
        <a:xfrm>
          <a:off x="201994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99984</xdr:rowOff>
    </xdr:from>
    <xdr:ext cx="469744" cy="259045"/>
    <xdr:sp macro="" textlink="">
      <xdr:nvSpPr>
        <xdr:cNvPr id="616" name="n_3aveValue【保健センター・保健所】&#10;一人当たり面積">
          <a:extLst>
            <a:ext uri="{FF2B5EF4-FFF2-40B4-BE49-F238E27FC236}">
              <a16:creationId xmlns:a16="http://schemas.microsoft.com/office/drawing/2014/main" id="{92B44744-CF08-41CE-896A-1B7900DE5495}"/>
            </a:ext>
          </a:extLst>
        </xdr:cNvPr>
        <xdr:cNvSpPr txBox="1"/>
      </xdr:nvSpPr>
      <xdr:spPr>
        <a:xfrm>
          <a:off x="19310427" y="1038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83655</xdr:rowOff>
    </xdr:from>
    <xdr:ext cx="469744" cy="259045"/>
    <xdr:sp macro="" textlink="">
      <xdr:nvSpPr>
        <xdr:cNvPr id="617" name="n_4aveValue【保健センター・保健所】&#10;一人当たり面積">
          <a:extLst>
            <a:ext uri="{FF2B5EF4-FFF2-40B4-BE49-F238E27FC236}">
              <a16:creationId xmlns:a16="http://schemas.microsoft.com/office/drawing/2014/main" id="{E8CB474C-24F8-4C00-ADD1-A421B0723C92}"/>
            </a:ext>
          </a:extLst>
        </xdr:cNvPr>
        <xdr:cNvSpPr txBox="1"/>
      </xdr:nvSpPr>
      <xdr:spPr>
        <a:xfrm>
          <a:off x="184214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17434</xdr:rowOff>
    </xdr:from>
    <xdr:ext cx="469744" cy="259045"/>
    <xdr:sp macro="" textlink="">
      <xdr:nvSpPr>
        <xdr:cNvPr id="618" name="n_1mainValue【保健センター・保健所】&#10;一人当たり面積">
          <a:extLst>
            <a:ext uri="{FF2B5EF4-FFF2-40B4-BE49-F238E27FC236}">
              <a16:creationId xmlns:a16="http://schemas.microsoft.com/office/drawing/2014/main" id="{24BBD205-B1D7-4061-9421-F24725160C95}"/>
            </a:ext>
          </a:extLst>
        </xdr:cNvPr>
        <xdr:cNvSpPr txBox="1"/>
      </xdr:nvSpPr>
      <xdr:spPr>
        <a:xfrm>
          <a:off x="21075727" y="1081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17434</xdr:rowOff>
    </xdr:from>
    <xdr:ext cx="469744" cy="259045"/>
    <xdr:sp macro="" textlink="">
      <xdr:nvSpPr>
        <xdr:cNvPr id="619" name="n_2mainValue【保健センター・保健所】&#10;一人当たり面積">
          <a:extLst>
            <a:ext uri="{FF2B5EF4-FFF2-40B4-BE49-F238E27FC236}">
              <a16:creationId xmlns:a16="http://schemas.microsoft.com/office/drawing/2014/main" id="{ABED2544-6A40-4928-98DF-93323171EF4B}"/>
            </a:ext>
          </a:extLst>
        </xdr:cNvPr>
        <xdr:cNvSpPr txBox="1"/>
      </xdr:nvSpPr>
      <xdr:spPr>
        <a:xfrm>
          <a:off x="20199427" y="1081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17434</xdr:rowOff>
    </xdr:from>
    <xdr:ext cx="469744" cy="259045"/>
    <xdr:sp macro="" textlink="">
      <xdr:nvSpPr>
        <xdr:cNvPr id="620" name="n_3mainValue【保健センター・保健所】&#10;一人当たり面積">
          <a:extLst>
            <a:ext uri="{FF2B5EF4-FFF2-40B4-BE49-F238E27FC236}">
              <a16:creationId xmlns:a16="http://schemas.microsoft.com/office/drawing/2014/main" id="{FC5E0A7B-1F12-4D6E-A944-68F0A86259EB}"/>
            </a:ext>
          </a:extLst>
        </xdr:cNvPr>
        <xdr:cNvSpPr txBox="1"/>
      </xdr:nvSpPr>
      <xdr:spPr>
        <a:xfrm>
          <a:off x="19310427" y="1081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a:extLst>
            <a:ext uri="{FF2B5EF4-FFF2-40B4-BE49-F238E27FC236}">
              <a16:creationId xmlns:a16="http://schemas.microsoft.com/office/drawing/2014/main" id="{0F5AD03C-91F4-4DDB-91A4-BC8BC5C83C7A}"/>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a:extLst>
            <a:ext uri="{FF2B5EF4-FFF2-40B4-BE49-F238E27FC236}">
              <a16:creationId xmlns:a16="http://schemas.microsoft.com/office/drawing/2014/main" id="{103B8550-62D8-4EE2-8B68-CA925BF93F1F}"/>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a:extLst>
            <a:ext uri="{FF2B5EF4-FFF2-40B4-BE49-F238E27FC236}">
              <a16:creationId xmlns:a16="http://schemas.microsoft.com/office/drawing/2014/main" id="{D7F05A32-91CB-473D-97A4-B282A8DDE36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a:extLst>
            <a:ext uri="{FF2B5EF4-FFF2-40B4-BE49-F238E27FC236}">
              <a16:creationId xmlns:a16="http://schemas.microsoft.com/office/drawing/2014/main" id="{BA5E847B-FD55-4DDF-BD66-E7DB27E44F93}"/>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a:extLst>
            <a:ext uri="{FF2B5EF4-FFF2-40B4-BE49-F238E27FC236}">
              <a16:creationId xmlns:a16="http://schemas.microsoft.com/office/drawing/2014/main" id="{F7B1EC8B-87F5-4636-8A1C-0E8FBB99DC6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a:extLst>
            <a:ext uri="{FF2B5EF4-FFF2-40B4-BE49-F238E27FC236}">
              <a16:creationId xmlns:a16="http://schemas.microsoft.com/office/drawing/2014/main" id="{C0C523D5-B5A5-4BDF-8692-0A81417B2DB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a:extLst>
            <a:ext uri="{FF2B5EF4-FFF2-40B4-BE49-F238E27FC236}">
              <a16:creationId xmlns:a16="http://schemas.microsoft.com/office/drawing/2014/main" id="{11FEB57F-1B46-4688-9CB9-BDCFA729DE5F}"/>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a:extLst>
            <a:ext uri="{FF2B5EF4-FFF2-40B4-BE49-F238E27FC236}">
              <a16:creationId xmlns:a16="http://schemas.microsoft.com/office/drawing/2014/main" id="{2C9DEB94-B6FA-4F6A-AD51-F9DC4C5AA652}"/>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9" name="テキスト ボックス 628">
          <a:extLst>
            <a:ext uri="{FF2B5EF4-FFF2-40B4-BE49-F238E27FC236}">
              <a16:creationId xmlns:a16="http://schemas.microsoft.com/office/drawing/2014/main" id="{D07B8BD4-5C03-46F2-BEDE-867A2211FA6F}"/>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0" name="直線コネクタ 629">
          <a:extLst>
            <a:ext uri="{FF2B5EF4-FFF2-40B4-BE49-F238E27FC236}">
              <a16:creationId xmlns:a16="http://schemas.microsoft.com/office/drawing/2014/main" id="{0F8E37F7-DF3B-49A9-974D-9A1D4F823382}"/>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1" name="テキスト ボックス 630">
          <a:extLst>
            <a:ext uri="{FF2B5EF4-FFF2-40B4-BE49-F238E27FC236}">
              <a16:creationId xmlns:a16="http://schemas.microsoft.com/office/drawing/2014/main" id="{B08468B1-F4A3-4965-80E7-4E7807F30D4A}"/>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2" name="直線コネクタ 631">
          <a:extLst>
            <a:ext uri="{FF2B5EF4-FFF2-40B4-BE49-F238E27FC236}">
              <a16:creationId xmlns:a16="http://schemas.microsoft.com/office/drawing/2014/main" id="{B07C135D-0FE4-4A66-B67D-E3B570E6020E}"/>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3" name="テキスト ボックス 632">
          <a:extLst>
            <a:ext uri="{FF2B5EF4-FFF2-40B4-BE49-F238E27FC236}">
              <a16:creationId xmlns:a16="http://schemas.microsoft.com/office/drawing/2014/main" id="{4E2114CF-AE83-4D2D-8E49-95D922662995}"/>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4" name="直線コネクタ 633">
          <a:extLst>
            <a:ext uri="{FF2B5EF4-FFF2-40B4-BE49-F238E27FC236}">
              <a16:creationId xmlns:a16="http://schemas.microsoft.com/office/drawing/2014/main" id="{149C1E09-6BFC-427D-81EF-4888AB7A3B32}"/>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5" name="テキスト ボックス 634">
          <a:extLst>
            <a:ext uri="{FF2B5EF4-FFF2-40B4-BE49-F238E27FC236}">
              <a16:creationId xmlns:a16="http://schemas.microsoft.com/office/drawing/2014/main" id="{506429D9-9AD4-4FFA-AF42-9624594B1015}"/>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6" name="直線コネクタ 635">
          <a:extLst>
            <a:ext uri="{FF2B5EF4-FFF2-40B4-BE49-F238E27FC236}">
              <a16:creationId xmlns:a16="http://schemas.microsoft.com/office/drawing/2014/main" id="{D6817EDB-FEC9-4F51-9C79-03057D87DE04}"/>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7" name="テキスト ボックス 636">
          <a:extLst>
            <a:ext uri="{FF2B5EF4-FFF2-40B4-BE49-F238E27FC236}">
              <a16:creationId xmlns:a16="http://schemas.microsoft.com/office/drawing/2014/main" id="{BE3CF4EA-8D9D-482D-B984-4F8C1E3F121D}"/>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8" name="直線コネクタ 637">
          <a:extLst>
            <a:ext uri="{FF2B5EF4-FFF2-40B4-BE49-F238E27FC236}">
              <a16:creationId xmlns:a16="http://schemas.microsoft.com/office/drawing/2014/main" id="{C0629B72-2A26-432F-9D20-9F92AED662AD}"/>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9" name="テキスト ボックス 638">
          <a:extLst>
            <a:ext uri="{FF2B5EF4-FFF2-40B4-BE49-F238E27FC236}">
              <a16:creationId xmlns:a16="http://schemas.microsoft.com/office/drawing/2014/main" id="{EE94F7DF-0799-4096-AAE9-582DEE0D1DA6}"/>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0" name="直線コネクタ 639">
          <a:extLst>
            <a:ext uri="{FF2B5EF4-FFF2-40B4-BE49-F238E27FC236}">
              <a16:creationId xmlns:a16="http://schemas.microsoft.com/office/drawing/2014/main" id="{DAF98623-0246-48B9-AC52-29C326B5655A}"/>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1" name="テキスト ボックス 640">
          <a:extLst>
            <a:ext uri="{FF2B5EF4-FFF2-40B4-BE49-F238E27FC236}">
              <a16:creationId xmlns:a16="http://schemas.microsoft.com/office/drawing/2014/main" id="{515F09C7-78A8-4BB3-B544-CEDCF6C65437}"/>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2" name="直線コネクタ 641">
          <a:extLst>
            <a:ext uri="{FF2B5EF4-FFF2-40B4-BE49-F238E27FC236}">
              <a16:creationId xmlns:a16="http://schemas.microsoft.com/office/drawing/2014/main" id="{5BCF1C75-6065-4D5C-B766-E86C862616FF}"/>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3" name="テキスト ボックス 642">
          <a:extLst>
            <a:ext uri="{FF2B5EF4-FFF2-40B4-BE49-F238E27FC236}">
              <a16:creationId xmlns:a16="http://schemas.microsoft.com/office/drawing/2014/main" id="{C36D83A1-EF05-4358-AB6A-346951CE09EC}"/>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4" name="【消防施設】&#10;有形固定資産減価償却率グラフ枠">
          <a:extLst>
            <a:ext uri="{FF2B5EF4-FFF2-40B4-BE49-F238E27FC236}">
              <a16:creationId xmlns:a16="http://schemas.microsoft.com/office/drawing/2014/main" id="{1828D5FE-CBA6-4443-AC72-7BFA504854C7}"/>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40005</xdr:rowOff>
    </xdr:from>
    <xdr:to>
      <xdr:col>85</xdr:col>
      <xdr:colOff>126364</xdr:colOff>
      <xdr:row>86</xdr:row>
      <xdr:rowOff>3811</xdr:rowOff>
    </xdr:to>
    <xdr:cxnSp macro="">
      <xdr:nvCxnSpPr>
        <xdr:cNvPr id="645" name="直線コネクタ 644">
          <a:extLst>
            <a:ext uri="{FF2B5EF4-FFF2-40B4-BE49-F238E27FC236}">
              <a16:creationId xmlns:a16="http://schemas.microsoft.com/office/drawing/2014/main" id="{F2AC1AE5-9902-442D-8E88-89D07B39A50C}"/>
            </a:ext>
          </a:extLst>
        </xdr:cNvPr>
        <xdr:cNvCxnSpPr/>
      </xdr:nvCxnSpPr>
      <xdr:spPr>
        <a:xfrm flipV="1">
          <a:off x="16318864" y="13241655"/>
          <a:ext cx="0" cy="1506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7638</xdr:rowOff>
    </xdr:from>
    <xdr:ext cx="405111" cy="259045"/>
    <xdr:sp macro="" textlink="">
      <xdr:nvSpPr>
        <xdr:cNvPr id="646" name="【消防施設】&#10;有形固定資産減価償却率最小値テキスト">
          <a:extLst>
            <a:ext uri="{FF2B5EF4-FFF2-40B4-BE49-F238E27FC236}">
              <a16:creationId xmlns:a16="http://schemas.microsoft.com/office/drawing/2014/main" id="{AEEC2321-E222-438B-98BC-D4C077604306}"/>
            </a:ext>
          </a:extLst>
        </xdr:cNvPr>
        <xdr:cNvSpPr txBox="1"/>
      </xdr:nvSpPr>
      <xdr:spPr>
        <a:xfrm>
          <a:off x="16357600" y="1475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3811</xdr:rowOff>
    </xdr:from>
    <xdr:to>
      <xdr:col>86</xdr:col>
      <xdr:colOff>25400</xdr:colOff>
      <xdr:row>86</xdr:row>
      <xdr:rowOff>3811</xdr:rowOff>
    </xdr:to>
    <xdr:cxnSp macro="">
      <xdr:nvCxnSpPr>
        <xdr:cNvPr id="647" name="直線コネクタ 646">
          <a:extLst>
            <a:ext uri="{FF2B5EF4-FFF2-40B4-BE49-F238E27FC236}">
              <a16:creationId xmlns:a16="http://schemas.microsoft.com/office/drawing/2014/main" id="{DC6C8BA6-D48C-45C8-8A1A-D3492A8B6CA7}"/>
            </a:ext>
          </a:extLst>
        </xdr:cNvPr>
        <xdr:cNvCxnSpPr/>
      </xdr:nvCxnSpPr>
      <xdr:spPr>
        <a:xfrm>
          <a:off x="16230600" y="1474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158132</xdr:rowOff>
    </xdr:from>
    <xdr:ext cx="405111" cy="259045"/>
    <xdr:sp macro="" textlink="">
      <xdr:nvSpPr>
        <xdr:cNvPr id="648" name="【消防施設】&#10;有形固定資産減価償却率最大値テキスト">
          <a:extLst>
            <a:ext uri="{FF2B5EF4-FFF2-40B4-BE49-F238E27FC236}">
              <a16:creationId xmlns:a16="http://schemas.microsoft.com/office/drawing/2014/main" id="{022965A4-6FC2-4BBE-AB02-9A46EC34EAB5}"/>
            </a:ext>
          </a:extLst>
        </xdr:cNvPr>
        <xdr:cNvSpPr txBox="1"/>
      </xdr:nvSpPr>
      <xdr:spPr>
        <a:xfrm>
          <a:off x="16357600" y="13016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40005</xdr:rowOff>
    </xdr:from>
    <xdr:to>
      <xdr:col>86</xdr:col>
      <xdr:colOff>25400</xdr:colOff>
      <xdr:row>77</xdr:row>
      <xdr:rowOff>40005</xdr:rowOff>
    </xdr:to>
    <xdr:cxnSp macro="">
      <xdr:nvCxnSpPr>
        <xdr:cNvPr id="649" name="直線コネクタ 648">
          <a:extLst>
            <a:ext uri="{FF2B5EF4-FFF2-40B4-BE49-F238E27FC236}">
              <a16:creationId xmlns:a16="http://schemas.microsoft.com/office/drawing/2014/main" id="{866F6B01-C3A1-40E3-B02C-5EAC8A842F5C}"/>
            </a:ext>
          </a:extLst>
        </xdr:cNvPr>
        <xdr:cNvCxnSpPr/>
      </xdr:nvCxnSpPr>
      <xdr:spPr>
        <a:xfrm>
          <a:off x="16230600" y="1324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104791</xdr:rowOff>
    </xdr:from>
    <xdr:ext cx="405111" cy="259045"/>
    <xdr:sp macro="" textlink="">
      <xdr:nvSpPr>
        <xdr:cNvPr id="650" name="【消防施設】&#10;有形固定資産減価償却率平均値テキスト">
          <a:extLst>
            <a:ext uri="{FF2B5EF4-FFF2-40B4-BE49-F238E27FC236}">
              <a16:creationId xmlns:a16="http://schemas.microsoft.com/office/drawing/2014/main" id="{5B71F386-0116-41D9-9960-317594F76C4B}"/>
            </a:ext>
          </a:extLst>
        </xdr:cNvPr>
        <xdr:cNvSpPr txBox="1"/>
      </xdr:nvSpPr>
      <xdr:spPr>
        <a:xfrm>
          <a:off x="16357600" y="139922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126364</xdr:rowOff>
    </xdr:from>
    <xdr:to>
      <xdr:col>85</xdr:col>
      <xdr:colOff>177800</xdr:colOff>
      <xdr:row>82</xdr:row>
      <xdr:rowOff>56514</xdr:rowOff>
    </xdr:to>
    <xdr:sp macro="" textlink="">
      <xdr:nvSpPr>
        <xdr:cNvPr id="651" name="フローチャート: 判断 650">
          <a:extLst>
            <a:ext uri="{FF2B5EF4-FFF2-40B4-BE49-F238E27FC236}">
              <a16:creationId xmlns:a16="http://schemas.microsoft.com/office/drawing/2014/main" id="{CA474859-90DB-4C98-BBE5-042A88905E94}"/>
            </a:ext>
          </a:extLst>
        </xdr:cNvPr>
        <xdr:cNvSpPr/>
      </xdr:nvSpPr>
      <xdr:spPr>
        <a:xfrm>
          <a:off x="162687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92075</xdr:rowOff>
    </xdr:from>
    <xdr:to>
      <xdr:col>81</xdr:col>
      <xdr:colOff>101600</xdr:colOff>
      <xdr:row>82</xdr:row>
      <xdr:rowOff>22225</xdr:rowOff>
    </xdr:to>
    <xdr:sp macro="" textlink="">
      <xdr:nvSpPr>
        <xdr:cNvPr id="652" name="フローチャート: 判断 651">
          <a:extLst>
            <a:ext uri="{FF2B5EF4-FFF2-40B4-BE49-F238E27FC236}">
              <a16:creationId xmlns:a16="http://schemas.microsoft.com/office/drawing/2014/main" id="{85FB7264-2581-4415-BDF9-D7B32B41371D}"/>
            </a:ext>
          </a:extLst>
        </xdr:cNvPr>
        <xdr:cNvSpPr/>
      </xdr:nvSpPr>
      <xdr:spPr>
        <a:xfrm>
          <a:off x="15430500" y="1397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52070</xdr:rowOff>
    </xdr:from>
    <xdr:to>
      <xdr:col>76</xdr:col>
      <xdr:colOff>165100</xdr:colOff>
      <xdr:row>81</xdr:row>
      <xdr:rowOff>153670</xdr:rowOff>
    </xdr:to>
    <xdr:sp macro="" textlink="">
      <xdr:nvSpPr>
        <xdr:cNvPr id="653" name="フローチャート: 判断 652">
          <a:extLst>
            <a:ext uri="{FF2B5EF4-FFF2-40B4-BE49-F238E27FC236}">
              <a16:creationId xmlns:a16="http://schemas.microsoft.com/office/drawing/2014/main" id="{D20809E7-3A15-4A85-80DE-BAD351BCDEB3}"/>
            </a:ext>
          </a:extLst>
        </xdr:cNvPr>
        <xdr:cNvSpPr/>
      </xdr:nvSpPr>
      <xdr:spPr>
        <a:xfrm>
          <a:off x="14541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57786</xdr:rowOff>
    </xdr:from>
    <xdr:to>
      <xdr:col>72</xdr:col>
      <xdr:colOff>38100</xdr:colOff>
      <xdr:row>81</xdr:row>
      <xdr:rowOff>159386</xdr:rowOff>
    </xdr:to>
    <xdr:sp macro="" textlink="">
      <xdr:nvSpPr>
        <xdr:cNvPr id="654" name="フローチャート: 判断 653">
          <a:extLst>
            <a:ext uri="{FF2B5EF4-FFF2-40B4-BE49-F238E27FC236}">
              <a16:creationId xmlns:a16="http://schemas.microsoft.com/office/drawing/2014/main" id="{5F4C3E50-9DB1-4387-A77D-3070BBD9DF72}"/>
            </a:ext>
          </a:extLst>
        </xdr:cNvPr>
        <xdr:cNvSpPr/>
      </xdr:nvSpPr>
      <xdr:spPr>
        <a:xfrm>
          <a:off x="13652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21589</xdr:rowOff>
    </xdr:from>
    <xdr:to>
      <xdr:col>67</xdr:col>
      <xdr:colOff>101600</xdr:colOff>
      <xdr:row>81</xdr:row>
      <xdr:rowOff>123189</xdr:rowOff>
    </xdr:to>
    <xdr:sp macro="" textlink="">
      <xdr:nvSpPr>
        <xdr:cNvPr id="655" name="フローチャート: 判断 654">
          <a:extLst>
            <a:ext uri="{FF2B5EF4-FFF2-40B4-BE49-F238E27FC236}">
              <a16:creationId xmlns:a16="http://schemas.microsoft.com/office/drawing/2014/main" id="{6D353962-4993-440E-A5A9-4F2E906D6999}"/>
            </a:ext>
          </a:extLst>
        </xdr:cNvPr>
        <xdr:cNvSpPr/>
      </xdr:nvSpPr>
      <xdr:spPr>
        <a:xfrm>
          <a:off x="127635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D6E10CED-2F48-43AD-98CA-625693EE0AF1}"/>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082AE914-B424-45C2-8296-2537D99C674C}"/>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4651EAFB-FFFB-4764-8172-9D14099A5646}"/>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862A6FC0-1695-40D8-99F1-70809DFE2073}"/>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99BC0E33-A9E3-49BD-9B81-9BD4146A34E9}"/>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42545</xdr:rowOff>
    </xdr:from>
    <xdr:to>
      <xdr:col>85</xdr:col>
      <xdr:colOff>177800</xdr:colOff>
      <xdr:row>81</xdr:row>
      <xdr:rowOff>144145</xdr:rowOff>
    </xdr:to>
    <xdr:sp macro="" textlink="">
      <xdr:nvSpPr>
        <xdr:cNvPr id="661" name="楕円 660">
          <a:extLst>
            <a:ext uri="{FF2B5EF4-FFF2-40B4-BE49-F238E27FC236}">
              <a16:creationId xmlns:a16="http://schemas.microsoft.com/office/drawing/2014/main" id="{DC20C6AD-1A3E-40AD-ABF6-84DC41016000}"/>
            </a:ext>
          </a:extLst>
        </xdr:cNvPr>
        <xdr:cNvSpPr/>
      </xdr:nvSpPr>
      <xdr:spPr>
        <a:xfrm>
          <a:off x="16268700" y="1392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65422</xdr:rowOff>
    </xdr:from>
    <xdr:ext cx="405111" cy="259045"/>
    <xdr:sp macro="" textlink="">
      <xdr:nvSpPr>
        <xdr:cNvPr id="662" name="【消防施設】&#10;有形固定資産減価償却率該当値テキスト">
          <a:extLst>
            <a:ext uri="{FF2B5EF4-FFF2-40B4-BE49-F238E27FC236}">
              <a16:creationId xmlns:a16="http://schemas.microsoft.com/office/drawing/2014/main" id="{F91C64A6-E938-4383-B2A8-410198EBEE44}"/>
            </a:ext>
          </a:extLst>
        </xdr:cNvPr>
        <xdr:cNvSpPr txBox="1"/>
      </xdr:nvSpPr>
      <xdr:spPr>
        <a:xfrm>
          <a:off x="16357600" y="1378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156845</xdr:rowOff>
    </xdr:from>
    <xdr:to>
      <xdr:col>81</xdr:col>
      <xdr:colOff>101600</xdr:colOff>
      <xdr:row>81</xdr:row>
      <xdr:rowOff>86995</xdr:rowOff>
    </xdr:to>
    <xdr:sp macro="" textlink="">
      <xdr:nvSpPr>
        <xdr:cNvPr id="663" name="楕円 662">
          <a:extLst>
            <a:ext uri="{FF2B5EF4-FFF2-40B4-BE49-F238E27FC236}">
              <a16:creationId xmlns:a16="http://schemas.microsoft.com/office/drawing/2014/main" id="{D40C0D9D-82A6-4A0C-AAB2-98D1E84BAF0C}"/>
            </a:ext>
          </a:extLst>
        </xdr:cNvPr>
        <xdr:cNvSpPr/>
      </xdr:nvSpPr>
      <xdr:spPr>
        <a:xfrm>
          <a:off x="15430500" y="1387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36195</xdr:rowOff>
    </xdr:from>
    <xdr:to>
      <xdr:col>85</xdr:col>
      <xdr:colOff>127000</xdr:colOff>
      <xdr:row>81</xdr:row>
      <xdr:rowOff>93345</xdr:rowOff>
    </xdr:to>
    <xdr:cxnSp macro="">
      <xdr:nvCxnSpPr>
        <xdr:cNvPr id="664" name="直線コネクタ 663">
          <a:extLst>
            <a:ext uri="{FF2B5EF4-FFF2-40B4-BE49-F238E27FC236}">
              <a16:creationId xmlns:a16="http://schemas.microsoft.com/office/drawing/2014/main" id="{5B1C123B-6EE0-47BB-ACE4-9B342A5C1BD5}"/>
            </a:ext>
          </a:extLst>
        </xdr:cNvPr>
        <xdr:cNvCxnSpPr/>
      </xdr:nvCxnSpPr>
      <xdr:spPr>
        <a:xfrm>
          <a:off x="15481300" y="1392364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105411</xdr:rowOff>
    </xdr:from>
    <xdr:to>
      <xdr:col>76</xdr:col>
      <xdr:colOff>165100</xdr:colOff>
      <xdr:row>81</xdr:row>
      <xdr:rowOff>35561</xdr:rowOff>
    </xdr:to>
    <xdr:sp macro="" textlink="">
      <xdr:nvSpPr>
        <xdr:cNvPr id="665" name="楕円 664">
          <a:extLst>
            <a:ext uri="{FF2B5EF4-FFF2-40B4-BE49-F238E27FC236}">
              <a16:creationId xmlns:a16="http://schemas.microsoft.com/office/drawing/2014/main" id="{EE7BD665-74C2-4649-A437-D0770A4B4CE8}"/>
            </a:ext>
          </a:extLst>
        </xdr:cNvPr>
        <xdr:cNvSpPr/>
      </xdr:nvSpPr>
      <xdr:spPr>
        <a:xfrm>
          <a:off x="14541500" y="1382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156211</xdr:rowOff>
    </xdr:from>
    <xdr:to>
      <xdr:col>81</xdr:col>
      <xdr:colOff>50800</xdr:colOff>
      <xdr:row>81</xdr:row>
      <xdr:rowOff>36195</xdr:rowOff>
    </xdr:to>
    <xdr:cxnSp macro="">
      <xdr:nvCxnSpPr>
        <xdr:cNvPr id="666" name="直線コネクタ 665">
          <a:extLst>
            <a:ext uri="{FF2B5EF4-FFF2-40B4-BE49-F238E27FC236}">
              <a16:creationId xmlns:a16="http://schemas.microsoft.com/office/drawing/2014/main" id="{0C6C262F-CCAE-4180-AF27-0274C9134C7B}"/>
            </a:ext>
          </a:extLst>
        </xdr:cNvPr>
        <xdr:cNvCxnSpPr/>
      </xdr:nvCxnSpPr>
      <xdr:spPr>
        <a:xfrm>
          <a:off x="14592300" y="13872211"/>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57786</xdr:rowOff>
    </xdr:from>
    <xdr:to>
      <xdr:col>72</xdr:col>
      <xdr:colOff>38100</xdr:colOff>
      <xdr:row>80</xdr:row>
      <xdr:rowOff>159386</xdr:rowOff>
    </xdr:to>
    <xdr:sp macro="" textlink="">
      <xdr:nvSpPr>
        <xdr:cNvPr id="667" name="楕円 666">
          <a:extLst>
            <a:ext uri="{FF2B5EF4-FFF2-40B4-BE49-F238E27FC236}">
              <a16:creationId xmlns:a16="http://schemas.microsoft.com/office/drawing/2014/main" id="{9361EB4A-4EDD-48A8-A170-67E3E88DD8A6}"/>
            </a:ext>
          </a:extLst>
        </xdr:cNvPr>
        <xdr:cNvSpPr/>
      </xdr:nvSpPr>
      <xdr:spPr>
        <a:xfrm>
          <a:off x="13652500" y="1377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108586</xdr:rowOff>
    </xdr:from>
    <xdr:to>
      <xdr:col>76</xdr:col>
      <xdr:colOff>114300</xdr:colOff>
      <xdr:row>80</xdr:row>
      <xdr:rowOff>156211</xdr:rowOff>
    </xdr:to>
    <xdr:cxnSp macro="">
      <xdr:nvCxnSpPr>
        <xdr:cNvPr id="668" name="直線コネクタ 667">
          <a:extLst>
            <a:ext uri="{FF2B5EF4-FFF2-40B4-BE49-F238E27FC236}">
              <a16:creationId xmlns:a16="http://schemas.microsoft.com/office/drawing/2014/main" id="{58F73FD0-220C-4124-A011-63C3B67645E9}"/>
            </a:ext>
          </a:extLst>
        </xdr:cNvPr>
        <xdr:cNvCxnSpPr/>
      </xdr:nvCxnSpPr>
      <xdr:spPr>
        <a:xfrm>
          <a:off x="13703300" y="13824586"/>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4445</xdr:rowOff>
    </xdr:from>
    <xdr:to>
      <xdr:col>67</xdr:col>
      <xdr:colOff>101600</xdr:colOff>
      <xdr:row>80</xdr:row>
      <xdr:rowOff>106045</xdr:rowOff>
    </xdr:to>
    <xdr:sp macro="" textlink="">
      <xdr:nvSpPr>
        <xdr:cNvPr id="669" name="楕円 668">
          <a:extLst>
            <a:ext uri="{FF2B5EF4-FFF2-40B4-BE49-F238E27FC236}">
              <a16:creationId xmlns:a16="http://schemas.microsoft.com/office/drawing/2014/main" id="{A7451119-DE88-44F7-BE96-B42879A9AF5D}"/>
            </a:ext>
          </a:extLst>
        </xdr:cNvPr>
        <xdr:cNvSpPr/>
      </xdr:nvSpPr>
      <xdr:spPr>
        <a:xfrm>
          <a:off x="12763500" y="1372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55245</xdr:rowOff>
    </xdr:from>
    <xdr:to>
      <xdr:col>71</xdr:col>
      <xdr:colOff>177800</xdr:colOff>
      <xdr:row>80</xdr:row>
      <xdr:rowOff>108586</xdr:rowOff>
    </xdr:to>
    <xdr:cxnSp macro="">
      <xdr:nvCxnSpPr>
        <xdr:cNvPr id="670" name="直線コネクタ 669">
          <a:extLst>
            <a:ext uri="{FF2B5EF4-FFF2-40B4-BE49-F238E27FC236}">
              <a16:creationId xmlns:a16="http://schemas.microsoft.com/office/drawing/2014/main" id="{DAEC84EB-B93A-48C0-8C10-22DF973860DF}"/>
            </a:ext>
          </a:extLst>
        </xdr:cNvPr>
        <xdr:cNvCxnSpPr/>
      </xdr:nvCxnSpPr>
      <xdr:spPr>
        <a:xfrm>
          <a:off x="12814300" y="13771245"/>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13352</xdr:rowOff>
    </xdr:from>
    <xdr:ext cx="405111" cy="259045"/>
    <xdr:sp macro="" textlink="">
      <xdr:nvSpPr>
        <xdr:cNvPr id="671" name="n_1aveValue【消防施設】&#10;有形固定資産減価償却率">
          <a:extLst>
            <a:ext uri="{FF2B5EF4-FFF2-40B4-BE49-F238E27FC236}">
              <a16:creationId xmlns:a16="http://schemas.microsoft.com/office/drawing/2014/main" id="{26AD575E-E542-417B-B373-A0E8209E14E5}"/>
            </a:ext>
          </a:extLst>
        </xdr:cNvPr>
        <xdr:cNvSpPr txBox="1"/>
      </xdr:nvSpPr>
      <xdr:spPr>
        <a:xfrm>
          <a:off x="15266044" y="1407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144797</xdr:rowOff>
    </xdr:from>
    <xdr:ext cx="405111" cy="259045"/>
    <xdr:sp macro="" textlink="">
      <xdr:nvSpPr>
        <xdr:cNvPr id="672" name="n_2aveValue【消防施設】&#10;有形固定資産減価償却率">
          <a:extLst>
            <a:ext uri="{FF2B5EF4-FFF2-40B4-BE49-F238E27FC236}">
              <a16:creationId xmlns:a16="http://schemas.microsoft.com/office/drawing/2014/main" id="{2569292D-04B4-4E7D-9A3E-B7A7277CEAF9}"/>
            </a:ext>
          </a:extLst>
        </xdr:cNvPr>
        <xdr:cNvSpPr txBox="1"/>
      </xdr:nvSpPr>
      <xdr:spPr>
        <a:xfrm>
          <a:off x="14389744" y="1403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150513</xdr:rowOff>
    </xdr:from>
    <xdr:ext cx="405111" cy="259045"/>
    <xdr:sp macro="" textlink="">
      <xdr:nvSpPr>
        <xdr:cNvPr id="673" name="n_3aveValue【消防施設】&#10;有形固定資産減価償却率">
          <a:extLst>
            <a:ext uri="{FF2B5EF4-FFF2-40B4-BE49-F238E27FC236}">
              <a16:creationId xmlns:a16="http://schemas.microsoft.com/office/drawing/2014/main" id="{40B6D32D-6058-4835-8FF1-753FF4D5713D}"/>
            </a:ext>
          </a:extLst>
        </xdr:cNvPr>
        <xdr:cNvSpPr txBox="1"/>
      </xdr:nvSpPr>
      <xdr:spPr>
        <a:xfrm>
          <a:off x="13500744" y="1403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114316</xdr:rowOff>
    </xdr:from>
    <xdr:ext cx="405111" cy="259045"/>
    <xdr:sp macro="" textlink="">
      <xdr:nvSpPr>
        <xdr:cNvPr id="674" name="n_4aveValue【消防施設】&#10;有形固定資産減価償却率">
          <a:extLst>
            <a:ext uri="{FF2B5EF4-FFF2-40B4-BE49-F238E27FC236}">
              <a16:creationId xmlns:a16="http://schemas.microsoft.com/office/drawing/2014/main" id="{01BC1EDE-D35F-4FB8-A0B3-537029A7F96F}"/>
            </a:ext>
          </a:extLst>
        </xdr:cNvPr>
        <xdr:cNvSpPr txBox="1"/>
      </xdr:nvSpPr>
      <xdr:spPr>
        <a:xfrm>
          <a:off x="12611744" y="14001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103522</xdr:rowOff>
    </xdr:from>
    <xdr:ext cx="405111" cy="259045"/>
    <xdr:sp macro="" textlink="">
      <xdr:nvSpPr>
        <xdr:cNvPr id="675" name="n_1mainValue【消防施設】&#10;有形固定資産減価償却率">
          <a:extLst>
            <a:ext uri="{FF2B5EF4-FFF2-40B4-BE49-F238E27FC236}">
              <a16:creationId xmlns:a16="http://schemas.microsoft.com/office/drawing/2014/main" id="{8ED6CAEA-6C13-41FC-89DC-22D6FE54FC19}"/>
            </a:ext>
          </a:extLst>
        </xdr:cNvPr>
        <xdr:cNvSpPr txBox="1"/>
      </xdr:nvSpPr>
      <xdr:spPr>
        <a:xfrm>
          <a:off x="15266044" y="1364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52088</xdr:rowOff>
    </xdr:from>
    <xdr:ext cx="405111" cy="259045"/>
    <xdr:sp macro="" textlink="">
      <xdr:nvSpPr>
        <xdr:cNvPr id="676" name="n_2mainValue【消防施設】&#10;有形固定資産減価償却率">
          <a:extLst>
            <a:ext uri="{FF2B5EF4-FFF2-40B4-BE49-F238E27FC236}">
              <a16:creationId xmlns:a16="http://schemas.microsoft.com/office/drawing/2014/main" id="{D3C0DD6A-DA2D-413F-8106-DF0C3B9BE158}"/>
            </a:ext>
          </a:extLst>
        </xdr:cNvPr>
        <xdr:cNvSpPr txBox="1"/>
      </xdr:nvSpPr>
      <xdr:spPr>
        <a:xfrm>
          <a:off x="14389744" y="1359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4463</xdr:rowOff>
    </xdr:from>
    <xdr:ext cx="405111" cy="259045"/>
    <xdr:sp macro="" textlink="">
      <xdr:nvSpPr>
        <xdr:cNvPr id="677" name="n_3mainValue【消防施設】&#10;有形固定資産減価償却率">
          <a:extLst>
            <a:ext uri="{FF2B5EF4-FFF2-40B4-BE49-F238E27FC236}">
              <a16:creationId xmlns:a16="http://schemas.microsoft.com/office/drawing/2014/main" id="{47BE3B1F-8486-4F0F-904D-B51A3ADC5B88}"/>
            </a:ext>
          </a:extLst>
        </xdr:cNvPr>
        <xdr:cNvSpPr txBox="1"/>
      </xdr:nvSpPr>
      <xdr:spPr>
        <a:xfrm>
          <a:off x="13500744" y="1354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122572</xdr:rowOff>
    </xdr:from>
    <xdr:ext cx="405111" cy="259045"/>
    <xdr:sp macro="" textlink="">
      <xdr:nvSpPr>
        <xdr:cNvPr id="678" name="n_4mainValue【消防施設】&#10;有形固定資産減価償却率">
          <a:extLst>
            <a:ext uri="{FF2B5EF4-FFF2-40B4-BE49-F238E27FC236}">
              <a16:creationId xmlns:a16="http://schemas.microsoft.com/office/drawing/2014/main" id="{7D707655-DE0B-4D93-93F8-2B949E830CFC}"/>
            </a:ext>
          </a:extLst>
        </xdr:cNvPr>
        <xdr:cNvSpPr txBox="1"/>
      </xdr:nvSpPr>
      <xdr:spPr>
        <a:xfrm>
          <a:off x="12611744" y="1349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9" name="正方形/長方形 678">
          <a:extLst>
            <a:ext uri="{FF2B5EF4-FFF2-40B4-BE49-F238E27FC236}">
              <a16:creationId xmlns:a16="http://schemas.microsoft.com/office/drawing/2014/main" id="{EBB8AEF0-0ACD-4F81-A330-A061D4D9D58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0" name="正方形/長方形 679">
          <a:extLst>
            <a:ext uri="{FF2B5EF4-FFF2-40B4-BE49-F238E27FC236}">
              <a16:creationId xmlns:a16="http://schemas.microsoft.com/office/drawing/2014/main" id="{1E690FF0-185D-4A58-BD5F-8E05F364F74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1" name="正方形/長方形 680">
          <a:extLst>
            <a:ext uri="{FF2B5EF4-FFF2-40B4-BE49-F238E27FC236}">
              <a16:creationId xmlns:a16="http://schemas.microsoft.com/office/drawing/2014/main" id="{7E051CFC-EF91-4267-8B2B-4971F00EAFA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2" name="正方形/長方形 681">
          <a:extLst>
            <a:ext uri="{FF2B5EF4-FFF2-40B4-BE49-F238E27FC236}">
              <a16:creationId xmlns:a16="http://schemas.microsoft.com/office/drawing/2014/main" id="{B933943C-F668-4806-A37F-790F97A9190D}"/>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3" name="正方形/長方形 682">
          <a:extLst>
            <a:ext uri="{FF2B5EF4-FFF2-40B4-BE49-F238E27FC236}">
              <a16:creationId xmlns:a16="http://schemas.microsoft.com/office/drawing/2014/main" id="{91E30D21-9426-42B9-B7E1-6243951FAF6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4" name="正方形/長方形 683">
          <a:extLst>
            <a:ext uri="{FF2B5EF4-FFF2-40B4-BE49-F238E27FC236}">
              <a16:creationId xmlns:a16="http://schemas.microsoft.com/office/drawing/2014/main" id="{6597680B-19E0-4D3E-B316-B8E3D19F5BD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5" name="正方形/長方形 684">
          <a:extLst>
            <a:ext uri="{FF2B5EF4-FFF2-40B4-BE49-F238E27FC236}">
              <a16:creationId xmlns:a16="http://schemas.microsoft.com/office/drawing/2014/main" id="{5F5E8F99-18D5-4691-90D2-BD2BFF9A6FC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6" name="正方形/長方形 685">
          <a:extLst>
            <a:ext uri="{FF2B5EF4-FFF2-40B4-BE49-F238E27FC236}">
              <a16:creationId xmlns:a16="http://schemas.microsoft.com/office/drawing/2014/main" id="{0CC0F917-A64C-4D90-BFBE-26FFBFE3E9E4}"/>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7" name="テキスト ボックス 686">
          <a:extLst>
            <a:ext uri="{FF2B5EF4-FFF2-40B4-BE49-F238E27FC236}">
              <a16:creationId xmlns:a16="http://schemas.microsoft.com/office/drawing/2014/main" id="{2844E822-E258-4FC8-A4B2-94657D189008}"/>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8" name="直線コネクタ 687">
          <a:extLst>
            <a:ext uri="{FF2B5EF4-FFF2-40B4-BE49-F238E27FC236}">
              <a16:creationId xmlns:a16="http://schemas.microsoft.com/office/drawing/2014/main" id="{91862677-ED25-4672-888A-5B5B9FD1B65A}"/>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9" name="直線コネクタ 688">
          <a:extLst>
            <a:ext uri="{FF2B5EF4-FFF2-40B4-BE49-F238E27FC236}">
              <a16:creationId xmlns:a16="http://schemas.microsoft.com/office/drawing/2014/main" id="{8D84A79A-D140-4F9F-8AE6-9A5EF024437A}"/>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0" name="テキスト ボックス 689">
          <a:extLst>
            <a:ext uri="{FF2B5EF4-FFF2-40B4-BE49-F238E27FC236}">
              <a16:creationId xmlns:a16="http://schemas.microsoft.com/office/drawing/2014/main" id="{7D6C15B6-0D87-4E06-9D94-2EC8504428D8}"/>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1" name="直線コネクタ 690">
          <a:extLst>
            <a:ext uri="{FF2B5EF4-FFF2-40B4-BE49-F238E27FC236}">
              <a16:creationId xmlns:a16="http://schemas.microsoft.com/office/drawing/2014/main" id="{2064D769-AE79-434C-B5D7-53D1D894560E}"/>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2" name="テキスト ボックス 691">
          <a:extLst>
            <a:ext uri="{FF2B5EF4-FFF2-40B4-BE49-F238E27FC236}">
              <a16:creationId xmlns:a16="http://schemas.microsoft.com/office/drawing/2014/main" id="{37BD85B0-754F-4FE5-81B8-C3EF878FDAE9}"/>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3" name="直線コネクタ 692">
          <a:extLst>
            <a:ext uri="{FF2B5EF4-FFF2-40B4-BE49-F238E27FC236}">
              <a16:creationId xmlns:a16="http://schemas.microsoft.com/office/drawing/2014/main" id="{B1B687A6-305F-46A5-95AC-4C5B90922073}"/>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4" name="テキスト ボックス 693">
          <a:extLst>
            <a:ext uri="{FF2B5EF4-FFF2-40B4-BE49-F238E27FC236}">
              <a16:creationId xmlns:a16="http://schemas.microsoft.com/office/drawing/2014/main" id="{276CF259-F810-4015-AED2-74A8C4EC8EDB}"/>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5" name="直線コネクタ 694">
          <a:extLst>
            <a:ext uri="{FF2B5EF4-FFF2-40B4-BE49-F238E27FC236}">
              <a16:creationId xmlns:a16="http://schemas.microsoft.com/office/drawing/2014/main" id="{E95C347E-4D64-499E-8B05-C36FE9B77DE2}"/>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6" name="テキスト ボックス 695">
          <a:extLst>
            <a:ext uri="{FF2B5EF4-FFF2-40B4-BE49-F238E27FC236}">
              <a16:creationId xmlns:a16="http://schemas.microsoft.com/office/drawing/2014/main" id="{6618BDF5-5AB0-4272-B539-436206685A5C}"/>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7" name="直線コネクタ 696">
          <a:extLst>
            <a:ext uri="{FF2B5EF4-FFF2-40B4-BE49-F238E27FC236}">
              <a16:creationId xmlns:a16="http://schemas.microsoft.com/office/drawing/2014/main" id="{2F52855F-C50D-43E6-86FA-3E5E45D54E9A}"/>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8" name="テキスト ボックス 697">
          <a:extLst>
            <a:ext uri="{FF2B5EF4-FFF2-40B4-BE49-F238E27FC236}">
              <a16:creationId xmlns:a16="http://schemas.microsoft.com/office/drawing/2014/main" id="{7D11C0A1-582F-47D5-B78D-0544DC7FE74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9" name="直線コネクタ 698">
          <a:extLst>
            <a:ext uri="{FF2B5EF4-FFF2-40B4-BE49-F238E27FC236}">
              <a16:creationId xmlns:a16="http://schemas.microsoft.com/office/drawing/2014/main" id="{3CC7C4BF-D1B4-4830-BB3E-B7FEBC9176A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0" name="テキスト ボックス 699">
          <a:extLst>
            <a:ext uri="{FF2B5EF4-FFF2-40B4-BE49-F238E27FC236}">
              <a16:creationId xmlns:a16="http://schemas.microsoft.com/office/drawing/2014/main" id="{8CE42417-DEB5-4EBA-AD81-073ABB228DE3}"/>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1" name="【消防施設】&#10;一人当たり面積グラフ枠">
          <a:extLst>
            <a:ext uri="{FF2B5EF4-FFF2-40B4-BE49-F238E27FC236}">
              <a16:creationId xmlns:a16="http://schemas.microsoft.com/office/drawing/2014/main" id="{B226A111-CD5F-430F-9DD2-F88F17FE158C}"/>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87630</xdr:rowOff>
    </xdr:from>
    <xdr:to>
      <xdr:col>116</xdr:col>
      <xdr:colOff>62864</xdr:colOff>
      <xdr:row>86</xdr:row>
      <xdr:rowOff>102870</xdr:rowOff>
    </xdr:to>
    <xdr:cxnSp macro="">
      <xdr:nvCxnSpPr>
        <xdr:cNvPr id="702" name="直線コネクタ 701">
          <a:extLst>
            <a:ext uri="{FF2B5EF4-FFF2-40B4-BE49-F238E27FC236}">
              <a16:creationId xmlns:a16="http://schemas.microsoft.com/office/drawing/2014/main" id="{44B31440-A106-43DC-AE24-DC3CCD234593}"/>
            </a:ext>
          </a:extLst>
        </xdr:cNvPr>
        <xdr:cNvCxnSpPr/>
      </xdr:nvCxnSpPr>
      <xdr:spPr>
        <a:xfrm flipV="1">
          <a:off x="22160864" y="13289280"/>
          <a:ext cx="0" cy="1558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703" name="【消防施設】&#10;一人当たり面積最小値テキスト">
          <a:extLst>
            <a:ext uri="{FF2B5EF4-FFF2-40B4-BE49-F238E27FC236}">
              <a16:creationId xmlns:a16="http://schemas.microsoft.com/office/drawing/2014/main" id="{3F02D739-D2CC-4A75-B128-C3B07B88C3E1}"/>
            </a:ext>
          </a:extLst>
        </xdr:cNvPr>
        <xdr:cNvSpPr txBox="1"/>
      </xdr:nvSpPr>
      <xdr:spPr>
        <a:xfrm>
          <a:off x="22199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704" name="直線コネクタ 703">
          <a:extLst>
            <a:ext uri="{FF2B5EF4-FFF2-40B4-BE49-F238E27FC236}">
              <a16:creationId xmlns:a16="http://schemas.microsoft.com/office/drawing/2014/main" id="{ACC15F2B-9DFD-480E-AE12-195F133729B7}"/>
            </a:ext>
          </a:extLst>
        </xdr:cNvPr>
        <xdr:cNvCxnSpPr/>
      </xdr:nvCxnSpPr>
      <xdr:spPr>
        <a:xfrm>
          <a:off x="22072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34307</xdr:rowOff>
    </xdr:from>
    <xdr:ext cx="469744" cy="259045"/>
    <xdr:sp macro="" textlink="">
      <xdr:nvSpPr>
        <xdr:cNvPr id="705" name="【消防施設】&#10;一人当たり面積最大値テキスト">
          <a:extLst>
            <a:ext uri="{FF2B5EF4-FFF2-40B4-BE49-F238E27FC236}">
              <a16:creationId xmlns:a16="http://schemas.microsoft.com/office/drawing/2014/main" id="{E043D61F-4556-4461-87E7-55AC0708B282}"/>
            </a:ext>
          </a:extLst>
        </xdr:cNvPr>
        <xdr:cNvSpPr txBox="1"/>
      </xdr:nvSpPr>
      <xdr:spPr>
        <a:xfrm>
          <a:off x="22199600" y="13064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87630</xdr:rowOff>
    </xdr:from>
    <xdr:to>
      <xdr:col>116</xdr:col>
      <xdr:colOff>152400</xdr:colOff>
      <xdr:row>77</xdr:row>
      <xdr:rowOff>87630</xdr:rowOff>
    </xdr:to>
    <xdr:cxnSp macro="">
      <xdr:nvCxnSpPr>
        <xdr:cNvPr id="706" name="直線コネクタ 705">
          <a:extLst>
            <a:ext uri="{FF2B5EF4-FFF2-40B4-BE49-F238E27FC236}">
              <a16:creationId xmlns:a16="http://schemas.microsoft.com/office/drawing/2014/main" id="{D86815C5-7951-4B28-A1C2-98F2DD254601}"/>
            </a:ext>
          </a:extLst>
        </xdr:cNvPr>
        <xdr:cNvCxnSpPr/>
      </xdr:nvCxnSpPr>
      <xdr:spPr>
        <a:xfrm>
          <a:off x="22072600" y="1328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166388</xdr:rowOff>
    </xdr:from>
    <xdr:ext cx="469744" cy="259045"/>
    <xdr:sp macro="" textlink="">
      <xdr:nvSpPr>
        <xdr:cNvPr id="707" name="【消防施設】&#10;一人当たり面積平均値テキスト">
          <a:extLst>
            <a:ext uri="{FF2B5EF4-FFF2-40B4-BE49-F238E27FC236}">
              <a16:creationId xmlns:a16="http://schemas.microsoft.com/office/drawing/2014/main" id="{59905CB4-092B-4DFC-A894-40F6EC5AADF8}"/>
            </a:ext>
          </a:extLst>
        </xdr:cNvPr>
        <xdr:cNvSpPr txBox="1"/>
      </xdr:nvSpPr>
      <xdr:spPr>
        <a:xfrm>
          <a:off x="22199600" y="14396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143511</xdr:rowOff>
    </xdr:from>
    <xdr:to>
      <xdr:col>116</xdr:col>
      <xdr:colOff>114300</xdr:colOff>
      <xdr:row>85</xdr:row>
      <xdr:rowOff>73661</xdr:rowOff>
    </xdr:to>
    <xdr:sp macro="" textlink="">
      <xdr:nvSpPr>
        <xdr:cNvPr id="708" name="フローチャート: 判断 707">
          <a:extLst>
            <a:ext uri="{FF2B5EF4-FFF2-40B4-BE49-F238E27FC236}">
              <a16:creationId xmlns:a16="http://schemas.microsoft.com/office/drawing/2014/main" id="{4C25254A-A1D9-458F-AB17-F014320E7A35}"/>
            </a:ext>
          </a:extLst>
        </xdr:cNvPr>
        <xdr:cNvSpPr/>
      </xdr:nvSpPr>
      <xdr:spPr>
        <a:xfrm>
          <a:off x="221107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158750</xdr:rowOff>
    </xdr:from>
    <xdr:to>
      <xdr:col>112</xdr:col>
      <xdr:colOff>38100</xdr:colOff>
      <xdr:row>85</xdr:row>
      <xdr:rowOff>88900</xdr:rowOff>
    </xdr:to>
    <xdr:sp macro="" textlink="">
      <xdr:nvSpPr>
        <xdr:cNvPr id="709" name="フローチャート: 判断 708">
          <a:extLst>
            <a:ext uri="{FF2B5EF4-FFF2-40B4-BE49-F238E27FC236}">
              <a16:creationId xmlns:a16="http://schemas.microsoft.com/office/drawing/2014/main" id="{2C57052C-8072-4474-A3B4-215CA7409B10}"/>
            </a:ext>
          </a:extLst>
        </xdr:cNvPr>
        <xdr:cNvSpPr/>
      </xdr:nvSpPr>
      <xdr:spPr>
        <a:xfrm>
          <a:off x="21272500" y="1456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10161</xdr:rowOff>
    </xdr:from>
    <xdr:to>
      <xdr:col>107</xdr:col>
      <xdr:colOff>101600</xdr:colOff>
      <xdr:row>85</xdr:row>
      <xdr:rowOff>111761</xdr:rowOff>
    </xdr:to>
    <xdr:sp macro="" textlink="">
      <xdr:nvSpPr>
        <xdr:cNvPr id="710" name="フローチャート: 判断 709">
          <a:extLst>
            <a:ext uri="{FF2B5EF4-FFF2-40B4-BE49-F238E27FC236}">
              <a16:creationId xmlns:a16="http://schemas.microsoft.com/office/drawing/2014/main" id="{E9BE4DD0-53CF-424A-B944-8AA64A4DA7CB}"/>
            </a:ext>
          </a:extLst>
        </xdr:cNvPr>
        <xdr:cNvSpPr/>
      </xdr:nvSpPr>
      <xdr:spPr>
        <a:xfrm>
          <a:off x="20383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13970</xdr:rowOff>
    </xdr:from>
    <xdr:to>
      <xdr:col>102</xdr:col>
      <xdr:colOff>165100</xdr:colOff>
      <xdr:row>85</xdr:row>
      <xdr:rowOff>115570</xdr:rowOff>
    </xdr:to>
    <xdr:sp macro="" textlink="">
      <xdr:nvSpPr>
        <xdr:cNvPr id="711" name="フローチャート: 判断 710">
          <a:extLst>
            <a:ext uri="{FF2B5EF4-FFF2-40B4-BE49-F238E27FC236}">
              <a16:creationId xmlns:a16="http://schemas.microsoft.com/office/drawing/2014/main" id="{D1FE06F5-9AA8-4EED-BECF-3FF042A252F1}"/>
            </a:ext>
          </a:extLst>
        </xdr:cNvPr>
        <xdr:cNvSpPr/>
      </xdr:nvSpPr>
      <xdr:spPr>
        <a:xfrm>
          <a:off x="194945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13970</xdr:rowOff>
    </xdr:from>
    <xdr:to>
      <xdr:col>98</xdr:col>
      <xdr:colOff>38100</xdr:colOff>
      <xdr:row>85</xdr:row>
      <xdr:rowOff>115570</xdr:rowOff>
    </xdr:to>
    <xdr:sp macro="" textlink="">
      <xdr:nvSpPr>
        <xdr:cNvPr id="712" name="フローチャート: 判断 711">
          <a:extLst>
            <a:ext uri="{FF2B5EF4-FFF2-40B4-BE49-F238E27FC236}">
              <a16:creationId xmlns:a16="http://schemas.microsoft.com/office/drawing/2014/main" id="{90FA8634-5940-4315-9719-7A046F3CFD38}"/>
            </a:ext>
          </a:extLst>
        </xdr:cNvPr>
        <xdr:cNvSpPr/>
      </xdr:nvSpPr>
      <xdr:spPr>
        <a:xfrm>
          <a:off x="186055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C1999704-A30A-4182-A695-390568A9E051}"/>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8E93C6C1-5F4F-4A73-BEC7-1C71248A2C4B}"/>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A2662814-7733-4148-93EB-21B21C8E9585}"/>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73B22A5E-C861-4D9F-BDC1-8045248E38AD}"/>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BC2A78BB-E6AD-4F99-AEB9-BE10AF011BBE}"/>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25400</xdr:rowOff>
    </xdr:from>
    <xdr:to>
      <xdr:col>116</xdr:col>
      <xdr:colOff>114300</xdr:colOff>
      <xdr:row>85</xdr:row>
      <xdr:rowOff>127000</xdr:rowOff>
    </xdr:to>
    <xdr:sp macro="" textlink="">
      <xdr:nvSpPr>
        <xdr:cNvPr id="718" name="楕円 717">
          <a:extLst>
            <a:ext uri="{FF2B5EF4-FFF2-40B4-BE49-F238E27FC236}">
              <a16:creationId xmlns:a16="http://schemas.microsoft.com/office/drawing/2014/main" id="{3B3297E6-404F-43FD-A777-DFBD7321A60C}"/>
            </a:ext>
          </a:extLst>
        </xdr:cNvPr>
        <xdr:cNvSpPr/>
      </xdr:nvSpPr>
      <xdr:spPr>
        <a:xfrm>
          <a:off x="221107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3827</xdr:rowOff>
    </xdr:from>
    <xdr:ext cx="469744" cy="259045"/>
    <xdr:sp macro="" textlink="">
      <xdr:nvSpPr>
        <xdr:cNvPr id="719" name="【消防施設】&#10;一人当たり面積該当値テキスト">
          <a:extLst>
            <a:ext uri="{FF2B5EF4-FFF2-40B4-BE49-F238E27FC236}">
              <a16:creationId xmlns:a16="http://schemas.microsoft.com/office/drawing/2014/main" id="{4DFD1997-4E8F-4E95-9170-E5FD6C3BA0D9}"/>
            </a:ext>
          </a:extLst>
        </xdr:cNvPr>
        <xdr:cNvSpPr txBox="1"/>
      </xdr:nvSpPr>
      <xdr:spPr>
        <a:xfrm>
          <a:off x="22199600" y="1457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29211</xdr:rowOff>
    </xdr:from>
    <xdr:to>
      <xdr:col>112</xdr:col>
      <xdr:colOff>38100</xdr:colOff>
      <xdr:row>85</xdr:row>
      <xdr:rowOff>130811</xdr:rowOff>
    </xdr:to>
    <xdr:sp macro="" textlink="">
      <xdr:nvSpPr>
        <xdr:cNvPr id="720" name="楕円 719">
          <a:extLst>
            <a:ext uri="{FF2B5EF4-FFF2-40B4-BE49-F238E27FC236}">
              <a16:creationId xmlns:a16="http://schemas.microsoft.com/office/drawing/2014/main" id="{EB55918C-7E1F-4CE4-A0D2-49078E71EE9D}"/>
            </a:ext>
          </a:extLst>
        </xdr:cNvPr>
        <xdr:cNvSpPr/>
      </xdr:nvSpPr>
      <xdr:spPr>
        <a:xfrm>
          <a:off x="212725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76200</xdr:rowOff>
    </xdr:from>
    <xdr:to>
      <xdr:col>116</xdr:col>
      <xdr:colOff>63500</xdr:colOff>
      <xdr:row>85</xdr:row>
      <xdr:rowOff>80011</xdr:rowOff>
    </xdr:to>
    <xdr:cxnSp macro="">
      <xdr:nvCxnSpPr>
        <xdr:cNvPr id="721" name="直線コネクタ 720">
          <a:extLst>
            <a:ext uri="{FF2B5EF4-FFF2-40B4-BE49-F238E27FC236}">
              <a16:creationId xmlns:a16="http://schemas.microsoft.com/office/drawing/2014/main" id="{93FD2581-64DB-4D54-8EAB-C89281DA2729}"/>
            </a:ext>
          </a:extLst>
        </xdr:cNvPr>
        <xdr:cNvCxnSpPr/>
      </xdr:nvCxnSpPr>
      <xdr:spPr>
        <a:xfrm flipV="1">
          <a:off x="21323300" y="1464945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29211</xdr:rowOff>
    </xdr:from>
    <xdr:to>
      <xdr:col>107</xdr:col>
      <xdr:colOff>101600</xdr:colOff>
      <xdr:row>85</xdr:row>
      <xdr:rowOff>130811</xdr:rowOff>
    </xdr:to>
    <xdr:sp macro="" textlink="">
      <xdr:nvSpPr>
        <xdr:cNvPr id="722" name="楕円 721">
          <a:extLst>
            <a:ext uri="{FF2B5EF4-FFF2-40B4-BE49-F238E27FC236}">
              <a16:creationId xmlns:a16="http://schemas.microsoft.com/office/drawing/2014/main" id="{772C5A8F-ADD2-49E0-BE4F-64F82F921D0B}"/>
            </a:ext>
          </a:extLst>
        </xdr:cNvPr>
        <xdr:cNvSpPr/>
      </xdr:nvSpPr>
      <xdr:spPr>
        <a:xfrm>
          <a:off x="203835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80011</xdr:rowOff>
    </xdr:from>
    <xdr:to>
      <xdr:col>111</xdr:col>
      <xdr:colOff>177800</xdr:colOff>
      <xdr:row>85</xdr:row>
      <xdr:rowOff>80011</xdr:rowOff>
    </xdr:to>
    <xdr:cxnSp macro="">
      <xdr:nvCxnSpPr>
        <xdr:cNvPr id="723" name="直線コネクタ 722">
          <a:extLst>
            <a:ext uri="{FF2B5EF4-FFF2-40B4-BE49-F238E27FC236}">
              <a16:creationId xmlns:a16="http://schemas.microsoft.com/office/drawing/2014/main" id="{E0103074-94BB-46D0-B1D2-3DD7948175F4}"/>
            </a:ext>
          </a:extLst>
        </xdr:cNvPr>
        <xdr:cNvCxnSpPr/>
      </xdr:nvCxnSpPr>
      <xdr:spPr>
        <a:xfrm>
          <a:off x="20434300" y="146532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33020</xdr:rowOff>
    </xdr:from>
    <xdr:to>
      <xdr:col>102</xdr:col>
      <xdr:colOff>165100</xdr:colOff>
      <xdr:row>85</xdr:row>
      <xdr:rowOff>134620</xdr:rowOff>
    </xdr:to>
    <xdr:sp macro="" textlink="">
      <xdr:nvSpPr>
        <xdr:cNvPr id="724" name="楕円 723">
          <a:extLst>
            <a:ext uri="{FF2B5EF4-FFF2-40B4-BE49-F238E27FC236}">
              <a16:creationId xmlns:a16="http://schemas.microsoft.com/office/drawing/2014/main" id="{06015A2E-E2DF-41E7-831E-084D57F81E88}"/>
            </a:ext>
          </a:extLst>
        </xdr:cNvPr>
        <xdr:cNvSpPr/>
      </xdr:nvSpPr>
      <xdr:spPr>
        <a:xfrm>
          <a:off x="19494500" y="1460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80011</xdr:rowOff>
    </xdr:from>
    <xdr:to>
      <xdr:col>107</xdr:col>
      <xdr:colOff>50800</xdr:colOff>
      <xdr:row>85</xdr:row>
      <xdr:rowOff>83820</xdr:rowOff>
    </xdr:to>
    <xdr:cxnSp macro="">
      <xdr:nvCxnSpPr>
        <xdr:cNvPr id="725" name="直線コネクタ 724">
          <a:extLst>
            <a:ext uri="{FF2B5EF4-FFF2-40B4-BE49-F238E27FC236}">
              <a16:creationId xmlns:a16="http://schemas.microsoft.com/office/drawing/2014/main" id="{7689C857-4D74-469F-BA26-714EC00F9695}"/>
            </a:ext>
          </a:extLst>
        </xdr:cNvPr>
        <xdr:cNvCxnSpPr/>
      </xdr:nvCxnSpPr>
      <xdr:spPr>
        <a:xfrm flipV="1">
          <a:off x="19545300" y="146532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33020</xdr:rowOff>
    </xdr:from>
    <xdr:to>
      <xdr:col>98</xdr:col>
      <xdr:colOff>38100</xdr:colOff>
      <xdr:row>85</xdr:row>
      <xdr:rowOff>134620</xdr:rowOff>
    </xdr:to>
    <xdr:sp macro="" textlink="">
      <xdr:nvSpPr>
        <xdr:cNvPr id="726" name="楕円 725">
          <a:extLst>
            <a:ext uri="{FF2B5EF4-FFF2-40B4-BE49-F238E27FC236}">
              <a16:creationId xmlns:a16="http://schemas.microsoft.com/office/drawing/2014/main" id="{109A26AA-15CF-4C86-951B-84E582864D73}"/>
            </a:ext>
          </a:extLst>
        </xdr:cNvPr>
        <xdr:cNvSpPr/>
      </xdr:nvSpPr>
      <xdr:spPr>
        <a:xfrm>
          <a:off x="18605500" y="1460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83820</xdr:rowOff>
    </xdr:from>
    <xdr:to>
      <xdr:col>102</xdr:col>
      <xdr:colOff>114300</xdr:colOff>
      <xdr:row>85</xdr:row>
      <xdr:rowOff>83820</xdr:rowOff>
    </xdr:to>
    <xdr:cxnSp macro="">
      <xdr:nvCxnSpPr>
        <xdr:cNvPr id="727" name="直線コネクタ 726">
          <a:extLst>
            <a:ext uri="{FF2B5EF4-FFF2-40B4-BE49-F238E27FC236}">
              <a16:creationId xmlns:a16="http://schemas.microsoft.com/office/drawing/2014/main" id="{91B0BA27-EB71-4E83-89C9-8784B1B764D7}"/>
            </a:ext>
          </a:extLst>
        </xdr:cNvPr>
        <xdr:cNvCxnSpPr/>
      </xdr:nvCxnSpPr>
      <xdr:spPr>
        <a:xfrm>
          <a:off x="18656300" y="146570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105427</xdr:rowOff>
    </xdr:from>
    <xdr:ext cx="469744" cy="259045"/>
    <xdr:sp macro="" textlink="">
      <xdr:nvSpPr>
        <xdr:cNvPr id="728" name="n_1aveValue【消防施設】&#10;一人当たり面積">
          <a:extLst>
            <a:ext uri="{FF2B5EF4-FFF2-40B4-BE49-F238E27FC236}">
              <a16:creationId xmlns:a16="http://schemas.microsoft.com/office/drawing/2014/main" id="{414586DB-9D24-45DA-B157-F5A5925423B9}"/>
            </a:ext>
          </a:extLst>
        </xdr:cNvPr>
        <xdr:cNvSpPr txBox="1"/>
      </xdr:nvSpPr>
      <xdr:spPr>
        <a:xfrm>
          <a:off x="21075727" y="1433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128288</xdr:rowOff>
    </xdr:from>
    <xdr:ext cx="469744" cy="259045"/>
    <xdr:sp macro="" textlink="">
      <xdr:nvSpPr>
        <xdr:cNvPr id="729" name="n_2aveValue【消防施設】&#10;一人当たり面積">
          <a:extLst>
            <a:ext uri="{FF2B5EF4-FFF2-40B4-BE49-F238E27FC236}">
              <a16:creationId xmlns:a16="http://schemas.microsoft.com/office/drawing/2014/main" id="{05BB7056-DAB0-446F-92E2-315BCC00F7B4}"/>
            </a:ext>
          </a:extLst>
        </xdr:cNvPr>
        <xdr:cNvSpPr txBox="1"/>
      </xdr:nvSpPr>
      <xdr:spPr>
        <a:xfrm>
          <a:off x="201994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132097</xdr:rowOff>
    </xdr:from>
    <xdr:ext cx="469744" cy="259045"/>
    <xdr:sp macro="" textlink="">
      <xdr:nvSpPr>
        <xdr:cNvPr id="730" name="n_3aveValue【消防施設】&#10;一人当たり面積">
          <a:extLst>
            <a:ext uri="{FF2B5EF4-FFF2-40B4-BE49-F238E27FC236}">
              <a16:creationId xmlns:a16="http://schemas.microsoft.com/office/drawing/2014/main" id="{A92F8E28-8DBC-4A6D-A9D6-D854AB2D83EB}"/>
            </a:ext>
          </a:extLst>
        </xdr:cNvPr>
        <xdr:cNvSpPr txBox="1"/>
      </xdr:nvSpPr>
      <xdr:spPr>
        <a:xfrm>
          <a:off x="19310427" y="1436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132097</xdr:rowOff>
    </xdr:from>
    <xdr:ext cx="469744" cy="259045"/>
    <xdr:sp macro="" textlink="">
      <xdr:nvSpPr>
        <xdr:cNvPr id="731" name="n_4aveValue【消防施設】&#10;一人当たり面積">
          <a:extLst>
            <a:ext uri="{FF2B5EF4-FFF2-40B4-BE49-F238E27FC236}">
              <a16:creationId xmlns:a16="http://schemas.microsoft.com/office/drawing/2014/main" id="{3C2625F2-F359-4810-9A24-5F7207B6B32D}"/>
            </a:ext>
          </a:extLst>
        </xdr:cNvPr>
        <xdr:cNvSpPr txBox="1"/>
      </xdr:nvSpPr>
      <xdr:spPr>
        <a:xfrm>
          <a:off x="18421427" y="1436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121938</xdr:rowOff>
    </xdr:from>
    <xdr:ext cx="469744" cy="259045"/>
    <xdr:sp macro="" textlink="">
      <xdr:nvSpPr>
        <xdr:cNvPr id="732" name="n_1mainValue【消防施設】&#10;一人当たり面積">
          <a:extLst>
            <a:ext uri="{FF2B5EF4-FFF2-40B4-BE49-F238E27FC236}">
              <a16:creationId xmlns:a16="http://schemas.microsoft.com/office/drawing/2014/main" id="{2F96DCC8-8118-45EF-BE59-35A738E5F922}"/>
            </a:ext>
          </a:extLst>
        </xdr:cNvPr>
        <xdr:cNvSpPr txBox="1"/>
      </xdr:nvSpPr>
      <xdr:spPr>
        <a:xfrm>
          <a:off x="21075727" y="1469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121938</xdr:rowOff>
    </xdr:from>
    <xdr:ext cx="469744" cy="259045"/>
    <xdr:sp macro="" textlink="">
      <xdr:nvSpPr>
        <xdr:cNvPr id="733" name="n_2mainValue【消防施設】&#10;一人当たり面積">
          <a:extLst>
            <a:ext uri="{FF2B5EF4-FFF2-40B4-BE49-F238E27FC236}">
              <a16:creationId xmlns:a16="http://schemas.microsoft.com/office/drawing/2014/main" id="{7CB2BEEB-8E03-4E2E-98C9-4A1DF49FB520}"/>
            </a:ext>
          </a:extLst>
        </xdr:cNvPr>
        <xdr:cNvSpPr txBox="1"/>
      </xdr:nvSpPr>
      <xdr:spPr>
        <a:xfrm>
          <a:off x="20199427" y="1469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125747</xdr:rowOff>
    </xdr:from>
    <xdr:ext cx="469744" cy="259045"/>
    <xdr:sp macro="" textlink="">
      <xdr:nvSpPr>
        <xdr:cNvPr id="734" name="n_3mainValue【消防施設】&#10;一人当たり面積">
          <a:extLst>
            <a:ext uri="{FF2B5EF4-FFF2-40B4-BE49-F238E27FC236}">
              <a16:creationId xmlns:a16="http://schemas.microsoft.com/office/drawing/2014/main" id="{DB2CC404-963C-4777-A7E0-1609730CB94A}"/>
            </a:ext>
          </a:extLst>
        </xdr:cNvPr>
        <xdr:cNvSpPr txBox="1"/>
      </xdr:nvSpPr>
      <xdr:spPr>
        <a:xfrm>
          <a:off x="19310427" y="1469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125747</xdr:rowOff>
    </xdr:from>
    <xdr:ext cx="469744" cy="259045"/>
    <xdr:sp macro="" textlink="">
      <xdr:nvSpPr>
        <xdr:cNvPr id="735" name="n_4mainValue【消防施設】&#10;一人当たり面積">
          <a:extLst>
            <a:ext uri="{FF2B5EF4-FFF2-40B4-BE49-F238E27FC236}">
              <a16:creationId xmlns:a16="http://schemas.microsoft.com/office/drawing/2014/main" id="{657CC92E-D7A1-45F4-94F0-88D6E9562837}"/>
            </a:ext>
          </a:extLst>
        </xdr:cNvPr>
        <xdr:cNvSpPr txBox="1"/>
      </xdr:nvSpPr>
      <xdr:spPr>
        <a:xfrm>
          <a:off x="18421427" y="1469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a:extLst>
            <a:ext uri="{FF2B5EF4-FFF2-40B4-BE49-F238E27FC236}">
              <a16:creationId xmlns:a16="http://schemas.microsoft.com/office/drawing/2014/main" id="{D9512C2B-74A4-44DF-9FFC-A5458644D05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a:extLst>
            <a:ext uri="{FF2B5EF4-FFF2-40B4-BE49-F238E27FC236}">
              <a16:creationId xmlns:a16="http://schemas.microsoft.com/office/drawing/2014/main" id="{0764ED18-BFF9-463E-A17F-9C61C1A4192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a:extLst>
            <a:ext uri="{FF2B5EF4-FFF2-40B4-BE49-F238E27FC236}">
              <a16:creationId xmlns:a16="http://schemas.microsoft.com/office/drawing/2014/main" id="{2CEEF858-657C-4715-976A-6FEBF65A960E}"/>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a:extLst>
            <a:ext uri="{FF2B5EF4-FFF2-40B4-BE49-F238E27FC236}">
              <a16:creationId xmlns:a16="http://schemas.microsoft.com/office/drawing/2014/main" id="{19B7198F-C002-4828-AAAD-1445318EBAF6}"/>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a:extLst>
            <a:ext uri="{FF2B5EF4-FFF2-40B4-BE49-F238E27FC236}">
              <a16:creationId xmlns:a16="http://schemas.microsoft.com/office/drawing/2014/main" id="{7C36A820-0D94-4171-81A0-6707031543B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a:extLst>
            <a:ext uri="{FF2B5EF4-FFF2-40B4-BE49-F238E27FC236}">
              <a16:creationId xmlns:a16="http://schemas.microsoft.com/office/drawing/2014/main" id="{A29F0D1A-24A4-42B2-B906-0E7001CF3DC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a:extLst>
            <a:ext uri="{FF2B5EF4-FFF2-40B4-BE49-F238E27FC236}">
              <a16:creationId xmlns:a16="http://schemas.microsoft.com/office/drawing/2014/main" id="{E031FA05-8023-4134-AB56-08C3A569A62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a:extLst>
            <a:ext uri="{FF2B5EF4-FFF2-40B4-BE49-F238E27FC236}">
              <a16:creationId xmlns:a16="http://schemas.microsoft.com/office/drawing/2014/main" id="{74EA1305-51D6-44AE-B02B-1D13BF6BC4E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4" name="テキスト ボックス 743">
          <a:extLst>
            <a:ext uri="{FF2B5EF4-FFF2-40B4-BE49-F238E27FC236}">
              <a16:creationId xmlns:a16="http://schemas.microsoft.com/office/drawing/2014/main" id="{FAEFFC08-B7DD-441F-98BC-9E8F854BC669}"/>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a:extLst>
            <a:ext uri="{FF2B5EF4-FFF2-40B4-BE49-F238E27FC236}">
              <a16:creationId xmlns:a16="http://schemas.microsoft.com/office/drawing/2014/main" id="{4D1F39E2-AF03-4AD3-A08F-FBC3F38D09D6}"/>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6" name="テキスト ボックス 745">
          <a:extLst>
            <a:ext uri="{FF2B5EF4-FFF2-40B4-BE49-F238E27FC236}">
              <a16:creationId xmlns:a16="http://schemas.microsoft.com/office/drawing/2014/main" id="{0595B5D6-A832-4D40-8B58-B84D0367C8C4}"/>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7" name="直線コネクタ 746">
          <a:extLst>
            <a:ext uri="{FF2B5EF4-FFF2-40B4-BE49-F238E27FC236}">
              <a16:creationId xmlns:a16="http://schemas.microsoft.com/office/drawing/2014/main" id="{76FEBB58-DC62-4C15-867C-06E7A5EFFD4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8" name="テキスト ボックス 747">
          <a:extLst>
            <a:ext uri="{FF2B5EF4-FFF2-40B4-BE49-F238E27FC236}">
              <a16:creationId xmlns:a16="http://schemas.microsoft.com/office/drawing/2014/main" id="{77AF0272-5179-4EFF-98E6-2485A669C073}"/>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9" name="直線コネクタ 748">
          <a:extLst>
            <a:ext uri="{FF2B5EF4-FFF2-40B4-BE49-F238E27FC236}">
              <a16:creationId xmlns:a16="http://schemas.microsoft.com/office/drawing/2014/main" id="{0B460519-BD05-4A9F-BA16-F425A0937776}"/>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0" name="テキスト ボックス 749">
          <a:extLst>
            <a:ext uri="{FF2B5EF4-FFF2-40B4-BE49-F238E27FC236}">
              <a16:creationId xmlns:a16="http://schemas.microsoft.com/office/drawing/2014/main" id="{1638BFE1-FACA-4D6A-A207-B473C40C986C}"/>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1" name="直線コネクタ 750">
          <a:extLst>
            <a:ext uri="{FF2B5EF4-FFF2-40B4-BE49-F238E27FC236}">
              <a16:creationId xmlns:a16="http://schemas.microsoft.com/office/drawing/2014/main" id="{9BA2E290-E36F-463B-BA10-09A2F21847EA}"/>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2" name="テキスト ボックス 751">
          <a:extLst>
            <a:ext uri="{FF2B5EF4-FFF2-40B4-BE49-F238E27FC236}">
              <a16:creationId xmlns:a16="http://schemas.microsoft.com/office/drawing/2014/main" id="{1474770C-144A-4BB5-A060-855465CFFE2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3" name="直線コネクタ 752">
          <a:extLst>
            <a:ext uri="{FF2B5EF4-FFF2-40B4-BE49-F238E27FC236}">
              <a16:creationId xmlns:a16="http://schemas.microsoft.com/office/drawing/2014/main" id="{F1956193-3546-43DB-AD3B-C2A1A58922CF}"/>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4" name="テキスト ボックス 753">
          <a:extLst>
            <a:ext uri="{FF2B5EF4-FFF2-40B4-BE49-F238E27FC236}">
              <a16:creationId xmlns:a16="http://schemas.microsoft.com/office/drawing/2014/main" id="{3E02FDFB-0FCF-4EB3-9CA4-3FE1D7C4F909}"/>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5" name="直線コネクタ 754">
          <a:extLst>
            <a:ext uri="{FF2B5EF4-FFF2-40B4-BE49-F238E27FC236}">
              <a16:creationId xmlns:a16="http://schemas.microsoft.com/office/drawing/2014/main" id="{4710FF2E-45BE-43C7-9AA4-B8FE9559B2FA}"/>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6" name="テキスト ボックス 755">
          <a:extLst>
            <a:ext uri="{FF2B5EF4-FFF2-40B4-BE49-F238E27FC236}">
              <a16:creationId xmlns:a16="http://schemas.microsoft.com/office/drawing/2014/main" id="{3CAC4586-22E4-4C20-A50D-9D3503EDB4D6}"/>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7" name="直線コネクタ 756">
          <a:extLst>
            <a:ext uri="{FF2B5EF4-FFF2-40B4-BE49-F238E27FC236}">
              <a16:creationId xmlns:a16="http://schemas.microsoft.com/office/drawing/2014/main" id="{5F0E43F8-298F-435B-A704-951FD896C801}"/>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8" name="テキスト ボックス 757">
          <a:extLst>
            <a:ext uri="{FF2B5EF4-FFF2-40B4-BE49-F238E27FC236}">
              <a16:creationId xmlns:a16="http://schemas.microsoft.com/office/drawing/2014/main" id="{02262C6F-082B-4E2C-8DAD-DADE21D0C868}"/>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9" name="直線コネクタ 758">
          <a:extLst>
            <a:ext uri="{FF2B5EF4-FFF2-40B4-BE49-F238E27FC236}">
              <a16:creationId xmlns:a16="http://schemas.microsoft.com/office/drawing/2014/main" id="{080227E1-3508-4916-93D2-A3FAA5146FC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0" name="【庁舎】&#10;有形固定資産減価償却率グラフ枠">
          <a:extLst>
            <a:ext uri="{FF2B5EF4-FFF2-40B4-BE49-F238E27FC236}">
              <a16:creationId xmlns:a16="http://schemas.microsoft.com/office/drawing/2014/main" id="{5F290459-2028-4699-B892-5452A343680B}"/>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40277</xdr:rowOff>
    </xdr:from>
    <xdr:to>
      <xdr:col>85</xdr:col>
      <xdr:colOff>126364</xdr:colOff>
      <xdr:row>109</xdr:row>
      <xdr:rowOff>35379</xdr:rowOff>
    </xdr:to>
    <xdr:cxnSp macro="">
      <xdr:nvCxnSpPr>
        <xdr:cNvPr id="761" name="直線コネクタ 760">
          <a:extLst>
            <a:ext uri="{FF2B5EF4-FFF2-40B4-BE49-F238E27FC236}">
              <a16:creationId xmlns:a16="http://schemas.microsoft.com/office/drawing/2014/main" id="{F1E97129-B2B6-4E5F-9494-93C1626C5593}"/>
            </a:ext>
          </a:extLst>
        </xdr:cNvPr>
        <xdr:cNvCxnSpPr/>
      </xdr:nvCxnSpPr>
      <xdr:spPr>
        <a:xfrm flipV="1">
          <a:off x="16318864" y="17185277"/>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2" name="【庁舎】&#10;有形固定資産減価償却率最小値テキスト">
          <a:extLst>
            <a:ext uri="{FF2B5EF4-FFF2-40B4-BE49-F238E27FC236}">
              <a16:creationId xmlns:a16="http://schemas.microsoft.com/office/drawing/2014/main" id="{1223DF7A-9961-41A4-B2F3-1A86D72F4A59}"/>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3" name="直線コネクタ 762">
          <a:extLst>
            <a:ext uri="{FF2B5EF4-FFF2-40B4-BE49-F238E27FC236}">
              <a16:creationId xmlns:a16="http://schemas.microsoft.com/office/drawing/2014/main" id="{7CE27AD6-BE33-48FE-95AF-A31259DE0E05}"/>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158404</xdr:rowOff>
    </xdr:from>
    <xdr:ext cx="340478" cy="259045"/>
    <xdr:sp macro="" textlink="">
      <xdr:nvSpPr>
        <xdr:cNvPr id="764" name="【庁舎】&#10;有形固定資産減価償却率最大値テキスト">
          <a:extLst>
            <a:ext uri="{FF2B5EF4-FFF2-40B4-BE49-F238E27FC236}">
              <a16:creationId xmlns:a16="http://schemas.microsoft.com/office/drawing/2014/main" id="{326196A1-07CB-498D-BF6B-C3D36FD20020}"/>
            </a:ext>
          </a:extLst>
        </xdr:cNvPr>
        <xdr:cNvSpPr txBox="1"/>
      </xdr:nvSpPr>
      <xdr:spPr>
        <a:xfrm>
          <a:off x="16357600" y="169605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40277</xdr:rowOff>
    </xdr:from>
    <xdr:to>
      <xdr:col>86</xdr:col>
      <xdr:colOff>25400</xdr:colOff>
      <xdr:row>100</xdr:row>
      <xdr:rowOff>40277</xdr:rowOff>
    </xdr:to>
    <xdr:cxnSp macro="">
      <xdr:nvCxnSpPr>
        <xdr:cNvPr id="765" name="直線コネクタ 764">
          <a:extLst>
            <a:ext uri="{FF2B5EF4-FFF2-40B4-BE49-F238E27FC236}">
              <a16:creationId xmlns:a16="http://schemas.microsoft.com/office/drawing/2014/main" id="{DAE7067D-9250-4766-A4B1-FEE1919B023A}"/>
            </a:ext>
          </a:extLst>
        </xdr:cNvPr>
        <xdr:cNvCxnSpPr/>
      </xdr:nvCxnSpPr>
      <xdr:spPr>
        <a:xfrm>
          <a:off x="16230600" y="1718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76035</xdr:rowOff>
    </xdr:from>
    <xdr:ext cx="405111" cy="259045"/>
    <xdr:sp macro="" textlink="">
      <xdr:nvSpPr>
        <xdr:cNvPr id="766" name="【庁舎】&#10;有形固定資産減価償却率平均値テキスト">
          <a:extLst>
            <a:ext uri="{FF2B5EF4-FFF2-40B4-BE49-F238E27FC236}">
              <a16:creationId xmlns:a16="http://schemas.microsoft.com/office/drawing/2014/main" id="{E9DA04D3-4BD9-4831-94B2-3309E78D6715}"/>
            </a:ext>
          </a:extLst>
        </xdr:cNvPr>
        <xdr:cNvSpPr txBox="1"/>
      </xdr:nvSpPr>
      <xdr:spPr>
        <a:xfrm>
          <a:off x="16357600" y="17735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53158</xdr:rowOff>
    </xdr:from>
    <xdr:to>
      <xdr:col>85</xdr:col>
      <xdr:colOff>177800</xdr:colOff>
      <xdr:row>104</xdr:row>
      <xdr:rowOff>154758</xdr:rowOff>
    </xdr:to>
    <xdr:sp macro="" textlink="">
      <xdr:nvSpPr>
        <xdr:cNvPr id="767" name="フローチャート: 判断 766">
          <a:extLst>
            <a:ext uri="{FF2B5EF4-FFF2-40B4-BE49-F238E27FC236}">
              <a16:creationId xmlns:a16="http://schemas.microsoft.com/office/drawing/2014/main" id="{02ACCEF4-B8DA-4982-896E-E030280D49D9}"/>
            </a:ext>
          </a:extLst>
        </xdr:cNvPr>
        <xdr:cNvSpPr/>
      </xdr:nvSpPr>
      <xdr:spPr>
        <a:xfrm>
          <a:off x="162687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28666</xdr:rowOff>
    </xdr:from>
    <xdr:to>
      <xdr:col>81</xdr:col>
      <xdr:colOff>101600</xdr:colOff>
      <xdr:row>104</xdr:row>
      <xdr:rowOff>130266</xdr:rowOff>
    </xdr:to>
    <xdr:sp macro="" textlink="">
      <xdr:nvSpPr>
        <xdr:cNvPr id="768" name="フローチャート: 判断 767">
          <a:extLst>
            <a:ext uri="{FF2B5EF4-FFF2-40B4-BE49-F238E27FC236}">
              <a16:creationId xmlns:a16="http://schemas.microsoft.com/office/drawing/2014/main" id="{1EDF2947-55DA-4445-9D5D-4832D60DAD71}"/>
            </a:ext>
          </a:extLst>
        </xdr:cNvPr>
        <xdr:cNvSpPr/>
      </xdr:nvSpPr>
      <xdr:spPr>
        <a:xfrm>
          <a:off x="154305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4173</xdr:rowOff>
    </xdr:from>
    <xdr:to>
      <xdr:col>76</xdr:col>
      <xdr:colOff>165100</xdr:colOff>
      <xdr:row>104</xdr:row>
      <xdr:rowOff>105773</xdr:rowOff>
    </xdr:to>
    <xdr:sp macro="" textlink="">
      <xdr:nvSpPr>
        <xdr:cNvPr id="769" name="フローチャート: 判断 768">
          <a:extLst>
            <a:ext uri="{FF2B5EF4-FFF2-40B4-BE49-F238E27FC236}">
              <a16:creationId xmlns:a16="http://schemas.microsoft.com/office/drawing/2014/main" id="{8CD1D0FC-A0D6-4B35-8F7B-9393C755EB54}"/>
            </a:ext>
          </a:extLst>
        </xdr:cNvPr>
        <xdr:cNvSpPr/>
      </xdr:nvSpPr>
      <xdr:spPr>
        <a:xfrm>
          <a:off x="145415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134801</xdr:rowOff>
    </xdr:from>
    <xdr:to>
      <xdr:col>72</xdr:col>
      <xdr:colOff>38100</xdr:colOff>
      <xdr:row>104</xdr:row>
      <xdr:rowOff>64951</xdr:rowOff>
    </xdr:to>
    <xdr:sp macro="" textlink="">
      <xdr:nvSpPr>
        <xdr:cNvPr id="770" name="フローチャート: 判断 769">
          <a:extLst>
            <a:ext uri="{FF2B5EF4-FFF2-40B4-BE49-F238E27FC236}">
              <a16:creationId xmlns:a16="http://schemas.microsoft.com/office/drawing/2014/main" id="{32E5E2F7-D65B-425A-9F38-4EBEB60EAF06}"/>
            </a:ext>
          </a:extLst>
        </xdr:cNvPr>
        <xdr:cNvSpPr/>
      </xdr:nvSpPr>
      <xdr:spPr>
        <a:xfrm>
          <a:off x="13652500" y="1779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151130</xdr:rowOff>
    </xdr:from>
    <xdr:to>
      <xdr:col>67</xdr:col>
      <xdr:colOff>101600</xdr:colOff>
      <xdr:row>104</xdr:row>
      <xdr:rowOff>81280</xdr:rowOff>
    </xdr:to>
    <xdr:sp macro="" textlink="">
      <xdr:nvSpPr>
        <xdr:cNvPr id="771" name="フローチャート: 判断 770">
          <a:extLst>
            <a:ext uri="{FF2B5EF4-FFF2-40B4-BE49-F238E27FC236}">
              <a16:creationId xmlns:a16="http://schemas.microsoft.com/office/drawing/2014/main" id="{DFD03D27-703C-42DA-8892-F5B312F6A107}"/>
            </a:ext>
          </a:extLst>
        </xdr:cNvPr>
        <xdr:cNvSpPr/>
      </xdr:nvSpPr>
      <xdr:spPr>
        <a:xfrm>
          <a:off x="12763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66D10CB5-0C1F-4068-B4CA-411A3AA4818F}"/>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6D9F6CF4-996D-4D7F-A9B7-DA8CE02654C6}"/>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36709BE3-187A-4574-BAC6-61829732584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05D0BC71-6CF5-4DDC-83F2-EE1E06A4A9E9}"/>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17321B41-7845-4D1E-B6BA-227FD7B7835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141332</xdr:rowOff>
    </xdr:from>
    <xdr:to>
      <xdr:col>85</xdr:col>
      <xdr:colOff>177800</xdr:colOff>
      <xdr:row>106</xdr:row>
      <xdr:rowOff>71482</xdr:rowOff>
    </xdr:to>
    <xdr:sp macro="" textlink="">
      <xdr:nvSpPr>
        <xdr:cNvPr id="777" name="楕円 776">
          <a:extLst>
            <a:ext uri="{FF2B5EF4-FFF2-40B4-BE49-F238E27FC236}">
              <a16:creationId xmlns:a16="http://schemas.microsoft.com/office/drawing/2014/main" id="{EC1CDE6D-3BE2-4057-B0E6-200859F7BC56}"/>
            </a:ext>
          </a:extLst>
        </xdr:cNvPr>
        <xdr:cNvSpPr/>
      </xdr:nvSpPr>
      <xdr:spPr>
        <a:xfrm>
          <a:off x="16268700" y="1814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119759</xdr:rowOff>
    </xdr:from>
    <xdr:ext cx="405111" cy="259045"/>
    <xdr:sp macro="" textlink="">
      <xdr:nvSpPr>
        <xdr:cNvPr id="778" name="【庁舎】&#10;有形固定資産減価償却率該当値テキスト">
          <a:extLst>
            <a:ext uri="{FF2B5EF4-FFF2-40B4-BE49-F238E27FC236}">
              <a16:creationId xmlns:a16="http://schemas.microsoft.com/office/drawing/2014/main" id="{DF9F48CF-A3EE-4CB9-AFFB-EBF0A2FD87C9}"/>
            </a:ext>
          </a:extLst>
        </xdr:cNvPr>
        <xdr:cNvSpPr txBox="1"/>
      </xdr:nvSpPr>
      <xdr:spPr>
        <a:xfrm>
          <a:off x="16357600" y="1812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147864</xdr:rowOff>
    </xdr:from>
    <xdr:to>
      <xdr:col>81</xdr:col>
      <xdr:colOff>101600</xdr:colOff>
      <xdr:row>106</xdr:row>
      <xdr:rowOff>78014</xdr:rowOff>
    </xdr:to>
    <xdr:sp macro="" textlink="">
      <xdr:nvSpPr>
        <xdr:cNvPr id="779" name="楕円 778">
          <a:extLst>
            <a:ext uri="{FF2B5EF4-FFF2-40B4-BE49-F238E27FC236}">
              <a16:creationId xmlns:a16="http://schemas.microsoft.com/office/drawing/2014/main" id="{53516A7F-0325-4326-8D89-B6ACC8362E35}"/>
            </a:ext>
          </a:extLst>
        </xdr:cNvPr>
        <xdr:cNvSpPr/>
      </xdr:nvSpPr>
      <xdr:spPr>
        <a:xfrm>
          <a:off x="15430500" y="1815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20682</xdr:rowOff>
    </xdr:from>
    <xdr:to>
      <xdr:col>85</xdr:col>
      <xdr:colOff>127000</xdr:colOff>
      <xdr:row>106</xdr:row>
      <xdr:rowOff>27214</xdr:rowOff>
    </xdr:to>
    <xdr:cxnSp macro="">
      <xdr:nvCxnSpPr>
        <xdr:cNvPr id="780" name="直線コネクタ 779">
          <a:extLst>
            <a:ext uri="{FF2B5EF4-FFF2-40B4-BE49-F238E27FC236}">
              <a16:creationId xmlns:a16="http://schemas.microsoft.com/office/drawing/2014/main" id="{1893EC83-FA73-4E3D-888C-1A5E77CCF579}"/>
            </a:ext>
          </a:extLst>
        </xdr:cNvPr>
        <xdr:cNvCxnSpPr/>
      </xdr:nvCxnSpPr>
      <xdr:spPr>
        <a:xfrm flipV="1">
          <a:off x="15481300" y="18194382"/>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110308</xdr:rowOff>
    </xdr:from>
    <xdr:to>
      <xdr:col>76</xdr:col>
      <xdr:colOff>165100</xdr:colOff>
      <xdr:row>106</xdr:row>
      <xdr:rowOff>40458</xdr:rowOff>
    </xdr:to>
    <xdr:sp macro="" textlink="">
      <xdr:nvSpPr>
        <xdr:cNvPr id="781" name="楕円 780">
          <a:extLst>
            <a:ext uri="{FF2B5EF4-FFF2-40B4-BE49-F238E27FC236}">
              <a16:creationId xmlns:a16="http://schemas.microsoft.com/office/drawing/2014/main" id="{808C5886-8759-4B37-B4C1-618B65F03802}"/>
            </a:ext>
          </a:extLst>
        </xdr:cNvPr>
        <xdr:cNvSpPr/>
      </xdr:nvSpPr>
      <xdr:spPr>
        <a:xfrm>
          <a:off x="14541500" y="1811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161108</xdr:rowOff>
    </xdr:from>
    <xdr:to>
      <xdr:col>81</xdr:col>
      <xdr:colOff>50800</xdr:colOff>
      <xdr:row>106</xdr:row>
      <xdr:rowOff>27214</xdr:rowOff>
    </xdr:to>
    <xdr:cxnSp macro="">
      <xdr:nvCxnSpPr>
        <xdr:cNvPr id="782" name="直線コネクタ 781">
          <a:extLst>
            <a:ext uri="{FF2B5EF4-FFF2-40B4-BE49-F238E27FC236}">
              <a16:creationId xmlns:a16="http://schemas.microsoft.com/office/drawing/2014/main" id="{E847E15C-1CEC-4960-9E64-15B16B939D6F}"/>
            </a:ext>
          </a:extLst>
        </xdr:cNvPr>
        <xdr:cNvCxnSpPr/>
      </xdr:nvCxnSpPr>
      <xdr:spPr>
        <a:xfrm>
          <a:off x="14592300" y="18163358"/>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72752</xdr:rowOff>
    </xdr:from>
    <xdr:to>
      <xdr:col>72</xdr:col>
      <xdr:colOff>38100</xdr:colOff>
      <xdr:row>106</xdr:row>
      <xdr:rowOff>2902</xdr:rowOff>
    </xdr:to>
    <xdr:sp macro="" textlink="">
      <xdr:nvSpPr>
        <xdr:cNvPr id="783" name="楕円 782">
          <a:extLst>
            <a:ext uri="{FF2B5EF4-FFF2-40B4-BE49-F238E27FC236}">
              <a16:creationId xmlns:a16="http://schemas.microsoft.com/office/drawing/2014/main" id="{28D2F3DB-9969-4C26-B1F2-25335BCB4AE5}"/>
            </a:ext>
          </a:extLst>
        </xdr:cNvPr>
        <xdr:cNvSpPr/>
      </xdr:nvSpPr>
      <xdr:spPr>
        <a:xfrm>
          <a:off x="13652500" y="1807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123552</xdr:rowOff>
    </xdr:from>
    <xdr:to>
      <xdr:col>76</xdr:col>
      <xdr:colOff>114300</xdr:colOff>
      <xdr:row>105</xdr:row>
      <xdr:rowOff>161108</xdr:rowOff>
    </xdr:to>
    <xdr:cxnSp macro="">
      <xdr:nvCxnSpPr>
        <xdr:cNvPr id="784" name="直線コネクタ 783">
          <a:extLst>
            <a:ext uri="{FF2B5EF4-FFF2-40B4-BE49-F238E27FC236}">
              <a16:creationId xmlns:a16="http://schemas.microsoft.com/office/drawing/2014/main" id="{57CC0B15-F8C7-4541-8EE3-11DAA93D20BD}"/>
            </a:ext>
          </a:extLst>
        </xdr:cNvPr>
        <xdr:cNvCxnSpPr/>
      </xdr:nvCxnSpPr>
      <xdr:spPr>
        <a:xfrm>
          <a:off x="13703300" y="18125802"/>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35198</xdr:rowOff>
    </xdr:from>
    <xdr:to>
      <xdr:col>67</xdr:col>
      <xdr:colOff>101600</xdr:colOff>
      <xdr:row>105</xdr:row>
      <xdr:rowOff>136798</xdr:rowOff>
    </xdr:to>
    <xdr:sp macro="" textlink="">
      <xdr:nvSpPr>
        <xdr:cNvPr id="785" name="楕円 784">
          <a:extLst>
            <a:ext uri="{FF2B5EF4-FFF2-40B4-BE49-F238E27FC236}">
              <a16:creationId xmlns:a16="http://schemas.microsoft.com/office/drawing/2014/main" id="{7FF87660-FE1C-412F-B91C-E74261F431C7}"/>
            </a:ext>
          </a:extLst>
        </xdr:cNvPr>
        <xdr:cNvSpPr/>
      </xdr:nvSpPr>
      <xdr:spPr>
        <a:xfrm>
          <a:off x="12763500" y="1803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85998</xdr:rowOff>
    </xdr:from>
    <xdr:to>
      <xdr:col>71</xdr:col>
      <xdr:colOff>177800</xdr:colOff>
      <xdr:row>105</xdr:row>
      <xdr:rowOff>123552</xdr:rowOff>
    </xdr:to>
    <xdr:cxnSp macro="">
      <xdr:nvCxnSpPr>
        <xdr:cNvPr id="786" name="直線コネクタ 785">
          <a:extLst>
            <a:ext uri="{FF2B5EF4-FFF2-40B4-BE49-F238E27FC236}">
              <a16:creationId xmlns:a16="http://schemas.microsoft.com/office/drawing/2014/main" id="{3EEE56FD-896C-48EA-93FE-1664EA3964D9}"/>
            </a:ext>
          </a:extLst>
        </xdr:cNvPr>
        <xdr:cNvCxnSpPr/>
      </xdr:nvCxnSpPr>
      <xdr:spPr>
        <a:xfrm>
          <a:off x="12814300" y="18088248"/>
          <a:ext cx="889000" cy="37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146793</xdr:rowOff>
    </xdr:from>
    <xdr:ext cx="405111" cy="259045"/>
    <xdr:sp macro="" textlink="">
      <xdr:nvSpPr>
        <xdr:cNvPr id="787" name="n_1aveValue【庁舎】&#10;有形固定資産減価償却率">
          <a:extLst>
            <a:ext uri="{FF2B5EF4-FFF2-40B4-BE49-F238E27FC236}">
              <a16:creationId xmlns:a16="http://schemas.microsoft.com/office/drawing/2014/main" id="{402E00B2-5887-4302-BA57-7CF6D5E456EB}"/>
            </a:ext>
          </a:extLst>
        </xdr:cNvPr>
        <xdr:cNvSpPr txBox="1"/>
      </xdr:nvSpPr>
      <xdr:spPr>
        <a:xfrm>
          <a:off x="15266044" y="1763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122300</xdr:rowOff>
    </xdr:from>
    <xdr:ext cx="405111" cy="259045"/>
    <xdr:sp macro="" textlink="">
      <xdr:nvSpPr>
        <xdr:cNvPr id="788" name="n_2aveValue【庁舎】&#10;有形固定資産減価償却率">
          <a:extLst>
            <a:ext uri="{FF2B5EF4-FFF2-40B4-BE49-F238E27FC236}">
              <a16:creationId xmlns:a16="http://schemas.microsoft.com/office/drawing/2014/main" id="{097EB850-5CAA-4C1C-A50B-FA8648534943}"/>
            </a:ext>
          </a:extLst>
        </xdr:cNvPr>
        <xdr:cNvSpPr txBox="1"/>
      </xdr:nvSpPr>
      <xdr:spPr>
        <a:xfrm>
          <a:off x="14389744" y="1761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81478</xdr:rowOff>
    </xdr:from>
    <xdr:ext cx="405111" cy="259045"/>
    <xdr:sp macro="" textlink="">
      <xdr:nvSpPr>
        <xdr:cNvPr id="789" name="n_3aveValue【庁舎】&#10;有形固定資産減価償却率">
          <a:extLst>
            <a:ext uri="{FF2B5EF4-FFF2-40B4-BE49-F238E27FC236}">
              <a16:creationId xmlns:a16="http://schemas.microsoft.com/office/drawing/2014/main" id="{8C32A53C-B084-4E31-936A-94E94073F38B}"/>
            </a:ext>
          </a:extLst>
        </xdr:cNvPr>
        <xdr:cNvSpPr txBox="1"/>
      </xdr:nvSpPr>
      <xdr:spPr>
        <a:xfrm>
          <a:off x="13500744" y="1756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97807</xdr:rowOff>
    </xdr:from>
    <xdr:ext cx="405111" cy="259045"/>
    <xdr:sp macro="" textlink="">
      <xdr:nvSpPr>
        <xdr:cNvPr id="790" name="n_4aveValue【庁舎】&#10;有形固定資産減価償却率">
          <a:extLst>
            <a:ext uri="{FF2B5EF4-FFF2-40B4-BE49-F238E27FC236}">
              <a16:creationId xmlns:a16="http://schemas.microsoft.com/office/drawing/2014/main" id="{2833A0B9-40C2-490F-A9A6-A780F71F99EF}"/>
            </a:ext>
          </a:extLst>
        </xdr:cNvPr>
        <xdr:cNvSpPr txBox="1"/>
      </xdr:nvSpPr>
      <xdr:spPr>
        <a:xfrm>
          <a:off x="12611744" y="175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69141</xdr:rowOff>
    </xdr:from>
    <xdr:ext cx="405111" cy="259045"/>
    <xdr:sp macro="" textlink="">
      <xdr:nvSpPr>
        <xdr:cNvPr id="791" name="n_1mainValue【庁舎】&#10;有形固定資産減価償却率">
          <a:extLst>
            <a:ext uri="{FF2B5EF4-FFF2-40B4-BE49-F238E27FC236}">
              <a16:creationId xmlns:a16="http://schemas.microsoft.com/office/drawing/2014/main" id="{556FFBA5-466F-44B1-95BF-7DCFE8B9C36F}"/>
            </a:ext>
          </a:extLst>
        </xdr:cNvPr>
        <xdr:cNvSpPr txBox="1"/>
      </xdr:nvSpPr>
      <xdr:spPr>
        <a:xfrm>
          <a:off x="15266044" y="1824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31585</xdr:rowOff>
    </xdr:from>
    <xdr:ext cx="405111" cy="259045"/>
    <xdr:sp macro="" textlink="">
      <xdr:nvSpPr>
        <xdr:cNvPr id="792" name="n_2mainValue【庁舎】&#10;有形固定資産減価償却率">
          <a:extLst>
            <a:ext uri="{FF2B5EF4-FFF2-40B4-BE49-F238E27FC236}">
              <a16:creationId xmlns:a16="http://schemas.microsoft.com/office/drawing/2014/main" id="{0FFE5F9F-2490-4000-8415-C85E5B432D27}"/>
            </a:ext>
          </a:extLst>
        </xdr:cNvPr>
        <xdr:cNvSpPr txBox="1"/>
      </xdr:nvSpPr>
      <xdr:spPr>
        <a:xfrm>
          <a:off x="14389744" y="18205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165479</xdr:rowOff>
    </xdr:from>
    <xdr:ext cx="405111" cy="259045"/>
    <xdr:sp macro="" textlink="">
      <xdr:nvSpPr>
        <xdr:cNvPr id="793" name="n_3mainValue【庁舎】&#10;有形固定資産減価償却率">
          <a:extLst>
            <a:ext uri="{FF2B5EF4-FFF2-40B4-BE49-F238E27FC236}">
              <a16:creationId xmlns:a16="http://schemas.microsoft.com/office/drawing/2014/main" id="{0FF6F523-05CA-47C9-B255-7C804DD5EA55}"/>
            </a:ext>
          </a:extLst>
        </xdr:cNvPr>
        <xdr:cNvSpPr txBox="1"/>
      </xdr:nvSpPr>
      <xdr:spPr>
        <a:xfrm>
          <a:off x="13500744" y="1816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127925</xdr:rowOff>
    </xdr:from>
    <xdr:ext cx="405111" cy="259045"/>
    <xdr:sp macro="" textlink="">
      <xdr:nvSpPr>
        <xdr:cNvPr id="794" name="n_4mainValue【庁舎】&#10;有形固定資産減価償却率">
          <a:extLst>
            <a:ext uri="{FF2B5EF4-FFF2-40B4-BE49-F238E27FC236}">
              <a16:creationId xmlns:a16="http://schemas.microsoft.com/office/drawing/2014/main" id="{CE758382-113A-4ED7-A42B-59A48AEFDA6D}"/>
            </a:ext>
          </a:extLst>
        </xdr:cNvPr>
        <xdr:cNvSpPr txBox="1"/>
      </xdr:nvSpPr>
      <xdr:spPr>
        <a:xfrm>
          <a:off x="12611744" y="18130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5" name="正方形/長方形 794">
          <a:extLst>
            <a:ext uri="{FF2B5EF4-FFF2-40B4-BE49-F238E27FC236}">
              <a16:creationId xmlns:a16="http://schemas.microsoft.com/office/drawing/2014/main" id="{ED492E8F-E2B2-4677-B6B8-05E58795DC44}"/>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6" name="正方形/長方形 795">
          <a:extLst>
            <a:ext uri="{FF2B5EF4-FFF2-40B4-BE49-F238E27FC236}">
              <a16:creationId xmlns:a16="http://schemas.microsoft.com/office/drawing/2014/main" id="{3133D7AA-7FBB-4407-8BCE-51F99D820D28}"/>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7" name="正方形/長方形 796">
          <a:extLst>
            <a:ext uri="{FF2B5EF4-FFF2-40B4-BE49-F238E27FC236}">
              <a16:creationId xmlns:a16="http://schemas.microsoft.com/office/drawing/2014/main" id="{82F0D83C-5924-45AC-87D0-3C1C6521508B}"/>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8" name="正方形/長方形 797">
          <a:extLst>
            <a:ext uri="{FF2B5EF4-FFF2-40B4-BE49-F238E27FC236}">
              <a16:creationId xmlns:a16="http://schemas.microsoft.com/office/drawing/2014/main" id="{153FBF1D-8FA9-45E5-8D55-89B84618E5D3}"/>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9" name="正方形/長方形 798">
          <a:extLst>
            <a:ext uri="{FF2B5EF4-FFF2-40B4-BE49-F238E27FC236}">
              <a16:creationId xmlns:a16="http://schemas.microsoft.com/office/drawing/2014/main" id="{78A60D62-426D-49D1-8EDB-7D7A3D436CC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0" name="正方形/長方形 799">
          <a:extLst>
            <a:ext uri="{FF2B5EF4-FFF2-40B4-BE49-F238E27FC236}">
              <a16:creationId xmlns:a16="http://schemas.microsoft.com/office/drawing/2014/main" id="{0C583874-5187-4C08-82D4-FF06E22D939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1" name="正方形/長方形 800">
          <a:extLst>
            <a:ext uri="{FF2B5EF4-FFF2-40B4-BE49-F238E27FC236}">
              <a16:creationId xmlns:a16="http://schemas.microsoft.com/office/drawing/2014/main" id="{1BF286C4-71FE-41ED-A0FD-FEB66E1C8CBC}"/>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2" name="正方形/長方形 801">
          <a:extLst>
            <a:ext uri="{FF2B5EF4-FFF2-40B4-BE49-F238E27FC236}">
              <a16:creationId xmlns:a16="http://schemas.microsoft.com/office/drawing/2014/main" id="{2DBA3780-FA74-470B-8EC3-771691A99715}"/>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3" name="テキスト ボックス 802">
          <a:extLst>
            <a:ext uri="{FF2B5EF4-FFF2-40B4-BE49-F238E27FC236}">
              <a16:creationId xmlns:a16="http://schemas.microsoft.com/office/drawing/2014/main" id="{5ED4A864-60E7-40BF-8A2C-A2FEE6FC351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4" name="直線コネクタ 803">
          <a:extLst>
            <a:ext uri="{FF2B5EF4-FFF2-40B4-BE49-F238E27FC236}">
              <a16:creationId xmlns:a16="http://schemas.microsoft.com/office/drawing/2014/main" id="{AE87599A-497F-467A-83AA-CF08161E9B3E}"/>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5" name="直線コネクタ 804">
          <a:extLst>
            <a:ext uri="{FF2B5EF4-FFF2-40B4-BE49-F238E27FC236}">
              <a16:creationId xmlns:a16="http://schemas.microsoft.com/office/drawing/2014/main" id="{FB2BA4FB-9C88-4580-9358-868097E3AA03}"/>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6" name="テキスト ボックス 805">
          <a:extLst>
            <a:ext uri="{FF2B5EF4-FFF2-40B4-BE49-F238E27FC236}">
              <a16:creationId xmlns:a16="http://schemas.microsoft.com/office/drawing/2014/main" id="{4A16FBEF-883F-438F-A2C5-6C1965F8024C}"/>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7" name="直線コネクタ 806">
          <a:extLst>
            <a:ext uri="{FF2B5EF4-FFF2-40B4-BE49-F238E27FC236}">
              <a16:creationId xmlns:a16="http://schemas.microsoft.com/office/drawing/2014/main" id="{1668CE33-048D-4C96-940D-BE977934638E}"/>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8" name="テキスト ボックス 807">
          <a:extLst>
            <a:ext uri="{FF2B5EF4-FFF2-40B4-BE49-F238E27FC236}">
              <a16:creationId xmlns:a16="http://schemas.microsoft.com/office/drawing/2014/main" id="{A63CC9DB-2A75-4273-81A9-5CA72D2A600D}"/>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9" name="直線コネクタ 808">
          <a:extLst>
            <a:ext uri="{FF2B5EF4-FFF2-40B4-BE49-F238E27FC236}">
              <a16:creationId xmlns:a16="http://schemas.microsoft.com/office/drawing/2014/main" id="{79F06365-D546-417E-A0CF-C9FFD55AA041}"/>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0" name="テキスト ボックス 809">
          <a:extLst>
            <a:ext uri="{FF2B5EF4-FFF2-40B4-BE49-F238E27FC236}">
              <a16:creationId xmlns:a16="http://schemas.microsoft.com/office/drawing/2014/main" id="{FEB957DB-0A1F-4A29-8091-3F0FE7B7C2BD}"/>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1" name="直線コネクタ 810">
          <a:extLst>
            <a:ext uri="{FF2B5EF4-FFF2-40B4-BE49-F238E27FC236}">
              <a16:creationId xmlns:a16="http://schemas.microsoft.com/office/drawing/2014/main" id="{1637736A-2A01-47F4-A74D-83B3894884AC}"/>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2" name="テキスト ボックス 811">
          <a:extLst>
            <a:ext uri="{FF2B5EF4-FFF2-40B4-BE49-F238E27FC236}">
              <a16:creationId xmlns:a16="http://schemas.microsoft.com/office/drawing/2014/main" id="{7868743E-A1D2-499D-A3FA-2C57C9088F8A}"/>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3" name="直線コネクタ 812">
          <a:extLst>
            <a:ext uri="{FF2B5EF4-FFF2-40B4-BE49-F238E27FC236}">
              <a16:creationId xmlns:a16="http://schemas.microsoft.com/office/drawing/2014/main" id="{1B52DA38-F4D2-4255-9F9C-5A647749C66F}"/>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4" name="テキスト ボックス 813">
          <a:extLst>
            <a:ext uri="{FF2B5EF4-FFF2-40B4-BE49-F238E27FC236}">
              <a16:creationId xmlns:a16="http://schemas.microsoft.com/office/drawing/2014/main" id="{3C0E81D2-669A-4B93-A077-49241B1896D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5" name="直線コネクタ 814">
          <a:extLst>
            <a:ext uri="{FF2B5EF4-FFF2-40B4-BE49-F238E27FC236}">
              <a16:creationId xmlns:a16="http://schemas.microsoft.com/office/drawing/2014/main" id="{E6C47586-7494-46A0-A075-8264DFB119A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6" name="テキスト ボックス 815">
          <a:extLst>
            <a:ext uri="{FF2B5EF4-FFF2-40B4-BE49-F238E27FC236}">
              <a16:creationId xmlns:a16="http://schemas.microsoft.com/office/drawing/2014/main" id="{A06278BA-CD57-46BB-B3BA-51C2B4F35EAB}"/>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7" name="【庁舎】&#10;一人当たり面積グラフ枠">
          <a:extLst>
            <a:ext uri="{FF2B5EF4-FFF2-40B4-BE49-F238E27FC236}">
              <a16:creationId xmlns:a16="http://schemas.microsoft.com/office/drawing/2014/main" id="{D2E21928-4F04-4C38-8BBD-BF9491464597}"/>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76200</xdr:rowOff>
    </xdr:from>
    <xdr:to>
      <xdr:col>116</xdr:col>
      <xdr:colOff>62864</xdr:colOff>
      <xdr:row>108</xdr:row>
      <xdr:rowOff>148589</xdr:rowOff>
    </xdr:to>
    <xdr:cxnSp macro="">
      <xdr:nvCxnSpPr>
        <xdr:cNvPr id="818" name="直線コネクタ 817">
          <a:extLst>
            <a:ext uri="{FF2B5EF4-FFF2-40B4-BE49-F238E27FC236}">
              <a16:creationId xmlns:a16="http://schemas.microsoft.com/office/drawing/2014/main" id="{2E72AAD8-3BE6-4A21-BD8A-874BC96C282E}"/>
            </a:ext>
          </a:extLst>
        </xdr:cNvPr>
        <xdr:cNvCxnSpPr/>
      </xdr:nvCxnSpPr>
      <xdr:spPr>
        <a:xfrm flipV="1">
          <a:off x="22160864" y="17221200"/>
          <a:ext cx="0" cy="1443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152416</xdr:rowOff>
    </xdr:from>
    <xdr:ext cx="469744" cy="259045"/>
    <xdr:sp macro="" textlink="">
      <xdr:nvSpPr>
        <xdr:cNvPr id="819" name="【庁舎】&#10;一人当たり面積最小値テキスト">
          <a:extLst>
            <a:ext uri="{FF2B5EF4-FFF2-40B4-BE49-F238E27FC236}">
              <a16:creationId xmlns:a16="http://schemas.microsoft.com/office/drawing/2014/main" id="{A19AD57B-5E51-4D0C-AB31-3119217B0F6E}"/>
            </a:ext>
          </a:extLst>
        </xdr:cNvPr>
        <xdr:cNvSpPr txBox="1"/>
      </xdr:nvSpPr>
      <xdr:spPr>
        <a:xfrm>
          <a:off x="22199600" y="1866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148589</xdr:rowOff>
    </xdr:from>
    <xdr:to>
      <xdr:col>116</xdr:col>
      <xdr:colOff>152400</xdr:colOff>
      <xdr:row>108</xdr:row>
      <xdr:rowOff>148589</xdr:rowOff>
    </xdr:to>
    <xdr:cxnSp macro="">
      <xdr:nvCxnSpPr>
        <xdr:cNvPr id="820" name="直線コネクタ 819">
          <a:extLst>
            <a:ext uri="{FF2B5EF4-FFF2-40B4-BE49-F238E27FC236}">
              <a16:creationId xmlns:a16="http://schemas.microsoft.com/office/drawing/2014/main" id="{73B386FC-ACCD-4C5C-AA39-97F770DBF6F2}"/>
            </a:ext>
          </a:extLst>
        </xdr:cNvPr>
        <xdr:cNvCxnSpPr/>
      </xdr:nvCxnSpPr>
      <xdr:spPr>
        <a:xfrm>
          <a:off x="22072600" y="1866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22877</xdr:rowOff>
    </xdr:from>
    <xdr:ext cx="469744" cy="259045"/>
    <xdr:sp macro="" textlink="">
      <xdr:nvSpPr>
        <xdr:cNvPr id="821" name="【庁舎】&#10;一人当たり面積最大値テキスト">
          <a:extLst>
            <a:ext uri="{FF2B5EF4-FFF2-40B4-BE49-F238E27FC236}">
              <a16:creationId xmlns:a16="http://schemas.microsoft.com/office/drawing/2014/main" id="{AB877252-7DED-46B4-873D-3573268835F9}"/>
            </a:ext>
          </a:extLst>
        </xdr:cNvPr>
        <xdr:cNvSpPr txBox="1"/>
      </xdr:nvSpPr>
      <xdr:spPr>
        <a:xfrm>
          <a:off x="22199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76200</xdr:rowOff>
    </xdr:from>
    <xdr:to>
      <xdr:col>116</xdr:col>
      <xdr:colOff>152400</xdr:colOff>
      <xdr:row>100</xdr:row>
      <xdr:rowOff>76200</xdr:rowOff>
    </xdr:to>
    <xdr:cxnSp macro="">
      <xdr:nvCxnSpPr>
        <xdr:cNvPr id="822" name="直線コネクタ 821">
          <a:extLst>
            <a:ext uri="{FF2B5EF4-FFF2-40B4-BE49-F238E27FC236}">
              <a16:creationId xmlns:a16="http://schemas.microsoft.com/office/drawing/2014/main" id="{B46E0FDB-2687-48B5-9765-CDF4DAA1C064}"/>
            </a:ext>
          </a:extLst>
        </xdr:cNvPr>
        <xdr:cNvCxnSpPr/>
      </xdr:nvCxnSpPr>
      <xdr:spPr>
        <a:xfrm>
          <a:off x="22072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13988</xdr:rowOff>
    </xdr:from>
    <xdr:ext cx="469744" cy="259045"/>
    <xdr:sp macro="" textlink="">
      <xdr:nvSpPr>
        <xdr:cNvPr id="823" name="【庁舎】&#10;一人当たり面積平均値テキスト">
          <a:extLst>
            <a:ext uri="{FF2B5EF4-FFF2-40B4-BE49-F238E27FC236}">
              <a16:creationId xmlns:a16="http://schemas.microsoft.com/office/drawing/2014/main" id="{7C1F6306-B75F-4326-9D68-CEB8EF4D1201}"/>
            </a:ext>
          </a:extLst>
        </xdr:cNvPr>
        <xdr:cNvSpPr txBox="1"/>
      </xdr:nvSpPr>
      <xdr:spPr>
        <a:xfrm>
          <a:off x="22199600" y="17844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162561</xdr:rowOff>
    </xdr:from>
    <xdr:to>
      <xdr:col>116</xdr:col>
      <xdr:colOff>114300</xdr:colOff>
      <xdr:row>105</xdr:row>
      <xdr:rowOff>92711</xdr:rowOff>
    </xdr:to>
    <xdr:sp macro="" textlink="">
      <xdr:nvSpPr>
        <xdr:cNvPr id="824" name="フローチャート: 判断 823">
          <a:extLst>
            <a:ext uri="{FF2B5EF4-FFF2-40B4-BE49-F238E27FC236}">
              <a16:creationId xmlns:a16="http://schemas.microsoft.com/office/drawing/2014/main" id="{E37EB25A-56D7-4DFE-8C63-55BB1B91ADD7}"/>
            </a:ext>
          </a:extLst>
        </xdr:cNvPr>
        <xdr:cNvSpPr/>
      </xdr:nvSpPr>
      <xdr:spPr>
        <a:xfrm>
          <a:off x="221107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10161</xdr:rowOff>
    </xdr:from>
    <xdr:to>
      <xdr:col>112</xdr:col>
      <xdr:colOff>38100</xdr:colOff>
      <xdr:row>105</xdr:row>
      <xdr:rowOff>111761</xdr:rowOff>
    </xdr:to>
    <xdr:sp macro="" textlink="">
      <xdr:nvSpPr>
        <xdr:cNvPr id="825" name="フローチャート: 判断 824">
          <a:extLst>
            <a:ext uri="{FF2B5EF4-FFF2-40B4-BE49-F238E27FC236}">
              <a16:creationId xmlns:a16="http://schemas.microsoft.com/office/drawing/2014/main" id="{220E0D9A-D224-4B2D-A9C0-A1CABB091731}"/>
            </a:ext>
          </a:extLst>
        </xdr:cNvPr>
        <xdr:cNvSpPr/>
      </xdr:nvSpPr>
      <xdr:spPr>
        <a:xfrm>
          <a:off x="212725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21589</xdr:rowOff>
    </xdr:from>
    <xdr:to>
      <xdr:col>107</xdr:col>
      <xdr:colOff>101600</xdr:colOff>
      <xdr:row>105</xdr:row>
      <xdr:rowOff>123189</xdr:rowOff>
    </xdr:to>
    <xdr:sp macro="" textlink="">
      <xdr:nvSpPr>
        <xdr:cNvPr id="826" name="フローチャート: 判断 825">
          <a:extLst>
            <a:ext uri="{FF2B5EF4-FFF2-40B4-BE49-F238E27FC236}">
              <a16:creationId xmlns:a16="http://schemas.microsoft.com/office/drawing/2014/main" id="{DA882D98-EF28-4051-8EF2-1532579A313F}"/>
            </a:ext>
          </a:extLst>
        </xdr:cNvPr>
        <xdr:cNvSpPr/>
      </xdr:nvSpPr>
      <xdr:spPr>
        <a:xfrm>
          <a:off x="20383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21589</xdr:rowOff>
    </xdr:from>
    <xdr:to>
      <xdr:col>102</xdr:col>
      <xdr:colOff>165100</xdr:colOff>
      <xdr:row>105</xdr:row>
      <xdr:rowOff>123189</xdr:rowOff>
    </xdr:to>
    <xdr:sp macro="" textlink="">
      <xdr:nvSpPr>
        <xdr:cNvPr id="827" name="フローチャート: 判断 826">
          <a:extLst>
            <a:ext uri="{FF2B5EF4-FFF2-40B4-BE49-F238E27FC236}">
              <a16:creationId xmlns:a16="http://schemas.microsoft.com/office/drawing/2014/main" id="{971E3AB6-1E95-439A-B097-99A78B9ED768}"/>
            </a:ext>
          </a:extLst>
        </xdr:cNvPr>
        <xdr:cNvSpPr/>
      </xdr:nvSpPr>
      <xdr:spPr>
        <a:xfrm>
          <a:off x="19494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33020</xdr:rowOff>
    </xdr:from>
    <xdr:to>
      <xdr:col>98</xdr:col>
      <xdr:colOff>38100</xdr:colOff>
      <xdr:row>105</xdr:row>
      <xdr:rowOff>134620</xdr:rowOff>
    </xdr:to>
    <xdr:sp macro="" textlink="">
      <xdr:nvSpPr>
        <xdr:cNvPr id="828" name="フローチャート: 判断 827">
          <a:extLst>
            <a:ext uri="{FF2B5EF4-FFF2-40B4-BE49-F238E27FC236}">
              <a16:creationId xmlns:a16="http://schemas.microsoft.com/office/drawing/2014/main" id="{CF06F076-0307-4D69-83E6-69826A9120C3}"/>
            </a:ext>
          </a:extLst>
        </xdr:cNvPr>
        <xdr:cNvSpPr/>
      </xdr:nvSpPr>
      <xdr:spPr>
        <a:xfrm>
          <a:off x="18605500" y="1803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903B3F10-EEDD-439B-A511-A7A95B382B7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5CC17669-FB14-4A8B-9CDC-9BEE870E26B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8B271D3D-C578-4C8E-A087-0DCCD3ED767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A3B70DEC-AAF9-4BC9-84BB-CD7C8F0B5B45}"/>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D278125D-2F14-4BF5-89A9-1DCF913E642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124461</xdr:rowOff>
    </xdr:from>
    <xdr:to>
      <xdr:col>116</xdr:col>
      <xdr:colOff>114300</xdr:colOff>
      <xdr:row>106</xdr:row>
      <xdr:rowOff>54611</xdr:rowOff>
    </xdr:to>
    <xdr:sp macro="" textlink="">
      <xdr:nvSpPr>
        <xdr:cNvPr id="834" name="楕円 833">
          <a:extLst>
            <a:ext uri="{FF2B5EF4-FFF2-40B4-BE49-F238E27FC236}">
              <a16:creationId xmlns:a16="http://schemas.microsoft.com/office/drawing/2014/main" id="{CDBF28CE-F046-487C-A20E-9AFE9EB6A1B5}"/>
            </a:ext>
          </a:extLst>
        </xdr:cNvPr>
        <xdr:cNvSpPr/>
      </xdr:nvSpPr>
      <xdr:spPr>
        <a:xfrm>
          <a:off x="22110700" y="1812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102888</xdr:rowOff>
    </xdr:from>
    <xdr:ext cx="469744" cy="259045"/>
    <xdr:sp macro="" textlink="">
      <xdr:nvSpPr>
        <xdr:cNvPr id="835" name="【庁舎】&#10;一人当たり面積該当値テキスト">
          <a:extLst>
            <a:ext uri="{FF2B5EF4-FFF2-40B4-BE49-F238E27FC236}">
              <a16:creationId xmlns:a16="http://schemas.microsoft.com/office/drawing/2014/main" id="{EAFBE9BF-CDAF-4535-98E1-3CE62CB39BE7}"/>
            </a:ext>
          </a:extLst>
        </xdr:cNvPr>
        <xdr:cNvSpPr txBox="1"/>
      </xdr:nvSpPr>
      <xdr:spPr>
        <a:xfrm>
          <a:off x="22199600" y="18105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135889</xdr:rowOff>
    </xdr:from>
    <xdr:to>
      <xdr:col>112</xdr:col>
      <xdr:colOff>38100</xdr:colOff>
      <xdr:row>106</xdr:row>
      <xdr:rowOff>66039</xdr:rowOff>
    </xdr:to>
    <xdr:sp macro="" textlink="">
      <xdr:nvSpPr>
        <xdr:cNvPr id="836" name="楕円 835">
          <a:extLst>
            <a:ext uri="{FF2B5EF4-FFF2-40B4-BE49-F238E27FC236}">
              <a16:creationId xmlns:a16="http://schemas.microsoft.com/office/drawing/2014/main" id="{A898D85F-FD15-465B-B478-2275EC694D8D}"/>
            </a:ext>
          </a:extLst>
        </xdr:cNvPr>
        <xdr:cNvSpPr/>
      </xdr:nvSpPr>
      <xdr:spPr>
        <a:xfrm>
          <a:off x="21272500" y="1813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3811</xdr:rowOff>
    </xdr:from>
    <xdr:to>
      <xdr:col>116</xdr:col>
      <xdr:colOff>63500</xdr:colOff>
      <xdr:row>106</xdr:row>
      <xdr:rowOff>15239</xdr:rowOff>
    </xdr:to>
    <xdr:cxnSp macro="">
      <xdr:nvCxnSpPr>
        <xdr:cNvPr id="837" name="直線コネクタ 836">
          <a:extLst>
            <a:ext uri="{FF2B5EF4-FFF2-40B4-BE49-F238E27FC236}">
              <a16:creationId xmlns:a16="http://schemas.microsoft.com/office/drawing/2014/main" id="{A13FAD48-EFA1-436C-BD71-8862E44C20E0}"/>
            </a:ext>
          </a:extLst>
        </xdr:cNvPr>
        <xdr:cNvCxnSpPr/>
      </xdr:nvCxnSpPr>
      <xdr:spPr>
        <a:xfrm flipV="1">
          <a:off x="21323300" y="18177511"/>
          <a:ext cx="8382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139700</xdr:rowOff>
    </xdr:from>
    <xdr:to>
      <xdr:col>107</xdr:col>
      <xdr:colOff>101600</xdr:colOff>
      <xdr:row>106</xdr:row>
      <xdr:rowOff>69850</xdr:rowOff>
    </xdr:to>
    <xdr:sp macro="" textlink="">
      <xdr:nvSpPr>
        <xdr:cNvPr id="838" name="楕円 837">
          <a:extLst>
            <a:ext uri="{FF2B5EF4-FFF2-40B4-BE49-F238E27FC236}">
              <a16:creationId xmlns:a16="http://schemas.microsoft.com/office/drawing/2014/main" id="{0E170007-0CFC-47F2-9CE2-21E1AE08F53D}"/>
            </a:ext>
          </a:extLst>
        </xdr:cNvPr>
        <xdr:cNvSpPr/>
      </xdr:nvSpPr>
      <xdr:spPr>
        <a:xfrm>
          <a:off x="203835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15239</xdr:rowOff>
    </xdr:from>
    <xdr:to>
      <xdr:col>111</xdr:col>
      <xdr:colOff>177800</xdr:colOff>
      <xdr:row>106</xdr:row>
      <xdr:rowOff>19050</xdr:rowOff>
    </xdr:to>
    <xdr:cxnSp macro="">
      <xdr:nvCxnSpPr>
        <xdr:cNvPr id="839" name="直線コネクタ 838">
          <a:extLst>
            <a:ext uri="{FF2B5EF4-FFF2-40B4-BE49-F238E27FC236}">
              <a16:creationId xmlns:a16="http://schemas.microsoft.com/office/drawing/2014/main" id="{64B38C20-1D1B-4507-9C43-9E412F06562E}"/>
            </a:ext>
          </a:extLst>
        </xdr:cNvPr>
        <xdr:cNvCxnSpPr/>
      </xdr:nvCxnSpPr>
      <xdr:spPr>
        <a:xfrm flipV="1">
          <a:off x="20434300" y="181889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139700</xdr:rowOff>
    </xdr:from>
    <xdr:to>
      <xdr:col>102</xdr:col>
      <xdr:colOff>165100</xdr:colOff>
      <xdr:row>106</xdr:row>
      <xdr:rowOff>69850</xdr:rowOff>
    </xdr:to>
    <xdr:sp macro="" textlink="">
      <xdr:nvSpPr>
        <xdr:cNvPr id="840" name="楕円 839">
          <a:extLst>
            <a:ext uri="{FF2B5EF4-FFF2-40B4-BE49-F238E27FC236}">
              <a16:creationId xmlns:a16="http://schemas.microsoft.com/office/drawing/2014/main" id="{AAD9F85B-4CD7-4B89-9877-F7064E505B1E}"/>
            </a:ext>
          </a:extLst>
        </xdr:cNvPr>
        <xdr:cNvSpPr/>
      </xdr:nvSpPr>
      <xdr:spPr>
        <a:xfrm>
          <a:off x="194945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19050</xdr:rowOff>
    </xdr:from>
    <xdr:to>
      <xdr:col>107</xdr:col>
      <xdr:colOff>50800</xdr:colOff>
      <xdr:row>106</xdr:row>
      <xdr:rowOff>19050</xdr:rowOff>
    </xdr:to>
    <xdr:cxnSp macro="">
      <xdr:nvCxnSpPr>
        <xdr:cNvPr id="841" name="直線コネクタ 840">
          <a:extLst>
            <a:ext uri="{FF2B5EF4-FFF2-40B4-BE49-F238E27FC236}">
              <a16:creationId xmlns:a16="http://schemas.microsoft.com/office/drawing/2014/main" id="{821E1482-F30D-4EC6-8D8B-A214F9B87207}"/>
            </a:ext>
          </a:extLst>
        </xdr:cNvPr>
        <xdr:cNvCxnSpPr/>
      </xdr:nvCxnSpPr>
      <xdr:spPr>
        <a:xfrm>
          <a:off x="19545300" y="18192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143511</xdr:rowOff>
    </xdr:from>
    <xdr:to>
      <xdr:col>98</xdr:col>
      <xdr:colOff>38100</xdr:colOff>
      <xdr:row>106</xdr:row>
      <xdr:rowOff>73661</xdr:rowOff>
    </xdr:to>
    <xdr:sp macro="" textlink="">
      <xdr:nvSpPr>
        <xdr:cNvPr id="842" name="楕円 841">
          <a:extLst>
            <a:ext uri="{FF2B5EF4-FFF2-40B4-BE49-F238E27FC236}">
              <a16:creationId xmlns:a16="http://schemas.microsoft.com/office/drawing/2014/main" id="{0AA002A0-2D50-4ED1-9590-D09609EACF6A}"/>
            </a:ext>
          </a:extLst>
        </xdr:cNvPr>
        <xdr:cNvSpPr/>
      </xdr:nvSpPr>
      <xdr:spPr>
        <a:xfrm>
          <a:off x="18605500" y="1814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19050</xdr:rowOff>
    </xdr:from>
    <xdr:to>
      <xdr:col>102</xdr:col>
      <xdr:colOff>114300</xdr:colOff>
      <xdr:row>106</xdr:row>
      <xdr:rowOff>22861</xdr:rowOff>
    </xdr:to>
    <xdr:cxnSp macro="">
      <xdr:nvCxnSpPr>
        <xdr:cNvPr id="843" name="直線コネクタ 842">
          <a:extLst>
            <a:ext uri="{FF2B5EF4-FFF2-40B4-BE49-F238E27FC236}">
              <a16:creationId xmlns:a16="http://schemas.microsoft.com/office/drawing/2014/main" id="{B2973769-FD7A-47E3-AD98-9259B2E9167E}"/>
            </a:ext>
          </a:extLst>
        </xdr:cNvPr>
        <xdr:cNvCxnSpPr/>
      </xdr:nvCxnSpPr>
      <xdr:spPr>
        <a:xfrm flipV="1">
          <a:off x="18656300" y="181927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128288</xdr:rowOff>
    </xdr:from>
    <xdr:ext cx="469744" cy="259045"/>
    <xdr:sp macro="" textlink="">
      <xdr:nvSpPr>
        <xdr:cNvPr id="844" name="n_1aveValue【庁舎】&#10;一人当たり面積">
          <a:extLst>
            <a:ext uri="{FF2B5EF4-FFF2-40B4-BE49-F238E27FC236}">
              <a16:creationId xmlns:a16="http://schemas.microsoft.com/office/drawing/2014/main" id="{A8712C3E-2A82-455D-875E-02358052E820}"/>
            </a:ext>
          </a:extLst>
        </xdr:cNvPr>
        <xdr:cNvSpPr txBox="1"/>
      </xdr:nvSpPr>
      <xdr:spPr>
        <a:xfrm>
          <a:off x="21075727" y="17787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139716</xdr:rowOff>
    </xdr:from>
    <xdr:ext cx="469744" cy="259045"/>
    <xdr:sp macro="" textlink="">
      <xdr:nvSpPr>
        <xdr:cNvPr id="845" name="n_2aveValue【庁舎】&#10;一人当たり面積">
          <a:extLst>
            <a:ext uri="{FF2B5EF4-FFF2-40B4-BE49-F238E27FC236}">
              <a16:creationId xmlns:a16="http://schemas.microsoft.com/office/drawing/2014/main" id="{4986B603-8FD7-4741-ABC8-858BCFB34E56}"/>
            </a:ext>
          </a:extLst>
        </xdr:cNvPr>
        <xdr:cNvSpPr txBox="1"/>
      </xdr:nvSpPr>
      <xdr:spPr>
        <a:xfrm>
          <a:off x="20199427" y="1779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139716</xdr:rowOff>
    </xdr:from>
    <xdr:ext cx="469744" cy="259045"/>
    <xdr:sp macro="" textlink="">
      <xdr:nvSpPr>
        <xdr:cNvPr id="846" name="n_3aveValue【庁舎】&#10;一人当たり面積">
          <a:extLst>
            <a:ext uri="{FF2B5EF4-FFF2-40B4-BE49-F238E27FC236}">
              <a16:creationId xmlns:a16="http://schemas.microsoft.com/office/drawing/2014/main" id="{41474251-F6A7-4C7E-9F2C-30BF79B31205}"/>
            </a:ext>
          </a:extLst>
        </xdr:cNvPr>
        <xdr:cNvSpPr txBox="1"/>
      </xdr:nvSpPr>
      <xdr:spPr>
        <a:xfrm>
          <a:off x="19310427" y="1779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151147</xdr:rowOff>
    </xdr:from>
    <xdr:ext cx="469744" cy="259045"/>
    <xdr:sp macro="" textlink="">
      <xdr:nvSpPr>
        <xdr:cNvPr id="847" name="n_4aveValue【庁舎】&#10;一人当たり面積">
          <a:extLst>
            <a:ext uri="{FF2B5EF4-FFF2-40B4-BE49-F238E27FC236}">
              <a16:creationId xmlns:a16="http://schemas.microsoft.com/office/drawing/2014/main" id="{226888DD-27F7-4520-B9F7-2A90AC006DDF}"/>
            </a:ext>
          </a:extLst>
        </xdr:cNvPr>
        <xdr:cNvSpPr txBox="1"/>
      </xdr:nvSpPr>
      <xdr:spPr>
        <a:xfrm>
          <a:off x="18421427" y="1781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57166</xdr:rowOff>
    </xdr:from>
    <xdr:ext cx="469744" cy="259045"/>
    <xdr:sp macro="" textlink="">
      <xdr:nvSpPr>
        <xdr:cNvPr id="848" name="n_1mainValue【庁舎】&#10;一人当たり面積">
          <a:extLst>
            <a:ext uri="{FF2B5EF4-FFF2-40B4-BE49-F238E27FC236}">
              <a16:creationId xmlns:a16="http://schemas.microsoft.com/office/drawing/2014/main" id="{DD126A82-1750-4A20-9AE1-2FB91761711A}"/>
            </a:ext>
          </a:extLst>
        </xdr:cNvPr>
        <xdr:cNvSpPr txBox="1"/>
      </xdr:nvSpPr>
      <xdr:spPr>
        <a:xfrm>
          <a:off x="21075727" y="18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60977</xdr:rowOff>
    </xdr:from>
    <xdr:ext cx="469744" cy="259045"/>
    <xdr:sp macro="" textlink="">
      <xdr:nvSpPr>
        <xdr:cNvPr id="849" name="n_2mainValue【庁舎】&#10;一人当たり面積">
          <a:extLst>
            <a:ext uri="{FF2B5EF4-FFF2-40B4-BE49-F238E27FC236}">
              <a16:creationId xmlns:a16="http://schemas.microsoft.com/office/drawing/2014/main" id="{DE7D5CD5-B436-41DA-B379-4F4A656AF4BE}"/>
            </a:ext>
          </a:extLst>
        </xdr:cNvPr>
        <xdr:cNvSpPr txBox="1"/>
      </xdr:nvSpPr>
      <xdr:spPr>
        <a:xfrm>
          <a:off x="20199427" y="182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60977</xdr:rowOff>
    </xdr:from>
    <xdr:ext cx="469744" cy="259045"/>
    <xdr:sp macro="" textlink="">
      <xdr:nvSpPr>
        <xdr:cNvPr id="850" name="n_3mainValue【庁舎】&#10;一人当たり面積">
          <a:extLst>
            <a:ext uri="{FF2B5EF4-FFF2-40B4-BE49-F238E27FC236}">
              <a16:creationId xmlns:a16="http://schemas.microsoft.com/office/drawing/2014/main" id="{B9FA4192-BED0-4D04-8C02-550A9CF9636F}"/>
            </a:ext>
          </a:extLst>
        </xdr:cNvPr>
        <xdr:cNvSpPr txBox="1"/>
      </xdr:nvSpPr>
      <xdr:spPr>
        <a:xfrm>
          <a:off x="19310427" y="182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64788</xdr:rowOff>
    </xdr:from>
    <xdr:ext cx="469744" cy="259045"/>
    <xdr:sp macro="" textlink="">
      <xdr:nvSpPr>
        <xdr:cNvPr id="851" name="n_4mainValue【庁舎】&#10;一人当たり面積">
          <a:extLst>
            <a:ext uri="{FF2B5EF4-FFF2-40B4-BE49-F238E27FC236}">
              <a16:creationId xmlns:a16="http://schemas.microsoft.com/office/drawing/2014/main" id="{F918BEC6-3A52-46AF-AFB2-381A17FF50EB}"/>
            </a:ext>
          </a:extLst>
        </xdr:cNvPr>
        <xdr:cNvSpPr txBox="1"/>
      </xdr:nvSpPr>
      <xdr:spPr>
        <a:xfrm>
          <a:off x="18421427"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2" name="正方形/長方形 851">
          <a:extLst>
            <a:ext uri="{FF2B5EF4-FFF2-40B4-BE49-F238E27FC236}">
              <a16:creationId xmlns:a16="http://schemas.microsoft.com/office/drawing/2014/main" id="{8A8C0A95-B128-44D7-A549-D7F53784518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3" name="正方形/長方形 852">
          <a:extLst>
            <a:ext uri="{FF2B5EF4-FFF2-40B4-BE49-F238E27FC236}">
              <a16:creationId xmlns:a16="http://schemas.microsoft.com/office/drawing/2014/main" id="{BE9415BB-3E41-4ECB-870C-EEC0F89653D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4" name="テキスト ボックス 853">
          <a:extLst>
            <a:ext uri="{FF2B5EF4-FFF2-40B4-BE49-F238E27FC236}">
              <a16:creationId xmlns:a16="http://schemas.microsoft.com/office/drawing/2014/main" id="{6CD60841-5F49-466B-9971-1786A8D814E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共施設数が比較的多く、図書館や市民会館などの一人当たり面積が類似団体平均を上回っているが、減価償却率も市民会館、消防施設以外の全ての分類で類似団体平均を上回っており、同時期に多額の改修費用を要する可能性が高い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体育館・プールにおいては、固定資産台帳に登録している資産の見直しを実施した結果、一人当たり面積が減少した。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今後は、将来負担が一定時期に集中することを避けるためにも、計画的に長寿命化などの改修を実施するだけでなく、統廃合を含めた施設のあり方を検討していくことが重要である。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8.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9.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91" zoomScaleNormal="9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631" t="s">
        <v>79</v>
      </c>
      <c r="C1" s="631"/>
      <c r="D1" s="631"/>
      <c r="E1" s="631"/>
      <c r="F1" s="631"/>
      <c r="G1" s="631"/>
      <c r="H1" s="631"/>
      <c r="I1" s="631"/>
      <c r="J1" s="631"/>
      <c r="K1" s="631"/>
      <c r="L1" s="631"/>
      <c r="M1" s="631"/>
      <c r="N1" s="631"/>
      <c r="O1" s="631"/>
      <c r="P1" s="631"/>
      <c r="Q1" s="631"/>
      <c r="R1" s="631"/>
      <c r="S1" s="631"/>
      <c r="T1" s="631"/>
      <c r="U1" s="631"/>
      <c r="V1" s="631"/>
      <c r="W1" s="631"/>
      <c r="X1" s="631"/>
      <c r="Y1" s="631"/>
      <c r="Z1" s="631"/>
      <c r="AA1" s="631"/>
      <c r="AB1" s="631"/>
      <c r="AC1" s="631"/>
      <c r="AD1" s="631"/>
      <c r="AE1" s="631"/>
      <c r="AF1" s="631"/>
      <c r="AG1" s="631"/>
      <c r="AH1" s="631"/>
      <c r="AI1" s="631"/>
      <c r="AJ1" s="631"/>
      <c r="AK1" s="631"/>
      <c r="AL1" s="631"/>
      <c r="AM1" s="631"/>
      <c r="AN1" s="631"/>
      <c r="AO1" s="631"/>
      <c r="AP1" s="631"/>
      <c r="AQ1" s="631"/>
      <c r="AR1" s="631"/>
      <c r="AS1" s="631"/>
      <c r="AT1" s="631"/>
      <c r="AU1" s="631"/>
      <c r="AV1" s="631"/>
      <c r="AW1" s="631"/>
      <c r="AX1" s="631"/>
      <c r="AY1" s="631"/>
      <c r="AZ1" s="631"/>
      <c r="BA1" s="631"/>
      <c r="BB1" s="631"/>
      <c r="BC1" s="631"/>
      <c r="BD1" s="631"/>
      <c r="BE1" s="631"/>
      <c r="BF1" s="631"/>
      <c r="BG1" s="631"/>
      <c r="BH1" s="631"/>
      <c r="BI1" s="631"/>
      <c r="BJ1" s="631"/>
      <c r="BK1" s="631"/>
      <c r="BL1" s="631"/>
      <c r="BM1" s="631"/>
      <c r="BN1" s="631"/>
      <c r="BO1" s="631"/>
      <c r="BP1" s="631"/>
      <c r="BQ1" s="631"/>
      <c r="BR1" s="631"/>
      <c r="BS1" s="631"/>
      <c r="BT1" s="631"/>
      <c r="BU1" s="631"/>
      <c r="BV1" s="631"/>
      <c r="BW1" s="631"/>
      <c r="BX1" s="631"/>
      <c r="BY1" s="631"/>
      <c r="BZ1" s="631"/>
      <c r="CA1" s="631"/>
      <c r="CB1" s="631"/>
      <c r="CC1" s="631"/>
      <c r="CD1" s="631"/>
      <c r="CE1" s="631"/>
      <c r="CF1" s="631"/>
      <c r="CG1" s="631"/>
      <c r="CH1" s="631"/>
      <c r="CI1" s="631"/>
      <c r="CJ1" s="631"/>
      <c r="CK1" s="631"/>
      <c r="CL1" s="631"/>
      <c r="CM1" s="631"/>
      <c r="CN1" s="631"/>
      <c r="CO1" s="631"/>
      <c r="CP1" s="631"/>
      <c r="CQ1" s="631"/>
      <c r="CR1" s="631"/>
      <c r="CS1" s="631"/>
      <c r="CT1" s="631"/>
      <c r="CU1" s="631"/>
      <c r="CV1" s="631"/>
      <c r="CW1" s="631"/>
      <c r="CX1" s="631"/>
      <c r="CY1" s="631"/>
      <c r="CZ1" s="631"/>
      <c r="DA1" s="631"/>
      <c r="DB1" s="631"/>
      <c r="DC1" s="631"/>
      <c r="DD1" s="631"/>
      <c r="DE1" s="631"/>
      <c r="DF1" s="631"/>
      <c r="DG1" s="631"/>
      <c r="DH1" s="631"/>
      <c r="DI1" s="631"/>
      <c r="DJ1" s="178"/>
      <c r="DK1" s="178"/>
      <c r="DL1" s="178"/>
      <c r="DM1" s="178"/>
      <c r="DN1" s="178"/>
      <c r="DO1" s="178"/>
    </row>
    <row r="2" spans="1:119" ht="24.75" thickBot="1" x14ac:dyDescent="0.2">
      <c r="B2" s="179" t="s">
        <v>80</v>
      </c>
      <c r="C2" s="179"/>
      <c r="D2" s="180"/>
    </row>
    <row r="3" spans="1:119" ht="18.75" customHeight="1" thickBot="1" x14ac:dyDescent="0.2">
      <c r="A3" s="178"/>
      <c r="B3" s="632" t="s">
        <v>81</v>
      </c>
      <c r="C3" s="633"/>
      <c r="D3" s="633"/>
      <c r="E3" s="634"/>
      <c r="F3" s="634"/>
      <c r="G3" s="634"/>
      <c r="H3" s="634"/>
      <c r="I3" s="634"/>
      <c r="J3" s="634"/>
      <c r="K3" s="634"/>
      <c r="L3" s="634" t="s">
        <v>82</v>
      </c>
      <c r="M3" s="634"/>
      <c r="N3" s="634"/>
      <c r="O3" s="634"/>
      <c r="P3" s="634"/>
      <c r="Q3" s="634"/>
      <c r="R3" s="637"/>
      <c r="S3" s="637"/>
      <c r="T3" s="637"/>
      <c r="U3" s="637"/>
      <c r="V3" s="638"/>
      <c r="W3" s="528" t="s">
        <v>83</v>
      </c>
      <c r="X3" s="529"/>
      <c r="Y3" s="529"/>
      <c r="Z3" s="529"/>
      <c r="AA3" s="529"/>
      <c r="AB3" s="633"/>
      <c r="AC3" s="637" t="s">
        <v>84</v>
      </c>
      <c r="AD3" s="529"/>
      <c r="AE3" s="529"/>
      <c r="AF3" s="529"/>
      <c r="AG3" s="529"/>
      <c r="AH3" s="529"/>
      <c r="AI3" s="529"/>
      <c r="AJ3" s="529"/>
      <c r="AK3" s="529"/>
      <c r="AL3" s="599"/>
      <c r="AM3" s="528" t="s">
        <v>85</v>
      </c>
      <c r="AN3" s="529"/>
      <c r="AO3" s="529"/>
      <c r="AP3" s="529"/>
      <c r="AQ3" s="529"/>
      <c r="AR3" s="529"/>
      <c r="AS3" s="529"/>
      <c r="AT3" s="529"/>
      <c r="AU3" s="529"/>
      <c r="AV3" s="529"/>
      <c r="AW3" s="529"/>
      <c r="AX3" s="599"/>
      <c r="AY3" s="591" t="s">
        <v>1</v>
      </c>
      <c r="AZ3" s="592"/>
      <c r="BA3" s="592"/>
      <c r="BB3" s="592"/>
      <c r="BC3" s="592"/>
      <c r="BD3" s="592"/>
      <c r="BE3" s="592"/>
      <c r="BF3" s="592"/>
      <c r="BG3" s="592"/>
      <c r="BH3" s="592"/>
      <c r="BI3" s="592"/>
      <c r="BJ3" s="592"/>
      <c r="BK3" s="592"/>
      <c r="BL3" s="592"/>
      <c r="BM3" s="641"/>
      <c r="BN3" s="528" t="s">
        <v>86</v>
      </c>
      <c r="BO3" s="529"/>
      <c r="BP3" s="529"/>
      <c r="BQ3" s="529"/>
      <c r="BR3" s="529"/>
      <c r="BS3" s="529"/>
      <c r="BT3" s="529"/>
      <c r="BU3" s="599"/>
      <c r="BV3" s="528" t="s">
        <v>87</v>
      </c>
      <c r="BW3" s="529"/>
      <c r="BX3" s="529"/>
      <c r="BY3" s="529"/>
      <c r="BZ3" s="529"/>
      <c r="CA3" s="529"/>
      <c r="CB3" s="529"/>
      <c r="CC3" s="599"/>
      <c r="CD3" s="591" t="s">
        <v>1</v>
      </c>
      <c r="CE3" s="592"/>
      <c r="CF3" s="592"/>
      <c r="CG3" s="592"/>
      <c r="CH3" s="592"/>
      <c r="CI3" s="592"/>
      <c r="CJ3" s="592"/>
      <c r="CK3" s="592"/>
      <c r="CL3" s="592"/>
      <c r="CM3" s="592"/>
      <c r="CN3" s="592"/>
      <c r="CO3" s="592"/>
      <c r="CP3" s="592"/>
      <c r="CQ3" s="592"/>
      <c r="CR3" s="592"/>
      <c r="CS3" s="641"/>
      <c r="CT3" s="528" t="s">
        <v>88</v>
      </c>
      <c r="CU3" s="529"/>
      <c r="CV3" s="529"/>
      <c r="CW3" s="529"/>
      <c r="CX3" s="529"/>
      <c r="CY3" s="529"/>
      <c r="CZ3" s="529"/>
      <c r="DA3" s="599"/>
      <c r="DB3" s="528" t="s">
        <v>89</v>
      </c>
      <c r="DC3" s="529"/>
      <c r="DD3" s="529"/>
      <c r="DE3" s="529"/>
      <c r="DF3" s="529"/>
      <c r="DG3" s="529"/>
      <c r="DH3" s="529"/>
      <c r="DI3" s="599"/>
    </row>
    <row r="4" spans="1:119" ht="18.75" customHeight="1" x14ac:dyDescent="0.15">
      <c r="A4" s="178"/>
      <c r="B4" s="607"/>
      <c r="C4" s="608"/>
      <c r="D4" s="608"/>
      <c r="E4" s="609"/>
      <c r="F4" s="609"/>
      <c r="G4" s="609"/>
      <c r="H4" s="609"/>
      <c r="I4" s="609"/>
      <c r="J4" s="609"/>
      <c r="K4" s="609"/>
      <c r="L4" s="609"/>
      <c r="M4" s="609"/>
      <c r="N4" s="609"/>
      <c r="O4" s="609"/>
      <c r="P4" s="609"/>
      <c r="Q4" s="609"/>
      <c r="R4" s="613"/>
      <c r="S4" s="613"/>
      <c r="T4" s="613"/>
      <c r="U4" s="613"/>
      <c r="V4" s="614"/>
      <c r="W4" s="600"/>
      <c r="X4" s="410"/>
      <c r="Y4" s="410"/>
      <c r="Z4" s="410"/>
      <c r="AA4" s="410"/>
      <c r="AB4" s="608"/>
      <c r="AC4" s="613"/>
      <c r="AD4" s="410"/>
      <c r="AE4" s="410"/>
      <c r="AF4" s="410"/>
      <c r="AG4" s="410"/>
      <c r="AH4" s="410"/>
      <c r="AI4" s="410"/>
      <c r="AJ4" s="410"/>
      <c r="AK4" s="410"/>
      <c r="AL4" s="601"/>
      <c r="AM4" s="550"/>
      <c r="AN4" s="448"/>
      <c r="AO4" s="448"/>
      <c r="AP4" s="448"/>
      <c r="AQ4" s="448"/>
      <c r="AR4" s="448"/>
      <c r="AS4" s="448"/>
      <c r="AT4" s="448"/>
      <c r="AU4" s="448"/>
      <c r="AV4" s="448"/>
      <c r="AW4" s="448"/>
      <c r="AX4" s="640"/>
      <c r="AY4" s="485" t="s">
        <v>90</v>
      </c>
      <c r="AZ4" s="486"/>
      <c r="BA4" s="486"/>
      <c r="BB4" s="486"/>
      <c r="BC4" s="486"/>
      <c r="BD4" s="486"/>
      <c r="BE4" s="486"/>
      <c r="BF4" s="486"/>
      <c r="BG4" s="486"/>
      <c r="BH4" s="486"/>
      <c r="BI4" s="486"/>
      <c r="BJ4" s="486"/>
      <c r="BK4" s="486"/>
      <c r="BL4" s="486"/>
      <c r="BM4" s="487"/>
      <c r="BN4" s="488">
        <v>46539959</v>
      </c>
      <c r="BO4" s="489"/>
      <c r="BP4" s="489"/>
      <c r="BQ4" s="489"/>
      <c r="BR4" s="489"/>
      <c r="BS4" s="489"/>
      <c r="BT4" s="489"/>
      <c r="BU4" s="490"/>
      <c r="BV4" s="488">
        <v>52449657</v>
      </c>
      <c r="BW4" s="489"/>
      <c r="BX4" s="489"/>
      <c r="BY4" s="489"/>
      <c r="BZ4" s="489"/>
      <c r="CA4" s="489"/>
      <c r="CB4" s="489"/>
      <c r="CC4" s="490"/>
      <c r="CD4" s="625" t="s">
        <v>91</v>
      </c>
      <c r="CE4" s="626"/>
      <c r="CF4" s="626"/>
      <c r="CG4" s="626"/>
      <c r="CH4" s="626"/>
      <c r="CI4" s="626"/>
      <c r="CJ4" s="626"/>
      <c r="CK4" s="626"/>
      <c r="CL4" s="626"/>
      <c r="CM4" s="626"/>
      <c r="CN4" s="626"/>
      <c r="CO4" s="626"/>
      <c r="CP4" s="626"/>
      <c r="CQ4" s="626"/>
      <c r="CR4" s="626"/>
      <c r="CS4" s="627"/>
      <c r="CT4" s="628">
        <v>12.7</v>
      </c>
      <c r="CU4" s="629"/>
      <c r="CV4" s="629"/>
      <c r="CW4" s="629"/>
      <c r="CX4" s="629"/>
      <c r="CY4" s="629"/>
      <c r="CZ4" s="629"/>
      <c r="DA4" s="630"/>
      <c r="DB4" s="628">
        <v>7.6</v>
      </c>
      <c r="DC4" s="629"/>
      <c r="DD4" s="629"/>
      <c r="DE4" s="629"/>
      <c r="DF4" s="629"/>
      <c r="DG4" s="629"/>
      <c r="DH4" s="629"/>
      <c r="DI4" s="630"/>
    </row>
    <row r="5" spans="1:119" ht="18.75" customHeight="1" x14ac:dyDescent="0.15">
      <c r="A5" s="178"/>
      <c r="B5" s="635"/>
      <c r="C5" s="449"/>
      <c r="D5" s="449"/>
      <c r="E5" s="636"/>
      <c r="F5" s="636"/>
      <c r="G5" s="636"/>
      <c r="H5" s="636"/>
      <c r="I5" s="636"/>
      <c r="J5" s="636"/>
      <c r="K5" s="636"/>
      <c r="L5" s="636"/>
      <c r="M5" s="636"/>
      <c r="N5" s="636"/>
      <c r="O5" s="636"/>
      <c r="P5" s="636"/>
      <c r="Q5" s="636"/>
      <c r="R5" s="447"/>
      <c r="S5" s="447"/>
      <c r="T5" s="447"/>
      <c r="U5" s="447"/>
      <c r="V5" s="639"/>
      <c r="W5" s="550"/>
      <c r="X5" s="448"/>
      <c r="Y5" s="448"/>
      <c r="Z5" s="448"/>
      <c r="AA5" s="448"/>
      <c r="AB5" s="449"/>
      <c r="AC5" s="447"/>
      <c r="AD5" s="448"/>
      <c r="AE5" s="448"/>
      <c r="AF5" s="448"/>
      <c r="AG5" s="448"/>
      <c r="AH5" s="448"/>
      <c r="AI5" s="448"/>
      <c r="AJ5" s="448"/>
      <c r="AK5" s="448"/>
      <c r="AL5" s="640"/>
      <c r="AM5" s="516" t="s">
        <v>92</v>
      </c>
      <c r="AN5" s="416"/>
      <c r="AO5" s="416"/>
      <c r="AP5" s="416"/>
      <c r="AQ5" s="416"/>
      <c r="AR5" s="416"/>
      <c r="AS5" s="416"/>
      <c r="AT5" s="417"/>
      <c r="AU5" s="517" t="s">
        <v>93</v>
      </c>
      <c r="AV5" s="518"/>
      <c r="AW5" s="518"/>
      <c r="AX5" s="518"/>
      <c r="AY5" s="473" t="s">
        <v>94</v>
      </c>
      <c r="AZ5" s="474"/>
      <c r="BA5" s="474"/>
      <c r="BB5" s="474"/>
      <c r="BC5" s="474"/>
      <c r="BD5" s="474"/>
      <c r="BE5" s="474"/>
      <c r="BF5" s="474"/>
      <c r="BG5" s="474"/>
      <c r="BH5" s="474"/>
      <c r="BI5" s="474"/>
      <c r="BJ5" s="474"/>
      <c r="BK5" s="474"/>
      <c r="BL5" s="474"/>
      <c r="BM5" s="475"/>
      <c r="BN5" s="459">
        <v>43291233</v>
      </c>
      <c r="BO5" s="460"/>
      <c r="BP5" s="460"/>
      <c r="BQ5" s="460"/>
      <c r="BR5" s="460"/>
      <c r="BS5" s="460"/>
      <c r="BT5" s="460"/>
      <c r="BU5" s="461"/>
      <c r="BV5" s="459">
        <v>50578212</v>
      </c>
      <c r="BW5" s="460"/>
      <c r="BX5" s="460"/>
      <c r="BY5" s="460"/>
      <c r="BZ5" s="460"/>
      <c r="CA5" s="460"/>
      <c r="CB5" s="460"/>
      <c r="CC5" s="461"/>
      <c r="CD5" s="499" t="s">
        <v>95</v>
      </c>
      <c r="CE5" s="419"/>
      <c r="CF5" s="419"/>
      <c r="CG5" s="419"/>
      <c r="CH5" s="419"/>
      <c r="CI5" s="419"/>
      <c r="CJ5" s="419"/>
      <c r="CK5" s="419"/>
      <c r="CL5" s="419"/>
      <c r="CM5" s="419"/>
      <c r="CN5" s="419"/>
      <c r="CO5" s="419"/>
      <c r="CP5" s="419"/>
      <c r="CQ5" s="419"/>
      <c r="CR5" s="419"/>
      <c r="CS5" s="500"/>
      <c r="CT5" s="456">
        <v>84.4</v>
      </c>
      <c r="CU5" s="457"/>
      <c r="CV5" s="457"/>
      <c r="CW5" s="457"/>
      <c r="CX5" s="457"/>
      <c r="CY5" s="457"/>
      <c r="CZ5" s="457"/>
      <c r="DA5" s="458"/>
      <c r="DB5" s="456">
        <v>89.7</v>
      </c>
      <c r="DC5" s="457"/>
      <c r="DD5" s="457"/>
      <c r="DE5" s="457"/>
      <c r="DF5" s="457"/>
      <c r="DG5" s="457"/>
      <c r="DH5" s="457"/>
      <c r="DI5" s="458"/>
    </row>
    <row r="6" spans="1:119" ht="18.75" customHeight="1" x14ac:dyDescent="0.15">
      <c r="A6" s="178"/>
      <c r="B6" s="605" t="s">
        <v>96</v>
      </c>
      <c r="C6" s="446"/>
      <c r="D6" s="446"/>
      <c r="E6" s="606"/>
      <c r="F6" s="606"/>
      <c r="G6" s="606"/>
      <c r="H6" s="606"/>
      <c r="I6" s="606"/>
      <c r="J6" s="606"/>
      <c r="K6" s="606"/>
      <c r="L6" s="606" t="s">
        <v>97</v>
      </c>
      <c r="M6" s="606"/>
      <c r="N6" s="606"/>
      <c r="O6" s="606"/>
      <c r="P6" s="606"/>
      <c r="Q6" s="606"/>
      <c r="R6" s="444"/>
      <c r="S6" s="444"/>
      <c r="T6" s="444"/>
      <c r="U6" s="444"/>
      <c r="V6" s="612"/>
      <c r="W6" s="549" t="s">
        <v>98</v>
      </c>
      <c r="X6" s="445"/>
      <c r="Y6" s="445"/>
      <c r="Z6" s="445"/>
      <c r="AA6" s="445"/>
      <c r="AB6" s="446"/>
      <c r="AC6" s="617" t="s">
        <v>99</v>
      </c>
      <c r="AD6" s="618"/>
      <c r="AE6" s="618"/>
      <c r="AF6" s="618"/>
      <c r="AG6" s="618"/>
      <c r="AH6" s="618"/>
      <c r="AI6" s="618"/>
      <c r="AJ6" s="618"/>
      <c r="AK6" s="618"/>
      <c r="AL6" s="619"/>
      <c r="AM6" s="516" t="s">
        <v>100</v>
      </c>
      <c r="AN6" s="416"/>
      <c r="AO6" s="416"/>
      <c r="AP6" s="416"/>
      <c r="AQ6" s="416"/>
      <c r="AR6" s="416"/>
      <c r="AS6" s="416"/>
      <c r="AT6" s="417"/>
      <c r="AU6" s="517" t="s">
        <v>101</v>
      </c>
      <c r="AV6" s="518"/>
      <c r="AW6" s="518"/>
      <c r="AX6" s="518"/>
      <c r="AY6" s="473" t="s">
        <v>102</v>
      </c>
      <c r="AZ6" s="474"/>
      <c r="BA6" s="474"/>
      <c r="BB6" s="474"/>
      <c r="BC6" s="474"/>
      <c r="BD6" s="474"/>
      <c r="BE6" s="474"/>
      <c r="BF6" s="474"/>
      <c r="BG6" s="474"/>
      <c r="BH6" s="474"/>
      <c r="BI6" s="474"/>
      <c r="BJ6" s="474"/>
      <c r="BK6" s="474"/>
      <c r="BL6" s="474"/>
      <c r="BM6" s="475"/>
      <c r="BN6" s="459">
        <v>3248726</v>
      </c>
      <c r="BO6" s="460"/>
      <c r="BP6" s="460"/>
      <c r="BQ6" s="460"/>
      <c r="BR6" s="460"/>
      <c r="BS6" s="460"/>
      <c r="BT6" s="460"/>
      <c r="BU6" s="461"/>
      <c r="BV6" s="459">
        <v>1871445</v>
      </c>
      <c r="BW6" s="460"/>
      <c r="BX6" s="460"/>
      <c r="BY6" s="460"/>
      <c r="BZ6" s="460"/>
      <c r="CA6" s="460"/>
      <c r="CB6" s="460"/>
      <c r="CC6" s="461"/>
      <c r="CD6" s="499" t="s">
        <v>103</v>
      </c>
      <c r="CE6" s="419"/>
      <c r="CF6" s="419"/>
      <c r="CG6" s="419"/>
      <c r="CH6" s="419"/>
      <c r="CI6" s="419"/>
      <c r="CJ6" s="419"/>
      <c r="CK6" s="419"/>
      <c r="CL6" s="419"/>
      <c r="CM6" s="419"/>
      <c r="CN6" s="419"/>
      <c r="CO6" s="419"/>
      <c r="CP6" s="419"/>
      <c r="CQ6" s="419"/>
      <c r="CR6" s="419"/>
      <c r="CS6" s="500"/>
      <c r="CT6" s="602">
        <v>90.4</v>
      </c>
      <c r="CU6" s="603"/>
      <c r="CV6" s="603"/>
      <c r="CW6" s="603"/>
      <c r="CX6" s="603"/>
      <c r="CY6" s="603"/>
      <c r="CZ6" s="603"/>
      <c r="DA6" s="604"/>
      <c r="DB6" s="602">
        <v>96</v>
      </c>
      <c r="DC6" s="603"/>
      <c r="DD6" s="603"/>
      <c r="DE6" s="603"/>
      <c r="DF6" s="603"/>
      <c r="DG6" s="603"/>
      <c r="DH6" s="603"/>
      <c r="DI6" s="604"/>
    </row>
    <row r="7" spans="1:119" ht="18.75" customHeight="1" x14ac:dyDescent="0.15">
      <c r="A7" s="178"/>
      <c r="B7" s="607"/>
      <c r="C7" s="608"/>
      <c r="D7" s="608"/>
      <c r="E7" s="609"/>
      <c r="F7" s="609"/>
      <c r="G7" s="609"/>
      <c r="H7" s="609"/>
      <c r="I7" s="609"/>
      <c r="J7" s="609"/>
      <c r="K7" s="609"/>
      <c r="L7" s="609"/>
      <c r="M7" s="609"/>
      <c r="N7" s="609"/>
      <c r="O7" s="609"/>
      <c r="P7" s="609"/>
      <c r="Q7" s="609"/>
      <c r="R7" s="613"/>
      <c r="S7" s="613"/>
      <c r="T7" s="613"/>
      <c r="U7" s="613"/>
      <c r="V7" s="614"/>
      <c r="W7" s="600"/>
      <c r="X7" s="410"/>
      <c r="Y7" s="410"/>
      <c r="Z7" s="410"/>
      <c r="AA7" s="410"/>
      <c r="AB7" s="608"/>
      <c r="AC7" s="620"/>
      <c r="AD7" s="411"/>
      <c r="AE7" s="411"/>
      <c r="AF7" s="411"/>
      <c r="AG7" s="411"/>
      <c r="AH7" s="411"/>
      <c r="AI7" s="411"/>
      <c r="AJ7" s="411"/>
      <c r="AK7" s="411"/>
      <c r="AL7" s="621"/>
      <c r="AM7" s="516" t="s">
        <v>104</v>
      </c>
      <c r="AN7" s="416"/>
      <c r="AO7" s="416"/>
      <c r="AP7" s="416"/>
      <c r="AQ7" s="416"/>
      <c r="AR7" s="416"/>
      <c r="AS7" s="416"/>
      <c r="AT7" s="417"/>
      <c r="AU7" s="517" t="s">
        <v>105</v>
      </c>
      <c r="AV7" s="518"/>
      <c r="AW7" s="518"/>
      <c r="AX7" s="518"/>
      <c r="AY7" s="473" t="s">
        <v>106</v>
      </c>
      <c r="AZ7" s="474"/>
      <c r="BA7" s="474"/>
      <c r="BB7" s="474"/>
      <c r="BC7" s="474"/>
      <c r="BD7" s="474"/>
      <c r="BE7" s="474"/>
      <c r="BF7" s="474"/>
      <c r="BG7" s="474"/>
      <c r="BH7" s="474"/>
      <c r="BI7" s="474"/>
      <c r="BJ7" s="474"/>
      <c r="BK7" s="474"/>
      <c r="BL7" s="474"/>
      <c r="BM7" s="475"/>
      <c r="BN7" s="459">
        <v>68707</v>
      </c>
      <c r="BO7" s="460"/>
      <c r="BP7" s="460"/>
      <c r="BQ7" s="460"/>
      <c r="BR7" s="460"/>
      <c r="BS7" s="460"/>
      <c r="BT7" s="460"/>
      <c r="BU7" s="461"/>
      <c r="BV7" s="459">
        <v>60574</v>
      </c>
      <c r="BW7" s="460"/>
      <c r="BX7" s="460"/>
      <c r="BY7" s="460"/>
      <c r="BZ7" s="460"/>
      <c r="CA7" s="460"/>
      <c r="CB7" s="460"/>
      <c r="CC7" s="461"/>
      <c r="CD7" s="499" t="s">
        <v>107</v>
      </c>
      <c r="CE7" s="419"/>
      <c r="CF7" s="419"/>
      <c r="CG7" s="419"/>
      <c r="CH7" s="419"/>
      <c r="CI7" s="419"/>
      <c r="CJ7" s="419"/>
      <c r="CK7" s="419"/>
      <c r="CL7" s="419"/>
      <c r="CM7" s="419"/>
      <c r="CN7" s="419"/>
      <c r="CO7" s="419"/>
      <c r="CP7" s="419"/>
      <c r="CQ7" s="419"/>
      <c r="CR7" s="419"/>
      <c r="CS7" s="500"/>
      <c r="CT7" s="459">
        <v>24965254</v>
      </c>
      <c r="CU7" s="460"/>
      <c r="CV7" s="460"/>
      <c r="CW7" s="460"/>
      <c r="CX7" s="460"/>
      <c r="CY7" s="460"/>
      <c r="CZ7" s="460"/>
      <c r="DA7" s="461"/>
      <c r="DB7" s="459">
        <v>23683993</v>
      </c>
      <c r="DC7" s="460"/>
      <c r="DD7" s="460"/>
      <c r="DE7" s="460"/>
      <c r="DF7" s="460"/>
      <c r="DG7" s="460"/>
      <c r="DH7" s="460"/>
      <c r="DI7" s="461"/>
    </row>
    <row r="8" spans="1:119" ht="18.75" customHeight="1" thickBot="1" x14ac:dyDescent="0.2">
      <c r="A8" s="178"/>
      <c r="B8" s="610"/>
      <c r="C8" s="555"/>
      <c r="D8" s="555"/>
      <c r="E8" s="611"/>
      <c r="F8" s="611"/>
      <c r="G8" s="611"/>
      <c r="H8" s="611"/>
      <c r="I8" s="611"/>
      <c r="J8" s="611"/>
      <c r="K8" s="611"/>
      <c r="L8" s="611"/>
      <c r="M8" s="611"/>
      <c r="N8" s="611"/>
      <c r="O8" s="611"/>
      <c r="P8" s="611"/>
      <c r="Q8" s="611"/>
      <c r="R8" s="615"/>
      <c r="S8" s="615"/>
      <c r="T8" s="615"/>
      <c r="U8" s="615"/>
      <c r="V8" s="616"/>
      <c r="W8" s="530"/>
      <c r="X8" s="531"/>
      <c r="Y8" s="531"/>
      <c r="Z8" s="531"/>
      <c r="AA8" s="531"/>
      <c r="AB8" s="555"/>
      <c r="AC8" s="622"/>
      <c r="AD8" s="623"/>
      <c r="AE8" s="623"/>
      <c r="AF8" s="623"/>
      <c r="AG8" s="623"/>
      <c r="AH8" s="623"/>
      <c r="AI8" s="623"/>
      <c r="AJ8" s="623"/>
      <c r="AK8" s="623"/>
      <c r="AL8" s="624"/>
      <c r="AM8" s="516" t="s">
        <v>108</v>
      </c>
      <c r="AN8" s="416"/>
      <c r="AO8" s="416"/>
      <c r="AP8" s="416"/>
      <c r="AQ8" s="416"/>
      <c r="AR8" s="416"/>
      <c r="AS8" s="416"/>
      <c r="AT8" s="417"/>
      <c r="AU8" s="517" t="s">
        <v>109</v>
      </c>
      <c r="AV8" s="518"/>
      <c r="AW8" s="518"/>
      <c r="AX8" s="518"/>
      <c r="AY8" s="473" t="s">
        <v>110</v>
      </c>
      <c r="AZ8" s="474"/>
      <c r="BA8" s="474"/>
      <c r="BB8" s="474"/>
      <c r="BC8" s="474"/>
      <c r="BD8" s="474"/>
      <c r="BE8" s="474"/>
      <c r="BF8" s="474"/>
      <c r="BG8" s="474"/>
      <c r="BH8" s="474"/>
      <c r="BI8" s="474"/>
      <c r="BJ8" s="474"/>
      <c r="BK8" s="474"/>
      <c r="BL8" s="474"/>
      <c r="BM8" s="475"/>
      <c r="BN8" s="459">
        <v>3180019</v>
      </c>
      <c r="BO8" s="460"/>
      <c r="BP8" s="460"/>
      <c r="BQ8" s="460"/>
      <c r="BR8" s="460"/>
      <c r="BS8" s="460"/>
      <c r="BT8" s="460"/>
      <c r="BU8" s="461"/>
      <c r="BV8" s="459">
        <v>1810871</v>
      </c>
      <c r="BW8" s="460"/>
      <c r="BX8" s="460"/>
      <c r="BY8" s="460"/>
      <c r="BZ8" s="460"/>
      <c r="CA8" s="460"/>
      <c r="CB8" s="460"/>
      <c r="CC8" s="461"/>
      <c r="CD8" s="499" t="s">
        <v>111</v>
      </c>
      <c r="CE8" s="419"/>
      <c r="CF8" s="419"/>
      <c r="CG8" s="419"/>
      <c r="CH8" s="419"/>
      <c r="CI8" s="419"/>
      <c r="CJ8" s="419"/>
      <c r="CK8" s="419"/>
      <c r="CL8" s="419"/>
      <c r="CM8" s="419"/>
      <c r="CN8" s="419"/>
      <c r="CO8" s="419"/>
      <c r="CP8" s="419"/>
      <c r="CQ8" s="419"/>
      <c r="CR8" s="419"/>
      <c r="CS8" s="500"/>
      <c r="CT8" s="562">
        <v>0.79</v>
      </c>
      <c r="CU8" s="563"/>
      <c r="CV8" s="563"/>
      <c r="CW8" s="563"/>
      <c r="CX8" s="563"/>
      <c r="CY8" s="563"/>
      <c r="CZ8" s="563"/>
      <c r="DA8" s="564"/>
      <c r="DB8" s="562">
        <v>0.82</v>
      </c>
      <c r="DC8" s="563"/>
      <c r="DD8" s="563"/>
      <c r="DE8" s="563"/>
      <c r="DF8" s="563"/>
      <c r="DG8" s="563"/>
      <c r="DH8" s="563"/>
      <c r="DI8" s="564"/>
    </row>
    <row r="9" spans="1:119" ht="18.75" customHeight="1" thickBot="1" x14ac:dyDescent="0.2">
      <c r="A9" s="178"/>
      <c r="B9" s="591" t="s">
        <v>112</v>
      </c>
      <c r="C9" s="592"/>
      <c r="D9" s="592"/>
      <c r="E9" s="592"/>
      <c r="F9" s="592"/>
      <c r="G9" s="592"/>
      <c r="H9" s="592"/>
      <c r="I9" s="592"/>
      <c r="J9" s="592"/>
      <c r="K9" s="510"/>
      <c r="L9" s="593" t="s">
        <v>113</v>
      </c>
      <c r="M9" s="594"/>
      <c r="N9" s="594"/>
      <c r="O9" s="594"/>
      <c r="P9" s="594"/>
      <c r="Q9" s="595"/>
      <c r="R9" s="596">
        <v>116675</v>
      </c>
      <c r="S9" s="597"/>
      <c r="T9" s="597"/>
      <c r="U9" s="597"/>
      <c r="V9" s="598"/>
      <c r="W9" s="528" t="s">
        <v>114</v>
      </c>
      <c r="X9" s="529"/>
      <c r="Y9" s="529"/>
      <c r="Z9" s="529"/>
      <c r="AA9" s="529"/>
      <c r="AB9" s="529"/>
      <c r="AC9" s="529"/>
      <c r="AD9" s="529"/>
      <c r="AE9" s="529"/>
      <c r="AF9" s="529"/>
      <c r="AG9" s="529"/>
      <c r="AH9" s="529"/>
      <c r="AI9" s="529"/>
      <c r="AJ9" s="529"/>
      <c r="AK9" s="529"/>
      <c r="AL9" s="599"/>
      <c r="AM9" s="516" t="s">
        <v>115</v>
      </c>
      <c r="AN9" s="416"/>
      <c r="AO9" s="416"/>
      <c r="AP9" s="416"/>
      <c r="AQ9" s="416"/>
      <c r="AR9" s="416"/>
      <c r="AS9" s="416"/>
      <c r="AT9" s="417"/>
      <c r="AU9" s="517" t="s">
        <v>116</v>
      </c>
      <c r="AV9" s="518"/>
      <c r="AW9" s="518"/>
      <c r="AX9" s="518"/>
      <c r="AY9" s="473" t="s">
        <v>117</v>
      </c>
      <c r="AZ9" s="474"/>
      <c r="BA9" s="474"/>
      <c r="BB9" s="474"/>
      <c r="BC9" s="474"/>
      <c r="BD9" s="474"/>
      <c r="BE9" s="474"/>
      <c r="BF9" s="474"/>
      <c r="BG9" s="474"/>
      <c r="BH9" s="474"/>
      <c r="BI9" s="474"/>
      <c r="BJ9" s="474"/>
      <c r="BK9" s="474"/>
      <c r="BL9" s="474"/>
      <c r="BM9" s="475"/>
      <c r="BN9" s="459">
        <v>1369148</v>
      </c>
      <c r="BO9" s="460"/>
      <c r="BP9" s="460"/>
      <c r="BQ9" s="460"/>
      <c r="BR9" s="460"/>
      <c r="BS9" s="460"/>
      <c r="BT9" s="460"/>
      <c r="BU9" s="461"/>
      <c r="BV9" s="459">
        <v>332970</v>
      </c>
      <c r="BW9" s="460"/>
      <c r="BX9" s="460"/>
      <c r="BY9" s="460"/>
      <c r="BZ9" s="460"/>
      <c r="CA9" s="460"/>
      <c r="CB9" s="460"/>
      <c r="CC9" s="461"/>
      <c r="CD9" s="499" t="s">
        <v>118</v>
      </c>
      <c r="CE9" s="419"/>
      <c r="CF9" s="419"/>
      <c r="CG9" s="419"/>
      <c r="CH9" s="419"/>
      <c r="CI9" s="419"/>
      <c r="CJ9" s="419"/>
      <c r="CK9" s="419"/>
      <c r="CL9" s="419"/>
      <c r="CM9" s="419"/>
      <c r="CN9" s="419"/>
      <c r="CO9" s="419"/>
      <c r="CP9" s="419"/>
      <c r="CQ9" s="419"/>
      <c r="CR9" s="419"/>
      <c r="CS9" s="500"/>
      <c r="CT9" s="456">
        <v>9.3000000000000007</v>
      </c>
      <c r="CU9" s="457"/>
      <c r="CV9" s="457"/>
      <c r="CW9" s="457"/>
      <c r="CX9" s="457"/>
      <c r="CY9" s="457"/>
      <c r="CZ9" s="457"/>
      <c r="DA9" s="458"/>
      <c r="DB9" s="456">
        <v>10.1</v>
      </c>
      <c r="DC9" s="457"/>
      <c r="DD9" s="457"/>
      <c r="DE9" s="457"/>
      <c r="DF9" s="457"/>
      <c r="DG9" s="457"/>
      <c r="DH9" s="457"/>
      <c r="DI9" s="458"/>
    </row>
    <row r="10" spans="1:119" ht="18.75" customHeight="1" thickBot="1" x14ac:dyDescent="0.2">
      <c r="A10" s="178"/>
      <c r="B10" s="591"/>
      <c r="C10" s="592"/>
      <c r="D10" s="592"/>
      <c r="E10" s="592"/>
      <c r="F10" s="592"/>
      <c r="G10" s="592"/>
      <c r="H10" s="592"/>
      <c r="I10" s="592"/>
      <c r="J10" s="592"/>
      <c r="K10" s="510"/>
      <c r="L10" s="415" t="s">
        <v>119</v>
      </c>
      <c r="M10" s="416"/>
      <c r="N10" s="416"/>
      <c r="O10" s="416"/>
      <c r="P10" s="416"/>
      <c r="Q10" s="417"/>
      <c r="R10" s="412">
        <v>118233</v>
      </c>
      <c r="S10" s="413"/>
      <c r="T10" s="413"/>
      <c r="U10" s="413"/>
      <c r="V10" s="472"/>
      <c r="W10" s="600"/>
      <c r="X10" s="410"/>
      <c r="Y10" s="410"/>
      <c r="Z10" s="410"/>
      <c r="AA10" s="410"/>
      <c r="AB10" s="410"/>
      <c r="AC10" s="410"/>
      <c r="AD10" s="410"/>
      <c r="AE10" s="410"/>
      <c r="AF10" s="410"/>
      <c r="AG10" s="410"/>
      <c r="AH10" s="410"/>
      <c r="AI10" s="410"/>
      <c r="AJ10" s="410"/>
      <c r="AK10" s="410"/>
      <c r="AL10" s="601"/>
      <c r="AM10" s="516" t="s">
        <v>120</v>
      </c>
      <c r="AN10" s="416"/>
      <c r="AO10" s="416"/>
      <c r="AP10" s="416"/>
      <c r="AQ10" s="416"/>
      <c r="AR10" s="416"/>
      <c r="AS10" s="416"/>
      <c r="AT10" s="417"/>
      <c r="AU10" s="517" t="s">
        <v>121</v>
      </c>
      <c r="AV10" s="518"/>
      <c r="AW10" s="518"/>
      <c r="AX10" s="518"/>
      <c r="AY10" s="473" t="s">
        <v>122</v>
      </c>
      <c r="AZ10" s="474"/>
      <c r="BA10" s="474"/>
      <c r="BB10" s="474"/>
      <c r="BC10" s="474"/>
      <c r="BD10" s="474"/>
      <c r="BE10" s="474"/>
      <c r="BF10" s="474"/>
      <c r="BG10" s="474"/>
      <c r="BH10" s="474"/>
      <c r="BI10" s="474"/>
      <c r="BJ10" s="474"/>
      <c r="BK10" s="474"/>
      <c r="BL10" s="474"/>
      <c r="BM10" s="475"/>
      <c r="BN10" s="459">
        <v>615</v>
      </c>
      <c r="BO10" s="460"/>
      <c r="BP10" s="460"/>
      <c r="BQ10" s="460"/>
      <c r="BR10" s="460"/>
      <c r="BS10" s="460"/>
      <c r="BT10" s="460"/>
      <c r="BU10" s="461"/>
      <c r="BV10" s="459">
        <v>247498</v>
      </c>
      <c r="BW10" s="460"/>
      <c r="BX10" s="460"/>
      <c r="BY10" s="460"/>
      <c r="BZ10" s="460"/>
      <c r="CA10" s="460"/>
      <c r="CB10" s="460"/>
      <c r="CC10" s="461"/>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91"/>
      <c r="C11" s="592"/>
      <c r="D11" s="592"/>
      <c r="E11" s="592"/>
      <c r="F11" s="592"/>
      <c r="G11" s="592"/>
      <c r="H11" s="592"/>
      <c r="I11" s="592"/>
      <c r="J11" s="592"/>
      <c r="K11" s="510"/>
      <c r="L11" s="420" t="s">
        <v>124</v>
      </c>
      <c r="M11" s="421"/>
      <c r="N11" s="421"/>
      <c r="O11" s="421"/>
      <c r="P11" s="421"/>
      <c r="Q11" s="422"/>
      <c r="R11" s="588" t="s">
        <v>125</v>
      </c>
      <c r="S11" s="589"/>
      <c r="T11" s="589"/>
      <c r="U11" s="589"/>
      <c r="V11" s="590"/>
      <c r="W11" s="600"/>
      <c r="X11" s="410"/>
      <c r="Y11" s="410"/>
      <c r="Z11" s="410"/>
      <c r="AA11" s="410"/>
      <c r="AB11" s="410"/>
      <c r="AC11" s="410"/>
      <c r="AD11" s="410"/>
      <c r="AE11" s="410"/>
      <c r="AF11" s="410"/>
      <c r="AG11" s="410"/>
      <c r="AH11" s="410"/>
      <c r="AI11" s="410"/>
      <c r="AJ11" s="410"/>
      <c r="AK11" s="410"/>
      <c r="AL11" s="601"/>
      <c r="AM11" s="516" t="s">
        <v>126</v>
      </c>
      <c r="AN11" s="416"/>
      <c r="AO11" s="416"/>
      <c r="AP11" s="416"/>
      <c r="AQ11" s="416"/>
      <c r="AR11" s="416"/>
      <c r="AS11" s="416"/>
      <c r="AT11" s="417"/>
      <c r="AU11" s="517" t="s">
        <v>121</v>
      </c>
      <c r="AV11" s="518"/>
      <c r="AW11" s="518"/>
      <c r="AX11" s="518"/>
      <c r="AY11" s="473" t="s">
        <v>127</v>
      </c>
      <c r="AZ11" s="474"/>
      <c r="BA11" s="474"/>
      <c r="BB11" s="474"/>
      <c r="BC11" s="474"/>
      <c r="BD11" s="474"/>
      <c r="BE11" s="474"/>
      <c r="BF11" s="474"/>
      <c r="BG11" s="474"/>
      <c r="BH11" s="474"/>
      <c r="BI11" s="474"/>
      <c r="BJ11" s="474"/>
      <c r="BK11" s="474"/>
      <c r="BL11" s="474"/>
      <c r="BM11" s="475"/>
      <c r="BN11" s="459">
        <v>0</v>
      </c>
      <c r="BO11" s="460"/>
      <c r="BP11" s="460"/>
      <c r="BQ11" s="460"/>
      <c r="BR11" s="460"/>
      <c r="BS11" s="460"/>
      <c r="BT11" s="460"/>
      <c r="BU11" s="461"/>
      <c r="BV11" s="459">
        <v>0</v>
      </c>
      <c r="BW11" s="460"/>
      <c r="BX11" s="460"/>
      <c r="BY11" s="460"/>
      <c r="BZ11" s="460"/>
      <c r="CA11" s="460"/>
      <c r="CB11" s="460"/>
      <c r="CC11" s="461"/>
      <c r="CD11" s="499" t="s">
        <v>128</v>
      </c>
      <c r="CE11" s="419"/>
      <c r="CF11" s="419"/>
      <c r="CG11" s="419"/>
      <c r="CH11" s="419"/>
      <c r="CI11" s="419"/>
      <c r="CJ11" s="419"/>
      <c r="CK11" s="419"/>
      <c r="CL11" s="419"/>
      <c r="CM11" s="419"/>
      <c r="CN11" s="419"/>
      <c r="CO11" s="419"/>
      <c r="CP11" s="419"/>
      <c r="CQ11" s="419"/>
      <c r="CR11" s="419"/>
      <c r="CS11" s="500"/>
      <c r="CT11" s="562" t="s">
        <v>129</v>
      </c>
      <c r="CU11" s="563"/>
      <c r="CV11" s="563"/>
      <c r="CW11" s="563"/>
      <c r="CX11" s="563"/>
      <c r="CY11" s="563"/>
      <c r="CZ11" s="563"/>
      <c r="DA11" s="564"/>
      <c r="DB11" s="562" t="s">
        <v>130</v>
      </c>
      <c r="DC11" s="563"/>
      <c r="DD11" s="563"/>
      <c r="DE11" s="563"/>
      <c r="DF11" s="563"/>
      <c r="DG11" s="563"/>
      <c r="DH11" s="563"/>
      <c r="DI11" s="564"/>
    </row>
    <row r="12" spans="1:119" ht="18.75" customHeight="1" x14ac:dyDescent="0.15">
      <c r="A12" s="178"/>
      <c r="B12" s="565" t="s">
        <v>131</v>
      </c>
      <c r="C12" s="566"/>
      <c r="D12" s="566"/>
      <c r="E12" s="566"/>
      <c r="F12" s="566"/>
      <c r="G12" s="566"/>
      <c r="H12" s="566"/>
      <c r="I12" s="566"/>
      <c r="J12" s="566"/>
      <c r="K12" s="567"/>
      <c r="L12" s="574" t="s">
        <v>132</v>
      </c>
      <c r="M12" s="575"/>
      <c r="N12" s="575"/>
      <c r="O12" s="575"/>
      <c r="P12" s="575"/>
      <c r="Q12" s="576"/>
      <c r="R12" s="577">
        <v>118485</v>
      </c>
      <c r="S12" s="578"/>
      <c r="T12" s="578"/>
      <c r="U12" s="578"/>
      <c r="V12" s="579"/>
      <c r="W12" s="580" t="s">
        <v>1</v>
      </c>
      <c r="X12" s="518"/>
      <c r="Y12" s="518"/>
      <c r="Z12" s="518"/>
      <c r="AA12" s="518"/>
      <c r="AB12" s="581"/>
      <c r="AC12" s="582" t="s">
        <v>133</v>
      </c>
      <c r="AD12" s="583"/>
      <c r="AE12" s="583"/>
      <c r="AF12" s="583"/>
      <c r="AG12" s="584"/>
      <c r="AH12" s="582" t="s">
        <v>134</v>
      </c>
      <c r="AI12" s="583"/>
      <c r="AJ12" s="583"/>
      <c r="AK12" s="583"/>
      <c r="AL12" s="585"/>
      <c r="AM12" s="516" t="s">
        <v>135</v>
      </c>
      <c r="AN12" s="416"/>
      <c r="AO12" s="416"/>
      <c r="AP12" s="416"/>
      <c r="AQ12" s="416"/>
      <c r="AR12" s="416"/>
      <c r="AS12" s="416"/>
      <c r="AT12" s="417"/>
      <c r="AU12" s="517" t="s">
        <v>136</v>
      </c>
      <c r="AV12" s="518"/>
      <c r="AW12" s="518"/>
      <c r="AX12" s="518"/>
      <c r="AY12" s="473" t="s">
        <v>137</v>
      </c>
      <c r="AZ12" s="474"/>
      <c r="BA12" s="474"/>
      <c r="BB12" s="474"/>
      <c r="BC12" s="474"/>
      <c r="BD12" s="474"/>
      <c r="BE12" s="474"/>
      <c r="BF12" s="474"/>
      <c r="BG12" s="474"/>
      <c r="BH12" s="474"/>
      <c r="BI12" s="474"/>
      <c r="BJ12" s="474"/>
      <c r="BK12" s="474"/>
      <c r="BL12" s="474"/>
      <c r="BM12" s="475"/>
      <c r="BN12" s="459">
        <v>0</v>
      </c>
      <c r="BO12" s="460"/>
      <c r="BP12" s="460"/>
      <c r="BQ12" s="460"/>
      <c r="BR12" s="460"/>
      <c r="BS12" s="460"/>
      <c r="BT12" s="460"/>
      <c r="BU12" s="461"/>
      <c r="BV12" s="459">
        <v>0</v>
      </c>
      <c r="BW12" s="460"/>
      <c r="BX12" s="460"/>
      <c r="BY12" s="460"/>
      <c r="BZ12" s="460"/>
      <c r="CA12" s="460"/>
      <c r="CB12" s="460"/>
      <c r="CC12" s="461"/>
      <c r="CD12" s="499" t="s">
        <v>138</v>
      </c>
      <c r="CE12" s="419"/>
      <c r="CF12" s="419"/>
      <c r="CG12" s="419"/>
      <c r="CH12" s="419"/>
      <c r="CI12" s="419"/>
      <c r="CJ12" s="419"/>
      <c r="CK12" s="419"/>
      <c r="CL12" s="419"/>
      <c r="CM12" s="419"/>
      <c r="CN12" s="419"/>
      <c r="CO12" s="419"/>
      <c r="CP12" s="419"/>
      <c r="CQ12" s="419"/>
      <c r="CR12" s="419"/>
      <c r="CS12" s="500"/>
      <c r="CT12" s="562" t="s">
        <v>139</v>
      </c>
      <c r="CU12" s="563"/>
      <c r="CV12" s="563"/>
      <c r="CW12" s="563"/>
      <c r="CX12" s="563"/>
      <c r="CY12" s="563"/>
      <c r="CZ12" s="563"/>
      <c r="DA12" s="564"/>
      <c r="DB12" s="562" t="s">
        <v>139</v>
      </c>
      <c r="DC12" s="563"/>
      <c r="DD12" s="563"/>
      <c r="DE12" s="563"/>
      <c r="DF12" s="563"/>
      <c r="DG12" s="563"/>
      <c r="DH12" s="563"/>
      <c r="DI12" s="564"/>
    </row>
    <row r="13" spans="1:119" ht="18.75" customHeight="1" x14ac:dyDescent="0.15">
      <c r="A13" s="178"/>
      <c r="B13" s="568"/>
      <c r="C13" s="569"/>
      <c r="D13" s="569"/>
      <c r="E13" s="569"/>
      <c r="F13" s="569"/>
      <c r="G13" s="569"/>
      <c r="H13" s="569"/>
      <c r="I13" s="569"/>
      <c r="J13" s="569"/>
      <c r="K13" s="570"/>
      <c r="L13" s="187"/>
      <c r="M13" s="543" t="s">
        <v>140</v>
      </c>
      <c r="N13" s="544"/>
      <c r="O13" s="544"/>
      <c r="P13" s="544"/>
      <c r="Q13" s="545"/>
      <c r="R13" s="546">
        <v>117199</v>
      </c>
      <c r="S13" s="547"/>
      <c r="T13" s="547"/>
      <c r="U13" s="547"/>
      <c r="V13" s="548"/>
      <c r="W13" s="549" t="s">
        <v>141</v>
      </c>
      <c r="X13" s="445"/>
      <c r="Y13" s="445"/>
      <c r="Z13" s="445"/>
      <c r="AA13" s="445"/>
      <c r="AB13" s="446"/>
      <c r="AC13" s="412">
        <v>417</v>
      </c>
      <c r="AD13" s="413"/>
      <c r="AE13" s="413"/>
      <c r="AF13" s="413"/>
      <c r="AG13" s="414"/>
      <c r="AH13" s="412">
        <v>411</v>
      </c>
      <c r="AI13" s="413"/>
      <c r="AJ13" s="413"/>
      <c r="AK13" s="413"/>
      <c r="AL13" s="472"/>
      <c r="AM13" s="516" t="s">
        <v>142</v>
      </c>
      <c r="AN13" s="416"/>
      <c r="AO13" s="416"/>
      <c r="AP13" s="416"/>
      <c r="AQ13" s="416"/>
      <c r="AR13" s="416"/>
      <c r="AS13" s="416"/>
      <c r="AT13" s="417"/>
      <c r="AU13" s="517" t="s">
        <v>143</v>
      </c>
      <c r="AV13" s="518"/>
      <c r="AW13" s="518"/>
      <c r="AX13" s="518"/>
      <c r="AY13" s="473" t="s">
        <v>144</v>
      </c>
      <c r="AZ13" s="474"/>
      <c r="BA13" s="474"/>
      <c r="BB13" s="474"/>
      <c r="BC13" s="474"/>
      <c r="BD13" s="474"/>
      <c r="BE13" s="474"/>
      <c r="BF13" s="474"/>
      <c r="BG13" s="474"/>
      <c r="BH13" s="474"/>
      <c r="BI13" s="474"/>
      <c r="BJ13" s="474"/>
      <c r="BK13" s="474"/>
      <c r="BL13" s="474"/>
      <c r="BM13" s="475"/>
      <c r="BN13" s="459">
        <v>1369763</v>
      </c>
      <c r="BO13" s="460"/>
      <c r="BP13" s="460"/>
      <c r="BQ13" s="460"/>
      <c r="BR13" s="460"/>
      <c r="BS13" s="460"/>
      <c r="BT13" s="460"/>
      <c r="BU13" s="461"/>
      <c r="BV13" s="459">
        <v>580468</v>
      </c>
      <c r="BW13" s="460"/>
      <c r="BX13" s="460"/>
      <c r="BY13" s="460"/>
      <c r="BZ13" s="460"/>
      <c r="CA13" s="460"/>
      <c r="CB13" s="460"/>
      <c r="CC13" s="461"/>
      <c r="CD13" s="499" t="s">
        <v>145</v>
      </c>
      <c r="CE13" s="419"/>
      <c r="CF13" s="419"/>
      <c r="CG13" s="419"/>
      <c r="CH13" s="419"/>
      <c r="CI13" s="419"/>
      <c r="CJ13" s="419"/>
      <c r="CK13" s="419"/>
      <c r="CL13" s="419"/>
      <c r="CM13" s="419"/>
      <c r="CN13" s="419"/>
      <c r="CO13" s="419"/>
      <c r="CP13" s="419"/>
      <c r="CQ13" s="419"/>
      <c r="CR13" s="419"/>
      <c r="CS13" s="500"/>
      <c r="CT13" s="456">
        <v>3.9</v>
      </c>
      <c r="CU13" s="457"/>
      <c r="CV13" s="457"/>
      <c r="CW13" s="457"/>
      <c r="CX13" s="457"/>
      <c r="CY13" s="457"/>
      <c r="CZ13" s="457"/>
      <c r="DA13" s="458"/>
      <c r="DB13" s="456">
        <v>4.5999999999999996</v>
      </c>
      <c r="DC13" s="457"/>
      <c r="DD13" s="457"/>
      <c r="DE13" s="457"/>
      <c r="DF13" s="457"/>
      <c r="DG13" s="457"/>
      <c r="DH13" s="457"/>
      <c r="DI13" s="458"/>
    </row>
    <row r="14" spans="1:119" ht="18.75" customHeight="1" thickBot="1" x14ac:dyDescent="0.2">
      <c r="A14" s="178"/>
      <c r="B14" s="568"/>
      <c r="C14" s="569"/>
      <c r="D14" s="569"/>
      <c r="E14" s="569"/>
      <c r="F14" s="569"/>
      <c r="G14" s="569"/>
      <c r="H14" s="569"/>
      <c r="I14" s="569"/>
      <c r="J14" s="569"/>
      <c r="K14" s="570"/>
      <c r="L14" s="533" t="s">
        <v>146</v>
      </c>
      <c r="M14" s="586"/>
      <c r="N14" s="586"/>
      <c r="O14" s="586"/>
      <c r="P14" s="586"/>
      <c r="Q14" s="587"/>
      <c r="R14" s="546">
        <v>118916</v>
      </c>
      <c r="S14" s="547"/>
      <c r="T14" s="547"/>
      <c r="U14" s="547"/>
      <c r="V14" s="548"/>
      <c r="W14" s="550"/>
      <c r="X14" s="448"/>
      <c r="Y14" s="448"/>
      <c r="Z14" s="448"/>
      <c r="AA14" s="448"/>
      <c r="AB14" s="449"/>
      <c r="AC14" s="539">
        <v>0.9</v>
      </c>
      <c r="AD14" s="540"/>
      <c r="AE14" s="540"/>
      <c r="AF14" s="540"/>
      <c r="AG14" s="541"/>
      <c r="AH14" s="539">
        <v>0.8</v>
      </c>
      <c r="AI14" s="540"/>
      <c r="AJ14" s="540"/>
      <c r="AK14" s="540"/>
      <c r="AL14" s="542"/>
      <c r="AM14" s="516"/>
      <c r="AN14" s="416"/>
      <c r="AO14" s="416"/>
      <c r="AP14" s="416"/>
      <c r="AQ14" s="416"/>
      <c r="AR14" s="416"/>
      <c r="AS14" s="416"/>
      <c r="AT14" s="417"/>
      <c r="AU14" s="517"/>
      <c r="AV14" s="518"/>
      <c r="AW14" s="518"/>
      <c r="AX14" s="518"/>
      <c r="AY14" s="473"/>
      <c r="AZ14" s="474"/>
      <c r="BA14" s="474"/>
      <c r="BB14" s="474"/>
      <c r="BC14" s="474"/>
      <c r="BD14" s="474"/>
      <c r="BE14" s="474"/>
      <c r="BF14" s="474"/>
      <c r="BG14" s="474"/>
      <c r="BH14" s="474"/>
      <c r="BI14" s="474"/>
      <c r="BJ14" s="474"/>
      <c r="BK14" s="474"/>
      <c r="BL14" s="474"/>
      <c r="BM14" s="475"/>
      <c r="BN14" s="459"/>
      <c r="BO14" s="460"/>
      <c r="BP14" s="460"/>
      <c r="BQ14" s="460"/>
      <c r="BR14" s="460"/>
      <c r="BS14" s="460"/>
      <c r="BT14" s="460"/>
      <c r="BU14" s="461"/>
      <c r="BV14" s="459"/>
      <c r="BW14" s="460"/>
      <c r="BX14" s="460"/>
      <c r="BY14" s="460"/>
      <c r="BZ14" s="460"/>
      <c r="CA14" s="460"/>
      <c r="CB14" s="460"/>
      <c r="CC14" s="461"/>
      <c r="CD14" s="496" t="s">
        <v>147</v>
      </c>
      <c r="CE14" s="497"/>
      <c r="CF14" s="497"/>
      <c r="CG14" s="497"/>
      <c r="CH14" s="497"/>
      <c r="CI14" s="497"/>
      <c r="CJ14" s="497"/>
      <c r="CK14" s="497"/>
      <c r="CL14" s="497"/>
      <c r="CM14" s="497"/>
      <c r="CN14" s="497"/>
      <c r="CO14" s="497"/>
      <c r="CP14" s="497"/>
      <c r="CQ14" s="497"/>
      <c r="CR14" s="497"/>
      <c r="CS14" s="498"/>
      <c r="CT14" s="556" t="s">
        <v>139</v>
      </c>
      <c r="CU14" s="557"/>
      <c r="CV14" s="557"/>
      <c r="CW14" s="557"/>
      <c r="CX14" s="557"/>
      <c r="CY14" s="557"/>
      <c r="CZ14" s="557"/>
      <c r="DA14" s="558"/>
      <c r="DB14" s="556" t="s">
        <v>139</v>
      </c>
      <c r="DC14" s="557"/>
      <c r="DD14" s="557"/>
      <c r="DE14" s="557"/>
      <c r="DF14" s="557"/>
      <c r="DG14" s="557"/>
      <c r="DH14" s="557"/>
      <c r="DI14" s="558"/>
    </row>
    <row r="15" spans="1:119" ht="18.75" customHeight="1" x14ac:dyDescent="0.15">
      <c r="A15" s="178"/>
      <c r="B15" s="568"/>
      <c r="C15" s="569"/>
      <c r="D15" s="569"/>
      <c r="E15" s="569"/>
      <c r="F15" s="569"/>
      <c r="G15" s="569"/>
      <c r="H15" s="569"/>
      <c r="I15" s="569"/>
      <c r="J15" s="569"/>
      <c r="K15" s="570"/>
      <c r="L15" s="187"/>
      <c r="M15" s="543" t="s">
        <v>148</v>
      </c>
      <c r="N15" s="544"/>
      <c r="O15" s="544"/>
      <c r="P15" s="544"/>
      <c r="Q15" s="545"/>
      <c r="R15" s="546">
        <v>117603</v>
      </c>
      <c r="S15" s="547"/>
      <c r="T15" s="547"/>
      <c r="U15" s="547"/>
      <c r="V15" s="548"/>
      <c r="W15" s="549" t="s">
        <v>149</v>
      </c>
      <c r="X15" s="445"/>
      <c r="Y15" s="445"/>
      <c r="Z15" s="445"/>
      <c r="AA15" s="445"/>
      <c r="AB15" s="446"/>
      <c r="AC15" s="412">
        <v>8619</v>
      </c>
      <c r="AD15" s="413"/>
      <c r="AE15" s="413"/>
      <c r="AF15" s="413"/>
      <c r="AG15" s="414"/>
      <c r="AH15" s="412">
        <v>10577</v>
      </c>
      <c r="AI15" s="413"/>
      <c r="AJ15" s="413"/>
      <c r="AK15" s="413"/>
      <c r="AL15" s="472"/>
      <c r="AM15" s="516"/>
      <c r="AN15" s="416"/>
      <c r="AO15" s="416"/>
      <c r="AP15" s="416"/>
      <c r="AQ15" s="416"/>
      <c r="AR15" s="416"/>
      <c r="AS15" s="416"/>
      <c r="AT15" s="417"/>
      <c r="AU15" s="517"/>
      <c r="AV15" s="518"/>
      <c r="AW15" s="518"/>
      <c r="AX15" s="518"/>
      <c r="AY15" s="485" t="s">
        <v>150</v>
      </c>
      <c r="AZ15" s="486"/>
      <c r="BA15" s="486"/>
      <c r="BB15" s="486"/>
      <c r="BC15" s="486"/>
      <c r="BD15" s="486"/>
      <c r="BE15" s="486"/>
      <c r="BF15" s="486"/>
      <c r="BG15" s="486"/>
      <c r="BH15" s="486"/>
      <c r="BI15" s="486"/>
      <c r="BJ15" s="486"/>
      <c r="BK15" s="486"/>
      <c r="BL15" s="486"/>
      <c r="BM15" s="487"/>
      <c r="BN15" s="488">
        <v>14041705</v>
      </c>
      <c r="BO15" s="489"/>
      <c r="BP15" s="489"/>
      <c r="BQ15" s="489"/>
      <c r="BR15" s="489"/>
      <c r="BS15" s="489"/>
      <c r="BT15" s="489"/>
      <c r="BU15" s="490"/>
      <c r="BV15" s="488">
        <v>14514634</v>
      </c>
      <c r="BW15" s="489"/>
      <c r="BX15" s="489"/>
      <c r="BY15" s="489"/>
      <c r="BZ15" s="489"/>
      <c r="CA15" s="489"/>
      <c r="CB15" s="489"/>
      <c r="CC15" s="490"/>
      <c r="CD15" s="559" t="s">
        <v>151</v>
      </c>
      <c r="CE15" s="560"/>
      <c r="CF15" s="560"/>
      <c r="CG15" s="560"/>
      <c r="CH15" s="560"/>
      <c r="CI15" s="560"/>
      <c r="CJ15" s="560"/>
      <c r="CK15" s="560"/>
      <c r="CL15" s="560"/>
      <c r="CM15" s="560"/>
      <c r="CN15" s="560"/>
      <c r="CO15" s="560"/>
      <c r="CP15" s="560"/>
      <c r="CQ15" s="560"/>
      <c r="CR15" s="560"/>
      <c r="CS15" s="561"/>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68"/>
      <c r="C16" s="569"/>
      <c r="D16" s="569"/>
      <c r="E16" s="569"/>
      <c r="F16" s="569"/>
      <c r="G16" s="569"/>
      <c r="H16" s="569"/>
      <c r="I16" s="569"/>
      <c r="J16" s="569"/>
      <c r="K16" s="570"/>
      <c r="L16" s="533" t="s">
        <v>152</v>
      </c>
      <c r="M16" s="534"/>
      <c r="N16" s="534"/>
      <c r="O16" s="534"/>
      <c r="P16" s="534"/>
      <c r="Q16" s="535"/>
      <c r="R16" s="536" t="s">
        <v>153</v>
      </c>
      <c r="S16" s="537"/>
      <c r="T16" s="537"/>
      <c r="U16" s="537"/>
      <c r="V16" s="538"/>
      <c r="W16" s="550"/>
      <c r="X16" s="448"/>
      <c r="Y16" s="448"/>
      <c r="Z16" s="448"/>
      <c r="AA16" s="448"/>
      <c r="AB16" s="449"/>
      <c r="AC16" s="539">
        <v>19.100000000000001</v>
      </c>
      <c r="AD16" s="540"/>
      <c r="AE16" s="540"/>
      <c r="AF16" s="540"/>
      <c r="AG16" s="541"/>
      <c r="AH16" s="539">
        <v>20.9</v>
      </c>
      <c r="AI16" s="540"/>
      <c r="AJ16" s="540"/>
      <c r="AK16" s="540"/>
      <c r="AL16" s="542"/>
      <c r="AM16" s="516"/>
      <c r="AN16" s="416"/>
      <c r="AO16" s="416"/>
      <c r="AP16" s="416"/>
      <c r="AQ16" s="416"/>
      <c r="AR16" s="416"/>
      <c r="AS16" s="416"/>
      <c r="AT16" s="417"/>
      <c r="AU16" s="517"/>
      <c r="AV16" s="518"/>
      <c r="AW16" s="518"/>
      <c r="AX16" s="518"/>
      <c r="AY16" s="473" t="s">
        <v>154</v>
      </c>
      <c r="AZ16" s="474"/>
      <c r="BA16" s="474"/>
      <c r="BB16" s="474"/>
      <c r="BC16" s="474"/>
      <c r="BD16" s="474"/>
      <c r="BE16" s="474"/>
      <c r="BF16" s="474"/>
      <c r="BG16" s="474"/>
      <c r="BH16" s="474"/>
      <c r="BI16" s="474"/>
      <c r="BJ16" s="474"/>
      <c r="BK16" s="474"/>
      <c r="BL16" s="474"/>
      <c r="BM16" s="475"/>
      <c r="BN16" s="459">
        <v>18678067</v>
      </c>
      <c r="BO16" s="460"/>
      <c r="BP16" s="460"/>
      <c r="BQ16" s="460"/>
      <c r="BR16" s="460"/>
      <c r="BS16" s="460"/>
      <c r="BT16" s="460"/>
      <c r="BU16" s="461"/>
      <c r="BV16" s="459">
        <v>17953082</v>
      </c>
      <c r="BW16" s="460"/>
      <c r="BX16" s="460"/>
      <c r="BY16" s="460"/>
      <c r="BZ16" s="460"/>
      <c r="CA16" s="460"/>
      <c r="CB16" s="460"/>
      <c r="CC16" s="461"/>
      <c r="CD16" s="191"/>
      <c r="CE16" s="491"/>
      <c r="CF16" s="491"/>
      <c r="CG16" s="491"/>
      <c r="CH16" s="491"/>
      <c r="CI16" s="491"/>
      <c r="CJ16" s="491"/>
      <c r="CK16" s="491"/>
      <c r="CL16" s="491"/>
      <c r="CM16" s="491"/>
      <c r="CN16" s="491"/>
      <c r="CO16" s="491"/>
      <c r="CP16" s="491"/>
      <c r="CQ16" s="491"/>
      <c r="CR16" s="491"/>
      <c r="CS16" s="492"/>
      <c r="CT16" s="456"/>
      <c r="CU16" s="457"/>
      <c r="CV16" s="457"/>
      <c r="CW16" s="457"/>
      <c r="CX16" s="457"/>
      <c r="CY16" s="457"/>
      <c r="CZ16" s="457"/>
      <c r="DA16" s="458"/>
      <c r="DB16" s="456"/>
      <c r="DC16" s="457"/>
      <c r="DD16" s="457"/>
      <c r="DE16" s="457"/>
      <c r="DF16" s="457"/>
      <c r="DG16" s="457"/>
      <c r="DH16" s="457"/>
      <c r="DI16" s="458"/>
    </row>
    <row r="17" spans="1:113" ht="18.75" customHeight="1" thickBot="1" x14ac:dyDescent="0.2">
      <c r="A17" s="178"/>
      <c r="B17" s="571"/>
      <c r="C17" s="572"/>
      <c r="D17" s="572"/>
      <c r="E17" s="572"/>
      <c r="F17" s="572"/>
      <c r="G17" s="572"/>
      <c r="H17" s="572"/>
      <c r="I17" s="572"/>
      <c r="J17" s="572"/>
      <c r="K17" s="573"/>
      <c r="L17" s="192"/>
      <c r="M17" s="552" t="s">
        <v>155</v>
      </c>
      <c r="N17" s="553"/>
      <c r="O17" s="553"/>
      <c r="P17" s="553"/>
      <c r="Q17" s="554"/>
      <c r="R17" s="536" t="s">
        <v>156</v>
      </c>
      <c r="S17" s="537"/>
      <c r="T17" s="537"/>
      <c r="U17" s="537"/>
      <c r="V17" s="538"/>
      <c r="W17" s="549" t="s">
        <v>157</v>
      </c>
      <c r="X17" s="445"/>
      <c r="Y17" s="445"/>
      <c r="Z17" s="445"/>
      <c r="AA17" s="445"/>
      <c r="AB17" s="446"/>
      <c r="AC17" s="412">
        <v>35982</v>
      </c>
      <c r="AD17" s="413"/>
      <c r="AE17" s="413"/>
      <c r="AF17" s="413"/>
      <c r="AG17" s="414"/>
      <c r="AH17" s="412">
        <v>39511</v>
      </c>
      <c r="AI17" s="413"/>
      <c r="AJ17" s="413"/>
      <c r="AK17" s="413"/>
      <c r="AL17" s="472"/>
      <c r="AM17" s="516"/>
      <c r="AN17" s="416"/>
      <c r="AO17" s="416"/>
      <c r="AP17" s="416"/>
      <c r="AQ17" s="416"/>
      <c r="AR17" s="416"/>
      <c r="AS17" s="416"/>
      <c r="AT17" s="417"/>
      <c r="AU17" s="517"/>
      <c r="AV17" s="518"/>
      <c r="AW17" s="518"/>
      <c r="AX17" s="518"/>
      <c r="AY17" s="473" t="s">
        <v>158</v>
      </c>
      <c r="AZ17" s="474"/>
      <c r="BA17" s="474"/>
      <c r="BB17" s="474"/>
      <c r="BC17" s="474"/>
      <c r="BD17" s="474"/>
      <c r="BE17" s="474"/>
      <c r="BF17" s="474"/>
      <c r="BG17" s="474"/>
      <c r="BH17" s="474"/>
      <c r="BI17" s="474"/>
      <c r="BJ17" s="474"/>
      <c r="BK17" s="474"/>
      <c r="BL17" s="474"/>
      <c r="BM17" s="475"/>
      <c r="BN17" s="459">
        <v>18032666</v>
      </c>
      <c r="BO17" s="460"/>
      <c r="BP17" s="460"/>
      <c r="BQ17" s="460"/>
      <c r="BR17" s="460"/>
      <c r="BS17" s="460"/>
      <c r="BT17" s="460"/>
      <c r="BU17" s="461"/>
      <c r="BV17" s="459">
        <v>18701423</v>
      </c>
      <c r="BW17" s="460"/>
      <c r="BX17" s="460"/>
      <c r="BY17" s="460"/>
      <c r="BZ17" s="460"/>
      <c r="CA17" s="460"/>
      <c r="CB17" s="460"/>
      <c r="CC17" s="461"/>
      <c r="CD17" s="191"/>
      <c r="CE17" s="491"/>
      <c r="CF17" s="491"/>
      <c r="CG17" s="491"/>
      <c r="CH17" s="491"/>
      <c r="CI17" s="491"/>
      <c r="CJ17" s="491"/>
      <c r="CK17" s="491"/>
      <c r="CL17" s="491"/>
      <c r="CM17" s="491"/>
      <c r="CN17" s="491"/>
      <c r="CO17" s="491"/>
      <c r="CP17" s="491"/>
      <c r="CQ17" s="491"/>
      <c r="CR17" s="491"/>
      <c r="CS17" s="492"/>
      <c r="CT17" s="456"/>
      <c r="CU17" s="457"/>
      <c r="CV17" s="457"/>
      <c r="CW17" s="457"/>
      <c r="CX17" s="457"/>
      <c r="CY17" s="457"/>
      <c r="CZ17" s="457"/>
      <c r="DA17" s="458"/>
      <c r="DB17" s="456"/>
      <c r="DC17" s="457"/>
      <c r="DD17" s="457"/>
      <c r="DE17" s="457"/>
      <c r="DF17" s="457"/>
      <c r="DG17" s="457"/>
      <c r="DH17" s="457"/>
      <c r="DI17" s="458"/>
    </row>
    <row r="18" spans="1:113" ht="18.75" customHeight="1" thickBot="1" x14ac:dyDescent="0.2">
      <c r="A18" s="178"/>
      <c r="B18" s="509" t="s">
        <v>159</v>
      </c>
      <c r="C18" s="510"/>
      <c r="D18" s="510"/>
      <c r="E18" s="511"/>
      <c r="F18" s="511"/>
      <c r="G18" s="511"/>
      <c r="H18" s="511"/>
      <c r="I18" s="511"/>
      <c r="J18" s="511"/>
      <c r="K18" s="511"/>
      <c r="L18" s="512">
        <v>53.15</v>
      </c>
      <c r="M18" s="512"/>
      <c r="N18" s="512"/>
      <c r="O18" s="512"/>
      <c r="P18" s="512"/>
      <c r="Q18" s="512"/>
      <c r="R18" s="513"/>
      <c r="S18" s="513"/>
      <c r="T18" s="513"/>
      <c r="U18" s="513"/>
      <c r="V18" s="514"/>
      <c r="W18" s="530"/>
      <c r="X18" s="531"/>
      <c r="Y18" s="531"/>
      <c r="Z18" s="531"/>
      <c r="AA18" s="531"/>
      <c r="AB18" s="555"/>
      <c r="AC18" s="429">
        <v>79.900000000000006</v>
      </c>
      <c r="AD18" s="430"/>
      <c r="AE18" s="430"/>
      <c r="AF18" s="430"/>
      <c r="AG18" s="515"/>
      <c r="AH18" s="429">
        <v>78.2</v>
      </c>
      <c r="AI18" s="430"/>
      <c r="AJ18" s="430"/>
      <c r="AK18" s="430"/>
      <c r="AL18" s="431"/>
      <c r="AM18" s="516"/>
      <c r="AN18" s="416"/>
      <c r="AO18" s="416"/>
      <c r="AP18" s="416"/>
      <c r="AQ18" s="416"/>
      <c r="AR18" s="416"/>
      <c r="AS18" s="416"/>
      <c r="AT18" s="417"/>
      <c r="AU18" s="517"/>
      <c r="AV18" s="518"/>
      <c r="AW18" s="518"/>
      <c r="AX18" s="518"/>
      <c r="AY18" s="473" t="s">
        <v>160</v>
      </c>
      <c r="AZ18" s="474"/>
      <c r="BA18" s="474"/>
      <c r="BB18" s="474"/>
      <c r="BC18" s="474"/>
      <c r="BD18" s="474"/>
      <c r="BE18" s="474"/>
      <c r="BF18" s="474"/>
      <c r="BG18" s="474"/>
      <c r="BH18" s="474"/>
      <c r="BI18" s="474"/>
      <c r="BJ18" s="474"/>
      <c r="BK18" s="474"/>
      <c r="BL18" s="474"/>
      <c r="BM18" s="475"/>
      <c r="BN18" s="459">
        <v>21560591</v>
      </c>
      <c r="BO18" s="460"/>
      <c r="BP18" s="460"/>
      <c r="BQ18" s="460"/>
      <c r="BR18" s="460"/>
      <c r="BS18" s="460"/>
      <c r="BT18" s="460"/>
      <c r="BU18" s="461"/>
      <c r="BV18" s="459">
        <v>21326460</v>
      </c>
      <c r="BW18" s="460"/>
      <c r="BX18" s="460"/>
      <c r="BY18" s="460"/>
      <c r="BZ18" s="460"/>
      <c r="CA18" s="460"/>
      <c r="CB18" s="460"/>
      <c r="CC18" s="461"/>
      <c r="CD18" s="191"/>
      <c r="CE18" s="491"/>
      <c r="CF18" s="491"/>
      <c r="CG18" s="491"/>
      <c r="CH18" s="491"/>
      <c r="CI18" s="491"/>
      <c r="CJ18" s="491"/>
      <c r="CK18" s="491"/>
      <c r="CL18" s="491"/>
      <c r="CM18" s="491"/>
      <c r="CN18" s="491"/>
      <c r="CO18" s="491"/>
      <c r="CP18" s="491"/>
      <c r="CQ18" s="491"/>
      <c r="CR18" s="491"/>
      <c r="CS18" s="492"/>
      <c r="CT18" s="456"/>
      <c r="CU18" s="457"/>
      <c r="CV18" s="457"/>
      <c r="CW18" s="457"/>
      <c r="CX18" s="457"/>
      <c r="CY18" s="457"/>
      <c r="CZ18" s="457"/>
      <c r="DA18" s="458"/>
      <c r="DB18" s="456"/>
      <c r="DC18" s="457"/>
      <c r="DD18" s="457"/>
      <c r="DE18" s="457"/>
      <c r="DF18" s="457"/>
      <c r="DG18" s="457"/>
      <c r="DH18" s="457"/>
      <c r="DI18" s="458"/>
    </row>
    <row r="19" spans="1:113" ht="18.75" customHeight="1" thickBot="1" x14ac:dyDescent="0.2">
      <c r="A19" s="178"/>
      <c r="B19" s="509" t="s">
        <v>161</v>
      </c>
      <c r="C19" s="510"/>
      <c r="D19" s="510"/>
      <c r="E19" s="511"/>
      <c r="F19" s="511"/>
      <c r="G19" s="511"/>
      <c r="H19" s="511"/>
      <c r="I19" s="511"/>
      <c r="J19" s="511"/>
      <c r="K19" s="511"/>
      <c r="L19" s="519">
        <v>2195</v>
      </c>
      <c r="M19" s="519"/>
      <c r="N19" s="519"/>
      <c r="O19" s="519"/>
      <c r="P19" s="519"/>
      <c r="Q19" s="519"/>
      <c r="R19" s="520"/>
      <c r="S19" s="520"/>
      <c r="T19" s="520"/>
      <c r="U19" s="520"/>
      <c r="V19" s="521"/>
      <c r="W19" s="528"/>
      <c r="X19" s="529"/>
      <c r="Y19" s="529"/>
      <c r="Z19" s="529"/>
      <c r="AA19" s="529"/>
      <c r="AB19" s="529"/>
      <c r="AC19" s="532"/>
      <c r="AD19" s="532"/>
      <c r="AE19" s="532"/>
      <c r="AF19" s="532"/>
      <c r="AG19" s="532"/>
      <c r="AH19" s="532"/>
      <c r="AI19" s="532"/>
      <c r="AJ19" s="532"/>
      <c r="AK19" s="532"/>
      <c r="AL19" s="551"/>
      <c r="AM19" s="516"/>
      <c r="AN19" s="416"/>
      <c r="AO19" s="416"/>
      <c r="AP19" s="416"/>
      <c r="AQ19" s="416"/>
      <c r="AR19" s="416"/>
      <c r="AS19" s="416"/>
      <c r="AT19" s="417"/>
      <c r="AU19" s="517"/>
      <c r="AV19" s="518"/>
      <c r="AW19" s="518"/>
      <c r="AX19" s="518"/>
      <c r="AY19" s="473" t="s">
        <v>162</v>
      </c>
      <c r="AZ19" s="474"/>
      <c r="BA19" s="474"/>
      <c r="BB19" s="474"/>
      <c r="BC19" s="474"/>
      <c r="BD19" s="474"/>
      <c r="BE19" s="474"/>
      <c r="BF19" s="474"/>
      <c r="BG19" s="474"/>
      <c r="BH19" s="474"/>
      <c r="BI19" s="474"/>
      <c r="BJ19" s="474"/>
      <c r="BK19" s="474"/>
      <c r="BL19" s="474"/>
      <c r="BM19" s="475"/>
      <c r="BN19" s="459">
        <v>31028422</v>
      </c>
      <c r="BO19" s="460"/>
      <c r="BP19" s="460"/>
      <c r="BQ19" s="460"/>
      <c r="BR19" s="460"/>
      <c r="BS19" s="460"/>
      <c r="BT19" s="460"/>
      <c r="BU19" s="461"/>
      <c r="BV19" s="459">
        <v>28901926</v>
      </c>
      <c r="BW19" s="460"/>
      <c r="BX19" s="460"/>
      <c r="BY19" s="460"/>
      <c r="BZ19" s="460"/>
      <c r="CA19" s="460"/>
      <c r="CB19" s="460"/>
      <c r="CC19" s="461"/>
      <c r="CD19" s="191"/>
      <c r="CE19" s="491"/>
      <c r="CF19" s="491"/>
      <c r="CG19" s="491"/>
      <c r="CH19" s="491"/>
      <c r="CI19" s="491"/>
      <c r="CJ19" s="491"/>
      <c r="CK19" s="491"/>
      <c r="CL19" s="491"/>
      <c r="CM19" s="491"/>
      <c r="CN19" s="491"/>
      <c r="CO19" s="491"/>
      <c r="CP19" s="491"/>
      <c r="CQ19" s="491"/>
      <c r="CR19" s="491"/>
      <c r="CS19" s="492"/>
      <c r="CT19" s="456"/>
      <c r="CU19" s="457"/>
      <c r="CV19" s="457"/>
      <c r="CW19" s="457"/>
      <c r="CX19" s="457"/>
      <c r="CY19" s="457"/>
      <c r="CZ19" s="457"/>
      <c r="DA19" s="458"/>
      <c r="DB19" s="456"/>
      <c r="DC19" s="457"/>
      <c r="DD19" s="457"/>
      <c r="DE19" s="457"/>
      <c r="DF19" s="457"/>
      <c r="DG19" s="457"/>
      <c r="DH19" s="457"/>
      <c r="DI19" s="458"/>
    </row>
    <row r="20" spans="1:113" ht="18.75" customHeight="1" thickBot="1" x14ac:dyDescent="0.2">
      <c r="A20" s="178"/>
      <c r="B20" s="509" t="s">
        <v>163</v>
      </c>
      <c r="C20" s="510"/>
      <c r="D20" s="510"/>
      <c r="E20" s="511"/>
      <c r="F20" s="511"/>
      <c r="G20" s="511"/>
      <c r="H20" s="511"/>
      <c r="I20" s="511"/>
      <c r="J20" s="511"/>
      <c r="K20" s="511"/>
      <c r="L20" s="519">
        <v>47666</v>
      </c>
      <c r="M20" s="519"/>
      <c r="N20" s="519"/>
      <c r="O20" s="519"/>
      <c r="P20" s="519"/>
      <c r="Q20" s="519"/>
      <c r="R20" s="520"/>
      <c r="S20" s="520"/>
      <c r="T20" s="520"/>
      <c r="U20" s="520"/>
      <c r="V20" s="521"/>
      <c r="W20" s="530"/>
      <c r="X20" s="531"/>
      <c r="Y20" s="531"/>
      <c r="Z20" s="531"/>
      <c r="AA20" s="531"/>
      <c r="AB20" s="531"/>
      <c r="AC20" s="522"/>
      <c r="AD20" s="522"/>
      <c r="AE20" s="522"/>
      <c r="AF20" s="522"/>
      <c r="AG20" s="522"/>
      <c r="AH20" s="522"/>
      <c r="AI20" s="522"/>
      <c r="AJ20" s="522"/>
      <c r="AK20" s="522"/>
      <c r="AL20" s="523"/>
      <c r="AM20" s="524"/>
      <c r="AN20" s="421"/>
      <c r="AO20" s="421"/>
      <c r="AP20" s="421"/>
      <c r="AQ20" s="421"/>
      <c r="AR20" s="421"/>
      <c r="AS20" s="421"/>
      <c r="AT20" s="422"/>
      <c r="AU20" s="525"/>
      <c r="AV20" s="526"/>
      <c r="AW20" s="526"/>
      <c r="AX20" s="527"/>
      <c r="AY20" s="473"/>
      <c r="AZ20" s="474"/>
      <c r="BA20" s="474"/>
      <c r="BB20" s="474"/>
      <c r="BC20" s="474"/>
      <c r="BD20" s="474"/>
      <c r="BE20" s="474"/>
      <c r="BF20" s="474"/>
      <c r="BG20" s="474"/>
      <c r="BH20" s="474"/>
      <c r="BI20" s="474"/>
      <c r="BJ20" s="474"/>
      <c r="BK20" s="474"/>
      <c r="BL20" s="474"/>
      <c r="BM20" s="475"/>
      <c r="BN20" s="459"/>
      <c r="BO20" s="460"/>
      <c r="BP20" s="460"/>
      <c r="BQ20" s="460"/>
      <c r="BR20" s="460"/>
      <c r="BS20" s="460"/>
      <c r="BT20" s="460"/>
      <c r="BU20" s="461"/>
      <c r="BV20" s="459"/>
      <c r="BW20" s="460"/>
      <c r="BX20" s="460"/>
      <c r="BY20" s="460"/>
      <c r="BZ20" s="460"/>
      <c r="CA20" s="460"/>
      <c r="CB20" s="460"/>
      <c r="CC20" s="461"/>
      <c r="CD20" s="191"/>
      <c r="CE20" s="491"/>
      <c r="CF20" s="491"/>
      <c r="CG20" s="491"/>
      <c r="CH20" s="491"/>
      <c r="CI20" s="491"/>
      <c r="CJ20" s="491"/>
      <c r="CK20" s="491"/>
      <c r="CL20" s="491"/>
      <c r="CM20" s="491"/>
      <c r="CN20" s="491"/>
      <c r="CO20" s="491"/>
      <c r="CP20" s="491"/>
      <c r="CQ20" s="491"/>
      <c r="CR20" s="491"/>
      <c r="CS20" s="492"/>
      <c r="CT20" s="456"/>
      <c r="CU20" s="457"/>
      <c r="CV20" s="457"/>
      <c r="CW20" s="457"/>
      <c r="CX20" s="457"/>
      <c r="CY20" s="457"/>
      <c r="CZ20" s="457"/>
      <c r="DA20" s="458"/>
      <c r="DB20" s="456"/>
      <c r="DC20" s="457"/>
      <c r="DD20" s="457"/>
      <c r="DE20" s="457"/>
      <c r="DF20" s="457"/>
      <c r="DG20" s="457"/>
      <c r="DH20" s="457"/>
      <c r="DI20" s="458"/>
    </row>
    <row r="21" spans="1:113" ht="18.75" customHeight="1" thickBot="1" x14ac:dyDescent="0.2">
      <c r="A21" s="178"/>
      <c r="B21" s="506" t="s">
        <v>164</v>
      </c>
      <c r="C21" s="507"/>
      <c r="D21" s="507"/>
      <c r="E21" s="507"/>
      <c r="F21" s="507"/>
      <c r="G21" s="507"/>
      <c r="H21" s="507"/>
      <c r="I21" s="507"/>
      <c r="J21" s="507"/>
      <c r="K21" s="507"/>
      <c r="L21" s="507"/>
      <c r="M21" s="507"/>
      <c r="N21" s="507"/>
      <c r="O21" s="507"/>
      <c r="P21" s="507"/>
      <c r="Q21" s="507"/>
      <c r="R21" s="507"/>
      <c r="S21" s="507"/>
      <c r="T21" s="507"/>
      <c r="U21" s="507"/>
      <c r="V21" s="507"/>
      <c r="W21" s="507"/>
      <c r="X21" s="507"/>
      <c r="Y21" s="507"/>
      <c r="Z21" s="507"/>
      <c r="AA21" s="507"/>
      <c r="AB21" s="507"/>
      <c r="AC21" s="507"/>
      <c r="AD21" s="507"/>
      <c r="AE21" s="507"/>
      <c r="AF21" s="507"/>
      <c r="AG21" s="507"/>
      <c r="AH21" s="507"/>
      <c r="AI21" s="507"/>
      <c r="AJ21" s="507"/>
      <c r="AK21" s="507"/>
      <c r="AL21" s="507"/>
      <c r="AM21" s="507"/>
      <c r="AN21" s="507"/>
      <c r="AO21" s="507"/>
      <c r="AP21" s="507"/>
      <c r="AQ21" s="507"/>
      <c r="AR21" s="507"/>
      <c r="AS21" s="507"/>
      <c r="AT21" s="507"/>
      <c r="AU21" s="507"/>
      <c r="AV21" s="507"/>
      <c r="AW21" s="507"/>
      <c r="AX21" s="508"/>
      <c r="AY21" s="432"/>
      <c r="AZ21" s="433"/>
      <c r="BA21" s="433"/>
      <c r="BB21" s="433"/>
      <c r="BC21" s="433"/>
      <c r="BD21" s="433"/>
      <c r="BE21" s="433"/>
      <c r="BF21" s="433"/>
      <c r="BG21" s="433"/>
      <c r="BH21" s="433"/>
      <c r="BI21" s="433"/>
      <c r="BJ21" s="433"/>
      <c r="BK21" s="433"/>
      <c r="BL21" s="433"/>
      <c r="BM21" s="434"/>
      <c r="BN21" s="493"/>
      <c r="BO21" s="494"/>
      <c r="BP21" s="494"/>
      <c r="BQ21" s="494"/>
      <c r="BR21" s="494"/>
      <c r="BS21" s="494"/>
      <c r="BT21" s="494"/>
      <c r="BU21" s="495"/>
      <c r="BV21" s="493"/>
      <c r="BW21" s="494"/>
      <c r="BX21" s="494"/>
      <c r="BY21" s="494"/>
      <c r="BZ21" s="494"/>
      <c r="CA21" s="494"/>
      <c r="CB21" s="494"/>
      <c r="CC21" s="495"/>
      <c r="CD21" s="191"/>
      <c r="CE21" s="491"/>
      <c r="CF21" s="491"/>
      <c r="CG21" s="491"/>
      <c r="CH21" s="491"/>
      <c r="CI21" s="491"/>
      <c r="CJ21" s="491"/>
      <c r="CK21" s="491"/>
      <c r="CL21" s="491"/>
      <c r="CM21" s="491"/>
      <c r="CN21" s="491"/>
      <c r="CO21" s="491"/>
      <c r="CP21" s="491"/>
      <c r="CQ21" s="491"/>
      <c r="CR21" s="491"/>
      <c r="CS21" s="492"/>
      <c r="CT21" s="456"/>
      <c r="CU21" s="457"/>
      <c r="CV21" s="457"/>
      <c r="CW21" s="457"/>
      <c r="CX21" s="457"/>
      <c r="CY21" s="457"/>
      <c r="CZ21" s="457"/>
      <c r="DA21" s="458"/>
      <c r="DB21" s="456"/>
      <c r="DC21" s="457"/>
      <c r="DD21" s="457"/>
      <c r="DE21" s="457"/>
      <c r="DF21" s="457"/>
      <c r="DG21" s="457"/>
      <c r="DH21" s="457"/>
      <c r="DI21" s="458"/>
    </row>
    <row r="22" spans="1:113" ht="18.75" customHeight="1" x14ac:dyDescent="0.15">
      <c r="A22" s="178"/>
      <c r="B22" s="435" t="s">
        <v>165</v>
      </c>
      <c r="C22" s="436"/>
      <c r="D22" s="437"/>
      <c r="E22" s="444" t="s">
        <v>1</v>
      </c>
      <c r="F22" s="445"/>
      <c r="G22" s="445"/>
      <c r="H22" s="445"/>
      <c r="I22" s="445"/>
      <c r="J22" s="445"/>
      <c r="K22" s="446"/>
      <c r="L22" s="444" t="s">
        <v>166</v>
      </c>
      <c r="M22" s="445"/>
      <c r="N22" s="445"/>
      <c r="O22" s="445"/>
      <c r="P22" s="446"/>
      <c r="Q22" s="450" t="s">
        <v>167</v>
      </c>
      <c r="R22" s="451"/>
      <c r="S22" s="451"/>
      <c r="T22" s="451"/>
      <c r="U22" s="451"/>
      <c r="V22" s="452"/>
      <c r="W22" s="501" t="s">
        <v>168</v>
      </c>
      <c r="X22" s="436"/>
      <c r="Y22" s="437"/>
      <c r="Z22" s="444" t="s">
        <v>1</v>
      </c>
      <c r="AA22" s="445"/>
      <c r="AB22" s="445"/>
      <c r="AC22" s="445"/>
      <c r="AD22" s="445"/>
      <c r="AE22" s="445"/>
      <c r="AF22" s="445"/>
      <c r="AG22" s="446"/>
      <c r="AH22" s="462" t="s">
        <v>169</v>
      </c>
      <c r="AI22" s="445"/>
      <c r="AJ22" s="445"/>
      <c r="AK22" s="445"/>
      <c r="AL22" s="446"/>
      <c r="AM22" s="462" t="s">
        <v>170</v>
      </c>
      <c r="AN22" s="463"/>
      <c r="AO22" s="463"/>
      <c r="AP22" s="463"/>
      <c r="AQ22" s="463"/>
      <c r="AR22" s="464"/>
      <c r="AS22" s="450" t="s">
        <v>167</v>
      </c>
      <c r="AT22" s="451"/>
      <c r="AU22" s="451"/>
      <c r="AV22" s="451"/>
      <c r="AW22" s="451"/>
      <c r="AX22" s="468"/>
      <c r="AY22" s="485" t="s">
        <v>171</v>
      </c>
      <c r="AZ22" s="486"/>
      <c r="BA22" s="486"/>
      <c r="BB22" s="486"/>
      <c r="BC22" s="486"/>
      <c r="BD22" s="486"/>
      <c r="BE22" s="486"/>
      <c r="BF22" s="486"/>
      <c r="BG22" s="486"/>
      <c r="BH22" s="486"/>
      <c r="BI22" s="486"/>
      <c r="BJ22" s="486"/>
      <c r="BK22" s="486"/>
      <c r="BL22" s="486"/>
      <c r="BM22" s="487"/>
      <c r="BN22" s="488">
        <v>15920083</v>
      </c>
      <c r="BO22" s="489"/>
      <c r="BP22" s="489"/>
      <c r="BQ22" s="489"/>
      <c r="BR22" s="489"/>
      <c r="BS22" s="489"/>
      <c r="BT22" s="489"/>
      <c r="BU22" s="490"/>
      <c r="BV22" s="488">
        <v>16650581</v>
      </c>
      <c r="BW22" s="489"/>
      <c r="BX22" s="489"/>
      <c r="BY22" s="489"/>
      <c r="BZ22" s="489"/>
      <c r="CA22" s="489"/>
      <c r="CB22" s="489"/>
      <c r="CC22" s="490"/>
      <c r="CD22" s="191"/>
      <c r="CE22" s="491"/>
      <c r="CF22" s="491"/>
      <c r="CG22" s="491"/>
      <c r="CH22" s="491"/>
      <c r="CI22" s="491"/>
      <c r="CJ22" s="491"/>
      <c r="CK22" s="491"/>
      <c r="CL22" s="491"/>
      <c r="CM22" s="491"/>
      <c r="CN22" s="491"/>
      <c r="CO22" s="491"/>
      <c r="CP22" s="491"/>
      <c r="CQ22" s="491"/>
      <c r="CR22" s="491"/>
      <c r="CS22" s="492"/>
      <c r="CT22" s="456"/>
      <c r="CU22" s="457"/>
      <c r="CV22" s="457"/>
      <c r="CW22" s="457"/>
      <c r="CX22" s="457"/>
      <c r="CY22" s="457"/>
      <c r="CZ22" s="457"/>
      <c r="DA22" s="458"/>
      <c r="DB22" s="456"/>
      <c r="DC22" s="457"/>
      <c r="DD22" s="457"/>
      <c r="DE22" s="457"/>
      <c r="DF22" s="457"/>
      <c r="DG22" s="457"/>
      <c r="DH22" s="457"/>
      <c r="DI22" s="458"/>
    </row>
    <row r="23" spans="1:113" ht="18.75" customHeight="1" x14ac:dyDescent="0.15">
      <c r="A23" s="178"/>
      <c r="B23" s="438"/>
      <c r="C23" s="439"/>
      <c r="D23" s="440"/>
      <c r="E23" s="447"/>
      <c r="F23" s="448"/>
      <c r="G23" s="448"/>
      <c r="H23" s="448"/>
      <c r="I23" s="448"/>
      <c r="J23" s="448"/>
      <c r="K23" s="449"/>
      <c r="L23" s="447"/>
      <c r="M23" s="448"/>
      <c r="N23" s="448"/>
      <c r="O23" s="448"/>
      <c r="P23" s="449"/>
      <c r="Q23" s="453"/>
      <c r="R23" s="454"/>
      <c r="S23" s="454"/>
      <c r="T23" s="454"/>
      <c r="U23" s="454"/>
      <c r="V23" s="455"/>
      <c r="W23" s="502"/>
      <c r="X23" s="439"/>
      <c r="Y23" s="440"/>
      <c r="Z23" s="447"/>
      <c r="AA23" s="448"/>
      <c r="AB23" s="448"/>
      <c r="AC23" s="448"/>
      <c r="AD23" s="448"/>
      <c r="AE23" s="448"/>
      <c r="AF23" s="448"/>
      <c r="AG23" s="449"/>
      <c r="AH23" s="447"/>
      <c r="AI23" s="448"/>
      <c r="AJ23" s="448"/>
      <c r="AK23" s="448"/>
      <c r="AL23" s="449"/>
      <c r="AM23" s="465"/>
      <c r="AN23" s="466"/>
      <c r="AO23" s="466"/>
      <c r="AP23" s="466"/>
      <c r="AQ23" s="466"/>
      <c r="AR23" s="467"/>
      <c r="AS23" s="453"/>
      <c r="AT23" s="454"/>
      <c r="AU23" s="454"/>
      <c r="AV23" s="454"/>
      <c r="AW23" s="454"/>
      <c r="AX23" s="469"/>
      <c r="AY23" s="473" t="s">
        <v>172</v>
      </c>
      <c r="AZ23" s="474"/>
      <c r="BA23" s="474"/>
      <c r="BB23" s="474"/>
      <c r="BC23" s="474"/>
      <c r="BD23" s="474"/>
      <c r="BE23" s="474"/>
      <c r="BF23" s="474"/>
      <c r="BG23" s="474"/>
      <c r="BH23" s="474"/>
      <c r="BI23" s="474"/>
      <c r="BJ23" s="474"/>
      <c r="BK23" s="474"/>
      <c r="BL23" s="474"/>
      <c r="BM23" s="475"/>
      <c r="BN23" s="459">
        <v>11567726</v>
      </c>
      <c r="BO23" s="460"/>
      <c r="BP23" s="460"/>
      <c r="BQ23" s="460"/>
      <c r="BR23" s="460"/>
      <c r="BS23" s="460"/>
      <c r="BT23" s="460"/>
      <c r="BU23" s="461"/>
      <c r="BV23" s="459">
        <v>10804074</v>
      </c>
      <c r="BW23" s="460"/>
      <c r="BX23" s="460"/>
      <c r="BY23" s="460"/>
      <c r="BZ23" s="460"/>
      <c r="CA23" s="460"/>
      <c r="CB23" s="460"/>
      <c r="CC23" s="461"/>
      <c r="CD23" s="191"/>
      <c r="CE23" s="491"/>
      <c r="CF23" s="491"/>
      <c r="CG23" s="491"/>
      <c r="CH23" s="491"/>
      <c r="CI23" s="491"/>
      <c r="CJ23" s="491"/>
      <c r="CK23" s="491"/>
      <c r="CL23" s="491"/>
      <c r="CM23" s="491"/>
      <c r="CN23" s="491"/>
      <c r="CO23" s="491"/>
      <c r="CP23" s="491"/>
      <c r="CQ23" s="491"/>
      <c r="CR23" s="491"/>
      <c r="CS23" s="492"/>
      <c r="CT23" s="456"/>
      <c r="CU23" s="457"/>
      <c r="CV23" s="457"/>
      <c r="CW23" s="457"/>
      <c r="CX23" s="457"/>
      <c r="CY23" s="457"/>
      <c r="CZ23" s="457"/>
      <c r="DA23" s="458"/>
      <c r="DB23" s="456"/>
      <c r="DC23" s="457"/>
      <c r="DD23" s="457"/>
      <c r="DE23" s="457"/>
      <c r="DF23" s="457"/>
      <c r="DG23" s="457"/>
      <c r="DH23" s="457"/>
      <c r="DI23" s="458"/>
    </row>
    <row r="24" spans="1:113" ht="18.75" customHeight="1" thickBot="1" x14ac:dyDescent="0.2">
      <c r="A24" s="178"/>
      <c r="B24" s="438"/>
      <c r="C24" s="439"/>
      <c r="D24" s="440"/>
      <c r="E24" s="415" t="s">
        <v>173</v>
      </c>
      <c r="F24" s="416"/>
      <c r="G24" s="416"/>
      <c r="H24" s="416"/>
      <c r="I24" s="416"/>
      <c r="J24" s="416"/>
      <c r="K24" s="417"/>
      <c r="L24" s="412">
        <v>1</v>
      </c>
      <c r="M24" s="413"/>
      <c r="N24" s="413"/>
      <c r="O24" s="413"/>
      <c r="P24" s="414"/>
      <c r="Q24" s="412">
        <v>9540</v>
      </c>
      <c r="R24" s="413"/>
      <c r="S24" s="413"/>
      <c r="T24" s="413"/>
      <c r="U24" s="413"/>
      <c r="V24" s="414"/>
      <c r="W24" s="502"/>
      <c r="X24" s="439"/>
      <c r="Y24" s="440"/>
      <c r="Z24" s="415" t="s">
        <v>174</v>
      </c>
      <c r="AA24" s="416"/>
      <c r="AB24" s="416"/>
      <c r="AC24" s="416"/>
      <c r="AD24" s="416"/>
      <c r="AE24" s="416"/>
      <c r="AF24" s="416"/>
      <c r="AG24" s="417"/>
      <c r="AH24" s="412">
        <v>675</v>
      </c>
      <c r="AI24" s="413"/>
      <c r="AJ24" s="413"/>
      <c r="AK24" s="413"/>
      <c r="AL24" s="414"/>
      <c r="AM24" s="412">
        <v>2174850</v>
      </c>
      <c r="AN24" s="413"/>
      <c r="AO24" s="413"/>
      <c r="AP24" s="413"/>
      <c r="AQ24" s="413"/>
      <c r="AR24" s="414"/>
      <c r="AS24" s="412">
        <v>3222</v>
      </c>
      <c r="AT24" s="413"/>
      <c r="AU24" s="413"/>
      <c r="AV24" s="413"/>
      <c r="AW24" s="413"/>
      <c r="AX24" s="472"/>
      <c r="AY24" s="432" t="s">
        <v>175</v>
      </c>
      <c r="AZ24" s="433"/>
      <c r="BA24" s="433"/>
      <c r="BB24" s="433"/>
      <c r="BC24" s="433"/>
      <c r="BD24" s="433"/>
      <c r="BE24" s="433"/>
      <c r="BF24" s="433"/>
      <c r="BG24" s="433"/>
      <c r="BH24" s="433"/>
      <c r="BI24" s="433"/>
      <c r="BJ24" s="433"/>
      <c r="BK24" s="433"/>
      <c r="BL24" s="433"/>
      <c r="BM24" s="434"/>
      <c r="BN24" s="459">
        <v>6264588</v>
      </c>
      <c r="BO24" s="460"/>
      <c r="BP24" s="460"/>
      <c r="BQ24" s="460"/>
      <c r="BR24" s="460"/>
      <c r="BS24" s="460"/>
      <c r="BT24" s="460"/>
      <c r="BU24" s="461"/>
      <c r="BV24" s="459">
        <v>7103357</v>
      </c>
      <c r="BW24" s="460"/>
      <c r="BX24" s="460"/>
      <c r="BY24" s="460"/>
      <c r="BZ24" s="460"/>
      <c r="CA24" s="460"/>
      <c r="CB24" s="460"/>
      <c r="CC24" s="461"/>
      <c r="CD24" s="191"/>
      <c r="CE24" s="491"/>
      <c r="CF24" s="491"/>
      <c r="CG24" s="491"/>
      <c r="CH24" s="491"/>
      <c r="CI24" s="491"/>
      <c r="CJ24" s="491"/>
      <c r="CK24" s="491"/>
      <c r="CL24" s="491"/>
      <c r="CM24" s="491"/>
      <c r="CN24" s="491"/>
      <c r="CO24" s="491"/>
      <c r="CP24" s="491"/>
      <c r="CQ24" s="491"/>
      <c r="CR24" s="491"/>
      <c r="CS24" s="492"/>
      <c r="CT24" s="456"/>
      <c r="CU24" s="457"/>
      <c r="CV24" s="457"/>
      <c r="CW24" s="457"/>
      <c r="CX24" s="457"/>
      <c r="CY24" s="457"/>
      <c r="CZ24" s="457"/>
      <c r="DA24" s="458"/>
      <c r="DB24" s="456"/>
      <c r="DC24" s="457"/>
      <c r="DD24" s="457"/>
      <c r="DE24" s="457"/>
      <c r="DF24" s="457"/>
      <c r="DG24" s="457"/>
      <c r="DH24" s="457"/>
      <c r="DI24" s="458"/>
    </row>
    <row r="25" spans="1:113" ht="18.75" customHeight="1" x14ac:dyDescent="0.15">
      <c r="A25" s="178"/>
      <c r="B25" s="438"/>
      <c r="C25" s="439"/>
      <c r="D25" s="440"/>
      <c r="E25" s="415" t="s">
        <v>176</v>
      </c>
      <c r="F25" s="416"/>
      <c r="G25" s="416"/>
      <c r="H25" s="416"/>
      <c r="I25" s="416"/>
      <c r="J25" s="416"/>
      <c r="K25" s="417"/>
      <c r="L25" s="412">
        <v>1</v>
      </c>
      <c r="M25" s="413"/>
      <c r="N25" s="413"/>
      <c r="O25" s="413"/>
      <c r="P25" s="414"/>
      <c r="Q25" s="412">
        <v>7920</v>
      </c>
      <c r="R25" s="413"/>
      <c r="S25" s="413"/>
      <c r="T25" s="413"/>
      <c r="U25" s="413"/>
      <c r="V25" s="414"/>
      <c r="W25" s="502"/>
      <c r="X25" s="439"/>
      <c r="Y25" s="440"/>
      <c r="Z25" s="415" t="s">
        <v>177</v>
      </c>
      <c r="AA25" s="416"/>
      <c r="AB25" s="416"/>
      <c r="AC25" s="416"/>
      <c r="AD25" s="416"/>
      <c r="AE25" s="416"/>
      <c r="AF25" s="416"/>
      <c r="AG25" s="417"/>
      <c r="AH25" s="412">
        <v>132</v>
      </c>
      <c r="AI25" s="413"/>
      <c r="AJ25" s="413"/>
      <c r="AK25" s="413"/>
      <c r="AL25" s="414"/>
      <c r="AM25" s="412">
        <v>423456</v>
      </c>
      <c r="AN25" s="413"/>
      <c r="AO25" s="413"/>
      <c r="AP25" s="413"/>
      <c r="AQ25" s="413"/>
      <c r="AR25" s="414"/>
      <c r="AS25" s="412">
        <v>3208</v>
      </c>
      <c r="AT25" s="413"/>
      <c r="AU25" s="413"/>
      <c r="AV25" s="413"/>
      <c r="AW25" s="413"/>
      <c r="AX25" s="472"/>
      <c r="AY25" s="485" t="s">
        <v>178</v>
      </c>
      <c r="AZ25" s="486"/>
      <c r="BA25" s="486"/>
      <c r="BB25" s="486"/>
      <c r="BC25" s="486"/>
      <c r="BD25" s="486"/>
      <c r="BE25" s="486"/>
      <c r="BF25" s="486"/>
      <c r="BG25" s="486"/>
      <c r="BH25" s="486"/>
      <c r="BI25" s="486"/>
      <c r="BJ25" s="486"/>
      <c r="BK25" s="486"/>
      <c r="BL25" s="486"/>
      <c r="BM25" s="487"/>
      <c r="BN25" s="488">
        <v>30661754</v>
      </c>
      <c r="BO25" s="489"/>
      <c r="BP25" s="489"/>
      <c r="BQ25" s="489"/>
      <c r="BR25" s="489"/>
      <c r="BS25" s="489"/>
      <c r="BT25" s="489"/>
      <c r="BU25" s="490"/>
      <c r="BV25" s="488">
        <v>15459301</v>
      </c>
      <c r="BW25" s="489"/>
      <c r="BX25" s="489"/>
      <c r="BY25" s="489"/>
      <c r="BZ25" s="489"/>
      <c r="CA25" s="489"/>
      <c r="CB25" s="489"/>
      <c r="CC25" s="490"/>
      <c r="CD25" s="191"/>
      <c r="CE25" s="491"/>
      <c r="CF25" s="491"/>
      <c r="CG25" s="491"/>
      <c r="CH25" s="491"/>
      <c r="CI25" s="491"/>
      <c r="CJ25" s="491"/>
      <c r="CK25" s="491"/>
      <c r="CL25" s="491"/>
      <c r="CM25" s="491"/>
      <c r="CN25" s="491"/>
      <c r="CO25" s="491"/>
      <c r="CP25" s="491"/>
      <c r="CQ25" s="491"/>
      <c r="CR25" s="491"/>
      <c r="CS25" s="492"/>
      <c r="CT25" s="456"/>
      <c r="CU25" s="457"/>
      <c r="CV25" s="457"/>
      <c r="CW25" s="457"/>
      <c r="CX25" s="457"/>
      <c r="CY25" s="457"/>
      <c r="CZ25" s="457"/>
      <c r="DA25" s="458"/>
      <c r="DB25" s="456"/>
      <c r="DC25" s="457"/>
      <c r="DD25" s="457"/>
      <c r="DE25" s="457"/>
      <c r="DF25" s="457"/>
      <c r="DG25" s="457"/>
      <c r="DH25" s="457"/>
      <c r="DI25" s="458"/>
    </row>
    <row r="26" spans="1:113" ht="18.75" customHeight="1" x14ac:dyDescent="0.15">
      <c r="A26" s="178"/>
      <c r="B26" s="438"/>
      <c r="C26" s="439"/>
      <c r="D26" s="440"/>
      <c r="E26" s="415" t="s">
        <v>179</v>
      </c>
      <c r="F26" s="416"/>
      <c r="G26" s="416"/>
      <c r="H26" s="416"/>
      <c r="I26" s="416"/>
      <c r="J26" s="416"/>
      <c r="K26" s="417"/>
      <c r="L26" s="412">
        <v>1</v>
      </c>
      <c r="M26" s="413"/>
      <c r="N26" s="413"/>
      <c r="O26" s="413"/>
      <c r="P26" s="414"/>
      <c r="Q26" s="412">
        <v>7050</v>
      </c>
      <c r="R26" s="413"/>
      <c r="S26" s="413"/>
      <c r="T26" s="413"/>
      <c r="U26" s="413"/>
      <c r="V26" s="414"/>
      <c r="W26" s="502"/>
      <c r="X26" s="439"/>
      <c r="Y26" s="440"/>
      <c r="Z26" s="415" t="s">
        <v>180</v>
      </c>
      <c r="AA26" s="470"/>
      <c r="AB26" s="470"/>
      <c r="AC26" s="470"/>
      <c r="AD26" s="470"/>
      <c r="AE26" s="470"/>
      <c r="AF26" s="470"/>
      <c r="AG26" s="471"/>
      <c r="AH26" s="412">
        <v>25</v>
      </c>
      <c r="AI26" s="413"/>
      <c r="AJ26" s="413"/>
      <c r="AK26" s="413"/>
      <c r="AL26" s="414"/>
      <c r="AM26" s="412">
        <v>78950</v>
      </c>
      <c r="AN26" s="413"/>
      <c r="AO26" s="413"/>
      <c r="AP26" s="413"/>
      <c r="AQ26" s="413"/>
      <c r="AR26" s="414"/>
      <c r="AS26" s="412">
        <v>3158</v>
      </c>
      <c r="AT26" s="413"/>
      <c r="AU26" s="413"/>
      <c r="AV26" s="413"/>
      <c r="AW26" s="413"/>
      <c r="AX26" s="472"/>
      <c r="AY26" s="499" t="s">
        <v>181</v>
      </c>
      <c r="AZ26" s="419"/>
      <c r="BA26" s="419"/>
      <c r="BB26" s="419"/>
      <c r="BC26" s="419"/>
      <c r="BD26" s="419"/>
      <c r="BE26" s="419"/>
      <c r="BF26" s="419"/>
      <c r="BG26" s="419"/>
      <c r="BH26" s="419"/>
      <c r="BI26" s="419"/>
      <c r="BJ26" s="419"/>
      <c r="BK26" s="419"/>
      <c r="BL26" s="419"/>
      <c r="BM26" s="500"/>
      <c r="BN26" s="459" t="s">
        <v>139</v>
      </c>
      <c r="BO26" s="460"/>
      <c r="BP26" s="460"/>
      <c r="BQ26" s="460"/>
      <c r="BR26" s="460"/>
      <c r="BS26" s="460"/>
      <c r="BT26" s="460"/>
      <c r="BU26" s="461"/>
      <c r="BV26" s="459" t="s">
        <v>139</v>
      </c>
      <c r="BW26" s="460"/>
      <c r="BX26" s="460"/>
      <c r="BY26" s="460"/>
      <c r="BZ26" s="460"/>
      <c r="CA26" s="460"/>
      <c r="CB26" s="460"/>
      <c r="CC26" s="461"/>
      <c r="CD26" s="191"/>
      <c r="CE26" s="491"/>
      <c r="CF26" s="491"/>
      <c r="CG26" s="491"/>
      <c r="CH26" s="491"/>
      <c r="CI26" s="491"/>
      <c r="CJ26" s="491"/>
      <c r="CK26" s="491"/>
      <c r="CL26" s="491"/>
      <c r="CM26" s="491"/>
      <c r="CN26" s="491"/>
      <c r="CO26" s="491"/>
      <c r="CP26" s="491"/>
      <c r="CQ26" s="491"/>
      <c r="CR26" s="491"/>
      <c r="CS26" s="492"/>
      <c r="CT26" s="456"/>
      <c r="CU26" s="457"/>
      <c r="CV26" s="457"/>
      <c r="CW26" s="457"/>
      <c r="CX26" s="457"/>
      <c r="CY26" s="457"/>
      <c r="CZ26" s="457"/>
      <c r="DA26" s="458"/>
      <c r="DB26" s="456"/>
      <c r="DC26" s="457"/>
      <c r="DD26" s="457"/>
      <c r="DE26" s="457"/>
      <c r="DF26" s="457"/>
      <c r="DG26" s="457"/>
      <c r="DH26" s="457"/>
      <c r="DI26" s="458"/>
    </row>
    <row r="27" spans="1:113" ht="18.75" customHeight="1" thickBot="1" x14ac:dyDescent="0.2">
      <c r="A27" s="178"/>
      <c r="B27" s="438"/>
      <c r="C27" s="439"/>
      <c r="D27" s="440"/>
      <c r="E27" s="415" t="s">
        <v>182</v>
      </c>
      <c r="F27" s="416"/>
      <c r="G27" s="416"/>
      <c r="H27" s="416"/>
      <c r="I27" s="416"/>
      <c r="J27" s="416"/>
      <c r="K27" s="417"/>
      <c r="L27" s="412">
        <v>1</v>
      </c>
      <c r="M27" s="413"/>
      <c r="N27" s="413"/>
      <c r="O27" s="413"/>
      <c r="P27" s="414"/>
      <c r="Q27" s="412">
        <v>6100</v>
      </c>
      <c r="R27" s="413"/>
      <c r="S27" s="413"/>
      <c r="T27" s="413"/>
      <c r="U27" s="413"/>
      <c r="V27" s="414"/>
      <c r="W27" s="502"/>
      <c r="X27" s="439"/>
      <c r="Y27" s="440"/>
      <c r="Z27" s="415" t="s">
        <v>183</v>
      </c>
      <c r="AA27" s="416"/>
      <c r="AB27" s="416"/>
      <c r="AC27" s="416"/>
      <c r="AD27" s="416"/>
      <c r="AE27" s="416"/>
      <c r="AF27" s="416"/>
      <c r="AG27" s="417"/>
      <c r="AH27" s="412">
        <v>47</v>
      </c>
      <c r="AI27" s="413"/>
      <c r="AJ27" s="413"/>
      <c r="AK27" s="413"/>
      <c r="AL27" s="414"/>
      <c r="AM27" s="412">
        <v>154583</v>
      </c>
      <c r="AN27" s="413"/>
      <c r="AO27" s="413"/>
      <c r="AP27" s="413"/>
      <c r="AQ27" s="413"/>
      <c r="AR27" s="414"/>
      <c r="AS27" s="412">
        <v>3289</v>
      </c>
      <c r="AT27" s="413"/>
      <c r="AU27" s="413"/>
      <c r="AV27" s="413"/>
      <c r="AW27" s="413"/>
      <c r="AX27" s="472"/>
      <c r="AY27" s="496" t="s">
        <v>184</v>
      </c>
      <c r="AZ27" s="497"/>
      <c r="BA27" s="497"/>
      <c r="BB27" s="497"/>
      <c r="BC27" s="497"/>
      <c r="BD27" s="497"/>
      <c r="BE27" s="497"/>
      <c r="BF27" s="497"/>
      <c r="BG27" s="497"/>
      <c r="BH27" s="497"/>
      <c r="BI27" s="497"/>
      <c r="BJ27" s="497"/>
      <c r="BK27" s="497"/>
      <c r="BL27" s="497"/>
      <c r="BM27" s="498"/>
      <c r="BN27" s="493" t="s">
        <v>139</v>
      </c>
      <c r="BO27" s="494"/>
      <c r="BP27" s="494"/>
      <c r="BQ27" s="494"/>
      <c r="BR27" s="494"/>
      <c r="BS27" s="494"/>
      <c r="BT27" s="494"/>
      <c r="BU27" s="495"/>
      <c r="BV27" s="493" t="s">
        <v>139</v>
      </c>
      <c r="BW27" s="494"/>
      <c r="BX27" s="494"/>
      <c r="BY27" s="494"/>
      <c r="BZ27" s="494"/>
      <c r="CA27" s="494"/>
      <c r="CB27" s="494"/>
      <c r="CC27" s="495"/>
      <c r="CD27" s="193"/>
      <c r="CE27" s="491"/>
      <c r="CF27" s="491"/>
      <c r="CG27" s="491"/>
      <c r="CH27" s="491"/>
      <c r="CI27" s="491"/>
      <c r="CJ27" s="491"/>
      <c r="CK27" s="491"/>
      <c r="CL27" s="491"/>
      <c r="CM27" s="491"/>
      <c r="CN27" s="491"/>
      <c r="CO27" s="491"/>
      <c r="CP27" s="491"/>
      <c r="CQ27" s="491"/>
      <c r="CR27" s="491"/>
      <c r="CS27" s="492"/>
      <c r="CT27" s="456"/>
      <c r="CU27" s="457"/>
      <c r="CV27" s="457"/>
      <c r="CW27" s="457"/>
      <c r="CX27" s="457"/>
      <c r="CY27" s="457"/>
      <c r="CZ27" s="457"/>
      <c r="DA27" s="458"/>
      <c r="DB27" s="456"/>
      <c r="DC27" s="457"/>
      <c r="DD27" s="457"/>
      <c r="DE27" s="457"/>
      <c r="DF27" s="457"/>
      <c r="DG27" s="457"/>
      <c r="DH27" s="457"/>
      <c r="DI27" s="458"/>
    </row>
    <row r="28" spans="1:113" ht="18.75" customHeight="1" x14ac:dyDescent="0.15">
      <c r="A28" s="178"/>
      <c r="B28" s="438"/>
      <c r="C28" s="439"/>
      <c r="D28" s="440"/>
      <c r="E28" s="415" t="s">
        <v>185</v>
      </c>
      <c r="F28" s="416"/>
      <c r="G28" s="416"/>
      <c r="H28" s="416"/>
      <c r="I28" s="416"/>
      <c r="J28" s="416"/>
      <c r="K28" s="417"/>
      <c r="L28" s="412">
        <v>1</v>
      </c>
      <c r="M28" s="413"/>
      <c r="N28" s="413"/>
      <c r="O28" s="413"/>
      <c r="P28" s="414"/>
      <c r="Q28" s="412">
        <v>5500</v>
      </c>
      <c r="R28" s="413"/>
      <c r="S28" s="413"/>
      <c r="T28" s="413"/>
      <c r="U28" s="413"/>
      <c r="V28" s="414"/>
      <c r="W28" s="502"/>
      <c r="X28" s="439"/>
      <c r="Y28" s="440"/>
      <c r="Z28" s="415" t="s">
        <v>186</v>
      </c>
      <c r="AA28" s="416"/>
      <c r="AB28" s="416"/>
      <c r="AC28" s="416"/>
      <c r="AD28" s="416"/>
      <c r="AE28" s="416"/>
      <c r="AF28" s="416"/>
      <c r="AG28" s="417"/>
      <c r="AH28" s="412" t="s">
        <v>139</v>
      </c>
      <c r="AI28" s="413"/>
      <c r="AJ28" s="413"/>
      <c r="AK28" s="413"/>
      <c r="AL28" s="414"/>
      <c r="AM28" s="412" t="s">
        <v>139</v>
      </c>
      <c r="AN28" s="413"/>
      <c r="AO28" s="413"/>
      <c r="AP28" s="413"/>
      <c r="AQ28" s="413"/>
      <c r="AR28" s="414"/>
      <c r="AS28" s="412" t="s">
        <v>139</v>
      </c>
      <c r="AT28" s="413"/>
      <c r="AU28" s="413"/>
      <c r="AV28" s="413"/>
      <c r="AW28" s="413"/>
      <c r="AX28" s="472"/>
      <c r="AY28" s="476" t="s">
        <v>187</v>
      </c>
      <c r="AZ28" s="477"/>
      <c r="BA28" s="477"/>
      <c r="BB28" s="478"/>
      <c r="BC28" s="485" t="s">
        <v>47</v>
      </c>
      <c r="BD28" s="486"/>
      <c r="BE28" s="486"/>
      <c r="BF28" s="486"/>
      <c r="BG28" s="486"/>
      <c r="BH28" s="486"/>
      <c r="BI28" s="486"/>
      <c r="BJ28" s="486"/>
      <c r="BK28" s="486"/>
      <c r="BL28" s="486"/>
      <c r="BM28" s="487"/>
      <c r="BN28" s="488">
        <v>2656774</v>
      </c>
      <c r="BO28" s="489"/>
      <c r="BP28" s="489"/>
      <c r="BQ28" s="489"/>
      <c r="BR28" s="489"/>
      <c r="BS28" s="489"/>
      <c r="BT28" s="489"/>
      <c r="BU28" s="490"/>
      <c r="BV28" s="488">
        <v>2656159</v>
      </c>
      <c r="BW28" s="489"/>
      <c r="BX28" s="489"/>
      <c r="BY28" s="489"/>
      <c r="BZ28" s="489"/>
      <c r="CA28" s="489"/>
      <c r="CB28" s="489"/>
      <c r="CC28" s="490"/>
      <c r="CD28" s="191"/>
      <c r="CE28" s="491"/>
      <c r="CF28" s="491"/>
      <c r="CG28" s="491"/>
      <c r="CH28" s="491"/>
      <c r="CI28" s="491"/>
      <c r="CJ28" s="491"/>
      <c r="CK28" s="491"/>
      <c r="CL28" s="491"/>
      <c r="CM28" s="491"/>
      <c r="CN28" s="491"/>
      <c r="CO28" s="491"/>
      <c r="CP28" s="491"/>
      <c r="CQ28" s="491"/>
      <c r="CR28" s="491"/>
      <c r="CS28" s="492"/>
      <c r="CT28" s="456"/>
      <c r="CU28" s="457"/>
      <c r="CV28" s="457"/>
      <c r="CW28" s="457"/>
      <c r="CX28" s="457"/>
      <c r="CY28" s="457"/>
      <c r="CZ28" s="457"/>
      <c r="DA28" s="458"/>
      <c r="DB28" s="456"/>
      <c r="DC28" s="457"/>
      <c r="DD28" s="457"/>
      <c r="DE28" s="457"/>
      <c r="DF28" s="457"/>
      <c r="DG28" s="457"/>
      <c r="DH28" s="457"/>
      <c r="DI28" s="458"/>
    </row>
    <row r="29" spans="1:113" ht="18.75" customHeight="1" x14ac:dyDescent="0.15">
      <c r="A29" s="178"/>
      <c r="B29" s="438"/>
      <c r="C29" s="439"/>
      <c r="D29" s="440"/>
      <c r="E29" s="415" t="s">
        <v>188</v>
      </c>
      <c r="F29" s="416"/>
      <c r="G29" s="416"/>
      <c r="H29" s="416"/>
      <c r="I29" s="416"/>
      <c r="J29" s="416"/>
      <c r="K29" s="417"/>
      <c r="L29" s="412">
        <v>22</v>
      </c>
      <c r="M29" s="413"/>
      <c r="N29" s="413"/>
      <c r="O29" s="413"/>
      <c r="P29" s="414"/>
      <c r="Q29" s="412">
        <v>5000</v>
      </c>
      <c r="R29" s="413"/>
      <c r="S29" s="413"/>
      <c r="T29" s="413"/>
      <c r="U29" s="413"/>
      <c r="V29" s="414"/>
      <c r="W29" s="503"/>
      <c r="X29" s="504"/>
      <c r="Y29" s="505"/>
      <c r="Z29" s="415" t="s">
        <v>189</v>
      </c>
      <c r="AA29" s="416"/>
      <c r="AB29" s="416"/>
      <c r="AC29" s="416"/>
      <c r="AD29" s="416"/>
      <c r="AE29" s="416"/>
      <c r="AF29" s="416"/>
      <c r="AG29" s="417"/>
      <c r="AH29" s="412">
        <v>722</v>
      </c>
      <c r="AI29" s="413"/>
      <c r="AJ29" s="413"/>
      <c r="AK29" s="413"/>
      <c r="AL29" s="414"/>
      <c r="AM29" s="412">
        <v>2329433</v>
      </c>
      <c r="AN29" s="413"/>
      <c r="AO29" s="413"/>
      <c r="AP29" s="413"/>
      <c r="AQ29" s="413"/>
      <c r="AR29" s="414"/>
      <c r="AS29" s="412">
        <v>3226</v>
      </c>
      <c r="AT29" s="413"/>
      <c r="AU29" s="413"/>
      <c r="AV29" s="413"/>
      <c r="AW29" s="413"/>
      <c r="AX29" s="472"/>
      <c r="AY29" s="479"/>
      <c r="AZ29" s="480"/>
      <c r="BA29" s="480"/>
      <c r="BB29" s="481"/>
      <c r="BC29" s="473" t="s">
        <v>190</v>
      </c>
      <c r="BD29" s="474"/>
      <c r="BE29" s="474"/>
      <c r="BF29" s="474"/>
      <c r="BG29" s="474"/>
      <c r="BH29" s="474"/>
      <c r="BI29" s="474"/>
      <c r="BJ29" s="474"/>
      <c r="BK29" s="474"/>
      <c r="BL29" s="474"/>
      <c r="BM29" s="475"/>
      <c r="BN29" s="459">
        <v>2114071</v>
      </c>
      <c r="BO29" s="460"/>
      <c r="BP29" s="460"/>
      <c r="BQ29" s="460"/>
      <c r="BR29" s="460"/>
      <c r="BS29" s="460"/>
      <c r="BT29" s="460"/>
      <c r="BU29" s="461"/>
      <c r="BV29" s="459">
        <v>2042561</v>
      </c>
      <c r="BW29" s="460"/>
      <c r="BX29" s="460"/>
      <c r="BY29" s="460"/>
      <c r="BZ29" s="460"/>
      <c r="CA29" s="460"/>
      <c r="CB29" s="460"/>
      <c r="CC29" s="461"/>
      <c r="CD29" s="193"/>
      <c r="CE29" s="491"/>
      <c r="CF29" s="491"/>
      <c r="CG29" s="491"/>
      <c r="CH29" s="491"/>
      <c r="CI29" s="491"/>
      <c r="CJ29" s="491"/>
      <c r="CK29" s="491"/>
      <c r="CL29" s="491"/>
      <c r="CM29" s="491"/>
      <c r="CN29" s="491"/>
      <c r="CO29" s="491"/>
      <c r="CP29" s="491"/>
      <c r="CQ29" s="491"/>
      <c r="CR29" s="491"/>
      <c r="CS29" s="492"/>
      <c r="CT29" s="456"/>
      <c r="CU29" s="457"/>
      <c r="CV29" s="457"/>
      <c r="CW29" s="457"/>
      <c r="CX29" s="457"/>
      <c r="CY29" s="457"/>
      <c r="CZ29" s="457"/>
      <c r="DA29" s="458"/>
      <c r="DB29" s="456"/>
      <c r="DC29" s="457"/>
      <c r="DD29" s="457"/>
      <c r="DE29" s="457"/>
      <c r="DF29" s="457"/>
      <c r="DG29" s="457"/>
      <c r="DH29" s="457"/>
      <c r="DI29" s="458"/>
    </row>
    <row r="30" spans="1:113" ht="18.75" customHeight="1" thickBot="1" x14ac:dyDescent="0.2">
      <c r="A30" s="178"/>
      <c r="B30" s="441"/>
      <c r="C30" s="442"/>
      <c r="D30" s="443"/>
      <c r="E30" s="420"/>
      <c r="F30" s="421"/>
      <c r="G30" s="421"/>
      <c r="H30" s="421"/>
      <c r="I30" s="421"/>
      <c r="J30" s="421"/>
      <c r="K30" s="422"/>
      <c r="L30" s="423"/>
      <c r="M30" s="424"/>
      <c r="N30" s="424"/>
      <c r="O30" s="424"/>
      <c r="P30" s="425"/>
      <c r="Q30" s="423"/>
      <c r="R30" s="424"/>
      <c r="S30" s="424"/>
      <c r="T30" s="424"/>
      <c r="U30" s="424"/>
      <c r="V30" s="425"/>
      <c r="W30" s="426" t="s">
        <v>191</v>
      </c>
      <c r="X30" s="427"/>
      <c r="Y30" s="427"/>
      <c r="Z30" s="427"/>
      <c r="AA30" s="427"/>
      <c r="AB30" s="427"/>
      <c r="AC30" s="427"/>
      <c r="AD30" s="427"/>
      <c r="AE30" s="427"/>
      <c r="AF30" s="427"/>
      <c r="AG30" s="428"/>
      <c r="AH30" s="429">
        <v>100.1</v>
      </c>
      <c r="AI30" s="430"/>
      <c r="AJ30" s="430"/>
      <c r="AK30" s="430"/>
      <c r="AL30" s="430"/>
      <c r="AM30" s="430"/>
      <c r="AN30" s="430"/>
      <c r="AO30" s="430"/>
      <c r="AP30" s="430"/>
      <c r="AQ30" s="430"/>
      <c r="AR30" s="430"/>
      <c r="AS30" s="430"/>
      <c r="AT30" s="430"/>
      <c r="AU30" s="430"/>
      <c r="AV30" s="430"/>
      <c r="AW30" s="430"/>
      <c r="AX30" s="431"/>
      <c r="AY30" s="482"/>
      <c r="AZ30" s="483"/>
      <c r="BA30" s="483"/>
      <c r="BB30" s="484"/>
      <c r="BC30" s="432" t="s">
        <v>49</v>
      </c>
      <c r="BD30" s="433"/>
      <c r="BE30" s="433"/>
      <c r="BF30" s="433"/>
      <c r="BG30" s="433"/>
      <c r="BH30" s="433"/>
      <c r="BI30" s="433"/>
      <c r="BJ30" s="433"/>
      <c r="BK30" s="433"/>
      <c r="BL30" s="433"/>
      <c r="BM30" s="434"/>
      <c r="BN30" s="493">
        <v>6078680</v>
      </c>
      <c r="BO30" s="494"/>
      <c r="BP30" s="494"/>
      <c r="BQ30" s="494"/>
      <c r="BR30" s="494"/>
      <c r="BS30" s="494"/>
      <c r="BT30" s="494"/>
      <c r="BU30" s="495"/>
      <c r="BV30" s="493">
        <v>5177866</v>
      </c>
      <c r="BW30" s="494"/>
      <c r="BX30" s="494"/>
      <c r="BY30" s="494"/>
      <c r="BZ30" s="494"/>
      <c r="CA30" s="494"/>
      <c r="CB30" s="494"/>
      <c r="CC30" s="495"/>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418" t="s">
        <v>192</v>
      </c>
      <c r="D32" s="418"/>
      <c r="E32" s="418"/>
      <c r="F32" s="418"/>
      <c r="G32" s="418"/>
      <c r="H32" s="418"/>
      <c r="I32" s="418"/>
      <c r="J32" s="418"/>
      <c r="K32" s="418"/>
      <c r="L32" s="418"/>
      <c r="M32" s="418"/>
      <c r="N32" s="418"/>
      <c r="O32" s="418"/>
      <c r="P32" s="418"/>
      <c r="Q32" s="418"/>
      <c r="R32" s="418"/>
      <c r="S32" s="418"/>
      <c r="U32" s="419" t="s">
        <v>193</v>
      </c>
      <c r="V32" s="419"/>
      <c r="W32" s="419"/>
      <c r="X32" s="419"/>
      <c r="Y32" s="419"/>
      <c r="Z32" s="419"/>
      <c r="AA32" s="419"/>
      <c r="AB32" s="419"/>
      <c r="AC32" s="419"/>
      <c r="AD32" s="419"/>
      <c r="AE32" s="419"/>
      <c r="AF32" s="419"/>
      <c r="AG32" s="419"/>
      <c r="AH32" s="419"/>
      <c r="AI32" s="419"/>
      <c r="AJ32" s="419"/>
      <c r="AK32" s="419"/>
      <c r="AM32" s="419" t="s">
        <v>194</v>
      </c>
      <c r="AN32" s="419"/>
      <c r="AO32" s="419"/>
      <c r="AP32" s="419"/>
      <c r="AQ32" s="419"/>
      <c r="AR32" s="419"/>
      <c r="AS32" s="419"/>
      <c r="AT32" s="419"/>
      <c r="AU32" s="419"/>
      <c r="AV32" s="419"/>
      <c r="AW32" s="419"/>
      <c r="AX32" s="419"/>
      <c r="AY32" s="419"/>
      <c r="AZ32" s="419"/>
      <c r="BA32" s="419"/>
      <c r="BB32" s="419"/>
      <c r="BC32" s="419"/>
      <c r="BE32" s="419" t="s">
        <v>195</v>
      </c>
      <c r="BF32" s="419"/>
      <c r="BG32" s="419"/>
      <c r="BH32" s="419"/>
      <c r="BI32" s="419"/>
      <c r="BJ32" s="419"/>
      <c r="BK32" s="419"/>
      <c r="BL32" s="419"/>
      <c r="BM32" s="419"/>
      <c r="BN32" s="419"/>
      <c r="BO32" s="419"/>
      <c r="BP32" s="419"/>
      <c r="BQ32" s="419"/>
      <c r="BR32" s="419"/>
      <c r="BS32" s="419"/>
      <c r="BT32" s="419"/>
      <c r="BU32" s="419"/>
      <c r="BW32" s="419" t="s">
        <v>196</v>
      </c>
      <c r="BX32" s="419"/>
      <c r="BY32" s="419"/>
      <c r="BZ32" s="419"/>
      <c r="CA32" s="419"/>
      <c r="CB32" s="419"/>
      <c r="CC32" s="419"/>
      <c r="CD32" s="419"/>
      <c r="CE32" s="419"/>
      <c r="CF32" s="419"/>
      <c r="CG32" s="419"/>
      <c r="CH32" s="419"/>
      <c r="CI32" s="419"/>
      <c r="CJ32" s="419"/>
      <c r="CK32" s="419"/>
      <c r="CL32" s="419"/>
      <c r="CM32" s="419"/>
      <c r="CO32" s="419" t="s">
        <v>197</v>
      </c>
      <c r="CP32" s="419"/>
      <c r="CQ32" s="419"/>
      <c r="CR32" s="419"/>
      <c r="CS32" s="419"/>
      <c r="CT32" s="419"/>
      <c r="CU32" s="419"/>
      <c r="CV32" s="419"/>
      <c r="CW32" s="419"/>
      <c r="CX32" s="419"/>
      <c r="CY32" s="419"/>
      <c r="CZ32" s="419"/>
      <c r="DA32" s="419"/>
      <c r="DB32" s="419"/>
      <c r="DC32" s="419"/>
      <c r="DD32" s="419"/>
      <c r="DE32" s="419"/>
      <c r="DI32" s="201"/>
    </row>
    <row r="33" spans="1:113" ht="13.5" customHeight="1" x14ac:dyDescent="0.15">
      <c r="A33" s="178"/>
      <c r="B33" s="202"/>
      <c r="C33" s="411" t="s">
        <v>198</v>
      </c>
      <c r="D33" s="411"/>
      <c r="E33" s="410" t="s">
        <v>199</v>
      </c>
      <c r="F33" s="410"/>
      <c r="G33" s="410"/>
      <c r="H33" s="410"/>
      <c r="I33" s="410"/>
      <c r="J33" s="410"/>
      <c r="K33" s="410"/>
      <c r="L33" s="410"/>
      <c r="M33" s="410"/>
      <c r="N33" s="410"/>
      <c r="O33" s="410"/>
      <c r="P33" s="410"/>
      <c r="Q33" s="410"/>
      <c r="R33" s="410"/>
      <c r="S33" s="410"/>
      <c r="T33" s="203"/>
      <c r="U33" s="411" t="s">
        <v>198</v>
      </c>
      <c r="V33" s="411"/>
      <c r="W33" s="410" t="s">
        <v>199</v>
      </c>
      <c r="X33" s="410"/>
      <c r="Y33" s="410"/>
      <c r="Z33" s="410"/>
      <c r="AA33" s="410"/>
      <c r="AB33" s="410"/>
      <c r="AC33" s="410"/>
      <c r="AD33" s="410"/>
      <c r="AE33" s="410"/>
      <c r="AF33" s="410"/>
      <c r="AG33" s="410"/>
      <c r="AH33" s="410"/>
      <c r="AI33" s="410"/>
      <c r="AJ33" s="410"/>
      <c r="AK33" s="410"/>
      <c r="AL33" s="203"/>
      <c r="AM33" s="411" t="s">
        <v>198</v>
      </c>
      <c r="AN33" s="411"/>
      <c r="AO33" s="410" t="s">
        <v>199</v>
      </c>
      <c r="AP33" s="410"/>
      <c r="AQ33" s="410"/>
      <c r="AR33" s="410"/>
      <c r="AS33" s="410"/>
      <c r="AT33" s="410"/>
      <c r="AU33" s="410"/>
      <c r="AV33" s="410"/>
      <c r="AW33" s="410"/>
      <c r="AX33" s="410"/>
      <c r="AY33" s="410"/>
      <c r="AZ33" s="410"/>
      <c r="BA33" s="410"/>
      <c r="BB33" s="410"/>
      <c r="BC33" s="410"/>
      <c r="BD33" s="204"/>
      <c r="BE33" s="410" t="s">
        <v>200</v>
      </c>
      <c r="BF33" s="410"/>
      <c r="BG33" s="410" t="s">
        <v>201</v>
      </c>
      <c r="BH33" s="410"/>
      <c r="BI33" s="410"/>
      <c r="BJ33" s="410"/>
      <c r="BK33" s="410"/>
      <c r="BL33" s="410"/>
      <c r="BM33" s="410"/>
      <c r="BN33" s="410"/>
      <c r="BO33" s="410"/>
      <c r="BP33" s="410"/>
      <c r="BQ33" s="410"/>
      <c r="BR33" s="410"/>
      <c r="BS33" s="410"/>
      <c r="BT33" s="410"/>
      <c r="BU33" s="410"/>
      <c r="BV33" s="204"/>
      <c r="BW33" s="411" t="s">
        <v>200</v>
      </c>
      <c r="BX33" s="411"/>
      <c r="BY33" s="410" t="s">
        <v>202</v>
      </c>
      <c r="BZ33" s="410"/>
      <c r="CA33" s="410"/>
      <c r="CB33" s="410"/>
      <c r="CC33" s="410"/>
      <c r="CD33" s="410"/>
      <c r="CE33" s="410"/>
      <c r="CF33" s="410"/>
      <c r="CG33" s="410"/>
      <c r="CH33" s="410"/>
      <c r="CI33" s="410"/>
      <c r="CJ33" s="410"/>
      <c r="CK33" s="410"/>
      <c r="CL33" s="410"/>
      <c r="CM33" s="410"/>
      <c r="CN33" s="203"/>
      <c r="CO33" s="411" t="s">
        <v>198</v>
      </c>
      <c r="CP33" s="411"/>
      <c r="CQ33" s="410" t="s">
        <v>203</v>
      </c>
      <c r="CR33" s="410"/>
      <c r="CS33" s="410"/>
      <c r="CT33" s="410"/>
      <c r="CU33" s="410"/>
      <c r="CV33" s="410"/>
      <c r="CW33" s="410"/>
      <c r="CX33" s="410"/>
      <c r="CY33" s="410"/>
      <c r="CZ33" s="410"/>
      <c r="DA33" s="410"/>
      <c r="DB33" s="410"/>
      <c r="DC33" s="410"/>
      <c r="DD33" s="410"/>
      <c r="DE33" s="410"/>
      <c r="DF33" s="203"/>
      <c r="DG33" s="409" t="s">
        <v>204</v>
      </c>
      <c r="DH33" s="409"/>
      <c r="DI33" s="205"/>
    </row>
    <row r="34" spans="1:113" ht="32.25" customHeight="1" x14ac:dyDescent="0.15">
      <c r="A34" s="178"/>
      <c r="B34" s="202"/>
      <c r="C34" s="407">
        <f>IF(E34="","",1)</f>
        <v>1</v>
      </c>
      <c r="D34" s="407"/>
      <c r="E34" s="408" t="str">
        <f>IF('各会計、関係団体の財政状況及び健全化判断比率'!B7="","",'各会計、関係団体の財政状況及び健全化判断比率'!B7)</f>
        <v>一般会計</v>
      </c>
      <c r="F34" s="408"/>
      <c r="G34" s="408"/>
      <c r="H34" s="408"/>
      <c r="I34" s="408"/>
      <c r="J34" s="408"/>
      <c r="K34" s="408"/>
      <c r="L34" s="408"/>
      <c r="M34" s="408"/>
      <c r="N34" s="408"/>
      <c r="O34" s="408"/>
      <c r="P34" s="408"/>
      <c r="Q34" s="408"/>
      <c r="R34" s="408"/>
      <c r="S34" s="408"/>
      <c r="T34" s="178"/>
      <c r="U34" s="407">
        <f>IF(W34="","",MAX(C34:D43)+1)</f>
        <v>3</v>
      </c>
      <c r="V34" s="407"/>
      <c r="W34" s="408" t="str">
        <f>IF('各会計、関係団体の財政状況及び健全化判断比率'!B28="","",'各会計、関係団体の財政状況及び健全化判断比率'!B28)</f>
        <v>介護保険特別会計</v>
      </c>
      <c r="X34" s="408"/>
      <c r="Y34" s="408"/>
      <c r="Z34" s="408"/>
      <c r="AA34" s="408"/>
      <c r="AB34" s="408"/>
      <c r="AC34" s="408"/>
      <c r="AD34" s="408"/>
      <c r="AE34" s="408"/>
      <c r="AF34" s="408"/>
      <c r="AG34" s="408"/>
      <c r="AH34" s="408"/>
      <c r="AI34" s="408"/>
      <c r="AJ34" s="408"/>
      <c r="AK34" s="408"/>
      <c r="AL34" s="178"/>
      <c r="AM34" s="407">
        <f>IF(AO34="","",MAX(C34:D43,U34:V43)+1)</f>
        <v>6</v>
      </c>
      <c r="AN34" s="407"/>
      <c r="AO34" s="408" t="str">
        <f>IF('各会計、関係団体の財政状況及び健全化判断比率'!B31="","",'各会計、関係団体の財政状況及び健全化判断比率'!B31)</f>
        <v>水道事業会計</v>
      </c>
      <c r="AP34" s="408"/>
      <c r="AQ34" s="408"/>
      <c r="AR34" s="408"/>
      <c r="AS34" s="408"/>
      <c r="AT34" s="408"/>
      <c r="AU34" s="408"/>
      <c r="AV34" s="408"/>
      <c r="AW34" s="408"/>
      <c r="AX34" s="408"/>
      <c r="AY34" s="408"/>
      <c r="AZ34" s="408"/>
      <c r="BA34" s="408"/>
      <c r="BB34" s="408"/>
      <c r="BC34" s="408"/>
      <c r="BD34" s="178"/>
      <c r="BE34" s="407" t="str">
        <f>IF(BG34="","",MAX(C34:D43,U34:V43,AM34:AN43)+1)</f>
        <v/>
      </c>
      <c r="BF34" s="407"/>
      <c r="BG34" s="408"/>
      <c r="BH34" s="408"/>
      <c r="BI34" s="408"/>
      <c r="BJ34" s="408"/>
      <c r="BK34" s="408"/>
      <c r="BL34" s="408"/>
      <c r="BM34" s="408"/>
      <c r="BN34" s="408"/>
      <c r="BO34" s="408"/>
      <c r="BP34" s="408"/>
      <c r="BQ34" s="408"/>
      <c r="BR34" s="408"/>
      <c r="BS34" s="408"/>
      <c r="BT34" s="408"/>
      <c r="BU34" s="408"/>
      <c r="BV34" s="178"/>
      <c r="BW34" s="407">
        <f>IF(BY34="","",MAX(C34:D43,U34:V43,AM34:AN43,BE34:BF43)+1)</f>
        <v>9</v>
      </c>
      <c r="BX34" s="407"/>
      <c r="BY34" s="408" t="str">
        <f>IF('各会計、関係団体の財政状況及び健全化判断比率'!B68="","",'各会計、関係団体の財政状況及び健全化判断比率'!B68)</f>
        <v>奈良県市町村総合事務組合</v>
      </c>
      <c r="BZ34" s="408"/>
      <c r="CA34" s="408"/>
      <c r="CB34" s="408"/>
      <c r="CC34" s="408"/>
      <c r="CD34" s="408"/>
      <c r="CE34" s="408"/>
      <c r="CF34" s="408"/>
      <c r="CG34" s="408"/>
      <c r="CH34" s="408"/>
      <c r="CI34" s="408"/>
      <c r="CJ34" s="408"/>
      <c r="CK34" s="408"/>
      <c r="CL34" s="408"/>
      <c r="CM34" s="408"/>
      <c r="CN34" s="178"/>
      <c r="CO34" s="407">
        <f>IF(CQ34="","",MAX(C34:D43,U34:V43,AM34:AN43,BE34:BF43,BW34:BX43)+1)</f>
        <v>11</v>
      </c>
      <c r="CP34" s="407"/>
      <c r="CQ34" s="408" t="str">
        <f>IF('各会計、関係団体の財政状況及び健全化判断比率'!BS7="","",'各会計、関係団体の財政状況及び健全化判断比率'!BS7)</f>
        <v>生駒土地開発公社</v>
      </c>
      <c r="CR34" s="408"/>
      <c r="CS34" s="408"/>
      <c r="CT34" s="408"/>
      <c r="CU34" s="408"/>
      <c r="CV34" s="408"/>
      <c r="CW34" s="408"/>
      <c r="CX34" s="408"/>
      <c r="CY34" s="408"/>
      <c r="CZ34" s="408"/>
      <c r="DA34" s="408"/>
      <c r="DB34" s="408"/>
      <c r="DC34" s="408"/>
      <c r="DD34" s="408"/>
      <c r="DE34" s="408"/>
      <c r="DG34" s="405" t="str">
        <f>IF('各会計、関係団体の財政状況及び健全化判断比率'!BR7="","",'各会計、関係団体の財政状況及び健全化判断比率'!BR7)</f>
        <v/>
      </c>
      <c r="DH34" s="405"/>
      <c r="DI34" s="205"/>
    </row>
    <row r="35" spans="1:113" ht="32.25" customHeight="1" x14ac:dyDescent="0.15">
      <c r="A35" s="178"/>
      <c r="B35" s="202"/>
      <c r="C35" s="407">
        <f>IF(E35="","",C34+1)</f>
        <v>2</v>
      </c>
      <c r="D35" s="407"/>
      <c r="E35" s="408" t="str">
        <f>IF('各会計、関係団体の財政状況及び健全化判断比率'!B8="","",'各会計、関係団体の財政状況及び健全化判断比率'!B8)</f>
        <v>公共施設整備基金特別会計</v>
      </c>
      <c r="F35" s="408"/>
      <c r="G35" s="408"/>
      <c r="H35" s="408"/>
      <c r="I35" s="408"/>
      <c r="J35" s="408"/>
      <c r="K35" s="408"/>
      <c r="L35" s="408"/>
      <c r="M35" s="408"/>
      <c r="N35" s="408"/>
      <c r="O35" s="408"/>
      <c r="P35" s="408"/>
      <c r="Q35" s="408"/>
      <c r="R35" s="408"/>
      <c r="S35" s="408"/>
      <c r="T35" s="178"/>
      <c r="U35" s="407">
        <f>IF(W35="","",U34+1)</f>
        <v>4</v>
      </c>
      <c r="V35" s="407"/>
      <c r="W35" s="408" t="str">
        <f>IF('各会計、関係団体の財政状況及び健全化判断比率'!B29="","",'各会計、関係団体の財政状況及び健全化判断比率'!B29)</f>
        <v>国民健康保険特別会計</v>
      </c>
      <c r="X35" s="408"/>
      <c r="Y35" s="408"/>
      <c r="Z35" s="408"/>
      <c r="AA35" s="408"/>
      <c r="AB35" s="408"/>
      <c r="AC35" s="408"/>
      <c r="AD35" s="408"/>
      <c r="AE35" s="408"/>
      <c r="AF35" s="408"/>
      <c r="AG35" s="408"/>
      <c r="AH35" s="408"/>
      <c r="AI35" s="408"/>
      <c r="AJ35" s="408"/>
      <c r="AK35" s="408"/>
      <c r="AL35" s="178"/>
      <c r="AM35" s="407">
        <f t="shared" ref="AM35:AM43" si="0">IF(AO35="","",AM34+1)</f>
        <v>7</v>
      </c>
      <c r="AN35" s="407"/>
      <c r="AO35" s="408" t="str">
        <f>IF('各会計、関係団体の財政状況及び健全化判断比率'!B32="","",'各会計、関係団体の財政状況及び健全化判断比率'!B32)</f>
        <v>下水道事業会計</v>
      </c>
      <c r="AP35" s="408"/>
      <c r="AQ35" s="408"/>
      <c r="AR35" s="408"/>
      <c r="AS35" s="408"/>
      <c r="AT35" s="408"/>
      <c r="AU35" s="408"/>
      <c r="AV35" s="408"/>
      <c r="AW35" s="408"/>
      <c r="AX35" s="408"/>
      <c r="AY35" s="408"/>
      <c r="AZ35" s="408"/>
      <c r="BA35" s="408"/>
      <c r="BB35" s="408"/>
      <c r="BC35" s="408"/>
      <c r="BD35" s="178"/>
      <c r="BE35" s="407" t="str">
        <f t="shared" ref="BE35:BE43" si="1">IF(BG35="","",BE34+1)</f>
        <v/>
      </c>
      <c r="BF35" s="407"/>
      <c r="BG35" s="408"/>
      <c r="BH35" s="408"/>
      <c r="BI35" s="408"/>
      <c r="BJ35" s="408"/>
      <c r="BK35" s="408"/>
      <c r="BL35" s="408"/>
      <c r="BM35" s="408"/>
      <c r="BN35" s="408"/>
      <c r="BO35" s="408"/>
      <c r="BP35" s="408"/>
      <c r="BQ35" s="408"/>
      <c r="BR35" s="408"/>
      <c r="BS35" s="408"/>
      <c r="BT35" s="408"/>
      <c r="BU35" s="408"/>
      <c r="BV35" s="178"/>
      <c r="BW35" s="407">
        <f t="shared" ref="BW35:BW43" si="2">IF(BY35="","",BW34+1)</f>
        <v>10</v>
      </c>
      <c r="BX35" s="407"/>
      <c r="BY35" s="408" t="str">
        <f>IF('各会計、関係団体の財政状況及び健全化判断比率'!B69="","",'各会計、関係団体の財政状況及び健全化判断比率'!B69)</f>
        <v>奈良県後期高齢者医療広域連合</v>
      </c>
      <c r="BZ35" s="408"/>
      <c r="CA35" s="408"/>
      <c r="CB35" s="408"/>
      <c r="CC35" s="408"/>
      <c r="CD35" s="408"/>
      <c r="CE35" s="408"/>
      <c r="CF35" s="408"/>
      <c r="CG35" s="408"/>
      <c r="CH35" s="408"/>
      <c r="CI35" s="408"/>
      <c r="CJ35" s="408"/>
      <c r="CK35" s="408"/>
      <c r="CL35" s="408"/>
      <c r="CM35" s="408"/>
      <c r="CN35" s="178"/>
      <c r="CO35" s="407">
        <f t="shared" ref="CO35:CO43" si="3">IF(CQ35="","",CO34+1)</f>
        <v>12</v>
      </c>
      <c r="CP35" s="407"/>
      <c r="CQ35" s="408" t="str">
        <f>IF('各会計、関係団体の財政状況及び健全化判断比率'!BS8="","",'各会計、関係団体の財政状況及び健全化判断比率'!BS8)</f>
        <v>一般財団法人生駒市メディカルセンター</v>
      </c>
      <c r="CR35" s="408"/>
      <c r="CS35" s="408"/>
      <c r="CT35" s="408"/>
      <c r="CU35" s="408"/>
      <c r="CV35" s="408"/>
      <c r="CW35" s="408"/>
      <c r="CX35" s="408"/>
      <c r="CY35" s="408"/>
      <c r="CZ35" s="408"/>
      <c r="DA35" s="408"/>
      <c r="DB35" s="408"/>
      <c r="DC35" s="408"/>
      <c r="DD35" s="408"/>
      <c r="DE35" s="408"/>
      <c r="DG35" s="405" t="str">
        <f>IF('各会計、関係団体の財政状況及び健全化判断比率'!BR8="","",'各会計、関係団体の財政状況及び健全化判断比率'!BR8)</f>
        <v/>
      </c>
      <c r="DH35" s="405"/>
      <c r="DI35" s="205"/>
    </row>
    <row r="36" spans="1:113" ht="32.25" customHeight="1" x14ac:dyDescent="0.15">
      <c r="A36" s="178"/>
      <c r="B36" s="202"/>
      <c r="C36" s="407" t="str">
        <f>IF(E36="","",C35+1)</f>
        <v/>
      </c>
      <c r="D36" s="407"/>
      <c r="E36" s="408" t="str">
        <f>IF('各会計、関係団体の財政状況及び健全化判断比率'!B9="","",'各会計、関係団体の財政状況及び健全化判断比率'!B9)</f>
        <v/>
      </c>
      <c r="F36" s="408"/>
      <c r="G36" s="408"/>
      <c r="H36" s="408"/>
      <c r="I36" s="408"/>
      <c r="J36" s="408"/>
      <c r="K36" s="408"/>
      <c r="L36" s="408"/>
      <c r="M36" s="408"/>
      <c r="N36" s="408"/>
      <c r="O36" s="408"/>
      <c r="P36" s="408"/>
      <c r="Q36" s="408"/>
      <c r="R36" s="408"/>
      <c r="S36" s="408"/>
      <c r="T36" s="178"/>
      <c r="U36" s="407">
        <f t="shared" ref="U36:U43" si="4">IF(W36="","",U35+1)</f>
        <v>5</v>
      </c>
      <c r="V36" s="407"/>
      <c r="W36" s="408" t="str">
        <f>IF('各会計、関係団体の財政状況及び健全化判断比率'!B30="","",'各会計、関係団体の財政状況及び健全化判断比率'!B30)</f>
        <v>後期高齢者医療特別会計</v>
      </c>
      <c r="X36" s="408"/>
      <c r="Y36" s="408"/>
      <c r="Z36" s="408"/>
      <c r="AA36" s="408"/>
      <c r="AB36" s="408"/>
      <c r="AC36" s="408"/>
      <c r="AD36" s="408"/>
      <c r="AE36" s="408"/>
      <c r="AF36" s="408"/>
      <c r="AG36" s="408"/>
      <c r="AH36" s="408"/>
      <c r="AI36" s="408"/>
      <c r="AJ36" s="408"/>
      <c r="AK36" s="408"/>
      <c r="AL36" s="178"/>
      <c r="AM36" s="407">
        <f t="shared" si="0"/>
        <v>8</v>
      </c>
      <c r="AN36" s="407"/>
      <c r="AO36" s="408" t="str">
        <f>IF('各会計、関係団体の財政状況及び健全化判断比率'!B33="","",'各会計、関係団体の財政状況及び健全化判断比率'!B33)</f>
        <v>病院事業会計</v>
      </c>
      <c r="AP36" s="408"/>
      <c r="AQ36" s="408"/>
      <c r="AR36" s="408"/>
      <c r="AS36" s="408"/>
      <c r="AT36" s="408"/>
      <c r="AU36" s="408"/>
      <c r="AV36" s="408"/>
      <c r="AW36" s="408"/>
      <c r="AX36" s="408"/>
      <c r="AY36" s="408"/>
      <c r="AZ36" s="408"/>
      <c r="BA36" s="408"/>
      <c r="BB36" s="408"/>
      <c r="BC36" s="408"/>
      <c r="BD36" s="178"/>
      <c r="BE36" s="407" t="str">
        <f t="shared" si="1"/>
        <v/>
      </c>
      <c r="BF36" s="407"/>
      <c r="BG36" s="408"/>
      <c r="BH36" s="408"/>
      <c r="BI36" s="408"/>
      <c r="BJ36" s="408"/>
      <c r="BK36" s="408"/>
      <c r="BL36" s="408"/>
      <c r="BM36" s="408"/>
      <c r="BN36" s="408"/>
      <c r="BO36" s="408"/>
      <c r="BP36" s="408"/>
      <c r="BQ36" s="408"/>
      <c r="BR36" s="408"/>
      <c r="BS36" s="408"/>
      <c r="BT36" s="408"/>
      <c r="BU36" s="408"/>
      <c r="BV36" s="178"/>
      <c r="BW36" s="407" t="str">
        <f t="shared" si="2"/>
        <v/>
      </c>
      <c r="BX36" s="407"/>
      <c r="BY36" s="408" t="str">
        <f>IF('各会計、関係団体の財政状況及び健全化判断比率'!B70="","",'各会計、関係団体の財政状況及び健全化判断比率'!B70)</f>
        <v/>
      </c>
      <c r="BZ36" s="408"/>
      <c r="CA36" s="408"/>
      <c r="CB36" s="408"/>
      <c r="CC36" s="408"/>
      <c r="CD36" s="408"/>
      <c r="CE36" s="408"/>
      <c r="CF36" s="408"/>
      <c r="CG36" s="408"/>
      <c r="CH36" s="408"/>
      <c r="CI36" s="408"/>
      <c r="CJ36" s="408"/>
      <c r="CK36" s="408"/>
      <c r="CL36" s="408"/>
      <c r="CM36" s="408"/>
      <c r="CN36" s="178"/>
      <c r="CO36" s="407">
        <f t="shared" si="3"/>
        <v>13</v>
      </c>
      <c r="CP36" s="407"/>
      <c r="CQ36" s="408" t="str">
        <f>IF('各会計、関係団体の財政状況及び健全化判断比率'!BS9="","",'各会計、関係団体の財政状況及び健全化判断比率'!BS9)</f>
        <v>いこま市民パワー</v>
      </c>
      <c r="CR36" s="408"/>
      <c r="CS36" s="408"/>
      <c r="CT36" s="408"/>
      <c r="CU36" s="408"/>
      <c r="CV36" s="408"/>
      <c r="CW36" s="408"/>
      <c r="CX36" s="408"/>
      <c r="CY36" s="408"/>
      <c r="CZ36" s="408"/>
      <c r="DA36" s="408"/>
      <c r="DB36" s="408"/>
      <c r="DC36" s="408"/>
      <c r="DD36" s="408"/>
      <c r="DE36" s="408"/>
      <c r="DG36" s="405" t="str">
        <f>IF('各会計、関係団体の財政状況及び健全化判断比率'!BR9="","",'各会計、関係団体の財政状況及び健全化判断比率'!BR9)</f>
        <v/>
      </c>
      <c r="DH36" s="405"/>
      <c r="DI36" s="205"/>
    </row>
    <row r="37" spans="1:113" ht="32.25" customHeight="1" x14ac:dyDescent="0.15">
      <c r="A37" s="178"/>
      <c r="B37" s="202"/>
      <c r="C37" s="407" t="str">
        <f>IF(E37="","",C36+1)</f>
        <v/>
      </c>
      <c r="D37" s="407"/>
      <c r="E37" s="408" t="str">
        <f>IF('各会計、関係団体の財政状況及び健全化判断比率'!B10="","",'各会計、関係団体の財政状況及び健全化判断比率'!B10)</f>
        <v/>
      </c>
      <c r="F37" s="408"/>
      <c r="G37" s="408"/>
      <c r="H37" s="408"/>
      <c r="I37" s="408"/>
      <c r="J37" s="408"/>
      <c r="K37" s="408"/>
      <c r="L37" s="408"/>
      <c r="M37" s="408"/>
      <c r="N37" s="408"/>
      <c r="O37" s="408"/>
      <c r="P37" s="408"/>
      <c r="Q37" s="408"/>
      <c r="R37" s="408"/>
      <c r="S37" s="408"/>
      <c r="T37" s="178"/>
      <c r="U37" s="407" t="str">
        <f t="shared" si="4"/>
        <v/>
      </c>
      <c r="V37" s="407"/>
      <c r="W37" s="408"/>
      <c r="X37" s="408"/>
      <c r="Y37" s="408"/>
      <c r="Z37" s="408"/>
      <c r="AA37" s="408"/>
      <c r="AB37" s="408"/>
      <c r="AC37" s="408"/>
      <c r="AD37" s="408"/>
      <c r="AE37" s="408"/>
      <c r="AF37" s="408"/>
      <c r="AG37" s="408"/>
      <c r="AH37" s="408"/>
      <c r="AI37" s="408"/>
      <c r="AJ37" s="408"/>
      <c r="AK37" s="408"/>
      <c r="AL37" s="178"/>
      <c r="AM37" s="407" t="str">
        <f t="shared" si="0"/>
        <v/>
      </c>
      <c r="AN37" s="407"/>
      <c r="AO37" s="408"/>
      <c r="AP37" s="408"/>
      <c r="AQ37" s="408"/>
      <c r="AR37" s="408"/>
      <c r="AS37" s="408"/>
      <c r="AT37" s="408"/>
      <c r="AU37" s="408"/>
      <c r="AV37" s="408"/>
      <c r="AW37" s="408"/>
      <c r="AX37" s="408"/>
      <c r="AY37" s="408"/>
      <c r="AZ37" s="408"/>
      <c r="BA37" s="408"/>
      <c r="BB37" s="408"/>
      <c r="BC37" s="408"/>
      <c r="BD37" s="178"/>
      <c r="BE37" s="407" t="str">
        <f t="shared" si="1"/>
        <v/>
      </c>
      <c r="BF37" s="407"/>
      <c r="BG37" s="408"/>
      <c r="BH37" s="408"/>
      <c r="BI37" s="408"/>
      <c r="BJ37" s="408"/>
      <c r="BK37" s="408"/>
      <c r="BL37" s="408"/>
      <c r="BM37" s="408"/>
      <c r="BN37" s="408"/>
      <c r="BO37" s="408"/>
      <c r="BP37" s="408"/>
      <c r="BQ37" s="408"/>
      <c r="BR37" s="408"/>
      <c r="BS37" s="408"/>
      <c r="BT37" s="408"/>
      <c r="BU37" s="408"/>
      <c r="BV37" s="178"/>
      <c r="BW37" s="407" t="str">
        <f t="shared" si="2"/>
        <v/>
      </c>
      <c r="BX37" s="407"/>
      <c r="BY37" s="408" t="str">
        <f>IF('各会計、関係団体の財政状況及び健全化判断比率'!B71="","",'各会計、関係団体の財政状況及び健全化判断比率'!B71)</f>
        <v/>
      </c>
      <c r="BZ37" s="408"/>
      <c r="CA37" s="408"/>
      <c r="CB37" s="408"/>
      <c r="CC37" s="408"/>
      <c r="CD37" s="408"/>
      <c r="CE37" s="408"/>
      <c r="CF37" s="408"/>
      <c r="CG37" s="408"/>
      <c r="CH37" s="408"/>
      <c r="CI37" s="408"/>
      <c r="CJ37" s="408"/>
      <c r="CK37" s="408"/>
      <c r="CL37" s="408"/>
      <c r="CM37" s="408"/>
      <c r="CN37" s="178"/>
      <c r="CO37" s="407" t="str">
        <f t="shared" si="3"/>
        <v/>
      </c>
      <c r="CP37" s="407"/>
      <c r="CQ37" s="408" t="str">
        <f>IF('各会計、関係団体の財政状況及び健全化判断比率'!BS10="","",'各会計、関係団体の財政状況及び健全化判断比率'!BS10)</f>
        <v/>
      </c>
      <c r="CR37" s="408"/>
      <c r="CS37" s="408"/>
      <c r="CT37" s="408"/>
      <c r="CU37" s="408"/>
      <c r="CV37" s="408"/>
      <c r="CW37" s="408"/>
      <c r="CX37" s="408"/>
      <c r="CY37" s="408"/>
      <c r="CZ37" s="408"/>
      <c r="DA37" s="408"/>
      <c r="DB37" s="408"/>
      <c r="DC37" s="408"/>
      <c r="DD37" s="408"/>
      <c r="DE37" s="408"/>
      <c r="DG37" s="405" t="str">
        <f>IF('各会計、関係団体の財政状況及び健全化判断比率'!BR10="","",'各会計、関係団体の財政状況及び健全化判断比率'!BR10)</f>
        <v/>
      </c>
      <c r="DH37" s="405"/>
      <c r="DI37" s="205"/>
    </row>
    <row r="38" spans="1:113" ht="32.25" customHeight="1" x14ac:dyDescent="0.15">
      <c r="A38" s="178"/>
      <c r="B38" s="202"/>
      <c r="C38" s="407" t="str">
        <f t="shared" ref="C38:C43" si="5">IF(E38="","",C37+1)</f>
        <v/>
      </c>
      <c r="D38" s="407"/>
      <c r="E38" s="408" t="str">
        <f>IF('各会計、関係団体の財政状況及び健全化判断比率'!B11="","",'各会計、関係団体の財政状況及び健全化判断比率'!B11)</f>
        <v/>
      </c>
      <c r="F38" s="408"/>
      <c r="G38" s="408"/>
      <c r="H38" s="408"/>
      <c r="I38" s="408"/>
      <c r="J38" s="408"/>
      <c r="K38" s="408"/>
      <c r="L38" s="408"/>
      <c r="M38" s="408"/>
      <c r="N38" s="408"/>
      <c r="O38" s="408"/>
      <c r="P38" s="408"/>
      <c r="Q38" s="408"/>
      <c r="R38" s="408"/>
      <c r="S38" s="408"/>
      <c r="T38" s="178"/>
      <c r="U38" s="407" t="str">
        <f t="shared" si="4"/>
        <v/>
      </c>
      <c r="V38" s="407"/>
      <c r="W38" s="408"/>
      <c r="X38" s="408"/>
      <c r="Y38" s="408"/>
      <c r="Z38" s="408"/>
      <c r="AA38" s="408"/>
      <c r="AB38" s="408"/>
      <c r="AC38" s="408"/>
      <c r="AD38" s="408"/>
      <c r="AE38" s="408"/>
      <c r="AF38" s="408"/>
      <c r="AG38" s="408"/>
      <c r="AH38" s="408"/>
      <c r="AI38" s="408"/>
      <c r="AJ38" s="408"/>
      <c r="AK38" s="408"/>
      <c r="AL38" s="178"/>
      <c r="AM38" s="407" t="str">
        <f t="shared" si="0"/>
        <v/>
      </c>
      <c r="AN38" s="407"/>
      <c r="AO38" s="408"/>
      <c r="AP38" s="408"/>
      <c r="AQ38" s="408"/>
      <c r="AR38" s="408"/>
      <c r="AS38" s="408"/>
      <c r="AT38" s="408"/>
      <c r="AU38" s="408"/>
      <c r="AV38" s="408"/>
      <c r="AW38" s="408"/>
      <c r="AX38" s="408"/>
      <c r="AY38" s="408"/>
      <c r="AZ38" s="408"/>
      <c r="BA38" s="408"/>
      <c r="BB38" s="408"/>
      <c r="BC38" s="408"/>
      <c r="BD38" s="178"/>
      <c r="BE38" s="407" t="str">
        <f t="shared" si="1"/>
        <v/>
      </c>
      <c r="BF38" s="407"/>
      <c r="BG38" s="408"/>
      <c r="BH38" s="408"/>
      <c r="BI38" s="408"/>
      <c r="BJ38" s="408"/>
      <c r="BK38" s="408"/>
      <c r="BL38" s="408"/>
      <c r="BM38" s="408"/>
      <c r="BN38" s="408"/>
      <c r="BO38" s="408"/>
      <c r="BP38" s="408"/>
      <c r="BQ38" s="408"/>
      <c r="BR38" s="408"/>
      <c r="BS38" s="408"/>
      <c r="BT38" s="408"/>
      <c r="BU38" s="408"/>
      <c r="BV38" s="178"/>
      <c r="BW38" s="407" t="str">
        <f t="shared" si="2"/>
        <v/>
      </c>
      <c r="BX38" s="407"/>
      <c r="BY38" s="408" t="str">
        <f>IF('各会計、関係団体の財政状況及び健全化判断比率'!B72="","",'各会計、関係団体の財政状況及び健全化判断比率'!B72)</f>
        <v/>
      </c>
      <c r="BZ38" s="408"/>
      <c r="CA38" s="408"/>
      <c r="CB38" s="408"/>
      <c r="CC38" s="408"/>
      <c r="CD38" s="408"/>
      <c r="CE38" s="408"/>
      <c r="CF38" s="408"/>
      <c r="CG38" s="408"/>
      <c r="CH38" s="408"/>
      <c r="CI38" s="408"/>
      <c r="CJ38" s="408"/>
      <c r="CK38" s="408"/>
      <c r="CL38" s="408"/>
      <c r="CM38" s="408"/>
      <c r="CN38" s="178"/>
      <c r="CO38" s="407" t="str">
        <f t="shared" si="3"/>
        <v/>
      </c>
      <c r="CP38" s="407"/>
      <c r="CQ38" s="408" t="str">
        <f>IF('各会計、関係団体の財政状況及び健全化判断比率'!BS11="","",'各会計、関係団体の財政状況及び健全化判断比率'!BS11)</f>
        <v/>
      </c>
      <c r="CR38" s="408"/>
      <c r="CS38" s="408"/>
      <c r="CT38" s="408"/>
      <c r="CU38" s="408"/>
      <c r="CV38" s="408"/>
      <c r="CW38" s="408"/>
      <c r="CX38" s="408"/>
      <c r="CY38" s="408"/>
      <c r="CZ38" s="408"/>
      <c r="DA38" s="408"/>
      <c r="DB38" s="408"/>
      <c r="DC38" s="408"/>
      <c r="DD38" s="408"/>
      <c r="DE38" s="408"/>
      <c r="DG38" s="405" t="str">
        <f>IF('各会計、関係団体の財政状況及び健全化判断比率'!BR11="","",'各会計、関係団体の財政状況及び健全化判断比率'!BR11)</f>
        <v/>
      </c>
      <c r="DH38" s="405"/>
      <c r="DI38" s="205"/>
    </row>
    <row r="39" spans="1:113" ht="32.25" customHeight="1" x14ac:dyDescent="0.15">
      <c r="A39" s="178"/>
      <c r="B39" s="202"/>
      <c r="C39" s="407" t="str">
        <f t="shared" si="5"/>
        <v/>
      </c>
      <c r="D39" s="407"/>
      <c r="E39" s="408" t="str">
        <f>IF('各会計、関係団体の財政状況及び健全化判断比率'!B12="","",'各会計、関係団体の財政状況及び健全化判断比率'!B12)</f>
        <v/>
      </c>
      <c r="F39" s="408"/>
      <c r="G39" s="408"/>
      <c r="H39" s="408"/>
      <c r="I39" s="408"/>
      <c r="J39" s="408"/>
      <c r="K39" s="408"/>
      <c r="L39" s="408"/>
      <c r="M39" s="408"/>
      <c r="N39" s="408"/>
      <c r="O39" s="408"/>
      <c r="P39" s="408"/>
      <c r="Q39" s="408"/>
      <c r="R39" s="408"/>
      <c r="S39" s="408"/>
      <c r="T39" s="178"/>
      <c r="U39" s="407" t="str">
        <f t="shared" si="4"/>
        <v/>
      </c>
      <c r="V39" s="407"/>
      <c r="W39" s="408"/>
      <c r="X39" s="408"/>
      <c r="Y39" s="408"/>
      <c r="Z39" s="408"/>
      <c r="AA39" s="408"/>
      <c r="AB39" s="408"/>
      <c r="AC39" s="408"/>
      <c r="AD39" s="408"/>
      <c r="AE39" s="408"/>
      <c r="AF39" s="408"/>
      <c r="AG39" s="408"/>
      <c r="AH39" s="408"/>
      <c r="AI39" s="408"/>
      <c r="AJ39" s="408"/>
      <c r="AK39" s="408"/>
      <c r="AL39" s="178"/>
      <c r="AM39" s="407" t="str">
        <f t="shared" si="0"/>
        <v/>
      </c>
      <c r="AN39" s="407"/>
      <c r="AO39" s="408"/>
      <c r="AP39" s="408"/>
      <c r="AQ39" s="408"/>
      <c r="AR39" s="408"/>
      <c r="AS39" s="408"/>
      <c r="AT39" s="408"/>
      <c r="AU39" s="408"/>
      <c r="AV39" s="408"/>
      <c r="AW39" s="408"/>
      <c r="AX39" s="408"/>
      <c r="AY39" s="408"/>
      <c r="AZ39" s="408"/>
      <c r="BA39" s="408"/>
      <c r="BB39" s="408"/>
      <c r="BC39" s="408"/>
      <c r="BD39" s="178"/>
      <c r="BE39" s="407" t="str">
        <f t="shared" si="1"/>
        <v/>
      </c>
      <c r="BF39" s="407"/>
      <c r="BG39" s="408"/>
      <c r="BH39" s="408"/>
      <c r="BI39" s="408"/>
      <c r="BJ39" s="408"/>
      <c r="BK39" s="408"/>
      <c r="BL39" s="408"/>
      <c r="BM39" s="408"/>
      <c r="BN39" s="408"/>
      <c r="BO39" s="408"/>
      <c r="BP39" s="408"/>
      <c r="BQ39" s="408"/>
      <c r="BR39" s="408"/>
      <c r="BS39" s="408"/>
      <c r="BT39" s="408"/>
      <c r="BU39" s="408"/>
      <c r="BV39" s="178"/>
      <c r="BW39" s="407" t="str">
        <f t="shared" si="2"/>
        <v/>
      </c>
      <c r="BX39" s="407"/>
      <c r="BY39" s="408" t="str">
        <f>IF('各会計、関係団体の財政状況及び健全化判断比率'!B73="","",'各会計、関係団体の財政状況及び健全化判断比率'!B73)</f>
        <v/>
      </c>
      <c r="BZ39" s="408"/>
      <c r="CA39" s="408"/>
      <c r="CB39" s="408"/>
      <c r="CC39" s="408"/>
      <c r="CD39" s="408"/>
      <c r="CE39" s="408"/>
      <c r="CF39" s="408"/>
      <c r="CG39" s="408"/>
      <c r="CH39" s="408"/>
      <c r="CI39" s="408"/>
      <c r="CJ39" s="408"/>
      <c r="CK39" s="408"/>
      <c r="CL39" s="408"/>
      <c r="CM39" s="408"/>
      <c r="CN39" s="178"/>
      <c r="CO39" s="407" t="str">
        <f t="shared" si="3"/>
        <v/>
      </c>
      <c r="CP39" s="407"/>
      <c r="CQ39" s="408" t="str">
        <f>IF('各会計、関係団体の財政状況及び健全化判断比率'!BS12="","",'各会計、関係団体の財政状況及び健全化判断比率'!BS12)</f>
        <v/>
      </c>
      <c r="CR39" s="408"/>
      <c r="CS39" s="408"/>
      <c r="CT39" s="408"/>
      <c r="CU39" s="408"/>
      <c r="CV39" s="408"/>
      <c r="CW39" s="408"/>
      <c r="CX39" s="408"/>
      <c r="CY39" s="408"/>
      <c r="CZ39" s="408"/>
      <c r="DA39" s="408"/>
      <c r="DB39" s="408"/>
      <c r="DC39" s="408"/>
      <c r="DD39" s="408"/>
      <c r="DE39" s="408"/>
      <c r="DG39" s="405" t="str">
        <f>IF('各会計、関係団体の財政状況及び健全化判断比率'!BR12="","",'各会計、関係団体の財政状況及び健全化判断比率'!BR12)</f>
        <v/>
      </c>
      <c r="DH39" s="405"/>
      <c r="DI39" s="205"/>
    </row>
    <row r="40" spans="1:113" ht="32.25" customHeight="1" x14ac:dyDescent="0.15">
      <c r="A40" s="178"/>
      <c r="B40" s="202"/>
      <c r="C40" s="407" t="str">
        <f t="shared" si="5"/>
        <v/>
      </c>
      <c r="D40" s="407"/>
      <c r="E40" s="408" t="str">
        <f>IF('各会計、関係団体の財政状況及び健全化判断比率'!B13="","",'各会計、関係団体の財政状況及び健全化判断比率'!B13)</f>
        <v/>
      </c>
      <c r="F40" s="408"/>
      <c r="G40" s="408"/>
      <c r="H40" s="408"/>
      <c r="I40" s="408"/>
      <c r="J40" s="408"/>
      <c r="K40" s="408"/>
      <c r="L40" s="408"/>
      <c r="M40" s="408"/>
      <c r="N40" s="408"/>
      <c r="O40" s="408"/>
      <c r="P40" s="408"/>
      <c r="Q40" s="408"/>
      <c r="R40" s="408"/>
      <c r="S40" s="408"/>
      <c r="T40" s="178"/>
      <c r="U40" s="407" t="str">
        <f t="shared" si="4"/>
        <v/>
      </c>
      <c r="V40" s="407"/>
      <c r="W40" s="408"/>
      <c r="X40" s="408"/>
      <c r="Y40" s="408"/>
      <c r="Z40" s="408"/>
      <c r="AA40" s="408"/>
      <c r="AB40" s="408"/>
      <c r="AC40" s="408"/>
      <c r="AD40" s="408"/>
      <c r="AE40" s="408"/>
      <c r="AF40" s="408"/>
      <c r="AG40" s="408"/>
      <c r="AH40" s="408"/>
      <c r="AI40" s="408"/>
      <c r="AJ40" s="408"/>
      <c r="AK40" s="408"/>
      <c r="AL40" s="178"/>
      <c r="AM40" s="407" t="str">
        <f t="shared" si="0"/>
        <v/>
      </c>
      <c r="AN40" s="407"/>
      <c r="AO40" s="408"/>
      <c r="AP40" s="408"/>
      <c r="AQ40" s="408"/>
      <c r="AR40" s="408"/>
      <c r="AS40" s="408"/>
      <c r="AT40" s="408"/>
      <c r="AU40" s="408"/>
      <c r="AV40" s="408"/>
      <c r="AW40" s="408"/>
      <c r="AX40" s="408"/>
      <c r="AY40" s="408"/>
      <c r="AZ40" s="408"/>
      <c r="BA40" s="408"/>
      <c r="BB40" s="408"/>
      <c r="BC40" s="408"/>
      <c r="BD40" s="178"/>
      <c r="BE40" s="407" t="str">
        <f t="shared" si="1"/>
        <v/>
      </c>
      <c r="BF40" s="407"/>
      <c r="BG40" s="408"/>
      <c r="BH40" s="408"/>
      <c r="BI40" s="408"/>
      <c r="BJ40" s="408"/>
      <c r="BK40" s="408"/>
      <c r="BL40" s="408"/>
      <c r="BM40" s="408"/>
      <c r="BN40" s="408"/>
      <c r="BO40" s="408"/>
      <c r="BP40" s="408"/>
      <c r="BQ40" s="408"/>
      <c r="BR40" s="408"/>
      <c r="BS40" s="408"/>
      <c r="BT40" s="408"/>
      <c r="BU40" s="408"/>
      <c r="BV40" s="178"/>
      <c r="BW40" s="407" t="str">
        <f t="shared" si="2"/>
        <v/>
      </c>
      <c r="BX40" s="407"/>
      <c r="BY40" s="408" t="str">
        <f>IF('各会計、関係団体の財政状況及び健全化判断比率'!B74="","",'各会計、関係団体の財政状況及び健全化判断比率'!B74)</f>
        <v/>
      </c>
      <c r="BZ40" s="408"/>
      <c r="CA40" s="408"/>
      <c r="CB40" s="408"/>
      <c r="CC40" s="408"/>
      <c r="CD40" s="408"/>
      <c r="CE40" s="408"/>
      <c r="CF40" s="408"/>
      <c r="CG40" s="408"/>
      <c r="CH40" s="408"/>
      <c r="CI40" s="408"/>
      <c r="CJ40" s="408"/>
      <c r="CK40" s="408"/>
      <c r="CL40" s="408"/>
      <c r="CM40" s="408"/>
      <c r="CN40" s="178"/>
      <c r="CO40" s="407" t="str">
        <f t="shared" si="3"/>
        <v/>
      </c>
      <c r="CP40" s="407"/>
      <c r="CQ40" s="408" t="str">
        <f>IF('各会計、関係団体の財政状況及び健全化判断比率'!BS13="","",'各会計、関係団体の財政状況及び健全化判断比率'!BS13)</f>
        <v/>
      </c>
      <c r="CR40" s="408"/>
      <c r="CS40" s="408"/>
      <c r="CT40" s="408"/>
      <c r="CU40" s="408"/>
      <c r="CV40" s="408"/>
      <c r="CW40" s="408"/>
      <c r="CX40" s="408"/>
      <c r="CY40" s="408"/>
      <c r="CZ40" s="408"/>
      <c r="DA40" s="408"/>
      <c r="DB40" s="408"/>
      <c r="DC40" s="408"/>
      <c r="DD40" s="408"/>
      <c r="DE40" s="408"/>
      <c r="DG40" s="405" t="str">
        <f>IF('各会計、関係団体の財政状況及び健全化判断比率'!BR13="","",'各会計、関係団体の財政状況及び健全化判断比率'!BR13)</f>
        <v/>
      </c>
      <c r="DH40" s="405"/>
      <c r="DI40" s="205"/>
    </row>
    <row r="41" spans="1:113" ht="32.25" customHeight="1" x14ac:dyDescent="0.15">
      <c r="A41" s="178"/>
      <c r="B41" s="202"/>
      <c r="C41" s="407" t="str">
        <f t="shared" si="5"/>
        <v/>
      </c>
      <c r="D41" s="407"/>
      <c r="E41" s="408" t="str">
        <f>IF('各会計、関係団体の財政状況及び健全化判断比率'!B14="","",'各会計、関係団体の財政状況及び健全化判断比率'!B14)</f>
        <v/>
      </c>
      <c r="F41" s="408"/>
      <c r="G41" s="408"/>
      <c r="H41" s="408"/>
      <c r="I41" s="408"/>
      <c r="J41" s="408"/>
      <c r="K41" s="408"/>
      <c r="L41" s="408"/>
      <c r="M41" s="408"/>
      <c r="N41" s="408"/>
      <c r="O41" s="408"/>
      <c r="P41" s="408"/>
      <c r="Q41" s="408"/>
      <c r="R41" s="408"/>
      <c r="S41" s="408"/>
      <c r="T41" s="178"/>
      <c r="U41" s="407" t="str">
        <f t="shared" si="4"/>
        <v/>
      </c>
      <c r="V41" s="407"/>
      <c r="W41" s="408"/>
      <c r="X41" s="408"/>
      <c r="Y41" s="408"/>
      <c r="Z41" s="408"/>
      <c r="AA41" s="408"/>
      <c r="AB41" s="408"/>
      <c r="AC41" s="408"/>
      <c r="AD41" s="408"/>
      <c r="AE41" s="408"/>
      <c r="AF41" s="408"/>
      <c r="AG41" s="408"/>
      <c r="AH41" s="408"/>
      <c r="AI41" s="408"/>
      <c r="AJ41" s="408"/>
      <c r="AK41" s="408"/>
      <c r="AL41" s="178"/>
      <c r="AM41" s="407" t="str">
        <f t="shared" si="0"/>
        <v/>
      </c>
      <c r="AN41" s="407"/>
      <c r="AO41" s="408"/>
      <c r="AP41" s="408"/>
      <c r="AQ41" s="408"/>
      <c r="AR41" s="408"/>
      <c r="AS41" s="408"/>
      <c r="AT41" s="408"/>
      <c r="AU41" s="408"/>
      <c r="AV41" s="408"/>
      <c r="AW41" s="408"/>
      <c r="AX41" s="408"/>
      <c r="AY41" s="408"/>
      <c r="AZ41" s="408"/>
      <c r="BA41" s="408"/>
      <c r="BB41" s="408"/>
      <c r="BC41" s="408"/>
      <c r="BD41" s="178"/>
      <c r="BE41" s="407" t="str">
        <f t="shared" si="1"/>
        <v/>
      </c>
      <c r="BF41" s="407"/>
      <c r="BG41" s="408"/>
      <c r="BH41" s="408"/>
      <c r="BI41" s="408"/>
      <c r="BJ41" s="408"/>
      <c r="BK41" s="408"/>
      <c r="BL41" s="408"/>
      <c r="BM41" s="408"/>
      <c r="BN41" s="408"/>
      <c r="BO41" s="408"/>
      <c r="BP41" s="408"/>
      <c r="BQ41" s="408"/>
      <c r="BR41" s="408"/>
      <c r="BS41" s="408"/>
      <c r="BT41" s="408"/>
      <c r="BU41" s="408"/>
      <c r="BV41" s="178"/>
      <c r="BW41" s="407" t="str">
        <f t="shared" si="2"/>
        <v/>
      </c>
      <c r="BX41" s="407"/>
      <c r="BY41" s="408" t="str">
        <f>IF('各会計、関係団体の財政状況及び健全化判断比率'!B75="","",'各会計、関係団体の財政状況及び健全化判断比率'!B75)</f>
        <v/>
      </c>
      <c r="BZ41" s="408"/>
      <c r="CA41" s="408"/>
      <c r="CB41" s="408"/>
      <c r="CC41" s="408"/>
      <c r="CD41" s="408"/>
      <c r="CE41" s="408"/>
      <c r="CF41" s="408"/>
      <c r="CG41" s="408"/>
      <c r="CH41" s="408"/>
      <c r="CI41" s="408"/>
      <c r="CJ41" s="408"/>
      <c r="CK41" s="408"/>
      <c r="CL41" s="408"/>
      <c r="CM41" s="408"/>
      <c r="CN41" s="178"/>
      <c r="CO41" s="407" t="str">
        <f t="shared" si="3"/>
        <v/>
      </c>
      <c r="CP41" s="407"/>
      <c r="CQ41" s="408" t="str">
        <f>IF('各会計、関係団体の財政状況及び健全化判断比率'!BS14="","",'各会計、関係団体の財政状況及び健全化判断比率'!BS14)</f>
        <v/>
      </c>
      <c r="CR41" s="408"/>
      <c r="CS41" s="408"/>
      <c r="CT41" s="408"/>
      <c r="CU41" s="408"/>
      <c r="CV41" s="408"/>
      <c r="CW41" s="408"/>
      <c r="CX41" s="408"/>
      <c r="CY41" s="408"/>
      <c r="CZ41" s="408"/>
      <c r="DA41" s="408"/>
      <c r="DB41" s="408"/>
      <c r="DC41" s="408"/>
      <c r="DD41" s="408"/>
      <c r="DE41" s="408"/>
      <c r="DG41" s="405" t="str">
        <f>IF('各会計、関係団体の財政状況及び健全化判断比率'!BR14="","",'各会計、関係団体の財政状況及び健全化判断比率'!BR14)</f>
        <v/>
      </c>
      <c r="DH41" s="405"/>
      <c r="DI41" s="205"/>
    </row>
    <row r="42" spans="1:113" ht="32.25" customHeight="1" x14ac:dyDescent="0.15">
      <c r="B42" s="202"/>
      <c r="C42" s="407" t="str">
        <f t="shared" si="5"/>
        <v/>
      </c>
      <c r="D42" s="407"/>
      <c r="E42" s="408" t="str">
        <f>IF('各会計、関係団体の財政状況及び健全化判断比率'!B15="","",'各会計、関係団体の財政状況及び健全化判断比率'!B15)</f>
        <v/>
      </c>
      <c r="F42" s="408"/>
      <c r="G42" s="408"/>
      <c r="H42" s="408"/>
      <c r="I42" s="408"/>
      <c r="J42" s="408"/>
      <c r="K42" s="408"/>
      <c r="L42" s="408"/>
      <c r="M42" s="408"/>
      <c r="N42" s="408"/>
      <c r="O42" s="408"/>
      <c r="P42" s="408"/>
      <c r="Q42" s="408"/>
      <c r="R42" s="408"/>
      <c r="S42" s="408"/>
      <c r="T42" s="178"/>
      <c r="U42" s="407" t="str">
        <f t="shared" si="4"/>
        <v/>
      </c>
      <c r="V42" s="407"/>
      <c r="W42" s="408"/>
      <c r="X42" s="408"/>
      <c r="Y42" s="408"/>
      <c r="Z42" s="408"/>
      <c r="AA42" s="408"/>
      <c r="AB42" s="408"/>
      <c r="AC42" s="408"/>
      <c r="AD42" s="408"/>
      <c r="AE42" s="408"/>
      <c r="AF42" s="408"/>
      <c r="AG42" s="408"/>
      <c r="AH42" s="408"/>
      <c r="AI42" s="408"/>
      <c r="AJ42" s="408"/>
      <c r="AK42" s="408"/>
      <c r="AL42" s="178"/>
      <c r="AM42" s="407" t="str">
        <f t="shared" si="0"/>
        <v/>
      </c>
      <c r="AN42" s="407"/>
      <c r="AO42" s="408"/>
      <c r="AP42" s="408"/>
      <c r="AQ42" s="408"/>
      <c r="AR42" s="408"/>
      <c r="AS42" s="408"/>
      <c r="AT42" s="408"/>
      <c r="AU42" s="408"/>
      <c r="AV42" s="408"/>
      <c r="AW42" s="408"/>
      <c r="AX42" s="408"/>
      <c r="AY42" s="408"/>
      <c r="AZ42" s="408"/>
      <c r="BA42" s="408"/>
      <c r="BB42" s="408"/>
      <c r="BC42" s="408"/>
      <c r="BD42" s="178"/>
      <c r="BE42" s="407" t="str">
        <f t="shared" si="1"/>
        <v/>
      </c>
      <c r="BF42" s="407"/>
      <c r="BG42" s="408"/>
      <c r="BH42" s="408"/>
      <c r="BI42" s="408"/>
      <c r="BJ42" s="408"/>
      <c r="BK42" s="408"/>
      <c r="BL42" s="408"/>
      <c r="BM42" s="408"/>
      <c r="BN42" s="408"/>
      <c r="BO42" s="408"/>
      <c r="BP42" s="408"/>
      <c r="BQ42" s="408"/>
      <c r="BR42" s="408"/>
      <c r="BS42" s="408"/>
      <c r="BT42" s="408"/>
      <c r="BU42" s="408"/>
      <c r="BV42" s="178"/>
      <c r="BW42" s="407" t="str">
        <f t="shared" si="2"/>
        <v/>
      </c>
      <c r="BX42" s="407"/>
      <c r="BY42" s="408" t="str">
        <f>IF('各会計、関係団体の財政状況及び健全化判断比率'!B76="","",'各会計、関係団体の財政状況及び健全化判断比率'!B76)</f>
        <v/>
      </c>
      <c r="BZ42" s="408"/>
      <c r="CA42" s="408"/>
      <c r="CB42" s="408"/>
      <c r="CC42" s="408"/>
      <c r="CD42" s="408"/>
      <c r="CE42" s="408"/>
      <c r="CF42" s="408"/>
      <c r="CG42" s="408"/>
      <c r="CH42" s="408"/>
      <c r="CI42" s="408"/>
      <c r="CJ42" s="408"/>
      <c r="CK42" s="408"/>
      <c r="CL42" s="408"/>
      <c r="CM42" s="408"/>
      <c r="CN42" s="178"/>
      <c r="CO42" s="407" t="str">
        <f t="shared" si="3"/>
        <v/>
      </c>
      <c r="CP42" s="407"/>
      <c r="CQ42" s="408" t="str">
        <f>IF('各会計、関係団体の財政状況及び健全化判断比率'!BS15="","",'各会計、関係団体の財政状況及び健全化判断比率'!BS15)</f>
        <v/>
      </c>
      <c r="CR42" s="408"/>
      <c r="CS42" s="408"/>
      <c r="CT42" s="408"/>
      <c r="CU42" s="408"/>
      <c r="CV42" s="408"/>
      <c r="CW42" s="408"/>
      <c r="CX42" s="408"/>
      <c r="CY42" s="408"/>
      <c r="CZ42" s="408"/>
      <c r="DA42" s="408"/>
      <c r="DB42" s="408"/>
      <c r="DC42" s="408"/>
      <c r="DD42" s="408"/>
      <c r="DE42" s="408"/>
      <c r="DG42" s="405" t="str">
        <f>IF('各会計、関係団体の財政状況及び健全化判断比率'!BR15="","",'各会計、関係団体の財政状況及び健全化判断比率'!BR15)</f>
        <v/>
      </c>
      <c r="DH42" s="405"/>
      <c r="DI42" s="205"/>
    </row>
    <row r="43" spans="1:113" ht="32.25" customHeight="1" x14ac:dyDescent="0.15">
      <c r="B43" s="202"/>
      <c r="C43" s="407" t="str">
        <f t="shared" si="5"/>
        <v/>
      </c>
      <c r="D43" s="407"/>
      <c r="E43" s="408" t="str">
        <f>IF('各会計、関係団体の財政状況及び健全化判断比率'!B16="","",'各会計、関係団体の財政状況及び健全化判断比率'!B16)</f>
        <v/>
      </c>
      <c r="F43" s="408"/>
      <c r="G43" s="408"/>
      <c r="H43" s="408"/>
      <c r="I43" s="408"/>
      <c r="J43" s="408"/>
      <c r="K43" s="408"/>
      <c r="L43" s="408"/>
      <c r="M43" s="408"/>
      <c r="N43" s="408"/>
      <c r="O43" s="408"/>
      <c r="P43" s="408"/>
      <c r="Q43" s="408"/>
      <c r="R43" s="408"/>
      <c r="S43" s="408"/>
      <c r="T43" s="178"/>
      <c r="U43" s="407" t="str">
        <f t="shared" si="4"/>
        <v/>
      </c>
      <c r="V43" s="407"/>
      <c r="W43" s="408"/>
      <c r="X43" s="408"/>
      <c r="Y43" s="408"/>
      <c r="Z43" s="408"/>
      <c r="AA43" s="408"/>
      <c r="AB43" s="408"/>
      <c r="AC43" s="408"/>
      <c r="AD43" s="408"/>
      <c r="AE43" s="408"/>
      <c r="AF43" s="408"/>
      <c r="AG43" s="408"/>
      <c r="AH43" s="408"/>
      <c r="AI43" s="408"/>
      <c r="AJ43" s="408"/>
      <c r="AK43" s="408"/>
      <c r="AL43" s="178"/>
      <c r="AM43" s="407" t="str">
        <f t="shared" si="0"/>
        <v/>
      </c>
      <c r="AN43" s="407"/>
      <c r="AO43" s="408"/>
      <c r="AP43" s="408"/>
      <c r="AQ43" s="408"/>
      <c r="AR43" s="408"/>
      <c r="AS43" s="408"/>
      <c r="AT43" s="408"/>
      <c r="AU43" s="408"/>
      <c r="AV43" s="408"/>
      <c r="AW43" s="408"/>
      <c r="AX43" s="408"/>
      <c r="AY43" s="408"/>
      <c r="AZ43" s="408"/>
      <c r="BA43" s="408"/>
      <c r="BB43" s="408"/>
      <c r="BC43" s="408"/>
      <c r="BD43" s="178"/>
      <c r="BE43" s="407" t="str">
        <f t="shared" si="1"/>
        <v/>
      </c>
      <c r="BF43" s="407"/>
      <c r="BG43" s="408"/>
      <c r="BH43" s="408"/>
      <c r="BI43" s="408"/>
      <c r="BJ43" s="408"/>
      <c r="BK43" s="408"/>
      <c r="BL43" s="408"/>
      <c r="BM43" s="408"/>
      <c r="BN43" s="408"/>
      <c r="BO43" s="408"/>
      <c r="BP43" s="408"/>
      <c r="BQ43" s="408"/>
      <c r="BR43" s="408"/>
      <c r="BS43" s="408"/>
      <c r="BT43" s="408"/>
      <c r="BU43" s="408"/>
      <c r="BV43" s="178"/>
      <c r="BW43" s="407" t="str">
        <f t="shared" si="2"/>
        <v/>
      </c>
      <c r="BX43" s="407"/>
      <c r="BY43" s="408" t="str">
        <f>IF('各会計、関係団体の財政状況及び健全化判断比率'!B77="","",'各会計、関係団体の財政状況及び健全化判断比率'!B77)</f>
        <v/>
      </c>
      <c r="BZ43" s="408"/>
      <c r="CA43" s="408"/>
      <c r="CB43" s="408"/>
      <c r="CC43" s="408"/>
      <c r="CD43" s="408"/>
      <c r="CE43" s="408"/>
      <c r="CF43" s="408"/>
      <c r="CG43" s="408"/>
      <c r="CH43" s="408"/>
      <c r="CI43" s="408"/>
      <c r="CJ43" s="408"/>
      <c r="CK43" s="408"/>
      <c r="CL43" s="408"/>
      <c r="CM43" s="408"/>
      <c r="CN43" s="178"/>
      <c r="CO43" s="407" t="str">
        <f t="shared" si="3"/>
        <v/>
      </c>
      <c r="CP43" s="407"/>
      <c r="CQ43" s="408" t="str">
        <f>IF('各会計、関係団体の財政状況及び健全化判断比率'!BS16="","",'各会計、関係団体の財政状況及び健全化判断比率'!BS16)</f>
        <v/>
      </c>
      <c r="CR43" s="408"/>
      <c r="CS43" s="408"/>
      <c r="CT43" s="408"/>
      <c r="CU43" s="408"/>
      <c r="CV43" s="408"/>
      <c r="CW43" s="408"/>
      <c r="CX43" s="408"/>
      <c r="CY43" s="408"/>
      <c r="CZ43" s="408"/>
      <c r="DA43" s="408"/>
      <c r="DB43" s="408"/>
      <c r="DC43" s="408"/>
      <c r="DD43" s="408"/>
      <c r="DE43" s="408"/>
      <c r="DG43" s="405" t="str">
        <f>IF('各会計、関係団体の財政状況及び健全化判断比率'!BR16="","",'各会計、関係団体の財政状況及び健全化判断比率'!BR16)</f>
        <v/>
      </c>
      <c r="DH43" s="405"/>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205</v>
      </c>
      <c r="E46" s="404" t="s">
        <v>206</v>
      </c>
      <c r="F46" s="404"/>
      <c r="G46" s="404"/>
      <c r="H46" s="404"/>
      <c r="I46" s="404"/>
      <c r="J46" s="404"/>
      <c r="K46" s="404"/>
      <c r="L46" s="404"/>
      <c r="M46" s="404"/>
      <c r="N46" s="404"/>
      <c r="O46" s="404"/>
      <c r="P46" s="404"/>
      <c r="Q46" s="404"/>
      <c r="R46" s="404"/>
      <c r="S46" s="404"/>
      <c r="T46" s="404"/>
      <c r="U46" s="404"/>
      <c r="V46" s="404"/>
      <c r="W46" s="404"/>
      <c r="X46" s="404"/>
      <c r="Y46" s="404"/>
      <c r="Z46" s="404"/>
      <c r="AA46" s="404"/>
      <c r="AB46" s="404"/>
      <c r="AC46" s="404"/>
      <c r="AD46" s="404"/>
      <c r="AE46" s="404"/>
      <c r="AF46" s="404"/>
      <c r="AG46" s="404"/>
      <c r="AH46" s="404"/>
      <c r="AI46" s="404"/>
      <c r="AJ46" s="404"/>
      <c r="AK46" s="404"/>
      <c r="AL46" s="404"/>
      <c r="AM46" s="404"/>
      <c r="AN46" s="404"/>
      <c r="AO46" s="404"/>
      <c r="AP46" s="404"/>
      <c r="AQ46" s="404"/>
      <c r="AR46" s="404"/>
      <c r="AS46" s="404"/>
      <c r="AT46" s="404"/>
      <c r="AU46" s="404"/>
      <c r="AV46" s="404"/>
      <c r="AW46" s="404"/>
      <c r="AX46" s="404"/>
      <c r="AY46" s="404"/>
      <c r="AZ46" s="404"/>
      <c r="BA46" s="404"/>
      <c r="BB46" s="404"/>
      <c r="BC46" s="404"/>
      <c r="BD46" s="404"/>
      <c r="BE46" s="404"/>
      <c r="BF46" s="404"/>
      <c r="BG46" s="404"/>
      <c r="BH46" s="404"/>
      <c r="BI46" s="404"/>
      <c r="BJ46" s="404"/>
      <c r="BK46" s="404"/>
      <c r="BL46" s="404"/>
      <c r="BM46" s="404"/>
      <c r="BN46" s="404"/>
      <c r="BO46" s="404"/>
      <c r="BP46" s="404"/>
      <c r="BQ46" s="404"/>
      <c r="BR46" s="404"/>
      <c r="BS46" s="404"/>
      <c r="BT46" s="404"/>
      <c r="BU46" s="404"/>
      <c r="BV46" s="404"/>
      <c r="BW46" s="404"/>
      <c r="BX46" s="404"/>
      <c r="BY46" s="404"/>
      <c r="BZ46" s="404"/>
      <c r="CA46" s="404"/>
      <c r="CB46" s="404"/>
      <c r="CC46" s="404"/>
      <c r="CD46" s="404"/>
      <c r="CE46" s="404"/>
      <c r="CF46" s="404"/>
      <c r="CG46" s="404"/>
      <c r="CH46" s="404"/>
      <c r="CI46" s="404"/>
      <c r="CJ46" s="404"/>
      <c r="CK46" s="404"/>
      <c r="CL46" s="404"/>
      <c r="CM46" s="404"/>
      <c r="CN46" s="404"/>
      <c r="CO46" s="404"/>
      <c r="CP46" s="404"/>
      <c r="CQ46" s="404"/>
      <c r="CR46" s="404"/>
      <c r="CS46" s="404"/>
      <c r="CT46" s="404"/>
      <c r="CU46" s="404"/>
      <c r="CV46" s="404"/>
      <c r="CW46" s="404"/>
      <c r="CX46" s="404"/>
      <c r="CY46" s="404"/>
      <c r="CZ46" s="404"/>
      <c r="DA46" s="404"/>
      <c r="DB46" s="404"/>
      <c r="DC46" s="404"/>
      <c r="DD46" s="404"/>
      <c r="DE46" s="404"/>
      <c r="DF46" s="404"/>
      <c r="DG46" s="404"/>
      <c r="DH46" s="404"/>
      <c r="DI46" s="404"/>
    </row>
    <row r="47" spans="1:113" x14ac:dyDescent="0.15">
      <c r="E47" s="404" t="s">
        <v>207</v>
      </c>
      <c r="F47" s="404"/>
      <c r="G47" s="404"/>
      <c r="H47" s="404"/>
      <c r="I47" s="404"/>
      <c r="J47" s="404"/>
      <c r="K47" s="404"/>
      <c r="L47" s="404"/>
      <c r="M47" s="404"/>
      <c r="N47" s="404"/>
      <c r="O47" s="404"/>
      <c r="P47" s="404"/>
      <c r="Q47" s="404"/>
      <c r="R47" s="404"/>
      <c r="S47" s="404"/>
      <c r="T47" s="404"/>
      <c r="U47" s="404"/>
      <c r="V47" s="404"/>
      <c r="W47" s="404"/>
      <c r="X47" s="404"/>
      <c r="Y47" s="404"/>
      <c r="Z47" s="404"/>
      <c r="AA47" s="404"/>
      <c r="AB47" s="404"/>
      <c r="AC47" s="404"/>
      <c r="AD47" s="404"/>
      <c r="AE47" s="404"/>
      <c r="AF47" s="404"/>
      <c r="AG47" s="404"/>
      <c r="AH47" s="404"/>
      <c r="AI47" s="404"/>
      <c r="AJ47" s="404"/>
      <c r="AK47" s="404"/>
      <c r="AL47" s="404"/>
      <c r="AM47" s="404"/>
      <c r="AN47" s="404"/>
      <c r="AO47" s="404"/>
      <c r="AP47" s="404"/>
      <c r="AQ47" s="404"/>
      <c r="AR47" s="404"/>
      <c r="AS47" s="404"/>
      <c r="AT47" s="404"/>
      <c r="AU47" s="404"/>
      <c r="AV47" s="404"/>
      <c r="AW47" s="404"/>
      <c r="AX47" s="404"/>
      <c r="AY47" s="404"/>
      <c r="AZ47" s="404"/>
      <c r="BA47" s="404"/>
      <c r="BB47" s="404"/>
      <c r="BC47" s="404"/>
      <c r="BD47" s="404"/>
      <c r="BE47" s="404"/>
      <c r="BF47" s="404"/>
      <c r="BG47" s="404"/>
      <c r="BH47" s="404"/>
      <c r="BI47" s="404"/>
      <c r="BJ47" s="404"/>
      <c r="BK47" s="404"/>
      <c r="BL47" s="404"/>
      <c r="BM47" s="404"/>
      <c r="BN47" s="404"/>
      <c r="BO47" s="404"/>
      <c r="BP47" s="404"/>
      <c r="BQ47" s="404"/>
      <c r="BR47" s="404"/>
      <c r="BS47" s="404"/>
      <c r="BT47" s="404"/>
      <c r="BU47" s="404"/>
      <c r="BV47" s="404"/>
      <c r="BW47" s="404"/>
      <c r="BX47" s="404"/>
      <c r="BY47" s="404"/>
      <c r="BZ47" s="404"/>
      <c r="CA47" s="404"/>
      <c r="CB47" s="404"/>
      <c r="CC47" s="404"/>
      <c r="CD47" s="404"/>
      <c r="CE47" s="404"/>
      <c r="CF47" s="404"/>
      <c r="CG47" s="404"/>
      <c r="CH47" s="404"/>
      <c r="CI47" s="404"/>
      <c r="CJ47" s="404"/>
      <c r="CK47" s="404"/>
      <c r="CL47" s="404"/>
      <c r="CM47" s="404"/>
      <c r="CN47" s="404"/>
      <c r="CO47" s="404"/>
      <c r="CP47" s="404"/>
      <c r="CQ47" s="404"/>
      <c r="CR47" s="404"/>
      <c r="CS47" s="404"/>
      <c r="CT47" s="404"/>
      <c r="CU47" s="404"/>
      <c r="CV47" s="404"/>
      <c r="CW47" s="404"/>
      <c r="CX47" s="404"/>
      <c r="CY47" s="404"/>
      <c r="CZ47" s="404"/>
      <c r="DA47" s="404"/>
      <c r="DB47" s="404"/>
      <c r="DC47" s="404"/>
      <c r="DD47" s="404"/>
      <c r="DE47" s="404"/>
      <c r="DF47" s="404"/>
      <c r="DG47" s="404"/>
      <c r="DH47" s="404"/>
      <c r="DI47" s="404"/>
    </row>
    <row r="48" spans="1:113" x14ac:dyDescent="0.15">
      <c r="E48" s="404" t="s">
        <v>208</v>
      </c>
      <c r="F48" s="404"/>
      <c r="G48" s="404"/>
      <c r="H48" s="404"/>
      <c r="I48" s="404"/>
      <c r="J48" s="404"/>
      <c r="K48" s="404"/>
      <c r="L48" s="404"/>
      <c r="M48" s="404"/>
      <c r="N48" s="404"/>
      <c r="O48" s="404"/>
      <c r="P48" s="404"/>
      <c r="Q48" s="404"/>
      <c r="R48" s="404"/>
      <c r="S48" s="404"/>
      <c r="T48" s="404"/>
      <c r="U48" s="404"/>
      <c r="V48" s="404"/>
      <c r="W48" s="404"/>
      <c r="X48" s="404"/>
      <c r="Y48" s="404"/>
      <c r="Z48" s="404"/>
      <c r="AA48" s="404"/>
      <c r="AB48" s="404"/>
      <c r="AC48" s="404"/>
      <c r="AD48" s="404"/>
      <c r="AE48" s="404"/>
      <c r="AF48" s="404"/>
      <c r="AG48" s="404"/>
      <c r="AH48" s="404"/>
      <c r="AI48" s="404"/>
      <c r="AJ48" s="404"/>
      <c r="AK48" s="404"/>
      <c r="AL48" s="404"/>
      <c r="AM48" s="404"/>
      <c r="AN48" s="404"/>
      <c r="AO48" s="404"/>
      <c r="AP48" s="404"/>
      <c r="AQ48" s="404"/>
      <c r="AR48" s="404"/>
      <c r="AS48" s="404"/>
      <c r="AT48" s="404"/>
      <c r="AU48" s="404"/>
      <c r="AV48" s="404"/>
      <c r="AW48" s="404"/>
      <c r="AX48" s="404"/>
      <c r="AY48" s="404"/>
      <c r="AZ48" s="404"/>
      <c r="BA48" s="404"/>
      <c r="BB48" s="404"/>
      <c r="BC48" s="404"/>
      <c r="BD48" s="404"/>
      <c r="BE48" s="404"/>
      <c r="BF48" s="404"/>
      <c r="BG48" s="404"/>
      <c r="BH48" s="404"/>
      <c r="BI48" s="404"/>
      <c r="BJ48" s="404"/>
      <c r="BK48" s="404"/>
      <c r="BL48" s="404"/>
      <c r="BM48" s="404"/>
      <c r="BN48" s="404"/>
      <c r="BO48" s="404"/>
      <c r="BP48" s="404"/>
      <c r="BQ48" s="404"/>
      <c r="BR48" s="404"/>
      <c r="BS48" s="404"/>
      <c r="BT48" s="404"/>
      <c r="BU48" s="404"/>
      <c r="BV48" s="404"/>
      <c r="BW48" s="404"/>
      <c r="BX48" s="404"/>
      <c r="BY48" s="404"/>
      <c r="BZ48" s="404"/>
      <c r="CA48" s="404"/>
      <c r="CB48" s="404"/>
      <c r="CC48" s="404"/>
      <c r="CD48" s="404"/>
      <c r="CE48" s="404"/>
      <c r="CF48" s="404"/>
      <c r="CG48" s="404"/>
      <c r="CH48" s="404"/>
      <c r="CI48" s="404"/>
      <c r="CJ48" s="404"/>
      <c r="CK48" s="404"/>
      <c r="CL48" s="404"/>
      <c r="CM48" s="404"/>
      <c r="CN48" s="404"/>
      <c r="CO48" s="404"/>
      <c r="CP48" s="404"/>
      <c r="CQ48" s="404"/>
      <c r="CR48" s="404"/>
      <c r="CS48" s="404"/>
      <c r="CT48" s="404"/>
      <c r="CU48" s="404"/>
      <c r="CV48" s="404"/>
      <c r="CW48" s="404"/>
      <c r="CX48" s="404"/>
      <c r="CY48" s="404"/>
      <c r="CZ48" s="404"/>
      <c r="DA48" s="404"/>
      <c r="DB48" s="404"/>
      <c r="DC48" s="404"/>
      <c r="DD48" s="404"/>
      <c r="DE48" s="404"/>
      <c r="DF48" s="404"/>
      <c r="DG48" s="404"/>
      <c r="DH48" s="404"/>
      <c r="DI48" s="404"/>
    </row>
    <row r="49" spans="5:113" x14ac:dyDescent="0.15">
      <c r="E49" s="406" t="s">
        <v>209</v>
      </c>
      <c r="F49" s="406"/>
      <c r="G49" s="406"/>
      <c r="H49" s="406"/>
      <c r="I49" s="406"/>
      <c r="J49" s="406"/>
      <c r="K49" s="406"/>
      <c r="L49" s="406"/>
      <c r="M49" s="406"/>
      <c r="N49" s="406"/>
      <c r="O49" s="406"/>
      <c r="P49" s="406"/>
      <c r="Q49" s="406"/>
      <c r="R49" s="406"/>
      <c r="S49" s="406"/>
      <c r="T49" s="406"/>
      <c r="U49" s="406"/>
      <c r="V49" s="406"/>
      <c r="W49" s="406"/>
      <c r="X49" s="406"/>
      <c r="Y49" s="406"/>
      <c r="Z49" s="406"/>
      <c r="AA49" s="406"/>
      <c r="AB49" s="406"/>
      <c r="AC49" s="406"/>
      <c r="AD49" s="406"/>
      <c r="AE49" s="406"/>
      <c r="AF49" s="406"/>
      <c r="AG49" s="406"/>
      <c r="AH49" s="406"/>
      <c r="AI49" s="406"/>
      <c r="AJ49" s="406"/>
      <c r="AK49" s="406"/>
      <c r="AL49" s="406"/>
      <c r="AM49" s="406"/>
      <c r="AN49" s="406"/>
      <c r="AO49" s="406"/>
      <c r="AP49" s="406"/>
      <c r="AQ49" s="406"/>
      <c r="AR49" s="406"/>
      <c r="AS49" s="406"/>
      <c r="AT49" s="406"/>
      <c r="AU49" s="406"/>
      <c r="AV49" s="406"/>
      <c r="AW49" s="406"/>
      <c r="AX49" s="406"/>
      <c r="AY49" s="406"/>
      <c r="AZ49" s="406"/>
      <c r="BA49" s="406"/>
      <c r="BB49" s="406"/>
      <c r="BC49" s="406"/>
      <c r="BD49" s="406"/>
      <c r="BE49" s="406"/>
      <c r="BF49" s="406"/>
      <c r="BG49" s="406"/>
      <c r="BH49" s="406"/>
      <c r="BI49" s="406"/>
      <c r="BJ49" s="406"/>
      <c r="BK49" s="406"/>
      <c r="BL49" s="406"/>
      <c r="BM49" s="406"/>
      <c r="BN49" s="406"/>
      <c r="BO49" s="406"/>
      <c r="BP49" s="406"/>
      <c r="BQ49" s="406"/>
      <c r="BR49" s="406"/>
      <c r="BS49" s="406"/>
      <c r="BT49" s="406"/>
      <c r="BU49" s="406"/>
      <c r="BV49" s="406"/>
      <c r="BW49" s="406"/>
      <c r="BX49" s="406"/>
      <c r="BY49" s="406"/>
      <c r="BZ49" s="406"/>
      <c r="CA49" s="406"/>
      <c r="CB49" s="406"/>
      <c r="CC49" s="406"/>
      <c r="CD49" s="406"/>
      <c r="CE49" s="406"/>
      <c r="CF49" s="406"/>
      <c r="CG49" s="406"/>
      <c r="CH49" s="406"/>
      <c r="CI49" s="406"/>
      <c r="CJ49" s="406"/>
      <c r="CK49" s="406"/>
      <c r="CL49" s="406"/>
      <c r="CM49" s="406"/>
      <c r="CN49" s="406"/>
      <c r="CO49" s="406"/>
      <c r="CP49" s="406"/>
      <c r="CQ49" s="406"/>
      <c r="CR49" s="406"/>
      <c r="CS49" s="406"/>
      <c r="CT49" s="406"/>
      <c r="CU49" s="406"/>
      <c r="CV49" s="406"/>
      <c r="CW49" s="406"/>
      <c r="CX49" s="406"/>
      <c r="CY49" s="406"/>
      <c r="CZ49" s="406"/>
      <c r="DA49" s="406"/>
      <c r="DB49" s="406"/>
      <c r="DC49" s="406"/>
      <c r="DD49" s="406"/>
      <c r="DE49" s="406"/>
      <c r="DF49" s="406"/>
      <c r="DG49" s="406"/>
      <c r="DH49" s="406"/>
      <c r="DI49" s="406"/>
    </row>
    <row r="50" spans="5:113" x14ac:dyDescent="0.15">
      <c r="E50" s="404" t="s">
        <v>210</v>
      </c>
      <c r="F50" s="404"/>
      <c r="G50" s="404"/>
      <c r="H50" s="404"/>
      <c r="I50" s="404"/>
      <c r="J50" s="404"/>
      <c r="K50" s="404"/>
      <c r="L50" s="404"/>
      <c r="M50" s="404"/>
      <c r="N50" s="404"/>
      <c r="O50" s="404"/>
      <c r="P50" s="404"/>
      <c r="Q50" s="404"/>
      <c r="R50" s="404"/>
      <c r="S50" s="404"/>
      <c r="T50" s="404"/>
      <c r="U50" s="404"/>
      <c r="V50" s="404"/>
      <c r="W50" s="404"/>
      <c r="X50" s="404"/>
      <c r="Y50" s="404"/>
      <c r="Z50" s="404"/>
      <c r="AA50" s="404"/>
      <c r="AB50" s="404"/>
      <c r="AC50" s="404"/>
      <c r="AD50" s="404"/>
      <c r="AE50" s="404"/>
      <c r="AF50" s="404"/>
      <c r="AG50" s="404"/>
      <c r="AH50" s="404"/>
      <c r="AI50" s="404"/>
      <c r="AJ50" s="404"/>
      <c r="AK50" s="404"/>
      <c r="AL50" s="404"/>
      <c r="AM50" s="404"/>
      <c r="AN50" s="404"/>
      <c r="AO50" s="404"/>
      <c r="AP50" s="404"/>
      <c r="AQ50" s="404"/>
      <c r="AR50" s="404"/>
      <c r="AS50" s="404"/>
      <c r="AT50" s="404"/>
      <c r="AU50" s="404"/>
      <c r="AV50" s="404"/>
      <c r="AW50" s="404"/>
      <c r="AX50" s="404"/>
      <c r="AY50" s="404"/>
      <c r="AZ50" s="404"/>
      <c r="BA50" s="404"/>
      <c r="BB50" s="404"/>
      <c r="BC50" s="404"/>
      <c r="BD50" s="404"/>
      <c r="BE50" s="404"/>
      <c r="BF50" s="404"/>
      <c r="BG50" s="404"/>
      <c r="BH50" s="404"/>
      <c r="BI50" s="404"/>
      <c r="BJ50" s="404"/>
      <c r="BK50" s="404"/>
      <c r="BL50" s="404"/>
      <c r="BM50" s="404"/>
      <c r="BN50" s="404"/>
      <c r="BO50" s="404"/>
      <c r="BP50" s="404"/>
      <c r="BQ50" s="404"/>
      <c r="BR50" s="404"/>
      <c r="BS50" s="404"/>
      <c r="BT50" s="404"/>
      <c r="BU50" s="404"/>
      <c r="BV50" s="404"/>
      <c r="BW50" s="404"/>
      <c r="BX50" s="404"/>
      <c r="BY50" s="404"/>
      <c r="BZ50" s="404"/>
      <c r="CA50" s="404"/>
      <c r="CB50" s="404"/>
      <c r="CC50" s="404"/>
      <c r="CD50" s="404"/>
      <c r="CE50" s="404"/>
      <c r="CF50" s="404"/>
      <c r="CG50" s="404"/>
      <c r="CH50" s="404"/>
      <c r="CI50" s="404"/>
      <c r="CJ50" s="404"/>
      <c r="CK50" s="404"/>
      <c r="CL50" s="404"/>
      <c r="CM50" s="404"/>
      <c r="CN50" s="404"/>
      <c r="CO50" s="404"/>
      <c r="CP50" s="404"/>
      <c r="CQ50" s="404"/>
      <c r="CR50" s="404"/>
      <c r="CS50" s="404"/>
      <c r="CT50" s="404"/>
      <c r="CU50" s="404"/>
      <c r="CV50" s="404"/>
      <c r="CW50" s="404"/>
      <c r="CX50" s="404"/>
      <c r="CY50" s="404"/>
      <c r="CZ50" s="404"/>
      <c r="DA50" s="404"/>
      <c r="DB50" s="404"/>
      <c r="DC50" s="404"/>
      <c r="DD50" s="404"/>
      <c r="DE50" s="404"/>
      <c r="DF50" s="404"/>
      <c r="DG50" s="404"/>
      <c r="DH50" s="404"/>
      <c r="DI50" s="404"/>
    </row>
    <row r="51" spans="5:113" x14ac:dyDescent="0.15">
      <c r="E51" s="404" t="s">
        <v>211</v>
      </c>
      <c r="F51" s="404"/>
      <c r="G51" s="404"/>
      <c r="H51" s="404"/>
      <c r="I51" s="404"/>
      <c r="J51" s="404"/>
      <c r="K51" s="404"/>
      <c r="L51" s="404"/>
      <c r="M51" s="404"/>
      <c r="N51" s="404"/>
      <c r="O51" s="404"/>
      <c r="P51" s="404"/>
      <c r="Q51" s="404"/>
      <c r="R51" s="404"/>
      <c r="S51" s="404"/>
      <c r="T51" s="404"/>
      <c r="U51" s="404"/>
      <c r="V51" s="404"/>
      <c r="W51" s="404"/>
      <c r="X51" s="404"/>
      <c r="Y51" s="404"/>
      <c r="Z51" s="404"/>
      <c r="AA51" s="404"/>
      <c r="AB51" s="404"/>
      <c r="AC51" s="404"/>
      <c r="AD51" s="404"/>
      <c r="AE51" s="404"/>
      <c r="AF51" s="404"/>
      <c r="AG51" s="404"/>
      <c r="AH51" s="404"/>
      <c r="AI51" s="404"/>
      <c r="AJ51" s="404"/>
      <c r="AK51" s="404"/>
      <c r="AL51" s="404"/>
      <c r="AM51" s="404"/>
      <c r="AN51" s="404"/>
      <c r="AO51" s="404"/>
      <c r="AP51" s="404"/>
      <c r="AQ51" s="404"/>
      <c r="AR51" s="404"/>
      <c r="AS51" s="404"/>
      <c r="AT51" s="404"/>
      <c r="AU51" s="404"/>
      <c r="AV51" s="404"/>
      <c r="AW51" s="404"/>
      <c r="AX51" s="404"/>
      <c r="AY51" s="404"/>
      <c r="AZ51" s="404"/>
      <c r="BA51" s="404"/>
      <c r="BB51" s="404"/>
      <c r="BC51" s="404"/>
      <c r="BD51" s="404"/>
      <c r="BE51" s="404"/>
      <c r="BF51" s="404"/>
      <c r="BG51" s="404"/>
      <c r="BH51" s="404"/>
      <c r="BI51" s="404"/>
      <c r="BJ51" s="404"/>
      <c r="BK51" s="404"/>
      <c r="BL51" s="404"/>
      <c r="BM51" s="404"/>
      <c r="BN51" s="404"/>
      <c r="BO51" s="404"/>
      <c r="BP51" s="404"/>
      <c r="BQ51" s="404"/>
      <c r="BR51" s="404"/>
      <c r="BS51" s="404"/>
      <c r="BT51" s="404"/>
      <c r="BU51" s="404"/>
      <c r="BV51" s="404"/>
      <c r="BW51" s="404"/>
      <c r="BX51" s="404"/>
      <c r="BY51" s="404"/>
      <c r="BZ51" s="404"/>
      <c r="CA51" s="404"/>
      <c r="CB51" s="404"/>
      <c r="CC51" s="404"/>
      <c r="CD51" s="404"/>
      <c r="CE51" s="404"/>
      <c r="CF51" s="404"/>
      <c r="CG51" s="404"/>
      <c r="CH51" s="404"/>
      <c r="CI51" s="404"/>
      <c r="CJ51" s="404"/>
      <c r="CK51" s="404"/>
      <c r="CL51" s="404"/>
      <c r="CM51" s="404"/>
      <c r="CN51" s="404"/>
      <c r="CO51" s="404"/>
      <c r="CP51" s="404"/>
      <c r="CQ51" s="404"/>
      <c r="CR51" s="404"/>
      <c r="CS51" s="404"/>
      <c r="CT51" s="404"/>
      <c r="CU51" s="404"/>
      <c r="CV51" s="404"/>
      <c r="CW51" s="404"/>
      <c r="CX51" s="404"/>
      <c r="CY51" s="404"/>
      <c r="CZ51" s="404"/>
      <c r="DA51" s="404"/>
      <c r="DB51" s="404"/>
      <c r="DC51" s="404"/>
      <c r="DD51" s="404"/>
      <c r="DE51" s="404"/>
      <c r="DF51" s="404"/>
      <c r="DG51" s="404"/>
      <c r="DH51" s="404"/>
      <c r="DI51" s="404"/>
    </row>
    <row r="52" spans="5:113" x14ac:dyDescent="0.15">
      <c r="E52" s="404" t="s">
        <v>212</v>
      </c>
      <c r="F52" s="404"/>
      <c r="G52" s="404"/>
      <c r="H52" s="404"/>
      <c r="I52" s="404"/>
      <c r="J52" s="404"/>
      <c r="K52" s="404"/>
      <c r="L52" s="404"/>
      <c r="M52" s="404"/>
      <c r="N52" s="404"/>
      <c r="O52" s="404"/>
      <c r="P52" s="404"/>
      <c r="Q52" s="404"/>
      <c r="R52" s="404"/>
      <c r="S52" s="404"/>
      <c r="T52" s="404"/>
      <c r="U52" s="404"/>
      <c r="V52" s="404"/>
      <c r="W52" s="404"/>
      <c r="X52" s="404"/>
      <c r="Y52" s="404"/>
      <c r="Z52" s="404"/>
      <c r="AA52" s="404"/>
      <c r="AB52" s="404"/>
      <c r="AC52" s="404"/>
      <c r="AD52" s="404"/>
      <c r="AE52" s="404"/>
      <c r="AF52" s="404"/>
      <c r="AG52" s="404"/>
      <c r="AH52" s="404"/>
      <c r="AI52" s="404"/>
      <c r="AJ52" s="404"/>
      <c r="AK52" s="404"/>
      <c r="AL52" s="404"/>
      <c r="AM52" s="404"/>
      <c r="AN52" s="404"/>
      <c r="AO52" s="404"/>
      <c r="AP52" s="404"/>
      <c r="AQ52" s="404"/>
      <c r="AR52" s="404"/>
      <c r="AS52" s="404"/>
      <c r="AT52" s="404"/>
      <c r="AU52" s="404"/>
      <c r="AV52" s="404"/>
      <c r="AW52" s="404"/>
      <c r="AX52" s="404"/>
      <c r="AY52" s="404"/>
      <c r="AZ52" s="404"/>
      <c r="BA52" s="404"/>
      <c r="BB52" s="404"/>
      <c r="BC52" s="404"/>
      <c r="BD52" s="404"/>
      <c r="BE52" s="404"/>
      <c r="BF52" s="404"/>
      <c r="BG52" s="404"/>
      <c r="BH52" s="404"/>
      <c r="BI52" s="404"/>
      <c r="BJ52" s="404"/>
      <c r="BK52" s="404"/>
      <c r="BL52" s="404"/>
      <c r="BM52" s="404"/>
      <c r="BN52" s="404"/>
      <c r="BO52" s="404"/>
      <c r="BP52" s="404"/>
      <c r="BQ52" s="404"/>
      <c r="BR52" s="404"/>
      <c r="BS52" s="404"/>
      <c r="BT52" s="404"/>
      <c r="BU52" s="404"/>
      <c r="BV52" s="404"/>
      <c r="BW52" s="404"/>
      <c r="BX52" s="404"/>
      <c r="BY52" s="404"/>
      <c r="BZ52" s="404"/>
      <c r="CA52" s="404"/>
      <c r="CB52" s="404"/>
      <c r="CC52" s="404"/>
      <c r="CD52" s="404"/>
      <c r="CE52" s="404"/>
      <c r="CF52" s="404"/>
      <c r="CG52" s="404"/>
      <c r="CH52" s="404"/>
      <c r="CI52" s="404"/>
      <c r="CJ52" s="404"/>
      <c r="CK52" s="404"/>
      <c r="CL52" s="404"/>
      <c r="CM52" s="404"/>
      <c r="CN52" s="404"/>
      <c r="CO52" s="404"/>
      <c r="CP52" s="404"/>
      <c r="CQ52" s="404"/>
      <c r="CR52" s="404"/>
      <c r="CS52" s="404"/>
      <c r="CT52" s="404"/>
      <c r="CU52" s="404"/>
      <c r="CV52" s="404"/>
      <c r="CW52" s="404"/>
      <c r="CX52" s="404"/>
      <c r="CY52" s="404"/>
      <c r="CZ52" s="404"/>
      <c r="DA52" s="404"/>
      <c r="DB52" s="404"/>
      <c r="DC52" s="404"/>
      <c r="DD52" s="404"/>
      <c r="DE52" s="404"/>
      <c r="DF52" s="404"/>
      <c r="DG52" s="404"/>
      <c r="DH52" s="404"/>
      <c r="DI52" s="404"/>
    </row>
    <row r="53" spans="5:113" x14ac:dyDescent="0.15">
      <c r="E53" s="367" t="s">
        <v>587</v>
      </c>
    </row>
    <row r="54" spans="5:113" x14ac:dyDescent="0.15"/>
    <row r="55" spans="5:113" x14ac:dyDescent="0.15"/>
    <row r="56" spans="5:113" x14ac:dyDescent="0.15"/>
  </sheetData>
  <sheetProtection algorithmName="SHA-512" hashValue="+rAnJh5OTw25nO+kE5Lb5zWq5Ga3QP9aOS/FsI+IHb3TFUg9Hq8KytRmGmFMzYdwUae6h1BHNDffv9tCd9nnZg==" saltValue="WuefJcUg5baQqgWp4MrFOw==" spinCount="100000" sheet="1" objects="1" scenarios="1"/>
  <customSheetViews>
    <customSheetView guid="{859CC610-7446-4DBB-9CB5-DEFDEF6D2F8E}" showGridLines="0" fitToPage="1" hiddenRows="1" hiddenColumns="1" topLeftCell="K1">
      <selection activeCell="CE18" sqref="CE18:CS19"/>
      <pageMargins left="0" right="0" top="0.39370078740157483" bottom="0.39370078740157483" header="0.19685039370078741" footer="0.19685039370078741"/>
      <printOptions horizontalCentered="1"/>
      <pageSetup paperSize="9" scale="55" orientation="landscape" cellComments="asDisplayed" horizontalDpi="300" verticalDpi="300" r:id="rId1"/>
      <headerFooter>
        <oddFooter>&amp;C&amp;P/&amp;N</oddFooter>
      </headerFooter>
    </customSheetView>
  </customSheetViews>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2"/>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zoomScale="85" zoomScaleNormal="85"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2" t="s">
        <v>213</v>
      </c>
      <c r="DI1" s="783"/>
      <c r="DJ1" s="783"/>
      <c r="DK1" s="783"/>
      <c r="DL1" s="783"/>
      <c r="DM1" s="783"/>
      <c r="DN1" s="784"/>
      <c r="DO1" s="212"/>
      <c r="DP1" s="782" t="s">
        <v>214</v>
      </c>
      <c r="DQ1" s="783"/>
      <c r="DR1" s="783"/>
      <c r="DS1" s="783"/>
      <c r="DT1" s="783"/>
      <c r="DU1" s="783"/>
      <c r="DV1" s="783"/>
      <c r="DW1" s="783"/>
      <c r="DX1" s="783"/>
      <c r="DY1" s="783"/>
      <c r="DZ1" s="783"/>
      <c r="EA1" s="783"/>
      <c r="EB1" s="783"/>
      <c r="EC1" s="784"/>
      <c r="ED1" s="210"/>
      <c r="EE1" s="210"/>
      <c r="EF1" s="210"/>
      <c r="EG1" s="210"/>
      <c r="EH1" s="210"/>
      <c r="EI1" s="210"/>
      <c r="EJ1" s="210"/>
      <c r="EK1" s="210"/>
      <c r="EL1" s="210"/>
      <c r="EM1" s="210"/>
    </row>
    <row r="2" spans="2:143" ht="22.5" customHeight="1" x14ac:dyDescent="0.15">
      <c r="B2" s="213" t="s">
        <v>215</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724" t="s">
        <v>216</v>
      </c>
      <c r="C3" s="725"/>
      <c r="D3" s="725"/>
      <c r="E3" s="725"/>
      <c r="F3" s="725"/>
      <c r="G3" s="725"/>
      <c r="H3" s="725"/>
      <c r="I3" s="725"/>
      <c r="J3" s="725"/>
      <c r="K3" s="725"/>
      <c r="L3" s="725"/>
      <c r="M3" s="725"/>
      <c r="N3" s="725"/>
      <c r="O3" s="725"/>
      <c r="P3" s="725"/>
      <c r="Q3" s="725"/>
      <c r="R3" s="725"/>
      <c r="S3" s="725"/>
      <c r="T3" s="725"/>
      <c r="U3" s="725"/>
      <c r="V3" s="725"/>
      <c r="W3" s="725"/>
      <c r="X3" s="725"/>
      <c r="Y3" s="725"/>
      <c r="Z3" s="725"/>
      <c r="AA3" s="725"/>
      <c r="AB3" s="725"/>
      <c r="AC3" s="725"/>
      <c r="AD3" s="725"/>
      <c r="AE3" s="725"/>
      <c r="AF3" s="725"/>
      <c r="AG3" s="725"/>
      <c r="AH3" s="725"/>
      <c r="AI3" s="725"/>
      <c r="AJ3" s="725"/>
      <c r="AK3" s="725"/>
      <c r="AL3" s="725"/>
      <c r="AM3" s="725"/>
      <c r="AN3" s="725"/>
      <c r="AO3" s="725"/>
      <c r="AP3" s="724" t="s">
        <v>217</v>
      </c>
      <c r="AQ3" s="725"/>
      <c r="AR3" s="725"/>
      <c r="AS3" s="725"/>
      <c r="AT3" s="725"/>
      <c r="AU3" s="725"/>
      <c r="AV3" s="725"/>
      <c r="AW3" s="725"/>
      <c r="AX3" s="725"/>
      <c r="AY3" s="725"/>
      <c r="AZ3" s="725"/>
      <c r="BA3" s="725"/>
      <c r="BB3" s="725"/>
      <c r="BC3" s="725"/>
      <c r="BD3" s="725"/>
      <c r="BE3" s="725"/>
      <c r="BF3" s="725"/>
      <c r="BG3" s="725"/>
      <c r="BH3" s="725"/>
      <c r="BI3" s="725"/>
      <c r="BJ3" s="725"/>
      <c r="BK3" s="725"/>
      <c r="BL3" s="725"/>
      <c r="BM3" s="725"/>
      <c r="BN3" s="725"/>
      <c r="BO3" s="725"/>
      <c r="BP3" s="725"/>
      <c r="BQ3" s="725"/>
      <c r="BR3" s="725"/>
      <c r="BS3" s="725"/>
      <c r="BT3" s="725"/>
      <c r="BU3" s="725"/>
      <c r="BV3" s="725"/>
      <c r="BW3" s="725"/>
      <c r="BX3" s="725"/>
      <c r="BY3" s="725"/>
      <c r="BZ3" s="725"/>
      <c r="CA3" s="725"/>
      <c r="CB3" s="726"/>
      <c r="CD3" s="767" t="s">
        <v>218</v>
      </c>
      <c r="CE3" s="768"/>
      <c r="CF3" s="768"/>
      <c r="CG3" s="768"/>
      <c r="CH3" s="768"/>
      <c r="CI3" s="768"/>
      <c r="CJ3" s="768"/>
      <c r="CK3" s="768"/>
      <c r="CL3" s="768"/>
      <c r="CM3" s="768"/>
      <c r="CN3" s="768"/>
      <c r="CO3" s="768"/>
      <c r="CP3" s="768"/>
      <c r="CQ3" s="768"/>
      <c r="CR3" s="768"/>
      <c r="CS3" s="768"/>
      <c r="CT3" s="768"/>
      <c r="CU3" s="768"/>
      <c r="CV3" s="768"/>
      <c r="CW3" s="768"/>
      <c r="CX3" s="768"/>
      <c r="CY3" s="768"/>
      <c r="CZ3" s="768"/>
      <c r="DA3" s="768"/>
      <c r="DB3" s="768"/>
      <c r="DC3" s="768"/>
      <c r="DD3" s="768"/>
      <c r="DE3" s="768"/>
      <c r="DF3" s="768"/>
      <c r="DG3" s="768"/>
      <c r="DH3" s="768"/>
      <c r="DI3" s="768"/>
      <c r="DJ3" s="768"/>
      <c r="DK3" s="768"/>
      <c r="DL3" s="768"/>
      <c r="DM3" s="768"/>
      <c r="DN3" s="768"/>
      <c r="DO3" s="768"/>
      <c r="DP3" s="768"/>
      <c r="DQ3" s="768"/>
      <c r="DR3" s="768"/>
      <c r="DS3" s="768"/>
      <c r="DT3" s="768"/>
      <c r="DU3" s="768"/>
      <c r="DV3" s="768"/>
      <c r="DW3" s="768"/>
      <c r="DX3" s="768"/>
      <c r="DY3" s="768"/>
      <c r="DZ3" s="768"/>
      <c r="EA3" s="768"/>
      <c r="EB3" s="768"/>
      <c r="EC3" s="769"/>
    </row>
    <row r="4" spans="2:143" ht="11.25" customHeight="1" x14ac:dyDescent="0.15">
      <c r="B4" s="724" t="s">
        <v>1</v>
      </c>
      <c r="C4" s="725"/>
      <c r="D4" s="725"/>
      <c r="E4" s="725"/>
      <c r="F4" s="725"/>
      <c r="G4" s="725"/>
      <c r="H4" s="725"/>
      <c r="I4" s="725"/>
      <c r="J4" s="725"/>
      <c r="K4" s="725"/>
      <c r="L4" s="725"/>
      <c r="M4" s="725"/>
      <c r="N4" s="725"/>
      <c r="O4" s="725"/>
      <c r="P4" s="725"/>
      <c r="Q4" s="726"/>
      <c r="R4" s="724" t="s">
        <v>219</v>
      </c>
      <c r="S4" s="725"/>
      <c r="T4" s="725"/>
      <c r="U4" s="725"/>
      <c r="V4" s="725"/>
      <c r="W4" s="725"/>
      <c r="X4" s="725"/>
      <c r="Y4" s="726"/>
      <c r="Z4" s="724" t="s">
        <v>220</v>
      </c>
      <c r="AA4" s="725"/>
      <c r="AB4" s="725"/>
      <c r="AC4" s="726"/>
      <c r="AD4" s="724" t="s">
        <v>221</v>
      </c>
      <c r="AE4" s="725"/>
      <c r="AF4" s="725"/>
      <c r="AG4" s="725"/>
      <c r="AH4" s="725"/>
      <c r="AI4" s="725"/>
      <c r="AJ4" s="725"/>
      <c r="AK4" s="726"/>
      <c r="AL4" s="724" t="s">
        <v>220</v>
      </c>
      <c r="AM4" s="725"/>
      <c r="AN4" s="725"/>
      <c r="AO4" s="726"/>
      <c r="AP4" s="785" t="s">
        <v>222</v>
      </c>
      <c r="AQ4" s="785"/>
      <c r="AR4" s="785"/>
      <c r="AS4" s="785"/>
      <c r="AT4" s="785"/>
      <c r="AU4" s="785"/>
      <c r="AV4" s="785"/>
      <c r="AW4" s="785"/>
      <c r="AX4" s="785"/>
      <c r="AY4" s="785"/>
      <c r="AZ4" s="785"/>
      <c r="BA4" s="785"/>
      <c r="BB4" s="785"/>
      <c r="BC4" s="785"/>
      <c r="BD4" s="785"/>
      <c r="BE4" s="785"/>
      <c r="BF4" s="785"/>
      <c r="BG4" s="785" t="s">
        <v>223</v>
      </c>
      <c r="BH4" s="785"/>
      <c r="BI4" s="785"/>
      <c r="BJ4" s="785"/>
      <c r="BK4" s="785"/>
      <c r="BL4" s="785"/>
      <c r="BM4" s="785"/>
      <c r="BN4" s="785"/>
      <c r="BO4" s="785" t="s">
        <v>220</v>
      </c>
      <c r="BP4" s="785"/>
      <c r="BQ4" s="785"/>
      <c r="BR4" s="785"/>
      <c r="BS4" s="785" t="s">
        <v>224</v>
      </c>
      <c r="BT4" s="785"/>
      <c r="BU4" s="785"/>
      <c r="BV4" s="785"/>
      <c r="BW4" s="785"/>
      <c r="BX4" s="785"/>
      <c r="BY4" s="785"/>
      <c r="BZ4" s="785"/>
      <c r="CA4" s="785"/>
      <c r="CB4" s="785"/>
      <c r="CD4" s="767" t="s">
        <v>225</v>
      </c>
      <c r="CE4" s="768"/>
      <c r="CF4" s="768"/>
      <c r="CG4" s="768"/>
      <c r="CH4" s="768"/>
      <c r="CI4" s="768"/>
      <c r="CJ4" s="768"/>
      <c r="CK4" s="768"/>
      <c r="CL4" s="768"/>
      <c r="CM4" s="768"/>
      <c r="CN4" s="768"/>
      <c r="CO4" s="768"/>
      <c r="CP4" s="768"/>
      <c r="CQ4" s="768"/>
      <c r="CR4" s="768"/>
      <c r="CS4" s="768"/>
      <c r="CT4" s="768"/>
      <c r="CU4" s="768"/>
      <c r="CV4" s="768"/>
      <c r="CW4" s="768"/>
      <c r="CX4" s="768"/>
      <c r="CY4" s="768"/>
      <c r="CZ4" s="768"/>
      <c r="DA4" s="768"/>
      <c r="DB4" s="768"/>
      <c r="DC4" s="768"/>
      <c r="DD4" s="768"/>
      <c r="DE4" s="768"/>
      <c r="DF4" s="768"/>
      <c r="DG4" s="768"/>
      <c r="DH4" s="768"/>
      <c r="DI4" s="768"/>
      <c r="DJ4" s="768"/>
      <c r="DK4" s="768"/>
      <c r="DL4" s="768"/>
      <c r="DM4" s="768"/>
      <c r="DN4" s="768"/>
      <c r="DO4" s="768"/>
      <c r="DP4" s="768"/>
      <c r="DQ4" s="768"/>
      <c r="DR4" s="768"/>
      <c r="DS4" s="768"/>
      <c r="DT4" s="768"/>
      <c r="DU4" s="768"/>
      <c r="DV4" s="768"/>
      <c r="DW4" s="768"/>
      <c r="DX4" s="768"/>
      <c r="DY4" s="768"/>
      <c r="DZ4" s="768"/>
      <c r="EA4" s="768"/>
      <c r="EB4" s="768"/>
      <c r="EC4" s="769"/>
    </row>
    <row r="5" spans="2:143" s="216" customFormat="1" ht="11.25" customHeight="1" x14ac:dyDescent="0.15">
      <c r="B5" s="732" t="s">
        <v>226</v>
      </c>
      <c r="C5" s="733"/>
      <c r="D5" s="733"/>
      <c r="E5" s="733"/>
      <c r="F5" s="733"/>
      <c r="G5" s="733"/>
      <c r="H5" s="733"/>
      <c r="I5" s="733"/>
      <c r="J5" s="733"/>
      <c r="K5" s="733"/>
      <c r="L5" s="733"/>
      <c r="M5" s="733"/>
      <c r="N5" s="733"/>
      <c r="O5" s="733"/>
      <c r="P5" s="733"/>
      <c r="Q5" s="734"/>
      <c r="R5" s="718">
        <v>17042873</v>
      </c>
      <c r="S5" s="719"/>
      <c r="T5" s="719"/>
      <c r="U5" s="719"/>
      <c r="V5" s="719"/>
      <c r="W5" s="719"/>
      <c r="X5" s="719"/>
      <c r="Y5" s="762"/>
      <c r="Z5" s="780">
        <v>36.6</v>
      </c>
      <c r="AA5" s="780"/>
      <c r="AB5" s="780"/>
      <c r="AC5" s="780"/>
      <c r="AD5" s="781">
        <v>15741935</v>
      </c>
      <c r="AE5" s="781"/>
      <c r="AF5" s="781"/>
      <c r="AG5" s="781"/>
      <c r="AH5" s="781"/>
      <c r="AI5" s="781"/>
      <c r="AJ5" s="781"/>
      <c r="AK5" s="781"/>
      <c r="AL5" s="763">
        <v>66</v>
      </c>
      <c r="AM5" s="737"/>
      <c r="AN5" s="737"/>
      <c r="AO5" s="764"/>
      <c r="AP5" s="732" t="s">
        <v>227</v>
      </c>
      <c r="AQ5" s="733"/>
      <c r="AR5" s="733"/>
      <c r="AS5" s="733"/>
      <c r="AT5" s="733"/>
      <c r="AU5" s="733"/>
      <c r="AV5" s="733"/>
      <c r="AW5" s="733"/>
      <c r="AX5" s="733"/>
      <c r="AY5" s="733"/>
      <c r="AZ5" s="733"/>
      <c r="BA5" s="733"/>
      <c r="BB5" s="733"/>
      <c r="BC5" s="733"/>
      <c r="BD5" s="733"/>
      <c r="BE5" s="733"/>
      <c r="BF5" s="734"/>
      <c r="BG5" s="665">
        <v>15741935</v>
      </c>
      <c r="BH5" s="666"/>
      <c r="BI5" s="666"/>
      <c r="BJ5" s="666"/>
      <c r="BK5" s="666"/>
      <c r="BL5" s="666"/>
      <c r="BM5" s="666"/>
      <c r="BN5" s="667"/>
      <c r="BO5" s="692">
        <v>92.4</v>
      </c>
      <c r="BP5" s="692"/>
      <c r="BQ5" s="692"/>
      <c r="BR5" s="692"/>
      <c r="BS5" s="693">
        <v>108452</v>
      </c>
      <c r="BT5" s="693"/>
      <c r="BU5" s="693"/>
      <c r="BV5" s="693"/>
      <c r="BW5" s="693"/>
      <c r="BX5" s="693"/>
      <c r="BY5" s="693"/>
      <c r="BZ5" s="693"/>
      <c r="CA5" s="693"/>
      <c r="CB5" s="760"/>
      <c r="CD5" s="767" t="s">
        <v>222</v>
      </c>
      <c r="CE5" s="768"/>
      <c r="CF5" s="768"/>
      <c r="CG5" s="768"/>
      <c r="CH5" s="768"/>
      <c r="CI5" s="768"/>
      <c r="CJ5" s="768"/>
      <c r="CK5" s="768"/>
      <c r="CL5" s="768"/>
      <c r="CM5" s="768"/>
      <c r="CN5" s="768"/>
      <c r="CO5" s="768"/>
      <c r="CP5" s="768"/>
      <c r="CQ5" s="769"/>
      <c r="CR5" s="767" t="s">
        <v>228</v>
      </c>
      <c r="CS5" s="768"/>
      <c r="CT5" s="768"/>
      <c r="CU5" s="768"/>
      <c r="CV5" s="768"/>
      <c r="CW5" s="768"/>
      <c r="CX5" s="768"/>
      <c r="CY5" s="769"/>
      <c r="CZ5" s="767" t="s">
        <v>220</v>
      </c>
      <c r="DA5" s="768"/>
      <c r="DB5" s="768"/>
      <c r="DC5" s="769"/>
      <c r="DD5" s="767" t="s">
        <v>229</v>
      </c>
      <c r="DE5" s="768"/>
      <c r="DF5" s="768"/>
      <c r="DG5" s="768"/>
      <c r="DH5" s="768"/>
      <c r="DI5" s="768"/>
      <c r="DJ5" s="768"/>
      <c r="DK5" s="768"/>
      <c r="DL5" s="768"/>
      <c r="DM5" s="768"/>
      <c r="DN5" s="768"/>
      <c r="DO5" s="768"/>
      <c r="DP5" s="769"/>
      <c r="DQ5" s="767" t="s">
        <v>230</v>
      </c>
      <c r="DR5" s="768"/>
      <c r="DS5" s="768"/>
      <c r="DT5" s="768"/>
      <c r="DU5" s="768"/>
      <c r="DV5" s="768"/>
      <c r="DW5" s="768"/>
      <c r="DX5" s="768"/>
      <c r="DY5" s="768"/>
      <c r="DZ5" s="768"/>
      <c r="EA5" s="768"/>
      <c r="EB5" s="768"/>
      <c r="EC5" s="769"/>
    </row>
    <row r="6" spans="2:143" ht="11.25" customHeight="1" x14ac:dyDescent="0.15">
      <c r="B6" s="662" t="s">
        <v>231</v>
      </c>
      <c r="C6" s="663"/>
      <c r="D6" s="663"/>
      <c r="E6" s="663"/>
      <c r="F6" s="663"/>
      <c r="G6" s="663"/>
      <c r="H6" s="663"/>
      <c r="I6" s="663"/>
      <c r="J6" s="663"/>
      <c r="K6" s="663"/>
      <c r="L6" s="663"/>
      <c r="M6" s="663"/>
      <c r="N6" s="663"/>
      <c r="O6" s="663"/>
      <c r="P6" s="663"/>
      <c r="Q6" s="664"/>
      <c r="R6" s="665">
        <v>262248</v>
      </c>
      <c r="S6" s="666"/>
      <c r="T6" s="666"/>
      <c r="U6" s="666"/>
      <c r="V6" s="666"/>
      <c r="W6" s="666"/>
      <c r="X6" s="666"/>
      <c r="Y6" s="667"/>
      <c r="Z6" s="692">
        <v>0.6</v>
      </c>
      <c r="AA6" s="692"/>
      <c r="AB6" s="692"/>
      <c r="AC6" s="692"/>
      <c r="AD6" s="693">
        <v>262248</v>
      </c>
      <c r="AE6" s="693"/>
      <c r="AF6" s="693"/>
      <c r="AG6" s="693"/>
      <c r="AH6" s="693"/>
      <c r="AI6" s="693"/>
      <c r="AJ6" s="693"/>
      <c r="AK6" s="693"/>
      <c r="AL6" s="668">
        <v>1.1000000000000001</v>
      </c>
      <c r="AM6" s="669"/>
      <c r="AN6" s="669"/>
      <c r="AO6" s="694"/>
      <c r="AP6" s="662" t="s">
        <v>232</v>
      </c>
      <c r="AQ6" s="663"/>
      <c r="AR6" s="663"/>
      <c r="AS6" s="663"/>
      <c r="AT6" s="663"/>
      <c r="AU6" s="663"/>
      <c r="AV6" s="663"/>
      <c r="AW6" s="663"/>
      <c r="AX6" s="663"/>
      <c r="AY6" s="663"/>
      <c r="AZ6" s="663"/>
      <c r="BA6" s="663"/>
      <c r="BB6" s="663"/>
      <c r="BC6" s="663"/>
      <c r="BD6" s="663"/>
      <c r="BE6" s="663"/>
      <c r="BF6" s="664"/>
      <c r="BG6" s="665">
        <v>15741935</v>
      </c>
      <c r="BH6" s="666"/>
      <c r="BI6" s="666"/>
      <c r="BJ6" s="666"/>
      <c r="BK6" s="666"/>
      <c r="BL6" s="666"/>
      <c r="BM6" s="666"/>
      <c r="BN6" s="667"/>
      <c r="BO6" s="692">
        <v>92.4</v>
      </c>
      <c r="BP6" s="692"/>
      <c r="BQ6" s="692"/>
      <c r="BR6" s="692"/>
      <c r="BS6" s="693">
        <v>108452</v>
      </c>
      <c r="BT6" s="693"/>
      <c r="BU6" s="693"/>
      <c r="BV6" s="693"/>
      <c r="BW6" s="693"/>
      <c r="BX6" s="693"/>
      <c r="BY6" s="693"/>
      <c r="BZ6" s="693"/>
      <c r="CA6" s="693"/>
      <c r="CB6" s="760"/>
      <c r="CD6" s="721" t="s">
        <v>233</v>
      </c>
      <c r="CE6" s="722"/>
      <c r="CF6" s="722"/>
      <c r="CG6" s="722"/>
      <c r="CH6" s="722"/>
      <c r="CI6" s="722"/>
      <c r="CJ6" s="722"/>
      <c r="CK6" s="722"/>
      <c r="CL6" s="722"/>
      <c r="CM6" s="722"/>
      <c r="CN6" s="722"/>
      <c r="CO6" s="722"/>
      <c r="CP6" s="722"/>
      <c r="CQ6" s="723"/>
      <c r="CR6" s="665">
        <v>344404</v>
      </c>
      <c r="CS6" s="666"/>
      <c r="CT6" s="666"/>
      <c r="CU6" s="666"/>
      <c r="CV6" s="666"/>
      <c r="CW6" s="666"/>
      <c r="CX6" s="666"/>
      <c r="CY6" s="667"/>
      <c r="CZ6" s="763">
        <v>0.8</v>
      </c>
      <c r="DA6" s="737"/>
      <c r="DB6" s="737"/>
      <c r="DC6" s="766"/>
      <c r="DD6" s="671" t="s">
        <v>234</v>
      </c>
      <c r="DE6" s="666"/>
      <c r="DF6" s="666"/>
      <c r="DG6" s="666"/>
      <c r="DH6" s="666"/>
      <c r="DI6" s="666"/>
      <c r="DJ6" s="666"/>
      <c r="DK6" s="666"/>
      <c r="DL6" s="666"/>
      <c r="DM6" s="666"/>
      <c r="DN6" s="666"/>
      <c r="DO6" s="666"/>
      <c r="DP6" s="667"/>
      <c r="DQ6" s="671">
        <v>344404</v>
      </c>
      <c r="DR6" s="666"/>
      <c r="DS6" s="666"/>
      <c r="DT6" s="666"/>
      <c r="DU6" s="666"/>
      <c r="DV6" s="666"/>
      <c r="DW6" s="666"/>
      <c r="DX6" s="666"/>
      <c r="DY6" s="666"/>
      <c r="DZ6" s="666"/>
      <c r="EA6" s="666"/>
      <c r="EB6" s="666"/>
      <c r="EC6" s="706"/>
    </row>
    <row r="7" spans="2:143" ht="11.25" customHeight="1" x14ac:dyDescent="0.15">
      <c r="B7" s="662" t="s">
        <v>235</v>
      </c>
      <c r="C7" s="663"/>
      <c r="D7" s="663"/>
      <c r="E7" s="663"/>
      <c r="F7" s="663"/>
      <c r="G7" s="663"/>
      <c r="H7" s="663"/>
      <c r="I7" s="663"/>
      <c r="J7" s="663"/>
      <c r="K7" s="663"/>
      <c r="L7" s="663"/>
      <c r="M7" s="663"/>
      <c r="N7" s="663"/>
      <c r="O7" s="663"/>
      <c r="P7" s="663"/>
      <c r="Q7" s="664"/>
      <c r="R7" s="665">
        <v>18843</v>
      </c>
      <c r="S7" s="666"/>
      <c r="T7" s="666"/>
      <c r="U7" s="666"/>
      <c r="V7" s="666"/>
      <c r="W7" s="666"/>
      <c r="X7" s="666"/>
      <c r="Y7" s="667"/>
      <c r="Z7" s="692">
        <v>0</v>
      </c>
      <c r="AA7" s="692"/>
      <c r="AB7" s="692"/>
      <c r="AC7" s="692"/>
      <c r="AD7" s="693">
        <v>18843</v>
      </c>
      <c r="AE7" s="693"/>
      <c r="AF7" s="693"/>
      <c r="AG7" s="693"/>
      <c r="AH7" s="693"/>
      <c r="AI7" s="693"/>
      <c r="AJ7" s="693"/>
      <c r="AK7" s="693"/>
      <c r="AL7" s="668">
        <v>0.1</v>
      </c>
      <c r="AM7" s="669"/>
      <c r="AN7" s="669"/>
      <c r="AO7" s="694"/>
      <c r="AP7" s="662" t="s">
        <v>236</v>
      </c>
      <c r="AQ7" s="663"/>
      <c r="AR7" s="663"/>
      <c r="AS7" s="663"/>
      <c r="AT7" s="663"/>
      <c r="AU7" s="663"/>
      <c r="AV7" s="663"/>
      <c r="AW7" s="663"/>
      <c r="AX7" s="663"/>
      <c r="AY7" s="663"/>
      <c r="AZ7" s="663"/>
      <c r="BA7" s="663"/>
      <c r="BB7" s="663"/>
      <c r="BC7" s="663"/>
      <c r="BD7" s="663"/>
      <c r="BE7" s="663"/>
      <c r="BF7" s="664"/>
      <c r="BG7" s="665">
        <v>9007267</v>
      </c>
      <c r="BH7" s="666"/>
      <c r="BI7" s="666"/>
      <c r="BJ7" s="666"/>
      <c r="BK7" s="666"/>
      <c r="BL7" s="666"/>
      <c r="BM7" s="666"/>
      <c r="BN7" s="667"/>
      <c r="BO7" s="692">
        <v>52.9</v>
      </c>
      <c r="BP7" s="692"/>
      <c r="BQ7" s="692"/>
      <c r="BR7" s="692"/>
      <c r="BS7" s="693">
        <v>108452</v>
      </c>
      <c r="BT7" s="693"/>
      <c r="BU7" s="693"/>
      <c r="BV7" s="693"/>
      <c r="BW7" s="693"/>
      <c r="BX7" s="693"/>
      <c r="BY7" s="693"/>
      <c r="BZ7" s="693"/>
      <c r="CA7" s="693"/>
      <c r="CB7" s="760"/>
      <c r="CD7" s="707" t="s">
        <v>237</v>
      </c>
      <c r="CE7" s="704"/>
      <c r="CF7" s="704"/>
      <c r="CG7" s="704"/>
      <c r="CH7" s="704"/>
      <c r="CI7" s="704"/>
      <c r="CJ7" s="704"/>
      <c r="CK7" s="704"/>
      <c r="CL7" s="704"/>
      <c r="CM7" s="704"/>
      <c r="CN7" s="704"/>
      <c r="CO7" s="704"/>
      <c r="CP7" s="704"/>
      <c r="CQ7" s="705"/>
      <c r="CR7" s="665">
        <v>4852928</v>
      </c>
      <c r="CS7" s="666"/>
      <c r="CT7" s="666"/>
      <c r="CU7" s="666"/>
      <c r="CV7" s="666"/>
      <c r="CW7" s="666"/>
      <c r="CX7" s="666"/>
      <c r="CY7" s="667"/>
      <c r="CZ7" s="692">
        <v>11.2</v>
      </c>
      <c r="DA7" s="692"/>
      <c r="DB7" s="692"/>
      <c r="DC7" s="692"/>
      <c r="DD7" s="671">
        <v>60077</v>
      </c>
      <c r="DE7" s="666"/>
      <c r="DF7" s="666"/>
      <c r="DG7" s="666"/>
      <c r="DH7" s="666"/>
      <c r="DI7" s="666"/>
      <c r="DJ7" s="666"/>
      <c r="DK7" s="666"/>
      <c r="DL7" s="666"/>
      <c r="DM7" s="666"/>
      <c r="DN7" s="666"/>
      <c r="DO7" s="666"/>
      <c r="DP7" s="667"/>
      <c r="DQ7" s="671">
        <v>4247089</v>
      </c>
      <c r="DR7" s="666"/>
      <c r="DS7" s="666"/>
      <c r="DT7" s="666"/>
      <c r="DU7" s="666"/>
      <c r="DV7" s="666"/>
      <c r="DW7" s="666"/>
      <c r="DX7" s="666"/>
      <c r="DY7" s="666"/>
      <c r="DZ7" s="666"/>
      <c r="EA7" s="666"/>
      <c r="EB7" s="666"/>
      <c r="EC7" s="706"/>
    </row>
    <row r="8" spans="2:143" ht="11.25" customHeight="1" x14ac:dyDescent="0.15">
      <c r="B8" s="662" t="s">
        <v>238</v>
      </c>
      <c r="C8" s="663"/>
      <c r="D8" s="663"/>
      <c r="E8" s="663"/>
      <c r="F8" s="663"/>
      <c r="G8" s="663"/>
      <c r="H8" s="663"/>
      <c r="I8" s="663"/>
      <c r="J8" s="663"/>
      <c r="K8" s="663"/>
      <c r="L8" s="663"/>
      <c r="M8" s="663"/>
      <c r="N8" s="663"/>
      <c r="O8" s="663"/>
      <c r="P8" s="663"/>
      <c r="Q8" s="664"/>
      <c r="R8" s="665">
        <v>255438</v>
      </c>
      <c r="S8" s="666"/>
      <c r="T8" s="666"/>
      <c r="U8" s="666"/>
      <c r="V8" s="666"/>
      <c r="W8" s="666"/>
      <c r="X8" s="666"/>
      <c r="Y8" s="667"/>
      <c r="Z8" s="692">
        <v>0.5</v>
      </c>
      <c r="AA8" s="692"/>
      <c r="AB8" s="692"/>
      <c r="AC8" s="692"/>
      <c r="AD8" s="693">
        <v>255438</v>
      </c>
      <c r="AE8" s="693"/>
      <c r="AF8" s="693"/>
      <c r="AG8" s="693"/>
      <c r="AH8" s="693"/>
      <c r="AI8" s="693"/>
      <c r="AJ8" s="693"/>
      <c r="AK8" s="693"/>
      <c r="AL8" s="668">
        <v>1.1000000000000001</v>
      </c>
      <c r="AM8" s="669"/>
      <c r="AN8" s="669"/>
      <c r="AO8" s="694"/>
      <c r="AP8" s="662" t="s">
        <v>239</v>
      </c>
      <c r="AQ8" s="663"/>
      <c r="AR8" s="663"/>
      <c r="AS8" s="663"/>
      <c r="AT8" s="663"/>
      <c r="AU8" s="663"/>
      <c r="AV8" s="663"/>
      <c r="AW8" s="663"/>
      <c r="AX8" s="663"/>
      <c r="AY8" s="663"/>
      <c r="AZ8" s="663"/>
      <c r="BA8" s="663"/>
      <c r="BB8" s="663"/>
      <c r="BC8" s="663"/>
      <c r="BD8" s="663"/>
      <c r="BE8" s="663"/>
      <c r="BF8" s="664"/>
      <c r="BG8" s="665">
        <v>202249</v>
      </c>
      <c r="BH8" s="666"/>
      <c r="BI8" s="666"/>
      <c r="BJ8" s="666"/>
      <c r="BK8" s="666"/>
      <c r="BL8" s="666"/>
      <c r="BM8" s="666"/>
      <c r="BN8" s="667"/>
      <c r="BO8" s="692">
        <v>1.2</v>
      </c>
      <c r="BP8" s="692"/>
      <c r="BQ8" s="692"/>
      <c r="BR8" s="692"/>
      <c r="BS8" s="693" t="s">
        <v>234</v>
      </c>
      <c r="BT8" s="693"/>
      <c r="BU8" s="693"/>
      <c r="BV8" s="693"/>
      <c r="BW8" s="693"/>
      <c r="BX8" s="693"/>
      <c r="BY8" s="693"/>
      <c r="BZ8" s="693"/>
      <c r="CA8" s="693"/>
      <c r="CB8" s="760"/>
      <c r="CD8" s="707" t="s">
        <v>240</v>
      </c>
      <c r="CE8" s="704"/>
      <c r="CF8" s="704"/>
      <c r="CG8" s="704"/>
      <c r="CH8" s="704"/>
      <c r="CI8" s="704"/>
      <c r="CJ8" s="704"/>
      <c r="CK8" s="704"/>
      <c r="CL8" s="704"/>
      <c r="CM8" s="704"/>
      <c r="CN8" s="704"/>
      <c r="CO8" s="704"/>
      <c r="CP8" s="704"/>
      <c r="CQ8" s="705"/>
      <c r="CR8" s="665">
        <v>18053327</v>
      </c>
      <c r="CS8" s="666"/>
      <c r="CT8" s="666"/>
      <c r="CU8" s="666"/>
      <c r="CV8" s="666"/>
      <c r="CW8" s="666"/>
      <c r="CX8" s="666"/>
      <c r="CY8" s="667"/>
      <c r="CZ8" s="692">
        <v>41.7</v>
      </c>
      <c r="DA8" s="692"/>
      <c r="DB8" s="692"/>
      <c r="DC8" s="692"/>
      <c r="DD8" s="671">
        <v>206652</v>
      </c>
      <c r="DE8" s="666"/>
      <c r="DF8" s="666"/>
      <c r="DG8" s="666"/>
      <c r="DH8" s="666"/>
      <c r="DI8" s="666"/>
      <c r="DJ8" s="666"/>
      <c r="DK8" s="666"/>
      <c r="DL8" s="666"/>
      <c r="DM8" s="666"/>
      <c r="DN8" s="666"/>
      <c r="DO8" s="666"/>
      <c r="DP8" s="667"/>
      <c r="DQ8" s="671">
        <v>8103540</v>
      </c>
      <c r="DR8" s="666"/>
      <c r="DS8" s="666"/>
      <c r="DT8" s="666"/>
      <c r="DU8" s="666"/>
      <c r="DV8" s="666"/>
      <c r="DW8" s="666"/>
      <c r="DX8" s="666"/>
      <c r="DY8" s="666"/>
      <c r="DZ8" s="666"/>
      <c r="EA8" s="666"/>
      <c r="EB8" s="666"/>
      <c r="EC8" s="706"/>
    </row>
    <row r="9" spans="2:143" ht="11.25" customHeight="1" x14ac:dyDescent="0.15">
      <c r="B9" s="662" t="s">
        <v>241</v>
      </c>
      <c r="C9" s="663"/>
      <c r="D9" s="663"/>
      <c r="E9" s="663"/>
      <c r="F9" s="663"/>
      <c r="G9" s="663"/>
      <c r="H9" s="663"/>
      <c r="I9" s="663"/>
      <c r="J9" s="663"/>
      <c r="K9" s="663"/>
      <c r="L9" s="663"/>
      <c r="M9" s="663"/>
      <c r="N9" s="663"/>
      <c r="O9" s="663"/>
      <c r="P9" s="663"/>
      <c r="Q9" s="664"/>
      <c r="R9" s="665">
        <v>292035</v>
      </c>
      <c r="S9" s="666"/>
      <c r="T9" s="666"/>
      <c r="U9" s="666"/>
      <c r="V9" s="666"/>
      <c r="W9" s="666"/>
      <c r="X9" s="666"/>
      <c r="Y9" s="667"/>
      <c r="Z9" s="692">
        <v>0.6</v>
      </c>
      <c r="AA9" s="692"/>
      <c r="AB9" s="692"/>
      <c r="AC9" s="692"/>
      <c r="AD9" s="693">
        <v>292035</v>
      </c>
      <c r="AE9" s="693"/>
      <c r="AF9" s="693"/>
      <c r="AG9" s="693"/>
      <c r="AH9" s="693"/>
      <c r="AI9" s="693"/>
      <c r="AJ9" s="693"/>
      <c r="AK9" s="693"/>
      <c r="AL9" s="668">
        <v>1.2</v>
      </c>
      <c r="AM9" s="669"/>
      <c r="AN9" s="669"/>
      <c r="AO9" s="694"/>
      <c r="AP9" s="662" t="s">
        <v>242</v>
      </c>
      <c r="AQ9" s="663"/>
      <c r="AR9" s="663"/>
      <c r="AS9" s="663"/>
      <c r="AT9" s="663"/>
      <c r="AU9" s="663"/>
      <c r="AV9" s="663"/>
      <c r="AW9" s="663"/>
      <c r="AX9" s="663"/>
      <c r="AY9" s="663"/>
      <c r="AZ9" s="663"/>
      <c r="BA9" s="663"/>
      <c r="BB9" s="663"/>
      <c r="BC9" s="663"/>
      <c r="BD9" s="663"/>
      <c r="BE9" s="663"/>
      <c r="BF9" s="664"/>
      <c r="BG9" s="665">
        <v>8212446</v>
      </c>
      <c r="BH9" s="666"/>
      <c r="BI9" s="666"/>
      <c r="BJ9" s="666"/>
      <c r="BK9" s="666"/>
      <c r="BL9" s="666"/>
      <c r="BM9" s="666"/>
      <c r="BN9" s="667"/>
      <c r="BO9" s="692">
        <v>48.2</v>
      </c>
      <c r="BP9" s="692"/>
      <c r="BQ9" s="692"/>
      <c r="BR9" s="692"/>
      <c r="BS9" s="693" t="s">
        <v>243</v>
      </c>
      <c r="BT9" s="693"/>
      <c r="BU9" s="693"/>
      <c r="BV9" s="693"/>
      <c r="BW9" s="693"/>
      <c r="BX9" s="693"/>
      <c r="BY9" s="693"/>
      <c r="BZ9" s="693"/>
      <c r="CA9" s="693"/>
      <c r="CB9" s="760"/>
      <c r="CD9" s="707" t="s">
        <v>244</v>
      </c>
      <c r="CE9" s="704"/>
      <c r="CF9" s="704"/>
      <c r="CG9" s="704"/>
      <c r="CH9" s="704"/>
      <c r="CI9" s="704"/>
      <c r="CJ9" s="704"/>
      <c r="CK9" s="704"/>
      <c r="CL9" s="704"/>
      <c r="CM9" s="704"/>
      <c r="CN9" s="704"/>
      <c r="CO9" s="704"/>
      <c r="CP9" s="704"/>
      <c r="CQ9" s="705"/>
      <c r="CR9" s="665">
        <v>6844816</v>
      </c>
      <c r="CS9" s="666"/>
      <c r="CT9" s="666"/>
      <c r="CU9" s="666"/>
      <c r="CV9" s="666"/>
      <c r="CW9" s="666"/>
      <c r="CX9" s="666"/>
      <c r="CY9" s="667"/>
      <c r="CZ9" s="692">
        <v>15.8</v>
      </c>
      <c r="DA9" s="692"/>
      <c r="DB9" s="692"/>
      <c r="DC9" s="692"/>
      <c r="DD9" s="671">
        <v>370344</v>
      </c>
      <c r="DE9" s="666"/>
      <c r="DF9" s="666"/>
      <c r="DG9" s="666"/>
      <c r="DH9" s="666"/>
      <c r="DI9" s="666"/>
      <c r="DJ9" s="666"/>
      <c r="DK9" s="666"/>
      <c r="DL9" s="666"/>
      <c r="DM9" s="666"/>
      <c r="DN9" s="666"/>
      <c r="DO9" s="666"/>
      <c r="DP9" s="667"/>
      <c r="DQ9" s="671">
        <v>3769818</v>
      </c>
      <c r="DR9" s="666"/>
      <c r="DS9" s="666"/>
      <c r="DT9" s="666"/>
      <c r="DU9" s="666"/>
      <c r="DV9" s="666"/>
      <c r="DW9" s="666"/>
      <c r="DX9" s="666"/>
      <c r="DY9" s="666"/>
      <c r="DZ9" s="666"/>
      <c r="EA9" s="666"/>
      <c r="EB9" s="666"/>
      <c r="EC9" s="706"/>
    </row>
    <row r="10" spans="2:143" ht="11.25" customHeight="1" x14ac:dyDescent="0.15">
      <c r="B10" s="662" t="s">
        <v>245</v>
      </c>
      <c r="C10" s="663"/>
      <c r="D10" s="663"/>
      <c r="E10" s="663"/>
      <c r="F10" s="663"/>
      <c r="G10" s="663"/>
      <c r="H10" s="663"/>
      <c r="I10" s="663"/>
      <c r="J10" s="663"/>
      <c r="K10" s="663"/>
      <c r="L10" s="663"/>
      <c r="M10" s="663"/>
      <c r="N10" s="663"/>
      <c r="O10" s="663"/>
      <c r="P10" s="663"/>
      <c r="Q10" s="664"/>
      <c r="R10" s="665" t="s">
        <v>234</v>
      </c>
      <c r="S10" s="666"/>
      <c r="T10" s="666"/>
      <c r="U10" s="666"/>
      <c r="V10" s="666"/>
      <c r="W10" s="666"/>
      <c r="X10" s="666"/>
      <c r="Y10" s="667"/>
      <c r="Z10" s="692" t="s">
        <v>243</v>
      </c>
      <c r="AA10" s="692"/>
      <c r="AB10" s="692"/>
      <c r="AC10" s="692"/>
      <c r="AD10" s="693" t="s">
        <v>243</v>
      </c>
      <c r="AE10" s="693"/>
      <c r="AF10" s="693"/>
      <c r="AG10" s="693"/>
      <c r="AH10" s="693"/>
      <c r="AI10" s="693"/>
      <c r="AJ10" s="693"/>
      <c r="AK10" s="693"/>
      <c r="AL10" s="668" t="s">
        <v>234</v>
      </c>
      <c r="AM10" s="669"/>
      <c r="AN10" s="669"/>
      <c r="AO10" s="694"/>
      <c r="AP10" s="662" t="s">
        <v>246</v>
      </c>
      <c r="AQ10" s="663"/>
      <c r="AR10" s="663"/>
      <c r="AS10" s="663"/>
      <c r="AT10" s="663"/>
      <c r="AU10" s="663"/>
      <c r="AV10" s="663"/>
      <c r="AW10" s="663"/>
      <c r="AX10" s="663"/>
      <c r="AY10" s="663"/>
      <c r="AZ10" s="663"/>
      <c r="BA10" s="663"/>
      <c r="BB10" s="663"/>
      <c r="BC10" s="663"/>
      <c r="BD10" s="663"/>
      <c r="BE10" s="663"/>
      <c r="BF10" s="664"/>
      <c r="BG10" s="665">
        <v>207285</v>
      </c>
      <c r="BH10" s="666"/>
      <c r="BI10" s="666"/>
      <c r="BJ10" s="666"/>
      <c r="BK10" s="666"/>
      <c r="BL10" s="666"/>
      <c r="BM10" s="666"/>
      <c r="BN10" s="667"/>
      <c r="BO10" s="692">
        <v>1.2</v>
      </c>
      <c r="BP10" s="692"/>
      <c r="BQ10" s="692"/>
      <c r="BR10" s="692"/>
      <c r="BS10" s="693" t="s">
        <v>243</v>
      </c>
      <c r="BT10" s="693"/>
      <c r="BU10" s="693"/>
      <c r="BV10" s="693"/>
      <c r="BW10" s="693"/>
      <c r="BX10" s="693"/>
      <c r="BY10" s="693"/>
      <c r="BZ10" s="693"/>
      <c r="CA10" s="693"/>
      <c r="CB10" s="760"/>
      <c r="CD10" s="707" t="s">
        <v>247</v>
      </c>
      <c r="CE10" s="704"/>
      <c r="CF10" s="704"/>
      <c r="CG10" s="704"/>
      <c r="CH10" s="704"/>
      <c r="CI10" s="704"/>
      <c r="CJ10" s="704"/>
      <c r="CK10" s="704"/>
      <c r="CL10" s="704"/>
      <c r="CM10" s="704"/>
      <c r="CN10" s="704"/>
      <c r="CO10" s="704"/>
      <c r="CP10" s="704"/>
      <c r="CQ10" s="705"/>
      <c r="CR10" s="665">
        <v>11780</v>
      </c>
      <c r="CS10" s="666"/>
      <c r="CT10" s="666"/>
      <c r="CU10" s="666"/>
      <c r="CV10" s="666"/>
      <c r="CW10" s="666"/>
      <c r="CX10" s="666"/>
      <c r="CY10" s="667"/>
      <c r="CZ10" s="692">
        <v>0</v>
      </c>
      <c r="DA10" s="692"/>
      <c r="DB10" s="692"/>
      <c r="DC10" s="692"/>
      <c r="DD10" s="671" t="s">
        <v>243</v>
      </c>
      <c r="DE10" s="666"/>
      <c r="DF10" s="666"/>
      <c r="DG10" s="666"/>
      <c r="DH10" s="666"/>
      <c r="DI10" s="666"/>
      <c r="DJ10" s="666"/>
      <c r="DK10" s="666"/>
      <c r="DL10" s="666"/>
      <c r="DM10" s="666"/>
      <c r="DN10" s="666"/>
      <c r="DO10" s="666"/>
      <c r="DP10" s="667"/>
      <c r="DQ10" s="671">
        <v>11780</v>
      </c>
      <c r="DR10" s="666"/>
      <c r="DS10" s="666"/>
      <c r="DT10" s="666"/>
      <c r="DU10" s="666"/>
      <c r="DV10" s="666"/>
      <c r="DW10" s="666"/>
      <c r="DX10" s="666"/>
      <c r="DY10" s="666"/>
      <c r="DZ10" s="666"/>
      <c r="EA10" s="666"/>
      <c r="EB10" s="666"/>
      <c r="EC10" s="706"/>
    </row>
    <row r="11" spans="2:143" ht="11.25" customHeight="1" x14ac:dyDescent="0.15">
      <c r="B11" s="662" t="s">
        <v>248</v>
      </c>
      <c r="C11" s="663"/>
      <c r="D11" s="663"/>
      <c r="E11" s="663"/>
      <c r="F11" s="663"/>
      <c r="G11" s="663"/>
      <c r="H11" s="663"/>
      <c r="I11" s="663"/>
      <c r="J11" s="663"/>
      <c r="K11" s="663"/>
      <c r="L11" s="663"/>
      <c r="M11" s="663"/>
      <c r="N11" s="663"/>
      <c r="O11" s="663"/>
      <c r="P11" s="663"/>
      <c r="Q11" s="664"/>
      <c r="R11" s="665">
        <v>2290076</v>
      </c>
      <c r="S11" s="666"/>
      <c r="T11" s="666"/>
      <c r="U11" s="666"/>
      <c r="V11" s="666"/>
      <c r="W11" s="666"/>
      <c r="X11" s="666"/>
      <c r="Y11" s="667"/>
      <c r="Z11" s="668">
        <v>4.9000000000000004</v>
      </c>
      <c r="AA11" s="669"/>
      <c r="AB11" s="669"/>
      <c r="AC11" s="670"/>
      <c r="AD11" s="671">
        <v>2290076</v>
      </c>
      <c r="AE11" s="666"/>
      <c r="AF11" s="666"/>
      <c r="AG11" s="666"/>
      <c r="AH11" s="666"/>
      <c r="AI11" s="666"/>
      <c r="AJ11" s="666"/>
      <c r="AK11" s="667"/>
      <c r="AL11" s="668">
        <v>9.6</v>
      </c>
      <c r="AM11" s="669"/>
      <c r="AN11" s="669"/>
      <c r="AO11" s="694"/>
      <c r="AP11" s="662" t="s">
        <v>249</v>
      </c>
      <c r="AQ11" s="663"/>
      <c r="AR11" s="663"/>
      <c r="AS11" s="663"/>
      <c r="AT11" s="663"/>
      <c r="AU11" s="663"/>
      <c r="AV11" s="663"/>
      <c r="AW11" s="663"/>
      <c r="AX11" s="663"/>
      <c r="AY11" s="663"/>
      <c r="AZ11" s="663"/>
      <c r="BA11" s="663"/>
      <c r="BB11" s="663"/>
      <c r="BC11" s="663"/>
      <c r="BD11" s="663"/>
      <c r="BE11" s="663"/>
      <c r="BF11" s="664"/>
      <c r="BG11" s="665">
        <v>385287</v>
      </c>
      <c r="BH11" s="666"/>
      <c r="BI11" s="666"/>
      <c r="BJ11" s="666"/>
      <c r="BK11" s="666"/>
      <c r="BL11" s="666"/>
      <c r="BM11" s="666"/>
      <c r="BN11" s="667"/>
      <c r="BO11" s="692">
        <v>2.2999999999999998</v>
      </c>
      <c r="BP11" s="692"/>
      <c r="BQ11" s="692"/>
      <c r="BR11" s="692"/>
      <c r="BS11" s="693">
        <v>108452</v>
      </c>
      <c r="BT11" s="693"/>
      <c r="BU11" s="693"/>
      <c r="BV11" s="693"/>
      <c r="BW11" s="693"/>
      <c r="BX11" s="693"/>
      <c r="BY11" s="693"/>
      <c r="BZ11" s="693"/>
      <c r="CA11" s="693"/>
      <c r="CB11" s="760"/>
      <c r="CD11" s="707" t="s">
        <v>250</v>
      </c>
      <c r="CE11" s="704"/>
      <c r="CF11" s="704"/>
      <c r="CG11" s="704"/>
      <c r="CH11" s="704"/>
      <c r="CI11" s="704"/>
      <c r="CJ11" s="704"/>
      <c r="CK11" s="704"/>
      <c r="CL11" s="704"/>
      <c r="CM11" s="704"/>
      <c r="CN11" s="704"/>
      <c r="CO11" s="704"/>
      <c r="CP11" s="704"/>
      <c r="CQ11" s="705"/>
      <c r="CR11" s="665">
        <v>171010</v>
      </c>
      <c r="CS11" s="666"/>
      <c r="CT11" s="666"/>
      <c r="CU11" s="666"/>
      <c r="CV11" s="666"/>
      <c r="CW11" s="666"/>
      <c r="CX11" s="666"/>
      <c r="CY11" s="667"/>
      <c r="CZ11" s="692">
        <v>0.4</v>
      </c>
      <c r="DA11" s="692"/>
      <c r="DB11" s="692"/>
      <c r="DC11" s="692"/>
      <c r="DD11" s="671">
        <v>25354</v>
      </c>
      <c r="DE11" s="666"/>
      <c r="DF11" s="666"/>
      <c r="DG11" s="666"/>
      <c r="DH11" s="666"/>
      <c r="DI11" s="666"/>
      <c r="DJ11" s="666"/>
      <c r="DK11" s="666"/>
      <c r="DL11" s="666"/>
      <c r="DM11" s="666"/>
      <c r="DN11" s="666"/>
      <c r="DO11" s="666"/>
      <c r="DP11" s="667"/>
      <c r="DQ11" s="671">
        <v>127538</v>
      </c>
      <c r="DR11" s="666"/>
      <c r="DS11" s="666"/>
      <c r="DT11" s="666"/>
      <c r="DU11" s="666"/>
      <c r="DV11" s="666"/>
      <c r="DW11" s="666"/>
      <c r="DX11" s="666"/>
      <c r="DY11" s="666"/>
      <c r="DZ11" s="666"/>
      <c r="EA11" s="666"/>
      <c r="EB11" s="666"/>
      <c r="EC11" s="706"/>
    </row>
    <row r="12" spans="2:143" ht="11.25" customHeight="1" x14ac:dyDescent="0.15">
      <c r="B12" s="662" t="s">
        <v>251</v>
      </c>
      <c r="C12" s="663"/>
      <c r="D12" s="663"/>
      <c r="E12" s="663"/>
      <c r="F12" s="663"/>
      <c r="G12" s="663"/>
      <c r="H12" s="663"/>
      <c r="I12" s="663"/>
      <c r="J12" s="663"/>
      <c r="K12" s="663"/>
      <c r="L12" s="663"/>
      <c r="M12" s="663"/>
      <c r="N12" s="663"/>
      <c r="O12" s="663"/>
      <c r="P12" s="663"/>
      <c r="Q12" s="664"/>
      <c r="R12" s="665">
        <v>5381</v>
      </c>
      <c r="S12" s="666"/>
      <c r="T12" s="666"/>
      <c r="U12" s="666"/>
      <c r="V12" s="666"/>
      <c r="W12" s="666"/>
      <c r="X12" s="666"/>
      <c r="Y12" s="667"/>
      <c r="Z12" s="692">
        <v>0</v>
      </c>
      <c r="AA12" s="692"/>
      <c r="AB12" s="692"/>
      <c r="AC12" s="692"/>
      <c r="AD12" s="693">
        <v>5381</v>
      </c>
      <c r="AE12" s="693"/>
      <c r="AF12" s="693"/>
      <c r="AG12" s="693"/>
      <c r="AH12" s="693"/>
      <c r="AI12" s="693"/>
      <c r="AJ12" s="693"/>
      <c r="AK12" s="693"/>
      <c r="AL12" s="668">
        <v>0</v>
      </c>
      <c r="AM12" s="669"/>
      <c r="AN12" s="669"/>
      <c r="AO12" s="694"/>
      <c r="AP12" s="662" t="s">
        <v>252</v>
      </c>
      <c r="AQ12" s="663"/>
      <c r="AR12" s="663"/>
      <c r="AS12" s="663"/>
      <c r="AT12" s="663"/>
      <c r="AU12" s="663"/>
      <c r="AV12" s="663"/>
      <c r="AW12" s="663"/>
      <c r="AX12" s="663"/>
      <c r="AY12" s="663"/>
      <c r="AZ12" s="663"/>
      <c r="BA12" s="663"/>
      <c r="BB12" s="663"/>
      <c r="BC12" s="663"/>
      <c r="BD12" s="663"/>
      <c r="BE12" s="663"/>
      <c r="BF12" s="664"/>
      <c r="BG12" s="665">
        <v>6120854</v>
      </c>
      <c r="BH12" s="666"/>
      <c r="BI12" s="666"/>
      <c r="BJ12" s="666"/>
      <c r="BK12" s="666"/>
      <c r="BL12" s="666"/>
      <c r="BM12" s="666"/>
      <c r="BN12" s="667"/>
      <c r="BO12" s="692">
        <v>35.9</v>
      </c>
      <c r="BP12" s="692"/>
      <c r="BQ12" s="692"/>
      <c r="BR12" s="692"/>
      <c r="BS12" s="693" t="s">
        <v>243</v>
      </c>
      <c r="BT12" s="693"/>
      <c r="BU12" s="693"/>
      <c r="BV12" s="693"/>
      <c r="BW12" s="693"/>
      <c r="BX12" s="693"/>
      <c r="BY12" s="693"/>
      <c r="BZ12" s="693"/>
      <c r="CA12" s="693"/>
      <c r="CB12" s="760"/>
      <c r="CD12" s="707" t="s">
        <v>253</v>
      </c>
      <c r="CE12" s="704"/>
      <c r="CF12" s="704"/>
      <c r="CG12" s="704"/>
      <c r="CH12" s="704"/>
      <c r="CI12" s="704"/>
      <c r="CJ12" s="704"/>
      <c r="CK12" s="704"/>
      <c r="CL12" s="704"/>
      <c r="CM12" s="704"/>
      <c r="CN12" s="704"/>
      <c r="CO12" s="704"/>
      <c r="CP12" s="704"/>
      <c r="CQ12" s="705"/>
      <c r="CR12" s="665">
        <v>790197</v>
      </c>
      <c r="CS12" s="666"/>
      <c r="CT12" s="666"/>
      <c r="CU12" s="666"/>
      <c r="CV12" s="666"/>
      <c r="CW12" s="666"/>
      <c r="CX12" s="666"/>
      <c r="CY12" s="667"/>
      <c r="CZ12" s="692">
        <v>1.8</v>
      </c>
      <c r="DA12" s="692"/>
      <c r="DB12" s="692"/>
      <c r="DC12" s="692"/>
      <c r="DD12" s="671">
        <v>572</v>
      </c>
      <c r="DE12" s="666"/>
      <c r="DF12" s="666"/>
      <c r="DG12" s="666"/>
      <c r="DH12" s="666"/>
      <c r="DI12" s="666"/>
      <c r="DJ12" s="666"/>
      <c r="DK12" s="666"/>
      <c r="DL12" s="666"/>
      <c r="DM12" s="666"/>
      <c r="DN12" s="666"/>
      <c r="DO12" s="666"/>
      <c r="DP12" s="667"/>
      <c r="DQ12" s="671">
        <v>556804</v>
      </c>
      <c r="DR12" s="666"/>
      <c r="DS12" s="666"/>
      <c r="DT12" s="666"/>
      <c r="DU12" s="666"/>
      <c r="DV12" s="666"/>
      <c r="DW12" s="666"/>
      <c r="DX12" s="666"/>
      <c r="DY12" s="666"/>
      <c r="DZ12" s="666"/>
      <c r="EA12" s="666"/>
      <c r="EB12" s="666"/>
      <c r="EC12" s="706"/>
    </row>
    <row r="13" spans="2:143" ht="11.25" customHeight="1" x14ac:dyDescent="0.15">
      <c r="B13" s="662" t="s">
        <v>254</v>
      </c>
      <c r="C13" s="663"/>
      <c r="D13" s="663"/>
      <c r="E13" s="663"/>
      <c r="F13" s="663"/>
      <c r="G13" s="663"/>
      <c r="H13" s="663"/>
      <c r="I13" s="663"/>
      <c r="J13" s="663"/>
      <c r="K13" s="663"/>
      <c r="L13" s="663"/>
      <c r="M13" s="663"/>
      <c r="N13" s="663"/>
      <c r="O13" s="663"/>
      <c r="P13" s="663"/>
      <c r="Q13" s="664"/>
      <c r="R13" s="665" t="s">
        <v>243</v>
      </c>
      <c r="S13" s="666"/>
      <c r="T13" s="666"/>
      <c r="U13" s="666"/>
      <c r="V13" s="666"/>
      <c r="W13" s="666"/>
      <c r="X13" s="666"/>
      <c r="Y13" s="667"/>
      <c r="Z13" s="692" t="s">
        <v>234</v>
      </c>
      <c r="AA13" s="692"/>
      <c r="AB13" s="692"/>
      <c r="AC13" s="692"/>
      <c r="AD13" s="693" t="s">
        <v>243</v>
      </c>
      <c r="AE13" s="693"/>
      <c r="AF13" s="693"/>
      <c r="AG13" s="693"/>
      <c r="AH13" s="693"/>
      <c r="AI13" s="693"/>
      <c r="AJ13" s="693"/>
      <c r="AK13" s="693"/>
      <c r="AL13" s="668" t="s">
        <v>234</v>
      </c>
      <c r="AM13" s="669"/>
      <c r="AN13" s="669"/>
      <c r="AO13" s="694"/>
      <c r="AP13" s="662" t="s">
        <v>255</v>
      </c>
      <c r="AQ13" s="663"/>
      <c r="AR13" s="663"/>
      <c r="AS13" s="663"/>
      <c r="AT13" s="663"/>
      <c r="AU13" s="663"/>
      <c r="AV13" s="663"/>
      <c r="AW13" s="663"/>
      <c r="AX13" s="663"/>
      <c r="AY13" s="663"/>
      <c r="AZ13" s="663"/>
      <c r="BA13" s="663"/>
      <c r="BB13" s="663"/>
      <c r="BC13" s="663"/>
      <c r="BD13" s="663"/>
      <c r="BE13" s="663"/>
      <c r="BF13" s="664"/>
      <c r="BG13" s="665">
        <v>6120137</v>
      </c>
      <c r="BH13" s="666"/>
      <c r="BI13" s="666"/>
      <c r="BJ13" s="666"/>
      <c r="BK13" s="666"/>
      <c r="BL13" s="666"/>
      <c r="BM13" s="666"/>
      <c r="BN13" s="667"/>
      <c r="BO13" s="692">
        <v>35.9</v>
      </c>
      <c r="BP13" s="692"/>
      <c r="BQ13" s="692"/>
      <c r="BR13" s="692"/>
      <c r="BS13" s="693" t="s">
        <v>243</v>
      </c>
      <c r="BT13" s="693"/>
      <c r="BU13" s="693"/>
      <c r="BV13" s="693"/>
      <c r="BW13" s="693"/>
      <c r="BX13" s="693"/>
      <c r="BY13" s="693"/>
      <c r="BZ13" s="693"/>
      <c r="CA13" s="693"/>
      <c r="CB13" s="760"/>
      <c r="CD13" s="707" t="s">
        <v>256</v>
      </c>
      <c r="CE13" s="704"/>
      <c r="CF13" s="704"/>
      <c r="CG13" s="704"/>
      <c r="CH13" s="704"/>
      <c r="CI13" s="704"/>
      <c r="CJ13" s="704"/>
      <c r="CK13" s="704"/>
      <c r="CL13" s="704"/>
      <c r="CM13" s="704"/>
      <c r="CN13" s="704"/>
      <c r="CO13" s="704"/>
      <c r="CP13" s="704"/>
      <c r="CQ13" s="705"/>
      <c r="CR13" s="665">
        <v>2927410</v>
      </c>
      <c r="CS13" s="666"/>
      <c r="CT13" s="666"/>
      <c r="CU13" s="666"/>
      <c r="CV13" s="666"/>
      <c r="CW13" s="666"/>
      <c r="CX13" s="666"/>
      <c r="CY13" s="667"/>
      <c r="CZ13" s="692">
        <v>6.8</v>
      </c>
      <c r="DA13" s="692"/>
      <c r="DB13" s="692"/>
      <c r="DC13" s="692"/>
      <c r="DD13" s="671">
        <v>540257</v>
      </c>
      <c r="DE13" s="666"/>
      <c r="DF13" s="666"/>
      <c r="DG13" s="666"/>
      <c r="DH13" s="666"/>
      <c r="DI13" s="666"/>
      <c r="DJ13" s="666"/>
      <c r="DK13" s="666"/>
      <c r="DL13" s="666"/>
      <c r="DM13" s="666"/>
      <c r="DN13" s="666"/>
      <c r="DO13" s="666"/>
      <c r="DP13" s="667"/>
      <c r="DQ13" s="671">
        <v>2533965</v>
      </c>
      <c r="DR13" s="666"/>
      <c r="DS13" s="666"/>
      <c r="DT13" s="666"/>
      <c r="DU13" s="666"/>
      <c r="DV13" s="666"/>
      <c r="DW13" s="666"/>
      <c r="DX13" s="666"/>
      <c r="DY13" s="666"/>
      <c r="DZ13" s="666"/>
      <c r="EA13" s="666"/>
      <c r="EB13" s="666"/>
      <c r="EC13" s="706"/>
    </row>
    <row r="14" spans="2:143" ht="11.25" customHeight="1" x14ac:dyDescent="0.15">
      <c r="B14" s="662" t="s">
        <v>257</v>
      </c>
      <c r="C14" s="663"/>
      <c r="D14" s="663"/>
      <c r="E14" s="663"/>
      <c r="F14" s="663"/>
      <c r="G14" s="663"/>
      <c r="H14" s="663"/>
      <c r="I14" s="663"/>
      <c r="J14" s="663"/>
      <c r="K14" s="663"/>
      <c r="L14" s="663"/>
      <c r="M14" s="663"/>
      <c r="N14" s="663"/>
      <c r="O14" s="663"/>
      <c r="P14" s="663"/>
      <c r="Q14" s="664"/>
      <c r="R14" s="665" t="s">
        <v>243</v>
      </c>
      <c r="S14" s="666"/>
      <c r="T14" s="666"/>
      <c r="U14" s="666"/>
      <c r="V14" s="666"/>
      <c r="W14" s="666"/>
      <c r="X14" s="666"/>
      <c r="Y14" s="667"/>
      <c r="Z14" s="692" t="s">
        <v>234</v>
      </c>
      <c r="AA14" s="692"/>
      <c r="AB14" s="692"/>
      <c r="AC14" s="692"/>
      <c r="AD14" s="693" t="s">
        <v>234</v>
      </c>
      <c r="AE14" s="693"/>
      <c r="AF14" s="693"/>
      <c r="AG14" s="693"/>
      <c r="AH14" s="693"/>
      <c r="AI14" s="693"/>
      <c r="AJ14" s="693"/>
      <c r="AK14" s="693"/>
      <c r="AL14" s="668" t="s">
        <v>234</v>
      </c>
      <c r="AM14" s="669"/>
      <c r="AN14" s="669"/>
      <c r="AO14" s="694"/>
      <c r="AP14" s="662" t="s">
        <v>258</v>
      </c>
      <c r="AQ14" s="663"/>
      <c r="AR14" s="663"/>
      <c r="AS14" s="663"/>
      <c r="AT14" s="663"/>
      <c r="AU14" s="663"/>
      <c r="AV14" s="663"/>
      <c r="AW14" s="663"/>
      <c r="AX14" s="663"/>
      <c r="AY14" s="663"/>
      <c r="AZ14" s="663"/>
      <c r="BA14" s="663"/>
      <c r="BB14" s="663"/>
      <c r="BC14" s="663"/>
      <c r="BD14" s="663"/>
      <c r="BE14" s="663"/>
      <c r="BF14" s="664"/>
      <c r="BG14" s="665">
        <v>171926</v>
      </c>
      <c r="BH14" s="666"/>
      <c r="BI14" s="666"/>
      <c r="BJ14" s="666"/>
      <c r="BK14" s="666"/>
      <c r="BL14" s="666"/>
      <c r="BM14" s="666"/>
      <c r="BN14" s="667"/>
      <c r="BO14" s="692">
        <v>1</v>
      </c>
      <c r="BP14" s="692"/>
      <c r="BQ14" s="692"/>
      <c r="BR14" s="692"/>
      <c r="BS14" s="693" t="s">
        <v>234</v>
      </c>
      <c r="BT14" s="693"/>
      <c r="BU14" s="693"/>
      <c r="BV14" s="693"/>
      <c r="BW14" s="693"/>
      <c r="BX14" s="693"/>
      <c r="BY14" s="693"/>
      <c r="BZ14" s="693"/>
      <c r="CA14" s="693"/>
      <c r="CB14" s="760"/>
      <c r="CD14" s="707" t="s">
        <v>259</v>
      </c>
      <c r="CE14" s="704"/>
      <c r="CF14" s="704"/>
      <c r="CG14" s="704"/>
      <c r="CH14" s="704"/>
      <c r="CI14" s="704"/>
      <c r="CJ14" s="704"/>
      <c r="CK14" s="704"/>
      <c r="CL14" s="704"/>
      <c r="CM14" s="704"/>
      <c r="CN14" s="704"/>
      <c r="CO14" s="704"/>
      <c r="CP14" s="704"/>
      <c r="CQ14" s="705"/>
      <c r="CR14" s="665">
        <v>1469472</v>
      </c>
      <c r="CS14" s="666"/>
      <c r="CT14" s="666"/>
      <c r="CU14" s="666"/>
      <c r="CV14" s="666"/>
      <c r="CW14" s="666"/>
      <c r="CX14" s="666"/>
      <c r="CY14" s="667"/>
      <c r="CZ14" s="692">
        <v>3.4</v>
      </c>
      <c r="DA14" s="692"/>
      <c r="DB14" s="692"/>
      <c r="DC14" s="692"/>
      <c r="DD14" s="671">
        <v>172810</v>
      </c>
      <c r="DE14" s="666"/>
      <c r="DF14" s="666"/>
      <c r="DG14" s="666"/>
      <c r="DH14" s="666"/>
      <c r="DI14" s="666"/>
      <c r="DJ14" s="666"/>
      <c r="DK14" s="666"/>
      <c r="DL14" s="666"/>
      <c r="DM14" s="666"/>
      <c r="DN14" s="666"/>
      <c r="DO14" s="666"/>
      <c r="DP14" s="667"/>
      <c r="DQ14" s="671">
        <v>1392909</v>
      </c>
      <c r="DR14" s="666"/>
      <c r="DS14" s="666"/>
      <c r="DT14" s="666"/>
      <c r="DU14" s="666"/>
      <c r="DV14" s="666"/>
      <c r="DW14" s="666"/>
      <c r="DX14" s="666"/>
      <c r="DY14" s="666"/>
      <c r="DZ14" s="666"/>
      <c r="EA14" s="666"/>
      <c r="EB14" s="666"/>
      <c r="EC14" s="706"/>
    </row>
    <row r="15" spans="2:143" ht="11.25" customHeight="1" x14ac:dyDescent="0.15">
      <c r="B15" s="662" t="s">
        <v>260</v>
      </c>
      <c r="C15" s="663"/>
      <c r="D15" s="663"/>
      <c r="E15" s="663"/>
      <c r="F15" s="663"/>
      <c r="G15" s="663"/>
      <c r="H15" s="663"/>
      <c r="I15" s="663"/>
      <c r="J15" s="663"/>
      <c r="K15" s="663"/>
      <c r="L15" s="663"/>
      <c r="M15" s="663"/>
      <c r="N15" s="663"/>
      <c r="O15" s="663"/>
      <c r="P15" s="663"/>
      <c r="Q15" s="664"/>
      <c r="R15" s="665" t="s">
        <v>243</v>
      </c>
      <c r="S15" s="666"/>
      <c r="T15" s="666"/>
      <c r="U15" s="666"/>
      <c r="V15" s="666"/>
      <c r="W15" s="666"/>
      <c r="X15" s="666"/>
      <c r="Y15" s="667"/>
      <c r="Z15" s="692" t="s">
        <v>243</v>
      </c>
      <c r="AA15" s="692"/>
      <c r="AB15" s="692"/>
      <c r="AC15" s="692"/>
      <c r="AD15" s="693" t="s">
        <v>243</v>
      </c>
      <c r="AE15" s="693"/>
      <c r="AF15" s="693"/>
      <c r="AG15" s="693"/>
      <c r="AH15" s="693"/>
      <c r="AI15" s="693"/>
      <c r="AJ15" s="693"/>
      <c r="AK15" s="693"/>
      <c r="AL15" s="668" t="s">
        <v>243</v>
      </c>
      <c r="AM15" s="669"/>
      <c r="AN15" s="669"/>
      <c r="AO15" s="694"/>
      <c r="AP15" s="662" t="s">
        <v>261</v>
      </c>
      <c r="AQ15" s="663"/>
      <c r="AR15" s="663"/>
      <c r="AS15" s="663"/>
      <c r="AT15" s="663"/>
      <c r="AU15" s="663"/>
      <c r="AV15" s="663"/>
      <c r="AW15" s="663"/>
      <c r="AX15" s="663"/>
      <c r="AY15" s="663"/>
      <c r="AZ15" s="663"/>
      <c r="BA15" s="663"/>
      <c r="BB15" s="663"/>
      <c r="BC15" s="663"/>
      <c r="BD15" s="663"/>
      <c r="BE15" s="663"/>
      <c r="BF15" s="664"/>
      <c r="BG15" s="665">
        <v>441888</v>
      </c>
      <c r="BH15" s="666"/>
      <c r="BI15" s="666"/>
      <c r="BJ15" s="666"/>
      <c r="BK15" s="666"/>
      <c r="BL15" s="666"/>
      <c r="BM15" s="666"/>
      <c r="BN15" s="667"/>
      <c r="BO15" s="692">
        <v>2.6</v>
      </c>
      <c r="BP15" s="692"/>
      <c r="BQ15" s="692"/>
      <c r="BR15" s="692"/>
      <c r="BS15" s="693" t="s">
        <v>234</v>
      </c>
      <c r="BT15" s="693"/>
      <c r="BU15" s="693"/>
      <c r="BV15" s="693"/>
      <c r="BW15" s="693"/>
      <c r="BX15" s="693"/>
      <c r="BY15" s="693"/>
      <c r="BZ15" s="693"/>
      <c r="CA15" s="693"/>
      <c r="CB15" s="760"/>
      <c r="CD15" s="707" t="s">
        <v>262</v>
      </c>
      <c r="CE15" s="704"/>
      <c r="CF15" s="704"/>
      <c r="CG15" s="704"/>
      <c r="CH15" s="704"/>
      <c r="CI15" s="704"/>
      <c r="CJ15" s="704"/>
      <c r="CK15" s="704"/>
      <c r="CL15" s="704"/>
      <c r="CM15" s="704"/>
      <c r="CN15" s="704"/>
      <c r="CO15" s="704"/>
      <c r="CP15" s="704"/>
      <c r="CQ15" s="705"/>
      <c r="CR15" s="665">
        <v>4907524</v>
      </c>
      <c r="CS15" s="666"/>
      <c r="CT15" s="666"/>
      <c r="CU15" s="666"/>
      <c r="CV15" s="666"/>
      <c r="CW15" s="666"/>
      <c r="CX15" s="666"/>
      <c r="CY15" s="667"/>
      <c r="CZ15" s="692">
        <v>11.3</v>
      </c>
      <c r="DA15" s="692"/>
      <c r="DB15" s="692"/>
      <c r="DC15" s="692"/>
      <c r="DD15" s="671">
        <v>645937</v>
      </c>
      <c r="DE15" s="666"/>
      <c r="DF15" s="666"/>
      <c r="DG15" s="666"/>
      <c r="DH15" s="666"/>
      <c r="DI15" s="666"/>
      <c r="DJ15" s="666"/>
      <c r="DK15" s="666"/>
      <c r="DL15" s="666"/>
      <c r="DM15" s="666"/>
      <c r="DN15" s="666"/>
      <c r="DO15" s="666"/>
      <c r="DP15" s="667"/>
      <c r="DQ15" s="671">
        <v>3802484</v>
      </c>
      <c r="DR15" s="666"/>
      <c r="DS15" s="666"/>
      <c r="DT15" s="666"/>
      <c r="DU15" s="666"/>
      <c r="DV15" s="666"/>
      <c r="DW15" s="666"/>
      <c r="DX15" s="666"/>
      <c r="DY15" s="666"/>
      <c r="DZ15" s="666"/>
      <c r="EA15" s="666"/>
      <c r="EB15" s="666"/>
      <c r="EC15" s="706"/>
    </row>
    <row r="16" spans="2:143" ht="11.25" customHeight="1" x14ac:dyDescent="0.15">
      <c r="B16" s="662" t="s">
        <v>263</v>
      </c>
      <c r="C16" s="663"/>
      <c r="D16" s="663"/>
      <c r="E16" s="663"/>
      <c r="F16" s="663"/>
      <c r="G16" s="663"/>
      <c r="H16" s="663"/>
      <c r="I16" s="663"/>
      <c r="J16" s="663"/>
      <c r="K16" s="663"/>
      <c r="L16" s="663"/>
      <c r="M16" s="663"/>
      <c r="N16" s="663"/>
      <c r="O16" s="663"/>
      <c r="P16" s="663"/>
      <c r="Q16" s="664"/>
      <c r="R16" s="665">
        <v>26431</v>
      </c>
      <c r="S16" s="666"/>
      <c r="T16" s="666"/>
      <c r="U16" s="666"/>
      <c r="V16" s="666"/>
      <c r="W16" s="666"/>
      <c r="X16" s="666"/>
      <c r="Y16" s="667"/>
      <c r="Z16" s="692">
        <v>0.1</v>
      </c>
      <c r="AA16" s="692"/>
      <c r="AB16" s="692"/>
      <c r="AC16" s="692"/>
      <c r="AD16" s="693">
        <v>26431</v>
      </c>
      <c r="AE16" s="693"/>
      <c r="AF16" s="693"/>
      <c r="AG16" s="693"/>
      <c r="AH16" s="693"/>
      <c r="AI16" s="693"/>
      <c r="AJ16" s="693"/>
      <c r="AK16" s="693"/>
      <c r="AL16" s="668">
        <v>0.1</v>
      </c>
      <c r="AM16" s="669"/>
      <c r="AN16" s="669"/>
      <c r="AO16" s="694"/>
      <c r="AP16" s="662" t="s">
        <v>264</v>
      </c>
      <c r="AQ16" s="663"/>
      <c r="AR16" s="663"/>
      <c r="AS16" s="663"/>
      <c r="AT16" s="663"/>
      <c r="AU16" s="663"/>
      <c r="AV16" s="663"/>
      <c r="AW16" s="663"/>
      <c r="AX16" s="663"/>
      <c r="AY16" s="663"/>
      <c r="AZ16" s="663"/>
      <c r="BA16" s="663"/>
      <c r="BB16" s="663"/>
      <c r="BC16" s="663"/>
      <c r="BD16" s="663"/>
      <c r="BE16" s="663"/>
      <c r="BF16" s="664"/>
      <c r="BG16" s="665" t="s">
        <v>243</v>
      </c>
      <c r="BH16" s="666"/>
      <c r="BI16" s="666"/>
      <c r="BJ16" s="666"/>
      <c r="BK16" s="666"/>
      <c r="BL16" s="666"/>
      <c r="BM16" s="666"/>
      <c r="BN16" s="667"/>
      <c r="BO16" s="692" t="s">
        <v>234</v>
      </c>
      <c r="BP16" s="692"/>
      <c r="BQ16" s="692"/>
      <c r="BR16" s="692"/>
      <c r="BS16" s="693" t="s">
        <v>243</v>
      </c>
      <c r="BT16" s="693"/>
      <c r="BU16" s="693"/>
      <c r="BV16" s="693"/>
      <c r="BW16" s="693"/>
      <c r="BX16" s="693"/>
      <c r="BY16" s="693"/>
      <c r="BZ16" s="693"/>
      <c r="CA16" s="693"/>
      <c r="CB16" s="760"/>
      <c r="CD16" s="707" t="s">
        <v>265</v>
      </c>
      <c r="CE16" s="704"/>
      <c r="CF16" s="704"/>
      <c r="CG16" s="704"/>
      <c r="CH16" s="704"/>
      <c r="CI16" s="704"/>
      <c r="CJ16" s="704"/>
      <c r="CK16" s="704"/>
      <c r="CL16" s="704"/>
      <c r="CM16" s="704"/>
      <c r="CN16" s="704"/>
      <c r="CO16" s="704"/>
      <c r="CP16" s="704"/>
      <c r="CQ16" s="705"/>
      <c r="CR16" s="665">
        <v>46511</v>
      </c>
      <c r="CS16" s="666"/>
      <c r="CT16" s="666"/>
      <c r="CU16" s="666"/>
      <c r="CV16" s="666"/>
      <c r="CW16" s="666"/>
      <c r="CX16" s="666"/>
      <c r="CY16" s="667"/>
      <c r="CZ16" s="692">
        <v>0.1</v>
      </c>
      <c r="DA16" s="692"/>
      <c r="DB16" s="692"/>
      <c r="DC16" s="692"/>
      <c r="DD16" s="671" t="s">
        <v>234</v>
      </c>
      <c r="DE16" s="666"/>
      <c r="DF16" s="666"/>
      <c r="DG16" s="666"/>
      <c r="DH16" s="666"/>
      <c r="DI16" s="666"/>
      <c r="DJ16" s="666"/>
      <c r="DK16" s="666"/>
      <c r="DL16" s="666"/>
      <c r="DM16" s="666"/>
      <c r="DN16" s="666"/>
      <c r="DO16" s="666"/>
      <c r="DP16" s="667"/>
      <c r="DQ16" s="671">
        <v>17511</v>
      </c>
      <c r="DR16" s="666"/>
      <c r="DS16" s="666"/>
      <c r="DT16" s="666"/>
      <c r="DU16" s="666"/>
      <c r="DV16" s="666"/>
      <c r="DW16" s="666"/>
      <c r="DX16" s="666"/>
      <c r="DY16" s="666"/>
      <c r="DZ16" s="666"/>
      <c r="EA16" s="666"/>
      <c r="EB16" s="666"/>
      <c r="EC16" s="706"/>
    </row>
    <row r="17" spans="2:133" ht="11.25" customHeight="1" x14ac:dyDescent="0.15">
      <c r="B17" s="662" t="s">
        <v>266</v>
      </c>
      <c r="C17" s="663"/>
      <c r="D17" s="663"/>
      <c r="E17" s="663"/>
      <c r="F17" s="663"/>
      <c r="G17" s="663"/>
      <c r="H17" s="663"/>
      <c r="I17" s="663"/>
      <c r="J17" s="663"/>
      <c r="K17" s="663"/>
      <c r="L17" s="663"/>
      <c r="M17" s="663"/>
      <c r="N17" s="663"/>
      <c r="O17" s="663"/>
      <c r="P17" s="663"/>
      <c r="Q17" s="664"/>
      <c r="R17" s="665">
        <v>97210</v>
      </c>
      <c r="S17" s="666"/>
      <c r="T17" s="666"/>
      <c r="U17" s="666"/>
      <c r="V17" s="666"/>
      <c r="W17" s="666"/>
      <c r="X17" s="666"/>
      <c r="Y17" s="667"/>
      <c r="Z17" s="692">
        <v>0.2</v>
      </c>
      <c r="AA17" s="692"/>
      <c r="AB17" s="692"/>
      <c r="AC17" s="692"/>
      <c r="AD17" s="693">
        <v>97210</v>
      </c>
      <c r="AE17" s="693"/>
      <c r="AF17" s="693"/>
      <c r="AG17" s="693"/>
      <c r="AH17" s="693"/>
      <c r="AI17" s="693"/>
      <c r="AJ17" s="693"/>
      <c r="AK17" s="693"/>
      <c r="AL17" s="668">
        <v>0.4</v>
      </c>
      <c r="AM17" s="669"/>
      <c r="AN17" s="669"/>
      <c r="AO17" s="694"/>
      <c r="AP17" s="662" t="s">
        <v>267</v>
      </c>
      <c r="AQ17" s="663"/>
      <c r="AR17" s="663"/>
      <c r="AS17" s="663"/>
      <c r="AT17" s="663"/>
      <c r="AU17" s="663"/>
      <c r="AV17" s="663"/>
      <c r="AW17" s="663"/>
      <c r="AX17" s="663"/>
      <c r="AY17" s="663"/>
      <c r="AZ17" s="663"/>
      <c r="BA17" s="663"/>
      <c r="BB17" s="663"/>
      <c r="BC17" s="663"/>
      <c r="BD17" s="663"/>
      <c r="BE17" s="663"/>
      <c r="BF17" s="664"/>
      <c r="BG17" s="665" t="s">
        <v>234</v>
      </c>
      <c r="BH17" s="666"/>
      <c r="BI17" s="666"/>
      <c r="BJ17" s="666"/>
      <c r="BK17" s="666"/>
      <c r="BL17" s="666"/>
      <c r="BM17" s="666"/>
      <c r="BN17" s="667"/>
      <c r="BO17" s="692" t="s">
        <v>234</v>
      </c>
      <c r="BP17" s="692"/>
      <c r="BQ17" s="692"/>
      <c r="BR17" s="692"/>
      <c r="BS17" s="693" t="s">
        <v>234</v>
      </c>
      <c r="BT17" s="693"/>
      <c r="BU17" s="693"/>
      <c r="BV17" s="693"/>
      <c r="BW17" s="693"/>
      <c r="BX17" s="693"/>
      <c r="BY17" s="693"/>
      <c r="BZ17" s="693"/>
      <c r="CA17" s="693"/>
      <c r="CB17" s="760"/>
      <c r="CD17" s="707" t="s">
        <v>268</v>
      </c>
      <c r="CE17" s="704"/>
      <c r="CF17" s="704"/>
      <c r="CG17" s="704"/>
      <c r="CH17" s="704"/>
      <c r="CI17" s="704"/>
      <c r="CJ17" s="704"/>
      <c r="CK17" s="704"/>
      <c r="CL17" s="704"/>
      <c r="CM17" s="704"/>
      <c r="CN17" s="704"/>
      <c r="CO17" s="704"/>
      <c r="CP17" s="704"/>
      <c r="CQ17" s="705"/>
      <c r="CR17" s="665">
        <v>2871854</v>
      </c>
      <c r="CS17" s="666"/>
      <c r="CT17" s="666"/>
      <c r="CU17" s="666"/>
      <c r="CV17" s="666"/>
      <c r="CW17" s="666"/>
      <c r="CX17" s="666"/>
      <c r="CY17" s="667"/>
      <c r="CZ17" s="692">
        <v>6.6</v>
      </c>
      <c r="DA17" s="692"/>
      <c r="DB17" s="692"/>
      <c r="DC17" s="692"/>
      <c r="DD17" s="671" t="s">
        <v>243</v>
      </c>
      <c r="DE17" s="666"/>
      <c r="DF17" s="666"/>
      <c r="DG17" s="666"/>
      <c r="DH17" s="666"/>
      <c r="DI17" s="666"/>
      <c r="DJ17" s="666"/>
      <c r="DK17" s="666"/>
      <c r="DL17" s="666"/>
      <c r="DM17" s="666"/>
      <c r="DN17" s="666"/>
      <c r="DO17" s="666"/>
      <c r="DP17" s="667"/>
      <c r="DQ17" s="671">
        <v>2871854</v>
      </c>
      <c r="DR17" s="666"/>
      <c r="DS17" s="666"/>
      <c r="DT17" s="666"/>
      <c r="DU17" s="666"/>
      <c r="DV17" s="666"/>
      <c r="DW17" s="666"/>
      <c r="DX17" s="666"/>
      <c r="DY17" s="666"/>
      <c r="DZ17" s="666"/>
      <c r="EA17" s="666"/>
      <c r="EB17" s="666"/>
      <c r="EC17" s="706"/>
    </row>
    <row r="18" spans="2:133" ht="11.25" customHeight="1" x14ac:dyDescent="0.15">
      <c r="B18" s="662" t="s">
        <v>269</v>
      </c>
      <c r="C18" s="663"/>
      <c r="D18" s="663"/>
      <c r="E18" s="663"/>
      <c r="F18" s="663"/>
      <c r="G18" s="663"/>
      <c r="H18" s="663"/>
      <c r="I18" s="663"/>
      <c r="J18" s="663"/>
      <c r="K18" s="663"/>
      <c r="L18" s="663"/>
      <c r="M18" s="663"/>
      <c r="N18" s="663"/>
      <c r="O18" s="663"/>
      <c r="P18" s="663"/>
      <c r="Q18" s="664"/>
      <c r="R18" s="665">
        <v>190137</v>
      </c>
      <c r="S18" s="666"/>
      <c r="T18" s="666"/>
      <c r="U18" s="666"/>
      <c r="V18" s="666"/>
      <c r="W18" s="666"/>
      <c r="X18" s="666"/>
      <c r="Y18" s="667"/>
      <c r="Z18" s="692">
        <v>0.4</v>
      </c>
      <c r="AA18" s="692"/>
      <c r="AB18" s="692"/>
      <c r="AC18" s="692"/>
      <c r="AD18" s="693">
        <v>190137</v>
      </c>
      <c r="AE18" s="693"/>
      <c r="AF18" s="693"/>
      <c r="AG18" s="693"/>
      <c r="AH18" s="693"/>
      <c r="AI18" s="693"/>
      <c r="AJ18" s="693"/>
      <c r="AK18" s="693"/>
      <c r="AL18" s="668">
        <v>0.8</v>
      </c>
      <c r="AM18" s="669"/>
      <c r="AN18" s="669"/>
      <c r="AO18" s="694"/>
      <c r="AP18" s="662" t="s">
        <v>270</v>
      </c>
      <c r="AQ18" s="663"/>
      <c r="AR18" s="663"/>
      <c r="AS18" s="663"/>
      <c r="AT18" s="663"/>
      <c r="AU18" s="663"/>
      <c r="AV18" s="663"/>
      <c r="AW18" s="663"/>
      <c r="AX18" s="663"/>
      <c r="AY18" s="663"/>
      <c r="AZ18" s="663"/>
      <c r="BA18" s="663"/>
      <c r="BB18" s="663"/>
      <c r="BC18" s="663"/>
      <c r="BD18" s="663"/>
      <c r="BE18" s="663"/>
      <c r="BF18" s="664"/>
      <c r="BG18" s="665" t="s">
        <v>243</v>
      </c>
      <c r="BH18" s="666"/>
      <c r="BI18" s="666"/>
      <c r="BJ18" s="666"/>
      <c r="BK18" s="666"/>
      <c r="BL18" s="666"/>
      <c r="BM18" s="666"/>
      <c r="BN18" s="667"/>
      <c r="BO18" s="692" t="s">
        <v>234</v>
      </c>
      <c r="BP18" s="692"/>
      <c r="BQ18" s="692"/>
      <c r="BR18" s="692"/>
      <c r="BS18" s="693" t="s">
        <v>243</v>
      </c>
      <c r="BT18" s="693"/>
      <c r="BU18" s="693"/>
      <c r="BV18" s="693"/>
      <c r="BW18" s="693"/>
      <c r="BX18" s="693"/>
      <c r="BY18" s="693"/>
      <c r="BZ18" s="693"/>
      <c r="CA18" s="693"/>
      <c r="CB18" s="760"/>
      <c r="CD18" s="707" t="s">
        <v>271</v>
      </c>
      <c r="CE18" s="704"/>
      <c r="CF18" s="704"/>
      <c r="CG18" s="704"/>
      <c r="CH18" s="704"/>
      <c r="CI18" s="704"/>
      <c r="CJ18" s="704"/>
      <c r="CK18" s="704"/>
      <c r="CL18" s="704"/>
      <c r="CM18" s="704"/>
      <c r="CN18" s="704"/>
      <c r="CO18" s="704"/>
      <c r="CP18" s="704"/>
      <c r="CQ18" s="705"/>
      <c r="CR18" s="665" t="s">
        <v>234</v>
      </c>
      <c r="CS18" s="666"/>
      <c r="CT18" s="666"/>
      <c r="CU18" s="666"/>
      <c r="CV18" s="666"/>
      <c r="CW18" s="666"/>
      <c r="CX18" s="666"/>
      <c r="CY18" s="667"/>
      <c r="CZ18" s="692" t="s">
        <v>243</v>
      </c>
      <c r="DA18" s="692"/>
      <c r="DB18" s="692"/>
      <c r="DC18" s="692"/>
      <c r="DD18" s="671" t="s">
        <v>234</v>
      </c>
      <c r="DE18" s="666"/>
      <c r="DF18" s="666"/>
      <c r="DG18" s="666"/>
      <c r="DH18" s="666"/>
      <c r="DI18" s="666"/>
      <c r="DJ18" s="666"/>
      <c r="DK18" s="666"/>
      <c r="DL18" s="666"/>
      <c r="DM18" s="666"/>
      <c r="DN18" s="666"/>
      <c r="DO18" s="666"/>
      <c r="DP18" s="667"/>
      <c r="DQ18" s="671" t="s">
        <v>234</v>
      </c>
      <c r="DR18" s="666"/>
      <c r="DS18" s="666"/>
      <c r="DT18" s="666"/>
      <c r="DU18" s="666"/>
      <c r="DV18" s="666"/>
      <c r="DW18" s="666"/>
      <c r="DX18" s="666"/>
      <c r="DY18" s="666"/>
      <c r="DZ18" s="666"/>
      <c r="EA18" s="666"/>
      <c r="EB18" s="666"/>
      <c r="EC18" s="706"/>
    </row>
    <row r="19" spans="2:133" ht="11.25" customHeight="1" x14ac:dyDescent="0.15">
      <c r="B19" s="662" t="s">
        <v>272</v>
      </c>
      <c r="C19" s="663"/>
      <c r="D19" s="663"/>
      <c r="E19" s="663"/>
      <c r="F19" s="663"/>
      <c r="G19" s="663"/>
      <c r="H19" s="663"/>
      <c r="I19" s="663"/>
      <c r="J19" s="663"/>
      <c r="K19" s="663"/>
      <c r="L19" s="663"/>
      <c r="M19" s="663"/>
      <c r="N19" s="663"/>
      <c r="O19" s="663"/>
      <c r="P19" s="663"/>
      <c r="Q19" s="664"/>
      <c r="R19" s="665">
        <v>103100</v>
      </c>
      <c r="S19" s="666"/>
      <c r="T19" s="666"/>
      <c r="U19" s="666"/>
      <c r="V19" s="666"/>
      <c r="W19" s="666"/>
      <c r="X19" s="666"/>
      <c r="Y19" s="667"/>
      <c r="Z19" s="692">
        <v>0.2</v>
      </c>
      <c r="AA19" s="692"/>
      <c r="AB19" s="692"/>
      <c r="AC19" s="692"/>
      <c r="AD19" s="693">
        <v>103100</v>
      </c>
      <c r="AE19" s="693"/>
      <c r="AF19" s="693"/>
      <c r="AG19" s="693"/>
      <c r="AH19" s="693"/>
      <c r="AI19" s="693"/>
      <c r="AJ19" s="693"/>
      <c r="AK19" s="693"/>
      <c r="AL19" s="668">
        <v>0.4</v>
      </c>
      <c r="AM19" s="669"/>
      <c r="AN19" s="669"/>
      <c r="AO19" s="694"/>
      <c r="AP19" s="662" t="s">
        <v>273</v>
      </c>
      <c r="AQ19" s="663"/>
      <c r="AR19" s="663"/>
      <c r="AS19" s="663"/>
      <c r="AT19" s="663"/>
      <c r="AU19" s="663"/>
      <c r="AV19" s="663"/>
      <c r="AW19" s="663"/>
      <c r="AX19" s="663"/>
      <c r="AY19" s="663"/>
      <c r="AZ19" s="663"/>
      <c r="BA19" s="663"/>
      <c r="BB19" s="663"/>
      <c r="BC19" s="663"/>
      <c r="BD19" s="663"/>
      <c r="BE19" s="663"/>
      <c r="BF19" s="664"/>
      <c r="BG19" s="665">
        <v>1300938</v>
      </c>
      <c r="BH19" s="666"/>
      <c r="BI19" s="666"/>
      <c r="BJ19" s="666"/>
      <c r="BK19" s="666"/>
      <c r="BL19" s="666"/>
      <c r="BM19" s="666"/>
      <c r="BN19" s="667"/>
      <c r="BO19" s="692">
        <v>7.6</v>
      </c>
      <c r="BP19" s="692"/>
      <c r="BQ19" s="692"/>
      <c r="BR19" s="692"/>
      <c r="BS19" s="693" t="s">
        <v>243</v>
      </c>
      <c r="BT19" s="693"/>
      <c r="BU19" s="693"/>
      <c r="BV19" s="693"/>
      <c r="BW19" s="693"/>
      <c r="BX19" s="693"/>
      <c r="BY19" s="693"/>
      <c r="BZ19" s="693"/>
      <c r="CA19" s="693"/>
      <c r="CB19" s="760"/>
      <c r="CD19" s="707" t="s">
        <v>274</v>
      </c>
      <c r="CE19" s="704"/>
      <c r="CF19" s="704"/>
      <c r="CG19" s="704"/>
      <c r="CH19" s="704"/>
      <c r="CI19" s="704"/>
      <c r="CJ19" s="704"/>
      <c r="CK19" s="704"/>
      <c r="CL19" s="704"/>
      <c r="CM19" s="704"/>
      <c r="CN19" s="704"/>
      <c r="CO19" s="704"/>
      <c r="CP19" s="704"/>
      <c r="CQ19" s="705"/>
      <c r="CR19" s="665" t="s">
        <v>234</v>
      </c>
      <c r="CS19" s="666"/>
      <c r="CT19" s="666"/>
      <c r="CU19" s="666"/>
      <c r="CV19" s="666"/>
      <c r="CW19" s="666"/>
      <c r="CX19" s="666"/>
      <c r="CY19" s="667"/>
      <c r="CZ19" s="692" t="s">
        <v>234</v>
      </c>
      <c r="DA19" s="692"/>
      <c r="DB19" s="692"/>
      <c r="DC19" s="692"/>
      <c r="DD19" s="671" t="s">
        <v>243</v>
      </c>
      <c r="DE19" s="666"/>
      <c r="DF19" s="666"/>
      <c r="DG19" s="666"/>
      <c r="DH19" s="666"/>
      <c r="DI19" s="666"/>
      <c r="DJ19" s="666"/>
      <c r="DK19" s="666"/>
      <c r="DL19" s="666"/>
      <c r="DM19" s="666"/>
      <c r="DN19" s="666"/>
      <c r="DO19" s="666"/>
      <c r="DP19" s="667"/>
      <c r="DQ19" s="671" t="s">
        <v>243</v>
      </c>
      <c r="DR19" s="666"/>
      <c r="DS19" s="666"/>
      <c r="DT19" s="666"/>
      <c r="DU19" s="666"/>
      <c r="DV19" s="666"/>
      <c r="DW19" s="666"/>
      <c r="DX19" s="666"/>
      <c r="DY19" s="666"/>
      <c r="DZ19" s="666"/>
      <c r="EA19" s="666"/>
      <c r="EB19" s="666"/>
      <c r="EC19" s="706"/>
    </row>
    <row r="20" spans="2:133" ht="11.25" customHeight="1" x14ac:dyDescent="0.15">
      <c r="B20" s="662" t="s">
        <v>275</v>
      </c>
      <c r="C20" s="663"/>
      <c r="D20" s="663"/>
      <c r="E20" s="663"/>
      <c r="F20" s="663"/>
      <c r="G20" s="663"/>
      <c r="H20" s="663"/>
      <c r="I20" s="663"/>
      <c r="J20" s="663"/>
      <c r="K20" s="663"/>
      <c r="L20" s="663"/>
      <c r="M20" s="663"/>
      <c r="N20" s="663"/>
      <c r="O20" s="663"/>
      <c r="P20" s="663"/>
      <c r="Q20" s="664"/>
      <c r="R20" s="665">
        <v>8905</v>
      </c>
      <c r="S20" s="666"/>
      <c r="T20" s="666"/>
      <c r="U20" s="666"/>
      <c r="V20" s="666"/>
      <c r="W20" s="666"/>
      <c r="X20" s="666"/>
      <c r="Y20" s="667"/>
      <c r="Z20" s="692">
        <v>0</v>
      </c>
      <c r="AA20" s="692"/>
      <c r="AB20" s="692"/>
      <c r="AC20" s="692"/>
      <c r="AD20" s="693">
        <v>8905</v>
      </c>
      <c r="AE20" s="693"/>
      <c r="AF20" s="693"/>
      <c r="AG20" s="693"/>
      <c r="AH20" s="693"/>
      <c r="AI20" s="693"/>
      <c r="AJ20" s="693"/>
      <c r="AK20" s="693"/>
      <c r="AL20" s="668">
        <v>0</v>
      </c>
      <c r="AM20" s="669"/>
      <c r="AN20" s="669"/>
      <c r="AO20" s="694"/>
      <c r="AP20" s="662" t="s">
        <v>276</v>
      </c>
      <c r="AQ20" s="663"/>
      <c r="AR20" s="663"/>
      <c r="AS20" s="663"/>
      <c r="AT20" s="663"/>
      <c r="AU20" s="663"/>
      <c r="AV20" s="663"/>
      <c r="AW20" s="663"/>
      <c r="AX20" s="663"/>
      <c r="AY20" s="663"/>
      <c r="AZ20" s="663"/>
      <c r="BA20" s="663"/>
      <c r="BB20" s="663"/>
      <c r="BC20" s="663"/>
      <c r="BD20" s="663"/>
      <c r="BE20" s="663"/>
      <c r="BF20" s="664"/>
      <c r="BG20" s="665">
        <v>1300938</v>
      </c>
      <c r="BH20" s="666"/>
      <c r="BI20" s="666"/>
      <c r="BJ20" s="666"/>
      <c r="BK20" s="666"/>
      <c r="BL20" s="666"/>
      <c r="BM20" s="666"/>
      <c r="BN20" s="667"/>
      <c r="BO20" s="692">
        <v>7.6</v>
      </c>
      <c r="BP20" s="692"/>
      <c r="BQ20" s="692"/>
      <c r="BR20" s="692"/>
      <c r="BS20" s="693" t="s">
        <v>243</v>
      </c>
      <c r="BT20" s="693"/>
      <c r="BU20" s="693"/>
      <c r="BV20" s="693"/>
      <c r="BW20" s="693"/>
      <c r="BX20" s="693"/>
      <c r="BY20" s="693"/>
      <c r="BZ20" s="693"/>
      <c r="CA20" s="693"/>
      <c r="CB20" s="760"/>
      <c r="CD20" s="707" t="s">
        <v>277</v>
      </c>
      <c r="CE20" s="704"/>
      <c r="CF20" s="704"/>
      <c r="CG20" s="704"/>
      <c r="CH20" s="704"/>
      <c r="CI20" s="704"/>
      <c r="CJ20" s="704"/>
      <c r="CK20" s="704"/>
      <c r="CL20" s="704"/>
      <c r="CM20" s="704"/>
      <c r="CN20" s="704"/>
      <c r="CO20" s="704"/>
      <c r="CP20" s="704"/>
      <c r="CQ20" s="705"/>
      <c r="CR20" s="665">
        <v>43291233</v>
      </c>
      <c r="CS20" s="666"/>
      <c r="CT20" s="666"/>
      <c r="CU20" s="666"/>
      <c r="CV20" s="666"/>
      <c r="CW20" s="666"/>
      <c r="CX20" s="666"/>
      <c r="CY20" s="667"/>
      <c r="CZ20" s="692">
        <v>100</v>
      </c>
      <c r="DA20" s="692"/>
      <c r="DB20" s="692"/>
      <c r="DC20" s="692"/>
      <c r="DD20" s="671">
        <v>2022003</v>
      </c>
      <c r="DE20" s="666"/>
      <c r="DF20" s="666"/>
      <c r="DG20" s="666"/>
      <c r="DH20" s="666"/>
      <c r="DI20" s="666"/>
      <c r="DJ20" s="666"/>
      <c r="DK20" s="666"/>
      <c r="DL20" s="666"/>
      <c r="DM20" s="666"/>
      <c r="DN20" s="666"/>
      <c r="DO20" s="666"/>
      <c r="DP20" s="667"/>
      <c r="DQ20" s="671">
        <v>27779696</v>
      </c>
      <c r="DR20" s="666"/>
      <c r="DS20" s="666"/>
      <c r="DT20" s="666"/>
      <c r="DU20" s="666"/>
      <c r="DV20" s="666"/>
      <c r="DW20" s="666"/>
      <c r="DX20" s="666"/>
      <c r="DY20" s="666"/>
      <c r="DZ20" s="666"/>
      <c r="EA20" s="666"/>
      <c r="EB20" s="666"/>
      <c r="EC20" s="706"/>
    </row>
    <row r="21" spans="2:133" ht="11.25" customHeight="1" x14ac:dyDescent="0.15">
      <c r="B21" s="662" t="s">
        <v>278</v>
      </c>
      <c r="C21" s="663"/>
      <c r="D21" s="663"/>
      <c r="E21" s="663"/>
      <c r="F21" s="663"/>
      <c r="G21" s="663"/>
      <c r="H21" s="663"/>
      <c r="I21" s="663"/>
      <c r="J21" s="663"/>
      <c r="K21" s="663"/>
      <c r="L21" s="663"/>
      <c r="M21" s="663"/>
      <c r="N21" s="663"/>
      <c r="O21" s="663"/>
      <c r="P21" s="663"/>
      <c r="Q21" s="664"/>
      <c r="R21" s="665">
        <v>2971</v>
      </c>
      <c r="S21" s="666"/>
      <c r="T21" s="666"/>
      <c r="U21" s="666"/>
      <c r="V21" s="666"/>
      <c r="W21" s="666"/>
      <c r="X21" s="666"/>
      <c r="Y21" s="667"/>
      <c r="Z21" s="692">
        <v>0</v>
      </c>
      <c r="AA21" s="692"/>
      <c r="AB21" s="692"/>
      <c r="AC21" s="692"/>
      <c r="AD21" s="693">
        <v>2971</v>
      </c>
      <c r="AE21" s="693"/>
      <c r="AF21" s="693"/>
      <c r="AG21" s="693"/>
      <c r="AH21" s="693"/>
      <c r="AI21" s="693"/>
      <c r="AJ21" s="693"/>
      <c r="AK21" s="693"/>
      <c r="AL21" s="668">
        <v>0</v>
      </c>
      <c r="AM21" s="669"/>
      <c r="AN21" s="669"/>
      <c r="AO21" s="694"/>
      <c r="AP21" s="757" t="s">
        <v>279</v>
      </c>
      <c r="AQ21" s="765"/>
      <c r="AR21" s="765"/>
      <c r="AS21" s="765"/>
      <c r="AT21" s="765"/>
      <c r="AU21" s="765"/>
      <c r="AV21" s="765"/>
      <c r="AW21" s="765"/>
      <c r="AX21" s="765"/>
      <c r="AY21" s="765"/>
      <c r="AZ21" s="765"/>
      <c r="BA21" s="765"/>
      <c r="BB21" s="765"/>
      <c r="BC21" s="765"/>
      <c r="BD21" s="765"/>
      <c r="BE21" s="765"/>
      <c r="BF21" s="759"/>
      <c r="BG21" s="665" t="s">
        <v>243</v>
      </c>
      <c r="BH21" s="666"/>
      <c r="BI21" s="666"/>
      <c r="BJ21" s="666"/>
      <c r="BK21" s="666"/>
      <c r="BL21" s="666"/>
      <c r="BM21" s="666"/>
      <c r="BN21" s="667"/>
      <c r="BO21" s="692" t="s">
        <v>234</v>
      </c>
      <c r="BP21" s="692"/>
      <c r="BQ21" s="692"/>
      <c r="BR21" s="692"/>
      <c r="BS21" s="693" t="s">
        <v>234</v>
      </c>
      <c r="BT21" s="693"/>
      <c r="BU21" s="693"/>
      <c r="BV21" s="693"/>
      <c r="BW21" s="693"/>
      <c r="BX21" s="693"/>
      <c r="BY21" s="693"/>
      <c r="BZ21" s="693"/>
      <c r="CA21" s="693"/>
      <c r="CB21" s="760"/>
      <c r="CD21" s="770"/>
      <c r="CE21" s="696"/>
      <c r="CF21" s="696"/>
      <c r="CG21" s="696"/>
      <c r="CH21" s="696"/>
      <c r="CI21" s="696"/>
      <c r="CJ21" s="696"/>
      <c r="CK21" s="696"/>
      <c r="CL21" s="696"/>
      <c r="CM21" s="696"/>
      <c r="CN21" s="696"/>
      <c r="CO21" s="696"/>
      <c r="CP21" s="696"/>
      <c r="CQ21" s="697"/>
      <c r="CR21" s="771"/>
      <c r="CS21" s="772"/>
      <c r="CT21" s="772"/>
      <c r="CU21" s="772"/>
      <c r="CV21" s="772"/>
      <c r="CW21" s="772"/>
      <c r="CX21" s="772"/>
      <c r="CY21" s="773"/>
      <c r="CZ21" s="774"/>
      <c r="DA21" s="774"/>
      <c r="DB21" s="774"/>
      <c r="DC21" s="774"/>
      <c r="DD21" s="775"/>
      <c r="DE21" s="772"/>
      <c r="DF21" s="772"/>
      <c r="DG21" s="772"/>
      <c r="DH21" s="772"/>
      <c r="DI21" s="772"/>
      <c r="DJ21" s="772"/>
      <c r="DK21" s="772"/>
      <c r="DL21" s="772"/>
      <c r="DM21" s="772"/>
      <c r="DN21" s="772"/>
      <c r="DO21" s="772"/>
      <c r="DP21" s="773"/>
      <c r="DQ21" s="775"/>
      <c r="DR21" s="772"/>
      <c r="DS21" s="772"/>
      <c r="DT21" s="772"/>
      <c r="DU21" s="772"/>
      <c r="DV21" s="772"/>
      <c r="DW21" s="772"/>
      <c r="DX21" s="772"/>
      <c r="DY21" s="772"/>
      <c r="DZ21" s="772"/>
      <c r="EA21" s="772"/>
      <c r="EB21" s="772"/>
      <c r="EC21" s="779"/>
    </row>
    <row r="22" spans="2:133" ht="11.25" customHeight="1" x14ac:dyDescent="0.15">
      <c r="B22" s="728" t="s">
        <v>280</v>
      </c>
      <c r="C22" s="729"/>
      <c r="D22" s="729"/>
      <c r="E22" s="729"/>
      <c r="F22" s="729"/>
      <c r="G22" s="729"/>
      <c r="H22" s="729"/>
      <c r="I22" s="729"/>
      <c r="J22" s="729"/>
      <c r="K22" s="729"/>
      <c r="L22" s="729"/>
      <c r="M22" s="729"/>
      <c r="N22" s="729"/>
      <c r="O22" s="729"/>
      <c r="P22" s="729"/>
      <c r="Q22" s="730"/>
      <c r="R22" s="665">
        <v>75161</v>
      </c>
      <c r="S22" s="666"/>
      <c r="T22" s="666"/>
      <c r="U22" s="666"/>
      <c r="V22" s="666"/>
      <c r="W22" s="666"/>
      <c r="X22" s="666"/>
      <c r="Y22" s="667"/>
      <c r="Z22" s="692">
        <v>0.2</v>
      </c>
      <c r="AA22" s="692"/>
      <c r="AB22" s="692"/>
      <c r="AC22" s="692"/>
      <c r="AD22" s="693" t="s">
        <v>243</v>
      </c>
      <c r="AE22" s="693"/>
      <c r="AF22" s="693"/>
      <c r="AG22" s="693"/>
      <c r="AH22" s="693"/>
      <c r="AI22" s="693"/>
      <c r="AJ22" s="693"/>
      <c r="AK22" s="693"/>
      <c r="AL22" s="668" t="s">
        <v>243</v>
      </c>
      <c r="AM22" s="669"/>
      <c r="AN22" s="669"/>
      <c r="AO22" s="694"/>
      <c r="AP22" s="757" t="s">
        <v>281</v>
      </c>
      <c r="AQ22" s="765"/>
      <c r="AR22" s="765"/>
      <c r="AS22" s="765"/>
      <c r="AT22" s="765"/>
      <c r="AU22" s="765"/>
      <c r="AV22" s="765"/>
      <c r="AW22" s="765"/>
      <c r="AX22" s="765"/>
      <c r="AY22" s="765"/>
      <c r="AZ22" s="765"/>
      <c r="BA22" s="765"/>
      <c r="BB22" s="765"/>
      <c r="BC22" s="765"/>
      <c r="BD22" s="765"/>
      <c r="BE22" s="765"/>
      <c r="BF22" s="759"/>
      <c r="BG22" s="665" t="s">
        <v>234</v>
      </c>
      <c r="BH22" s="666"/>
      <c r="BI22" s="666"/>
      <c r="BJ22" s="666"/>
      <c r="BK22" s="666"/>
      <c r="BL22" s="666"/>
      <c r="BM22" s="666"/>
      <c r="BN22" s="667"/>
      <c r="BO22" s="692" t="s">
        <v>234</v>
      </c>
      <c r="BP22" s="692"/>
      <c r="BQ22" s="692"/>
      <c r="BR22" s="692"/>
      <c r="BS22" s="693" t="s">
        <v>234</v>
      </c>
      <c r="BT22" s="693"/>
      <c r="BU22" s="693"/>
      <c r="BV22" s="693"/>
      <c r="BW22" s="693"/>
      <c r="BX22" s="693"/>
      <c r="BY22" s="693"/>
      <c r="BZ22" s="693"/>
      <c r="CA22" s="693"/>
      <c r="CB22" s="760"/>
      <c r="CD22" s="767" t="s">
        <v>282</v>
      </c>
      <c r="CE22" s="768"/>
      <c r="CF22" s="768"/>
      <c r="CG22" s="768"/>
      <c r="CH22" s="768"/>
      <c r="CI22" s="768"/>
      <c r="CJ22" s="768"/>
      <c r="CK22" s="768"/>
      <c r="CL22" s="768"/>
      <c r="CM22" s="768"/>
      <c r="CN22" s="768"/>
      <c r="CO22" s="768"/>
      <c r="CP22" s="768"/>
      <c r="CQ22" s="768"/>
      <c r="CR22" s="768"/>
      <c r="CS22" s="768"/>
      <c r="CT22" s="768"/>
      <c r="CU22" s="768"/>
      <c r="CV22" s="768"/>
      <c r="CW22" s="768"/>
      <c r="CX22" s="768"/>
      <c r="CY22" s="768"/>
      <c r="CZ22" s="768"/>
      <c r="DA22" s="768"/>
      <c r="DB22" s="768"/>
      <c r="DC22" s="768"/>
      <c r="DD22" s="768"/>
      <c r="DE22" s="768"/>
      <c r="DF22" s="768"/>
      <c r="DG22" s="768"/>
      <c r="DH22" s="768"/>
      <c r="DI22" s="768"/>
      <c r="DJ22" s="768"/>
      <c r="DK22" s="768"/>
      <c r="DL22" s="768"/>
      <c r="DM22" s="768"/>
      <c r="DN22" s="768"/>
      <c r="DO22" s="768"/>
      <c r="DP22" s="768"/>
      <c r="DQ22" s="768"/>
      <c r="DR22" s="768"/>
      <c r="DS22" s="768"/>
      <c r="DT22" s="768"/>
      <c r="DU22" s="768"/>
      <c r="DV22" s="768"/>
      <c r="DW22" s="768"/>
      <c r="DX22" s="768"/>
      <c r="DY22" s="768"/>
      <c r="DZ22" s="768"/>
      <c r="EA22" s="768"/>
      <c r="EB22" s="768"/>
      <c r="EC22" s="769"/>
    </row>
    <row r="23" spans="2:133" ht="11.25" customHeight="1" x14ac:dyDescent="0.15">
      <c r="B23" s="662" t="s">
        <v>283</v>
      </c>
      <c r="C23" s="663"/>
      <c r="D23" s="663"/>
      <c r="E23" s="663"/>
      <c r="F23" s="663"/>
      <c r="G23" s="663"/>
      <c r="H23" s="663"/>
      <c r="I23" s="663"/>
      <c r="J23" s="663"/>
      <c r="K23" s="663"/>
      <c r="L23" s="663"/>
      <c r="M23" s="663"/>
      <c r="N23" s="663"/>
      <c r="O23" s="663"/>
      <c r="P23" s="663"/>
      <c r="Q23" s="664"/>
      <c r="R23" s="665">
        <v>5188153</v>
      </c>
      <c r="S23" s="666"/>
      <c r="T23" s="666"/>
      <c r="U23" s="666"/>
      <c r="V23" s="666"/>
      <c r="W23" s="666"/>
      <c r="X23" s="666"/>
      <c r="Y23" s="667"/>
      <c r="Z23" s="692">
        <v>11.1</v>
      </c>
      <c r="AA23" s="692"/>
      <c r="AB23" s="692"/>
      <c r="AC23" s="692"/>
      <c r="AD23" s="693">
        <v>4586597</v>
      </c>
      <c r="AE23" s="693"/>
      <c r="AF23" s="693"/>
      <c r="AG23" s="693"/>
      <c r="AH23" s="693"/>
      <c r="AI23" s="693"/>
      <c r="AJ23" s="693"/>
      <c r="AK23" s="693"/>
      <c r="AL23" s="668">
        <v>19.2</v>
      </c>
      <c r="AM23" s="669"/>
      <c r="AN23" s="669"/>
      <c r="AO23" s="694"/>
      <c r="AP23" s="757" t="s">
        <v>284</v>
      </c>
      <c r="AQ23" s="765"/>
      <c r="AR23" s="765"/>
      <c r="AS23" s="765"/>
      <c r="AT23" s="765"/>
      <c r="AU23" s="765"/>
      <c r="AV23" s="765"/>
      <c r="AW23" s="765"/>
      <c r="AX23" s="765"/>
      <c r="AY23" s="765"/>
      <c r="AZ23" s="765"/>
      <c r="BA23" s="765"/>
      <c r="BB23" s="765"/>
      <c r="BC23" s="765"/>
      <c r="BD23" s="765"/>
      <c r="BE23" s="765"/>
      <c r="BF23" s="759"/>
      <c r="BG23" s="665">
        <v>1300938</v>
      </c>
      <c r="BH23" s="666"/>
      <c r="BI23" s="666"/>
      <c r="BJ23" s="666"/>
      <c r="BK23" s="666"/>
      <c r="BL23" s="666"/>
      <c r="BM23" s="666"/>
      <c r="BN23" s="667"/>
      <c r="BO23" s="692">
        <v>7.6</v>
      </c>
      <c r="BP23" s="692"/>
      <c r="BQ23" s="692"/>
      <c r="BR23" s="692"/>
      <c r="BS23" s="693" t="s">
        <v>234</v>
      </c>
      <c r="BT23" s="693"/>
      <c r="BU23" s="693"/>
      <c r="BV23" s="693"/>
      <c r="BW23" s="693"/>
      <c r="BX23" s="693"/>
      <c r="BY23" s="693"/>
      <c r="BZ23" s="693"/>
      <c r="CA23" s="693"/>
      <c r="CB23" s="760"/>
      <c r="CD23" s="767" t="s">
        <v>222</v>
      </c>
      <c r="CE23" s="768"/>
      <c r="CF23" s="768"/>
      <c r="CG23" s="768"/>
      <c r="CH23" s="768"/>
      <c r="CI23" s="768"/>
      <c r="CJ23" s="768"/>
      <c r="CK23" s="768"/>
      <c r="CL23" s="768"/>
      <c r="CM23" s="768"/>
      <c r="CN23" s="768"/>
      <c r="CO23" s="768"/>
      <c r="CP23" s="768"/>
      <c r="CQ23" s="769"/>
      <c r="CR23" s="767" t="s">
        <v>285</v>
      </c>
      <c r="CS23" s="768"/>
      <c r="CT23" s="768"/>
      <c r="CU23" s="768"/>
      <c r="CV23" s="768"/>
      <c r="CW23" s="768"/>
      <c r="CX23" s="768"/>
      <c r="CY23" s="769"/>
      <c r="CZ23" s="767" t="s">
        <v>286</v>
      </c>
      <c r="DA23" s="768"/>
      <c r="DB23" s="768"/>
      <c r="DC23" s="769"/>
      <c r="DD23" s="767" t="s">
        <v>287</v>
      </c>
      <c r="DE23" s="768"/>
      <c r="DF23" s="768"/>
      <c r="DG23" s="768"/>
      <c r="DH23" s="768"/>
      <c r="DI23" s="768"/>
      <c r="DJ23" s="768"/>
      <c r="DK23" s="769"/>
      <c r="DL23" s="776" t="s">
        <v>288</v>
      </c>
      <c r="DM23" s="777"/>
      <c r="DN23" s="777"/>
      <c r="DO23" s="777"/>
      <c r="DP23" s="777"/>
      <c r="DQ23" s="777"/>
      <c r="DR23" s="777"/>
      <c r="DS23" s="777"/>
      <c r="DT23" s="777"/>
      <c r="DU23" s="777"/>
      <c r="DV23" s="778"/>
      <c r="DW23" s="767" t="s">
        <v>289</v>
      </c>
      <c r="DX23" s="768"/>
      <c r="DY23" s="768"/>
      <c r="DZ23" s="768"/>
      <c r="EA23" s="768"/>
      <c r="EB23" s="768"/>
      <c r="EC23" s="769"/>
    </row>
    <row r="24" spans="2:133" ht="11.25" customHeight="1" x14ac:dyDescent="0.15">
      <c r="B24" s="662" t="s">
        <v>290</v>
      </c>
      <c r="C24" s="663"/>
      <c r="D24" s="663"/>
      <c r="E24" s="663"/>
      <c r="F24" s="663"/>
      <c r="G24" s="663"/>
      <c r="H24" s="663"/>
      <c r="I24" s="663"/>
      <c r="J24" s="663"/>
      <c r="K24" s="663"/>
      <c r="L24" s="663"/>
      <c r="M24" s="663"/>
      <c r="N24" s="663"/>
      <c r="O24" s="663"/>
      <c r="P24" s="663"/>
      <c r="Q24" s="664"/>
      <c r="R24" s="665">
        <v>4586597</v>
      </c>
      <c r="S24" s="666"/>
      <c r="T24" s="666"/>
      <c r="U24" s="666"/>
      <c r="V24" s="666"/>
      <c r="W24" s="666"/>
      <c r="X24" s="666"/>
      <c r="Y24" s="667"/>
      <c r="Z24" s="692">
        <v>9.9</v>
      </c>
      <c r="AA24" s="692"/>
      <c r="AB24" s="692"/>
      <c r="AC24" s="692"/>
      <c r="AD24" s="693">
        <v>4586597</v>
      </c>
      <c r="AE24" s="693"/>
      <c r="AF24" s="693"/>
      <c r="AG24" s="693"/>
      <c r="AH24" s="693"/>
      <c r="AI24" s="693"/>
      <c r="AJ24" s="693"/>
      <c r="AK24" s="693"/>
      <c r="AL24" s="668">
        <v>19.2</v>
      </c>
      <c r="AM24" s="669"/>
      <c r="AN24" s="669"/>
      <c r="AO24" s="694"/>
      <c r="AP24" s="757" t="s">
        <v>291</v>
      </c>
      <c r="AQ24" s="765"/>
      <c r="AR24" s="765"/>
      <c r="AS24" s="765"/>
      <c r="AT24" s="765"/>
      <c r="AU24" s="765"/>
      <c r="AV24" s="765"/>
      <c r="AW24" s="765"/>
      <c r="AX24" s="765"/>
      <c r="AY24" s="765"/>
      <c r="AZ24" s="765"/>
      <c r="BA24" s="765"/>
      <c r="BB24" s="765"/>
      <c r="BC24" s="765"/>
      <c r="BD24" s="765"/>
      <c r="BE24" s="765"/>
      <c r="BF24" s="759"/>
      <c r="BG24" s="665" t="s">
        <v>234</v>
      </c>
      <c r="BH24" s="666"/>
      <c r="BI24" s="666"/>
      <c r="BJ24" s="666"/>
      <c r="BK24" s="666"/>
      <c r="BL24" s="666"/>
      <c r="BM24" s="666"/>
      <c r="BN24" s="667"/>
      <c r="BO24" s="692" t="s">
        <v>234</v>
      </c>
      <c r="BP24" s="692"/>
      <c r="BQ24" s="692"/>
      <c r="BR24" s="692"/>
      <c r="BS24" s="693" t="s">
        <v>243</v>
      </c>
      <c r="BT24" s="693"/>
      <c r="BU24" s="693"/>
      <c r="BV24" s="693"/>
      <c r="BW24" s="693"/>
      <c r="BX24" s="693"/>
      <c r="BY24" s="693"/>
      <c r="BZ24" s="693"/>
      <c r="CA24" s="693"/>
      <c r="CB24" s="760"/>
      <c r="CD24" s="721" t="s">
        <v>292</v>
      </c>
      <c r="CE24" s="722"/>
      <c r="CF24" s="722"/>
      <c r="CG24" s="722"/>
      <c r="CH24" s="722"/>
      <c r="CI24" s="722"/>
      <c r="CJ24" s="722"/>
      <c r="CK24" s="722"/>
      <c r="CL24" s="722"/>
      <c r="CM24" s="722"/>
      <c r="CN24" s="722"/>
      <c r="CO24" s="722"/>
      <c r="CP24" s="722"/>
      <c r="CQ24" s="723"/>
      <c r="CR24" s="718">
        <v>22042470</v>
      </c>
      <c r="CS24" s="719"/>
      <c r="CT24" s="719"/>
      <c r="CU24" s="719"/>
      <c r="CV24" s="719"/>
      <c r="CW24" s="719"/>
      <c r="CX24" s="719"/>
      <c r="CY24" s="762"/>
      <c r="CZ24" s="763">
        <v>50.9</v>
      </c>
      <c r="DA24" s="737"/>
      <c r="DB24" s="737"/>
      <c r="DC24" s="766"/>
      <c r="DD24" s="761">
        <v>13265676</v>
      </c>
      <c r="DE24" s="719"/>
      <c r="DF24" s="719"/>
      <c r="DG24" s="719"/>
      <c r="DH24" s="719"/>
      <c r="DI24" s="719"/>
      <c r="DJ24" s="719"/>
      <c r="DK24" s="762"/>
      <c r="DL24" s="761">
        <v>12111215</v>
      </c>
      <c r="DM24" s="719"/>
      <c r="DN24" s="719"/>
      <c r="DO24" s="719"/>
      <c r="DP24" s="719"/>
      <c r="DQ24" s="719"/>
      <c r="DR24" s="719"/>
      <c r="DS24" s="719"/>
      <c r="DT24" s="719"/>
      <c r="DU24" s="719"/>
      <c r="DV24" s="762"/>
      <c r="DW24" s="763">
        <v>47.4</v>
      </c>
      <c r="DX24" s="737"/>
      <c r="DY24" s="737"/>
      <c r="DZ24" s="737"/>
      <c r="EA24" s="737"/>
      <c r="EB24" s="737"/>
      <c r="EC24" s="764"/>
    </row>
    <row r="25" spans="2:133" ht="11.25" customHeight="1" x14ac:dyDescent="0.15">
      <c r="B25" s="662" t="s">
        <v>293</v>
      </c>
      <c r="C25" s="663"/>
      <c r="D25" s="663"/>
      <c r="E25" s="663"/>
      <c r="F25" s="663"/>
      <c r="G25" s="663"/>
      <c r="H25" s="663"/>
      <c r="I25" s="663"/>
      <c r="J25" s="663"/>
      <c r="K25" s="663"/>
      <c r="L25" s="663"/>
      <c r="M25" s="663"/>
      <c r="N25" s="663"/>
      <c r="O25" s="663"/>
      <c r="P25" s="663"/>
      <c r="Q25" s="664"/>
      <c r="R25" s="665">
        <v>601556</v>
      </c>
      <c r="S25" s="666"/>
      <c r="T25" s="666"/>
      <c r="U25" s="666"/>
      <c r="V25" s="666"/>
      <c r="W25" s="666"/>
      <c r="X25" s="666"/>
      <c r="Y25" s="667"/>
      <c r="Z25" s="692">
        <v>1.3</v>
      </c>
      <c r="AA25" s="692"/>
      <c r="AB25" s="692"/>
      <c r="AC25" s="692"/>
      <c r="AD25" s="693" t="s">
        <v>243</v>
      </c>
      <c r="AE25" s="693"/>
      <c r="AF25" s="693"/>
      <c r="AG25" s="693"/>
      <c r="AH25" s="693"/>
      <c r="AI25" s="693"/>
      <c r="AJ25" s="693"/>
      <c r="AK25" s="693"/>
      <c r="AL25" s="668" t="s">
        <v>234</v>
      </c>
      <c r="AM25" s="669"/>
      <c r="AN25" s="669"/>
      <c r="AO25" s="694"/>
      <c r="AP25" s="757" t="s">
        <v>294</v>
      </c>
      <c r="AQ25" s="765"/>
      <c r="AR25" s="765"/>
      <c r="AS25" s="765"/>
      <c r="AT25" s="765"/>
      <c r="AU25" s="765"/>
      <c r="AV25" s="765"/>
      <c r="AW25" s="765"/>
      <c r="AX25" s="765"/>
      <c r="AY25" s="765"/>
      <c r="AZ25" s="765"/>
      <c r="BA25" s="765"/>
      <c r="BB25" s="765"/>
      <c r="BC25" s="765"/>
      <c r="BD25" s="765"/>
      <c r="BE25" s="765"/>
      <c r="BF25" s="759"/>
      <c r="BG25" s="665" t="s">
        <v>243</v>
      </c>
      <c r="BH25" s="666"/>
      <c r="BI25" s="666"/>
      <c r="BJ25" s="666"/>
      <c r="BK25" s="666"/>
      <c r="BL25" s="666"/>
      <c r="BM25" s="666"/>
      <c r="BN25" s="667"/>
      <c r="BO25" s="692" t="s">
        <v>234</v>
      </c>
      <c r="BP25" s="692"/>
      <c r="BQ25" s="692"/>
      <c r="BR25" s="692"/>
      <c r="BS25" s="693" t="s">
        <v>234</v>
      </c>
      <c r="BT25" s="693"/>
      <c r="BU25" s="693"/>
      <c r="BV25" s="693"/>
      <c r="BW25" s="693"/>
      <c r="BX25" s="693"/>
      <c r="BY25" s="693"/>
      <c r="BZ25" s="693"/>
      <c r="CA25" s="693"/>
      <c r="CB25" s="760"/>
      <c r="CD25" s="707" t="s">
        <v>295</v>
      </c>
      <c r="CE25" s="704"/>
      <c r="CF25" s="704"/>
      <c r="CG25" s="704"/>
      <c r="CH25" s="704"/>
      <c r="CI25" s="704"/>
      <c r="CJ25" s="704"/>
      <c r="CK25" s="704"/>
      <c r="CL25" s="704"/>
      <c r="CM25" s="704"/>
      <c r="CN25" s="704"/>
      <c r="CO25" s="704"/>
      <c r="CP25" s="704"/>
      <c r="CQ25" s="705"/>
      <c r="CR25" s="665">
        <v>7852510</v>
      </c>
      <c r="CS25" s="676"/>
      <c r="CT25" s="676"/>
      <c r="CU25" s="676"/>
      <c r="CV25" s="676"/>
      <c r="CW25" s="676"/>
      <c r="CX25" s="676"/>
      <c r="CY25" s="677"/>
      <c r="CZ25" s="668">
        <v>18.100000000000001</v>
      </c>
      <c r="DA25" s="678"/>
      <c r="DB25" s="678"/>
      <c r="DC25" s="679"/>
      <c r="DD25" s="671">
        <v>7479111</v>
      </c>
      <c r="DE25" s="676"/>
      <c r="DF25" s="676"/>
      <c r="DG25" s="676"/>
      <c r="DH25" s="676"/>
      <c r="DI25" s="676"/>
      <c r="DJ25" s="676"/>
      <c r="DK25" s="677"/>
      <c r="DL25" s="671">
        <v>6861150</v>
      </c>
      <c r="DM25" s="676"/>
      <c r="DN25" s="676"/>
      <c r="DO25" s="676"/>
      <c r="DP25" s="676"/>
      <c r="DQ25" s="676"/>
      <c r="DR25" s="676"/>
      <c r="DS25" s="676"/>
      <c r="DT25" s="676"/>
      <c r="DU25" s="676"/>
      <c r="DV25" s="677"/>
      <c r="DW25" s="668">
        <v>26.9</v>
      </c>
      <c r="DX25" s="678"/>
      <c r="DY25" s="678"/>
      <c r="DZ25" s="678"/>
      <c r="EA25" s="678"/>
      <c r="EB25" s="678"/>
      <c r="EC25" s="699"/>
    </row>
    <row r="26" spans="2:133" ht="11.25" customHeight="1" x14ac:dyDescent="0.15">
      <c r="B26" s="662" t="s">
        <v>296</v>
      </c>
      <c r="C26" s="663"/>
      <c r="D26" s="663"/>
      <c r="E26" s="663"/>
      <c r="F26" s="663"/>
      <c r="G26" s="663"/>
      <c r="H26" s="663"/>
      <c r="I26" s="663"/>
      <c r="J26" s="663"/>
      <c r="K26" s="663"/>
      <c r="L26" s="663"/>
      <c r="M26" s="663"/>
      <c r="N26" s="663"/>
      <c r="O26" s="663"/>
      <c r="P26" s="663"/>
      <c r="Q26" s="664"/>
      <c r="R26" s="665" t="s">
        <v>234</v>
      </c>
      <c r="S26" s="666"/>
      <c r="T26" s="666"/>
      <c r="U26" s="666"/>
      <c r="V26" s="666"/>
      <c r="W26" s="666"/>
      <c r="X26" s="666"/>
      <c r="Y26" s="667"/>
      <c r="Z26" s="692" t="s">
        <v>234</v>
      </c>
      <c r="AA26" s="692"/>
      <c r="AB26" s="692"/>
      <c r="AC26" s="692"/>
      <c r="AD26" s="693" t="s">
        <v>234</v>
      </c>
      <c r="AE26" s="693"/>
      <c r="AF26" s="693"/>
      <c r="AG26" s="693"/>
      <c r="AH26" s="693"/>
      <c r="AI26" s="693"/>
      <c r="AJ26" s="693"/>
      <c r="AK26" s="693"/>
      <c r="AL26" s="668" t="s">
        <v>234</v>
      </c>
      <c r="AM26" s="669"/>
      <c r="AN26" s="669"/>
      <c r="AO26" s="694"/>
      <c r="AP26" s="757" t="s">
        <v>297</v>
      </c>
      <c r="AQ26" s="758"/>
      <c r="AR26" s="758"/>
      <c r="AS26" s="758"/>
      <c r="AT26" s="758"/>
      <c r="AU26" s="758"/>
      <c r="AV26" s="758"/>
      <c r="AW26" s="758"/>
      <c r="AX26" s="758"/>
      <c r="AY26" s="758"/>
      <c r="AZ26" s="758"/>
      <c r="BA26" s="758"/>
      <c r="BB26" s="758"/>
      <c r="BC26" s="758"/>
      <c r="BD26" s="758"/>
      <c r="BE26" s="758"/>
      <c r="BF26" s="759"/>
      <c r="BG26" s="665" t="s">
        <v>234</v>
      </c>
      <c r="BH26" s="666"/>
      <c r="BI26" s="666"/>
      <c r="BJ26" s="666"/>
      <c r="BK26" s="666"/>
      <c r="BL26" s="666"/>
      <c r="BM26" s="666"/>
      <c r="BN26" s="667"/>
      <c r="BO26" s="692" t="s">
        <v>243</v>
      </c>
      <c r="BP26" s="692"/>
      <c r="BQ26" s="692"/>
      <c r="BR26" s="692"/>
      <c r="BS26" s="693" t="s">
        <v>234</v>
      </c>
      <c r="BT26" s="693"/>
      <c r="BU26" s="693"/>
      <c r="BV26" s="693"/>
      <c r="BW26" s="693"/>
      <c r="BX26" s="693"/>
      <c r="BY26" s="693"/>
      <c r="BZ26" s="693"/>
      <c r="CA26" s="693"/>
      <c r="CB26" s="760"/>
      <c r="CD26" s="707" t="s">
        <v>298</v>
      </c>
      <c r="CE26" s="704"/>
      <c r="CF26" s="704"/>
      <c r="CG26" s="704"/>
      <c r="CH26" s="704"/>
      <c r="CI26" s="704"/>
      <c r="CJ26" s="704"/>
      <c r="CK26" s="704"/>
      <c r="CL26" s="704"/>
      <c r="CM26" s="704"/>
      <c r="CN26" s="704"/>
      <c r="CO26" s="704"/>
      <c r="CP26" s="704"/>
      <c r="CQ26" s="705"/>
      <c r="CR26" s="665">
        <v>4954580</v>
      </c>
      <c r="CS26" s="666"/>
      <c r="CT26" s="666"/>
      <c r="CU26" s="666"/>
      <c r="CV26" s="666"/>
      <c r="CW26" s="666"/>
      <c r="CX26" s="666"/>
      <c r="CY26" s="667"/>
      <c r="CZ26" s="668">
        <v>11.4</v>
      </c>
      <c r="DA26" s="678"/>
      <c r="DB26" s="678"/>
      <c r="DC26" s="679"/>
      <c r="DD26" s="671">
        <v>4692883</v>
      </c>
      <c r="DE26" s="666"/>
      <c r="DF26" s="666"/>
      <c r="DG26" s="666"/>
      <c r="DH26" s="666"/>
      <c r="DI26" s="666"/>
      <c r="DJ26" s="666"/>
      <c r="DK26" s="667"/>
      <c r="DL26" s="671" t="s">
        <v>234</v>
      </c>
      <c r="DM26" s="666"/>
      <c r="DN26" s="666"/>
      <c r="DO26" s="666"/>
      <c r="DP26" s="666"/>
      <c r="DQ26" s="666"/>
      <c r="DR26" s="666"/>
      <c r="DS26" s="666"/>
      <c r="DT26" s="666"/>
      <c r="DU26" s="666"/>
      <c r="DV26" s="667"/>
      <c r="DW26" s="668" t="s">
        <v>243</v>
      </c>
      <c r="DX26" s="678"/>
      <c r="DY26" s="678"/>
      <c r="DZ26" s="678"/>
      <c r="EA26" s="678"/>
      <c r="EB26" s="678"/>
      <c r="EC26" s="699"/>
    </row>
    <row r="27" spans="2:133" ht="11.25" customHeight="1" x14ac:dyDescent="0.15">
      <c r="B27" s="662" t="s">
        <v>299</v>
      </c>
      <c r="C27" s="663"/>
      <c r="D27" s="663"/>
      <c r="E27" s="663"/>
      <c r="F27" s="663"/>
      <c r="G27" s="663"/>
      <c r="H27" s="663"/>
      <c r="I27" s="663"/>
      <c r="J27" s="663"/>
      <c r="K27" s="663"/>
      <c r="L27" s="663"/>
      <c r="M27" s="663"/>
      <c r="N27" s="663"/>
      <c r="O27" s="663"/>
      <c r="P27" s="663"/>
      <c r="Q27" s="664"/>
      <c r="R27" s="665">
        <v>25668825</v>
      </c>
      <c r="S27" s="666"/>
      <c r="T27" s="666"/>
      <c r="U27" s="666"/>
      <c r="V27" s="666"/>
      <c r="W27" s="666"/>
      <c r="X27" s="666"/>
      <c r="Y27" s="667"/>
      <c r="Z27" s="692">
        <v>55.2</v>
      </c>
      <c r="AA27" s="692"/>
      <c r="AB27" s="692"/>
      <c r="AC27" s="692"/>
      <c r="AD27" s="693">
        <v>23766331</v>
      </c>
      <c r="AE27" s="693"/>
      <c r="AF27" s="693"/>
      <c r="AG27" s="693"/>
      <c r="AH27" s="693"/>
      <c r="AI27" s="693"/>
      <c r="AJ27" s="693"/>
      <c r="AK27" s="693"/>
      <c r="AL27" s="668">
        <v>99.7</v>
      </c>
      <c r="AM27" s="669"/>
      <c r="AN27" s="669"/>
      <c r="AO27" s="694"/>
      <c r="AP27" s="662" t="s">
        <v>300</v>
      </c>
      <c r="AQ27" s="663"/>
      <c r="AR27" s="663"/>
      <c r="AS27" s="663"/>
      <c r="AT27" s="663"/>
      <c r="AU27" s="663"/>
      <c r="AV27" s="663"/>
      <c r="AW27" s="663"/>
      <c r="AX27" s="663"/>
      <c r="AY27" s="663"/>
      <c r="AZ27" s="663"/>
      <c r="BA27" s="663"/>
      <c r="BB27" s="663"/>
      <c r="BC27" s="663"/>
      <c r="BD27" s="663"/>
      <c r="BE27" s="663"/>
      <c r="BF27" s="664"/>
      <c r="BG27" s="665">
        <v>17042873</v>
      </c>
      <c r="BH27" s="666"/>
      <c r="BI27" s="666"/>
      <c r="BJ27" s="666"/>
      <c r="BK27" s="666"/>
      <c r="BL27" s="666"/>
      <c r="BM27" s="666"/>
      <c r="BN27" s="667"/>
      <c r="BO27" s="692">
        <v>100</v>
      </c>
      <c r="BP27" s="692"/>
      <c r="BQ27" s="692"/>
      <c r="BR27" s="692"/>
      <c r="BS27" s="693">
        <v>108452</v>
      </c>
      <c r="BT27" s="693"/>
      <c r="BU27" s="693"/>
      <c r="BV27" s="693"/>
      <c r="BW27" s="693"/>
      <c r="BX27" s="693"/>
      <c r="BY27" s="693"/>
      <c r="BZ27" s="693"/>
      <c r="CA27" s="693"/>
      <c r="CB27" s="760"/>
      <c r="CD27" s="707" t="s">
        <v>301</v>
      </c>
      <c r="CE27" s="704"/>
      <c r="CF27" s="704"/>
      <c r="CG27" s="704"/>
      <c r="CH27" s="704"/>
      <c r="CI27" s="704"/>
      <c r="CJ27" s="704"/>
      <c r="CK27" s="704"/>
      <c r="CL27" s="704"/>
      <c r="CM27" s="704"/>
      <c r="CN27" s="704"/>
      <c r="CO27" s="704"/>
      <c r="CP27" s="704"/>
      <c r="CQ27" s="705"/>
      <c r="CR27" s="665">
        <v>11318106</v>
      </c>
      <c r="CS27" s="676"/>
      <c r="CT27" s="676"/>
      <c r="CU27" s="676"/>
      <c r="CV27" s="676"/>
      <c r="CW27" s="676"/>
      <c r="CX27" s="676"/>
      <c r="CY27" s="677"/>
      <c r="CZ27" s="668">
        <v>26.1</v>
      </c>
      <c r="DA27" s="678"/>
      <c r="DB27" s="678"/>
      <c r="DC27" s="679"/>
      <c r="DD27" s="671">
        <v>2914711</v>
      </c>
      <c r="DE27" s="676"/>
      <c r="DF27" s="676"/>
      <c r="DG27" s="676"/>
      <c r="DH27" s="676"/>
      <c r="DI27" s="676"/>
      <c r="DJ27" s="676"/>
      <c r="DK27" s="677"/>
      <c r="DL27" s="671">
        <v>2378211</v>
      </c>
      <c r="DM27" s="676"/>
      <c r="DN27" s="676"/>
      <c r="DO27" s="676"/>
      <c r="DP27" s="676"/>
      <c r="DQ27" s="676"/>
      <c r="DR27" s="676"/>
      <c r="DS27" s="676"/>
      <c r="DT27" s="676"/>
      <c r="DU27" s="676"/>
      <c r="DV27" s="677"/>
      <c r="DW27" s="668">
        <v>9.3000000000000007</v>
      </c>
      <c r="DX27" s="678"/>
      <c r="DY27" s="678"/>
      <c r="DZ27" s="678"/>
      <c r="EA27" s="678"/>
      <c r="EB27" s="678"/>
      <c r="EC27" s="699"/>
    </row>
    <row r="28" spans="2:133" ht="11.25" customHeight="1" x14ac:dyDescent="0.15">
      <c r="B28" s="662" t="s">
        <v>302</v>
      </c>
      <c r="C28" s="663"/>
      <c r="D28" s="663"/>
      <c r="E28" s="663"/>
      <c r="F28" s="663"/>
      <c r="G28" s="663"/>
      <c r="H28" s="663"/>
      <c r="I28" s="663"/>
      <c r="J28" s="663"/>
      <c r="K28" s="663"/>
      <c r="L28" s="663"/>
      <c r="M28" s="663"/>
      <c r="N28" s="663"/>
      <c r="O28" s="663"/>
      <c r="P28" s="663"/>
      <c r="Q28" s="664"/>
      <c r="R28" s="665">
        <v>11448</v>
      </c>
      <c r="S28" s="666"/>
      <c r="T28" s="666"/>
      <c r="U28" s="666"/>
      <c r="V28" s="666"/>
      <c r="W28" s="666"/>
      <c r="X28" s="666"/>
      <c r="Y28" s="667"/>
      <c r="Z28" s="692">
        <v>0</v>
      </c>
      <c r="AA28" s="692"/>
      <c r="AB28" s="692"/>
      <c r="AC28" s="692"/>
      <c r="AD28" s="693">
        <v>11448</v>
      </c>
      <c r="AE28" s="693"/>
      <c r="AF28" s="693"/>
      <c r="AG28" s="693"/>
      <c r="AH28" s="693"/>
      <c r="AI28" s="693"/>
      <c r="AJ28" s="693"/>
      <c r="AK28" s="693"/>
      <c r="AL28" s="668">
        <v>0</v>
      </c>
      <c r="AM28" s="669"/>
      <c r="AN28" s="669"/>
      <c r="AO28" s="694"/>
      <c r="AP28" s="662"/>
      <c r="AQ28" s="663"/>
      <c r="AR28" s="663"/>
      <c r="AS28" s="663"/>
      <c r="AT28" s="663"/>
      <c r="AU28" s="663"/>
      <c r="AV28" s="663"/>
      <c r="AW28" s="663"/>
      <c r="AX28" s="663"/>
      <c r="AY28" s="663"/>
      <c r="AZ28" s="663"/>
      <c r="BA28" s="663"/>
      <c r="BB28" s="663"/>
      <c r="BC28" s="663"/>
      <c r="BD28" s="663"/>
      <c r="BE28" s="663"/>
      <c r="BF28" s="664"/>
      <c r="BG28" s="665"/>
      <c r="BH28" s="666"/>
      <c r="BI28" s="666"/>
      <c r="BJ28" s="666"/>
      <c r="BK28" s="666"/>
      <c r="BL28" s="666"/>
      <c r="BM28" s="666"/>
      <c r="BN28" s="667"/>
      <c r="BO28" s="692"/>
      <c r="BP28" s="692"/>
      <c r="BQ28" s="692"/>
      <c r="BR28" s="692"/>
      <c r="BS28" s="671"/>
      <c r="BT28" s="666"/>
      <c r="BU28" s="666"/>
      <c r="BV28" s="666"/>
      <c r="BW28" s="666"/>
      <c r="BX28" s="666"/>
      <c r="BY28" s="666"/>
      <c r="BZ28" s="666"/>
      <c r="CA28" s="666"/>
      <c r="CB28" s="706"/>
      <c r="CD28" s="707" t="s">
        <v>303</v>
      </c>
      <c r="CE28" s="704"/>
      <c r="CF28" s="704"/>
      <c r="CG28" s="704"/>
      <c r="CH28" s="704"/>
      <c r="CI28" s="704"/>
      <c r="CJ28" s="704"/>
      <c r="CK28" s="704"/>
      <c r="CL28" s="704"/>
      <c r="CM28" s="704"/>
      <c r="CN28" s="704"/>
      <c r="CO28" s="704"/>
      <c r="CP28" s="704"/>
      <c r="CQ28" s="705"/>
      <c r="CR28" s="665">
        <v>2871854</v>
      </c>
      <c r="CS28" s="666"/>
      <c r="CT28" s="666"/>
      <c r="CU28" s="666"/>
      <c r="CV28" s="666"/>
      <c r="CW28" s="666"/>
      <c r="CX28" s="666"/>
      <c r="CY28" s="667"/>
      <c r="CZ28" s="668">
        <v>6.6</v>
      </c>
      <c r="DA28" s="678"/>
      <c r="DB28" s="678"/>
      <c r="DC28" s="679"/>
      <c r="DD28" s="671">
        <v>2871854</v>
      </c>
      <c r="DE28" s="666"/>
      <c r="DF28" s="666"/>
      <c r="DG28" s="666"/>
      <c r="DH28" s="666"/>
      <c r="DI28" s="666"/>
      <c r="DJ28" s="666"/>
      <c r="DK28" s="667"/>
      <c r="DL28" s="671">
        <v>2871854</v>
      </c>
      <c r="DM28" s="666"/>
      <c r="DN28" s="666"/>
      <c r="DO28" s="666"/>
      <c r="DP28" s="666"/>
      <c r="DQ28" s="666"/>
      <c r="DR28" s="666"/>
      <c r="DS28" s="666"/>
      <c r="DT28" s="666"/>
      <c r="DU28" s="666"/>
      <c r="DV28" s="667"/>
      <c r="DW28" s="668">
        <v>11.2</v>
      </c>
      <c r="DX28" s="678"/>
      <c r="DY28" s="678"/>
      <c r="DZ28" s="678"/>
      <c r="EA28" s="678"/>
      <c r="EB28" s="678"/>
      <c r="EC28" s="699"/>
    </row>
    <row r="29" spans="2:133" ht="11.25" customHeight="1" x14ac:dyDescent="0.15">
      <c r="B29" s="662" t="s">
        <v>304</v>
      </c>
      <c r="C29" s="663"/>
      <c r="D29" s="663"/>
      <c r="E29" s="663"/>
      <c r="F29" s="663"/>
      <c r="G29" s="663"/>
      <c r="H29" s="663"/>
      <c r="I29" s="663"/>
      <c r="J29" s="663"/>
      <c r="K29" s="663"/>
      <c r="L29" s="663"/>
      <c r="M29" s="663"/>
      <c r="N29" s="663"/>
      <c r="O29" s="663"/>
      <c r="P29" s="663"/>
      <c r="Q29" s="664"/>
      <c r="R29" s="665">
        <v>173885</v>
      </c>
      <c r="S29" s="666"/>
      <c r="T29" s="666"/>
      <c r="U29" s="666"/>
      <c r="V29" s="666"/>
      <c r="W29" s="666"/>
      <c r="X29" s="666"/>
      <c r="Y29" s="667"/>
      <c r="Z29" s="692">
        <v>0.4</v>
      </c>
      <c r="AA29" s="692"/>
      <c r="AB29" s="692"/>
      <c r="AC29" s="692"/>
      <c r="AD29" s="693" t="s">
        <v>243</v>
      </c>
      <c r="AE29" s="693"/>
      <c r="AF29" s="693"/>
      <c r="AG29" s="693"/>
      <c r="AH29" s="693"/>
      <c r="AI29" s="693"/>
      <c r="AJ29" s="693"/>
      <c r="AK29" s="693"/>
      <c r="AL29" s="668" t="s">
        <v>234</v>
      </c>
      <c r="AM29" s="669"/>
      <c r="AN29" s="669"/>
      <c r="AO29" s="694"/>
      <c r="AP29" s="642"/>
      <c r="AQ29" s="643"/>
      <c r="AR29" s="643"/>
      <c r="AS29" s="643"/>
      <c r="AT29" s="643"/>
      <c r="AU29" s="643"/>
      <c r="AV29" s="643"/>
      <c r="AW29" s="643"/>
      <c r="AX29" s="643"/>
      <c r="AY29" s="643"/>
      <c r="AZ29" s="643"/>
      <c r="BA29" s="643"/>
      <c r="BB29" s="643"/>
      <c r="BC29" s="643"/>
      <c r="BD29" s="643"/>
      <c r="BE29" s="643"/>
      <c r="BF29" s="644"/>
      <c r="BG29" s="665"/>
      <c r="BH29" s="666"/>
      <c r="BI29" s="666"/>
      <c r="BJ29" s="666"/>
      <c r="BK29" s="666"/>
      <c r="BL29" s="666"/>
      <c r="BM29" s="666"/>
      <c r="BN29" s="667"/>
      <c r="BO29" s="692"/>
      <c r="BP29" s="692"/>
      <c r="BQ29" s="692"/>
      <c r="BR29" s="692"/>
      <c r="BS29" s="693"/>
      <c r="BT29" s="693"/>
      <c r="BU29" s="693"/>
      <c r="BV29" s="693"/>
      <c r="BW29" s="693"/>
      <c r="BX29" s="693"/>
      <c r="BY29" s="693"/>
      <c r="BZ29" s="693"/>
      <c r="CA29" s="693"/>
      <c r="CB29" s="760"/>
      <c r="CD29" s="751" t="s">
        <v>305</v>
      </c>
      <c r="CE29" s="752"/>
      <c r="CF29" s="707" t="s">
        <v>69</v>
      </c>
      <c r="CG29" s="704"/>
      <c r="CH29" s="704"/>
      <c r="CI29" s="704"/>
      <c r="CJ29" s="704"/>
      <c r="CK29" s="704"/>
      <c r="CL29" s="704"/>
      <c r="CM29" s="704"/>
      <c r="CN29" s="704"/>
      <c r="CO29" s="704"/>
      <c r="CP29" s="704"/>
      <c r="CQ29" s="705"/>
      <c r="CR29" s="665">
        <v>2871854</v>
      </c>
      <c r="CS29" s="676"/>
      <c r="CT29" s="676"/>
      <c r="CU29" s="676"/>
      <c r="CV29" s="676"/>
      <c r="CW29" s="676"/>
      <c r="CX29" s="676"/>
      <c r="CY29" s="677"/>
      <c r="CZ29" s="668">
        <v>6.6</v>
      </c>
      <c r="DA29" s="678"/>
      <c r="DB29" s="678"/>
      <c r="DC29" s="679"/>
      <c r="DD29" s="671">
        <v>2871854</v>
      </c>
      <c r="DE29" s="676"/>
      <c r="DF29" s="676"/>
      <c r="DG29" s="676"/>
      <c r="DH29" s="676"/>
      <c r="DI29" s="676"/>
      <c r="DJ29" s="676"/>
      <c r="DK29" s="677"/>
      <c r="DL29" s="671">
        <v>2871854</v>
      </c>
      <c r="DM29" s="676"/>
      <c r="DN29" s="676"/>
      <c r="DO29" s="676"/>
      <c r="DP29" s="676"/>
      <c r="DQ29" s="676"/>
      <c r="DR29" s="676"/>
      <c r="DS29" s="676"/>
      <c r="DT29" s="676"/>
      <c r="DU29" s="676"/>
      <c r="DV29" s="677"/>
      <c r="DW29" s="668">
        <v>11.2</v>
      </c>
      <c r="DX29" s="678"/>
      <c r="DY29" s="678"/>
      <c r="DZ29" s="678"/>
      <c r="EA29" s="678"/>
      <c r="EB29" s="678"/>
      <c r="EC29" s="699"/>
    </row>
    <row r="30" spans="2:133" ht="11.25" customHeight="1" x14ac:dyDescent="0.15">
      <c r="B30" s="662" t="s">
        <v>306</v>
      </c>
      <c r="C30" s="663"/>
      <c r="D30" s="663"/>
      <c r="E30" s="663"/>
      <c r="F30" s="663"/>
      <c r="G30" s="663"/>
      <c r="H30" s="663"/>
      <c r="I30" s="663"/>
      <c r="J30" s="663"/>
      <c r="K30" s="663"/>
      <c r="L30" s="663"/>
      <c r="M30" s="663"/>
      <c r="N30" s="663"/>
      <c r="O30" s="663"/>
      <c r="P30" s="663"/>
      <c r="Q30" s="664"/>
      <c r="R30" s="665">
        <v>380149</v>
      </c>
      <c r="S30" s="666"/>
      <c r="T30" s="666"/>
      <c r="U30" s="666"/>
      <c r="V30" s="666"/>
      <c r="W30" s="666"/>
      <c r="X30" s="666"/>
      <c r="Y30" s="667"/>
      <c r="Z30" s="692">
        <v>0.8</v>
      </c>
      <c r="AA30" s="692"/>
      <c r="AB30" s="692"/>
      <c r="AC30" s="692"/>
      <c r="AD30" s="693">
        <v>46936</v>
      </c>
      <c r="AE30" s="693"/>
      <c r="AF30" s="693"/>
      <c r="AG30" s="693"/>
      <c r="AH30" s="693"/>
      <c r="AI30" s="693"/>
      <c r="AJ30" s="693"/>
      <c r="AK30" s="693"/>
      <c r="AL30" s="668">
        <v>0.2</v>
      </c>
      <c r="AM30" s="669"/>
      <c r="AN30" s="669"/>
      <c r="AO30" s="694"/>
      <c r="AP30" s="724" t="s">
        <v>222</v>
      </c>
      <c r="AQ30" s="725"/>
      <c r="AR30" s="725"/>
      <c r="AS30" s="725"/>
      <c r="AT30" s="725"/>
      <c r="AU30" s="725"/>
      <c r="AV30" s="725"/>
      <c r="AW30" s="725"/>
      <c r="AX30" s="725"/>
      <c r="AY30" s="725"/>
      <c r="AZ30" s="725"/>
      <c r="BA30" s="725"/>
      <c r="BB30" s="725"/>
      <c r="BC30" s="725"/>
      <c r="BD30" s="725"/>
      <c r="BE30" s="725"/>
      <c r="BF30" s="726"/>
      <c r="BG30" s="724" t="s">
        <v>307</v>
      </c>
      <c r="BH30" s="740"/>
      <c r="BI30" s="740"/>
      <c r="BJ30" s="740"/>
      <c r="BK30" s="740"/>
      <c r="BL30" s="740"/>
      <c r="BM30" s="740"/>
      <c r="BN30" s="740"/>
      <c r="BO30" s="740"/>
      <c r="BP30" s="740"/>
      <c r="BQ30" s="741"/>
      <c r="BR30" s="724" t="s">
        <v>308</v>
      </c>
      <c r="BS30" s="740"/>
      <c r="BT30" s="740"/>
      <c r="BU30" s="740"/>
      <c r="BV30" s="740"/>
      <c r="BW30" s="740"/>
      <c r="BX30" s="740"/>
      <c r="BY30" s="740"/>
      <c r="BZ30" s="740"/>
      <c r="CA30" s="740"/>
      <c r="CB30" s="741"/>
      <c r="CD30" s="753"/>
      <c r="CE30" s="754"/>
      <c r="CF30" s="707" t="s">
        <v>309</v>
      </c>
      <c r="CG30" s="704"/>
      <c r="CH30" s="704"/>
      <c r="CI30" s="704"/>
      <c r="CJ30" s="704"/>
      <c r="CK30" s="704"/>
      <c r="CL30" s="704"/>
      <c r="CM30" s="704"/>
      <c r="CN30" s="704"/>
      <c r="CO30" s="704"/>
      <c r="CP30" s="704"/>
      <c r="CQ30" s="705"/>
      <c r="CR30" s="665">
        <v>2833998</v>
      </c>
      <c r="CS30" s="666"/>
      <c r="CT30" s="666"/>
      <c r="CU30" s="666"/>
      <c r="CV30" s="666"/>
      <c r="CW30" s="666"/>
      <c r="CX30" s="666"/>
      <c r="CY30" s="667"/>
      <c r="CZ30" s="668">
        <v>6.5</v>
      </c>
      <c r="DA30" s="678"/>
      <c r="DB30" s="678"/>
      <c r="DC30" s="679"/>
      <c r="DD30" s="671">
        <v>2833998</v>
      </c>
      <c r="DE30" s="666"/>
      <c r="DF30" s="666"/>
      <c r="DG30" s="666"/>
      <c r="DH30" s="666"/>
      <c r="DI30" s="666"/>
      <c r="DJ30" s="666"/>
      <c r="DK30" s="667"/>
      <c r="DL30" s="671">
        <v>2833998</v>
      </c>
      <c r="DM30" s="666"/>
      <c r="DN30" s="666"/>
      <c r="DO30" s="666"/>
      <c r="DP30" s="666"/>
      <c r="DQ30" s="666"/>
      <c r="DR30" s="666"/>
      <c r="DS30" s="666"/>
      <c r="DT30" s="666"/>
      <c r="DU30" s="666"/>
      <c r="DV30" s="667"/>
      <c r="DW30" s="668">
        <v>11.1</v>
      </c>
      <c r="DX30" s="678"/>
      <c r="DY30" s="678"/>
      <c r="DZ30" s="678"/>
      <c r="EA30" s="678"/>
      <c r="EB30" s="678"/>
      <c r="EC30" s="699"/>
    </row>
    <row r="31" spans="2:133" ht="11.25" customHeight="1" x14ac:dyDescent="0.15">
      <c r="B31" s="662" t="s">
        <v>310</v>
      </c>
      <c r="C31" s="663"/>
      <c r="D31" s="663"/>
      <c r="E31" s="663"/>
      <c r="F31" s="663"/>
      <c r="G31" s="663"/>
      <c r="H31" s="663"/>
      <c r="I31" s="663"/>
      <c r="J31" s="663"/>
      <c r="K31" s="663"/>
      <c r="L31" s="663"/>
      <c r="M31" s="663"/>
      <c r="N31" s="663"/>
      <c r="O31" s="663"/>
      <c r="P31" s="663"/>
      <c r="Q31" s="664"/>
      <c r="R31" s="665">
        <v>354583</v>
      </c>
      <c r="S31" s="666"/>
      <c r="T31" s="666"/>
      <c r="U31" s="666"/>
      <c r="V31" s="666"/>
      <c r="W31" s="666"/>
      <c r="X31" s="666"/>
      <c r="Y31" s="667"/>
      <c r="Z31" s="692">
        <v>0.8</v>
      </c>
      <c r="AA31" s="692"/>
      <c r="AB31" s="692"/>
      <c r="AC31" s="692"/>
      <c r="AD31" s="693" t="s">
        <v>234</v>
      </c>
      <c r="AE31" s="693"/>
      <c r="AF31" s="693"/>
      <c r="AG31" s="693"/>
      <c r="AH31" s="693"/>
      <c r="AI31" s="693"/>
      <c r="AJ31" s="693"/>
      <c r="AK31" s="693"/>
      <c r="AL31" s="668" t="s">
        <v>234</v>
      </c>
      <c r="AM31" s="669"/>
      <c r="AN31" s="669"/>
      <c r="AO31" s="694"/>
      <c r="AP31" s="742" t="s">
        <v>311</v>
      </c>
      <c r="AQ31" s="743"/>
      <c r="AR31" s="743"/>
      <c r="AS31" s="743"/>
      <c r="AT31" s="748" t="s">
        <v>312</v>
      </c>
      <c r="AU31" s="217"/>
      <c r="AV31" s="217"/>
      <c r="AW31" s="217"/>
      <c r="AX31" s="732" t="s">
        <v>189</v>
      </c>
      <c r="AY31" s="733"/>
      <c r="AZ31" s="733"/>
      <c r="BA31" s="733"/>
      <c r="BB31" s="733"/>
      <c r="BC31" s="733"/>
      <c r="BD31" s="733"/>
      <c r="BE31" s="733"/>
      <c r="BF31" s="734"/>
      <c r="BG31" s="735">
        <v>99.6</v>
      </c>
      <c r="BH31" s="736"/>
      <c r="BI31" s="736"/>
      <c r="BJ31" s="736"/>
      <c r="BK31" s="736"/>
      <c r="BL31" s="736"/>
      <c r="BM31" s="737">
        <v>97</v>
      </c>
      <c r="BN31" s="736"/>
      <c r="BO31" s="736"/>
      <c r="BP31" s="736"/>
      <c r="BQ31" s="738"/>
      <c r="BR31" s="735">
        <v>99</v>
      </c>
      <c r="BS31" s="736"/>
      <c r="BT31" s="736"/>
      <c r="BU31" s="736"/>
      <c r="BV31" s="736"/>
      <c r="BW31" s="736"/>
      <c r="BX31" s="737">
        <v>96.2</v>
      </c>
      <c r="BY31" s="736"/>
      <c r="BZ31" s="736"/>
      <c r="CA31" s="736"/>
      <c r="CB31" s="738"/>
      <c r="CD31" s="753"/>
      <c r="CE31" s="754"/>
      <c r="CF31" s="707" t="s">
        <v>313</v>
      </c>
      <c r="CG31" s="704"/>
      <c r="CH31" s="704"/>
      <c r="CI31" s="704"/>
      <c r="CJ31" s="704"/>
      <c r="CK31" s="704"/>
      <c r="CL31" s="704"/>
      <c r="CM31" s="704"/>
      <c r="CN31" s="704"/>
      <c r="CO31" s="704"/>
      <c r="CP31" s="704"/>
      <c r="CQ31" s="705"/>
      <c r="CR31" s="665">
        <v>37856</v>
      </c>
      <c r="CS31" s="676"/>
      <c r="CT31" s="676"/>
      <c r="CU31" s="676"/>
      <c r="CV31" s="676"/>
      <c r="CW31" s="676"/>
      <c r="CX31" s="676"/>
      <c r="CY31" s="677"/>
      <c r="CZ31" s="668">
        <v>0.1</v>
      </c>
      <c r="DA31" s="678"/>
      <c r="DB31" s="678"/>
      <c r="DC31" s="679"/>
      <c r="DD31" s="671">
        <v>37856</v>
      </c>
      <c r="DE31" s="676"/>
      <c r="DF31" s="676"/>
      <c r="DG31" s="676"/>
      <c r="DH31" s="676"/>
      <c r="DI31" s="676"/>
      <c r="DJ31" s="676"/>
      <c r="DK31" s="677"/>
      <c r="DL31" s="671">
        <v>37856</v>
      </c>
      <c r="DM31" s="676"/>
      <c r="DN31" s="676"/>
      <c r="DO31" s="676"/>
      <c r="DP31" s="676"/>
      <c r="DQ31" s="676"/>
      <c r="DR31" s="676"/>
      <c r="DS31" s="676"/>
      <c r="DT31" s="676"/>
      <c r="DU31" s="676"/>
      <c r="DV31" s="677"/>
      <c r="DW31" s="668">
        <v>0.1</v>
      </c>
      <c r="DX31" s="678"/>
      <c r="DY31" s="678"/>
      <c r="DZ31" s="678"/>
      <c r="EA31" s="678"/>
      <c r="EB31" s="678"/>
      <c r="EC31" s="699"/>
    </row>
    <row r="32" spans="2:133" ht="11.25" customHeight="1" x14ac:dyDescent="0.15">
      <c r="B32" s="662" t="s">
        <v>314</v>
      </c>
      <c r="C32" s="663"/>
      <c r="D32" s="663"/>
      <c r="E32" s="663"/>
      <c r="F32" s="663"/>
      <c r="G32" s="663"/>
      <c r="H32" s="663"/>
      <c r="I32" s="663"/>
      <c r="J32" s="663"/>
      <c r="K32" s="663"/>
      <c r="L32" s="663"/>
      <c r="M32" s="663"/>
      <c r="N32" s="663"/>
      <c r="O32" s="663"/>
      <c r="P32" s="663"/>
      <c r="Q32" s="664"/>
      <c r="R32" s="665">
        <v>9945956</v>
      </c>
      <c r="S32" s="666"/>
      <c r="T32" s="666"/>
      <c r="U32" s="666"/>
      <c r="V32" s="666"/>
      <c r="W32" s="666"/>
      <c r="X32" s="666"/>
      <c r="Y32" s="667"/>
      <c r="Z32" s="692">
        <v>21.4</v>
      </c>
      <c r="AA32" s="692"/>
      <c r="AB32" s="692"/>
      <c r="AC32" s="692"/>
      <c r="AD32" s="693" t="s">
        <v>234</v>
      </c>
      <c r="AE32" s="693"/>
      <c r="AF32" s="693"/>
      <c r="AG32" s="693"/>
      <c r="AH32" s="693"/>
      <c r="AI32" s="693"/>
      <c r="AJ32" s="693"/>
      <c r="AK32" s="693"/>
      <c r="AL32" s="668" t="s">
        <v>234</v>
      </c>
      <c r="AM32" s="669"/>
      <c r="AN32" s="669"/>
      <c r="AO32" s="694"/>
      <c r="AP32" s="744"/>
      <c r="AQ32" s="745"/>
      <c r="AR32" s="745"/>
      <c r="AS32" s="745"/>
      <c r="AT32" s="749"/>
      <c r="AU32" s="216" t="s">
        <v>315</v>
      </c>
      <c r="AV32" s="216"/>
      <c r="AW32" s="216"/>
      <c r="AX32" s="662" t="s">
        <v>316</v>
      </c>
      <c r="AY32" s="663"/>
      <c r="AZ32" s="663"/>
      <c r="BA32" s="663"/>
      <c r="BB32" s="663"/>
      <c r="BC32" s="663"/>
      <c r="BD32" s="663"/>
      <c r="BE32" s="663"/>
      <c r="BF32" s="664"/>
      <c r="BG32" s="739">
        <v>99.7</v>
      </c>
      <c r="BH32" s="676"/>
      <c r="BI32" s="676"/>
      <c r="BJ32" s="676"/>
      <c r="BK32" s="676"/>
      <c r="BL32" s="676"/>
      <c r="BM32" s="669">
        <v>97.9</v>
      </c>
      <c r="BN32" s="731"/>
      <c r="BO32" s="731"/>
      <c r="BP32" s="731"/>
      <c r="BQ32" s="703"/>
      <c r="BR32" s="739">
        <v>99.6</v>
      </c>
      <c r="BS32" s="676"/>
      <c r="BT32" s="676"/>
      <c r="BU32" s="676"/>
      <c r="BV32" s="676"/>
      <c r="BW32" s="676"/>
      <c r="BX32" s="669">
        <v>97.6</v>
      </c>
      <c r="BY32" s="731"/>
      <c r="BZ32" s="731"/>
      <c r="CA32" s="731"/>
      <c r="CB32" s="703"/>
      <c r="CD32" s="755"/>
      <c r="CE32" s="756"/>
      <c r="CF32" s="707" t="s">
        <v>317</v>
      </c>
      <c r="CG32" s="704"/>
      <c r="CH32" s="704"/>
      <c r="CI32" s="704"/>
      <c r="CJ32" s="704"/>
      <c r="CK32" s="704"/>
      <c r="CL32" s="704"/>
      <c r="CM32" s="704"/>
      <c r="CN32" s="704"/>
      <c r="CO32" s="704"/>
      <c r="CP32" s="704"/>
      <c r="CQ32" s="705"/>
      <c r="CR32" s="665" t="s">
        <v>234</v>
      </c>
      <c r="CS32" s="666"/>
      <c r="CT32" s="666"/>
      <c r="CU32" s="666"/>
      <c r="CV32" s="666"/>
      <c r="CW32" s="666"/>
      <c r="CX32" s="666"/>
      <c r="CY32" s="667"/>
      <c r="CZ32" s="668" t="s">
        <v>234</v>
      </c>
      <c r="DA32" s="678"/>
      <c r="DB32" s="678"/>
      <c r="DC32" s="679"/>
      <c r="DD32" s="671" t="s">
        <v>234</v>
      </c>
      <c r="DE32" s="666"/>
      <c r="DF32" s="666"/>
      <c r="DG32" s="666"/>
      <c r="DH32" s="666"/>
      <c r="DI32" s="666"/>
      <c r="DJ32" s="666"/>
      <c r="DK32" s="667"/>
      <c r="DL32" s="671" t="s">
        <v>234</v>
      </c>
      <c r="DM32" s="666"/>
      <c r="DN32" s="666"/>
      <c r="DO32" s="666"/>
      <c r="DP32" s="666"/>
      <c r="DQ32" s="666"/>
      <c r="DR32" s="666"/>
      <c r="DS32" s="666"/>
      <c r="DT32" s="666"/>
      <c r="DU32" s="666"/>
      <c r="DV32" s="667"/>
      <c r="DW32" s="668" t="s">
        <v>243</v>
      </c>
      <c r="DX32" s="678"/>
      <c r="DY32" s="678"/>
      <c r="DZ32" s="678"/>
      <c r="EA32" s="678"/>
      <c r="EB32" s="678"/>
      <c r="EC32" s="699"/>
    </row>
    <row r="33" spans="2:133" ht="11.25" customHeight="1" x14ac:dyDescent="0.15">
      <c r="B33" s="728" t="s">
        <v>318</v>
      </c>
      <c r="C33" s="729"/>
      <c r="D33" s="729"/>
      <c r="E33" s="729"/>
      <c r="F33" s="729"/>
      <c r="G33" s="729"/>
      <c r="H33" s="729"/>
      <c r="I33" s="729"/>
      <c r="J33" s="729"/>
      <c r="K33" s="729"/>
      <c r="L33" s="729"/>
      <c r="M33" s="729"/>
      <c r="N33" s="729"/>
      <c r="O33" s="729"/>
      <c r="P33" s="729"/>
      <c r="Q33" s="730"/>
      <c r="R33" s="665" t="s">
        <v>243</v>
      </c>
      <c r="S33" s="666"/>
      <c r="T33" s="666"/>
      <c r="U33" s="666"/>
      <c r="V33" s="666"/>
      <c r="W33" s="666"/>
      <c r="X33" s="666"/>
      <c r="Y33" s="667"/>
      <c r="Z33" s="692" t="s">
        <v>234</v>
      </c>
      <c r="AA33" s="692"/>
      <c r="AB33" s="692"/>
      <c r="AC33" s="692"/>
      <c r="AD33" s="693" t="s">
        <v>243</v>
      </c>
      <c r="AE33" s="693"/>
      <c r="AF33" s="693"/>
      <c r="AG33" s="693"/>
      <c r="AH33" s="693"/>
      <c r="AI33" s="693"/>
      <c r="AJ33" s="693"/>
      <c r="AK33" s="693"/>
      <c r="AL33" s="668" t="s">
        <v>243</v>
      </c>
      <c r="AM33" s="669"/>
      <c r="AN33" s="669"/>
      <c r="AO33" s="694"/>
      <c r="AP33" s="746"/>
      <c r="AQ33" s="747"/>
      <c r="AR33" s="747"/>
      <c r="AS33" s="747"/>
      <c r="AT33" s="750"/>
      <c r="AU33" s="218"/>
      <c r="AV33" s="218"/>
      <c r="AW33" s="218"/>
      <c r="AX33" s="642" t="s">
        <v>319</v>
      </c>
      <c r="AY33" s="643"/>
      <c r="AZ33" s="643"/>
      <c r="BA33" s="643"/>
      <c r="BB33" s="643"/>
      <c r="BC33" s="643"/>
      <c r="BD33" s="643"/>
      <c r="BE33" s="643"/>
      <c r="BF33" s="644"/>
      <c r="BG33" s="727">
        <v>99.5</v>
      </c>
      <c r="BH33" s="646"/>
      <c r="BI33" s="646"/>
      <c r="BJ33" s="646"/>
      <c r="BK33" s="646"/>
      <c r="BL33" s="646"/>
      <c r="BM33" s="684">
        <v>95.6</v>
      </c>
      <c r="BN33" s="646"/>
      <c r="BO33" s="646"/>
      <c r="BP33" s="646"/>
      <c r="BQ33" s="695"/>
      <c r="BR33" s="727">
        <v>98.2</v>
      </c>
      <c r="BS33" s="646"/>
      <c r="BT33" s="646"/>
      <c r="BU33" s="646"/>
      <c r="BV33" s="646"/>
      <c r="BW33" s="646"/>
      <c r="BX33" s="684">
        <v>94.2</v>
      </c>
      <c r="BY33" s="646"/>
      <c r="BZ33" s="646"/>
      <c r="CA33" s="646"/>
      <c r="CB33" s="695"/>
      <c r="CD33" s="707" t="s">
        <v>320</v>
      </c>
      <c r="CE33" s="704"/>
      <c r="CF33" s="704"/>
      <c r="CG33" s="704"/>
      <c r="CH33" s="704"/>
      <c r="CI33" s="704"/>
      <c r="CJ33" s="704"/>
      <c r="CK33" s="704"/>
      <c r="CL33" s="704"/>
      <c r="CM33" s="704"/>
      <c r="CN33" s="704"/>
      <c r="CO33" s="704"/>
      <c r="CP33" s="704"/>
      <c r="CQ33" s="705"/>
      <c r="CR33" s="665">
        <v>19180249</v>
      </c>
      <c r="CS33" s="676"/>
      <c r="CT33" s="676"/>
      <c r="CU33" s="676"/>
      <c r="CV33" s="676"/>
      <c r="CW33" s="676"/>
      <c r="CX33" s="676"/>
      <c r="CY33" s="677"/>
      <c r="CZ33" s="668">
        <v>44.3</v>
      </c>
      <c r="DA33" s="678"/>
      <c r="DB33" s="678"/>
      <c r="DC33" s="679"/>
      <c r="DD33" s="671">
        <v>13270539</v>
      </c>
      <c r="DE33" s="676"/>
      <c r="DF33" s="676"/>
      <c r="DG33" s="676"/>
      <c r="DH33" s="676"/>
      <c r="DI33" s="676"/>
      <c r="DJ33" s="676"/>
      <c r="DK33" s="677"/>
      <c r="DL33" s="671">
        <v>9449376</v>
      </c>
      <c r="DM33" s="676"/>
      <c r="DN33" s="676"/>
      <c r="DO33" s="676"/>
      <c r="DP33" s="676"/>
      <c r="DQ33" s="676"/>
      <c r="DR33" s="676"/>
      <c r="DS33" s="676"/>
      <c r="DT33" s="676"/>
      <c r="DU33" s="676"/>
      <c r="DV33" s="677"/>
      <c r="DW33" s="668">
        <v>37</v>
      </c>
      <c r="DX33" s="678"/>
      <c r="DY33" s="678"/>
      <c r="DZ33" s="678"/>
      <c r="EA33" s="678"/>
      <c r="EB33" s="678"/>
      <c r="EC33" s="699"/>
    </row>
    <row r="34" spans="2:133" ht="11.25" customHeight="1" x14ac:dyDescent="0.15">
      <c r="B34" s="662" t="s">
        <v>321</v>
      </c>
      <c r="C34" s="663"/>
      <c r="D34" s="663"/>
      <c r="E34" s="663"/>
      <c r="F34" s="663"/>
      <c r="G34" s="663"/>
      <c r="H34" s="663"/>
      <c r="I34" s="663"/>
      <c r="J34" s="663"/>
      <c r="K34" s="663"/>
      <c r="L34" s="663"/>
      <c r="M34" s="663"/>
      <c r="N34" s="663"/>
      <c r="O34" s="663"/>
      <c r="P34" s="663"/>
      <c r="Q34" s="664"/>
      <c r="R34" s="665">
        <v>4599954</v>
      </c>
      <c r="S34" s="666"/>
      <c r="T34" s="666"/>
      <c r="U34" s="666"/>
      <c r="V34" s="666"/>
      <c r="W34" s="666"/>
      <c r="X34" s="666"/>
      <c r="Y34" s="667"/>
      <c r="Z34" s="692">
        <v>9.9</v>
      </c>
      <c r="AA34" s="692"/>
      <c r="AB34" s="692"/>
      <c r="AC34" s="692"/>
      <c r="AD34" s="693" t="s">
        <v>234</v>
      </c>
      <c r="AE34" s="693"/>
      <c r="AF34" s="693"/>
      <c r="AG34" s="693"/>
      <c r="AH34" s="693"/>
      <c r="AI34" s="693"/>
      <c r="AJ34" s="693"/>
      <c r="AK34" s="693"/>
      <c r="AL34" s="668" t="s">
        <v>243</v>
      </c>
      <c r="AM34" s="669"/>
      <c r="AN34" s="669"/>
      <c r="AO34" s="694"/>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707" t="s">
        <v>322</v>
      </c>
      <c r="CE34" s="704"/>
      <c r="CF34" s="704"/>
      <c r="CG34" s="704"/>
      <c r="CH34" s="704"/>
      <c r="CI34" s="704"/>
      <c r="CJ34" s="704"/>
      <c r="CK34" s="704"/>
      <c r="CL34" s="704"/>
      <c r="CM34" s="704"/>
      <c r="CN34" s="704"/>
      <c r="CO34" s="704"/>
      <c r="CP34" s="704"/>
      <c r="CQ34" s="705"/>
      <c r="CR34" s="665">
        <v>7839795</v>
      </c>
      <c r="CS34" s="666"/>
      <c r="CT34" s="666"/>
      <c r="CU34" s="666"/>
      <c r="CV34" s="666"/>
      <c r="CW34" s="666"/>
      <c r="CX34" s="666"/>
      <c r="CY34" s="667"/>
      <c r="CZ34" s="668">
        <v>18.100000000000001</v>
      </c>
      <c r="DA34" s="678"/>
      <c r="DB34" s="678"/>
      <c r="DC34" s="679"/>
      <c r="DD34" s="671">
        <v>5647314</v>
      </c>
      <c r="DE34" s="666"/>
      <c r="DF34" s="666"/>
      <c r="DG34" s="666"/>
      <c r="DH34" s="666"/>
      <c r="DI34" s="666"/>
      <c r="DJ34" s="666"/>
      <c r="DK34" s="667"/>
      <c r="DL34" s="671">
        <v>5001140</v>
      </c>
      <c r="DM34" s="666"/>
      <c r="DN34" s="666"/>
      <c r="DO34" s="666"/>
      <c r="DP34" s="666"/>
      <c r="DQ34" s="666"/>
      <c r="DR34" s="666"/>
      <c r="DS34" s="666"/>
      <c r="DT34" s="666"/>
      <c r="DU34" s="666"/>
      <c r="DV34" s="667"/>
      <c r="DW34" s="668">
        <v>19.600000000000001</v>
      </c>
      <c r="DX34" s="678"/>
      <c r="DY34" s="678"/>
      <c r="DZ34" s="678"/>
      <c r="EA34" s="678"/>
      <c r="EB34" s="678"/>
      <c r="EC34" s="699"/>
    </row>
    <row r="35" spans="2:133" ht="11.25" customHeight="1" x14ac:dyDescent="0.15">
      <c r="B35" s="662" t="s">
        <v>323</v>
      </c>
      <c r="C35" s="663"/>
      <c r="D35" s="663"/>
      <c r="E35" s="663"/>
      <c r="F35" s="663"/>
      <c r="G35" s="663"/>
      <c r="H35" s="663"/>
      <c r="I35" s="663"/>
      <c r="J35" s="663"/>
      <c r="K35" s="663"/>
      <c r="L35" s="663"/>
      <c r="M35" s="663"/>
      <c r="N35" s="663"/>
      <c r="O35" s="663"/>
      <c r="P35" s="663"/>
      <c r="Q35" s="664"/>
      <c r="R35" s="665">
        <v>56477</v>
      </c>
      <c r="S35" s="666"/>
      <c r="T35" s="666"/>
      <c r="U35" s="666"/>
      <c r="V35" s="666"/>
      <c r="W35" s="666"/>
      <c r="X35" s="666"/>
      <c r="Y35" s="667"/>
      <c r="Z35" s="692">
        <v>0.1</v>
      </c>
      <c r="AA35" s="692"/>
      <c r="AB35" s="692"/>
      <c r="AC35" s="692"/>
      <c r="AD35" s="693">
        <v>25696</v>
      </c>
      <c r="AE35" s="693"/>
      <c r="AF35" s="693"/>
      <c r="AG35" s="693"/>
      <c r="AH35" s="693"/>
      <c r="AI35" s="693"/>
      <c r="AJ35" s="693"/>
      <c r="AK35" s="693"/>
      <c r="AL35" s="668">
        <v>0.1</v>
      </c>
      <c r="AM35" s="669"/>
      <c r="AN35" s="669"/>
      <c r="AO35" s="694"/>
      <c r="AP35" s="221"/>
      <c r="AQ35" s="724" t="s">
        <v>324</v>
      </c>
      <c r="AR35" s="725"/>
      <c r="AS35" s="725"/>
      <c r="AT35" s="725"/>
      <c r="AU35" s="725"/>
      <c r="AV35" s="725"/>
      <c r="AW35" s="725"/>
      <c r="AX35" s="725"/>
      <c r="AY35" s="725"/>
      <c r="AZ35" s="725"/>
      <c r="BA35" s="725"/>
      <c r="BB35" s="725"/>
      <c r="BC35" s="725"/>
      <c r="BD35" s="725"/>
      <c r="BE35" s="725"/>
      <c r="BF35" s="726"/>
      <c r="BG35" s="724" t="s">
        <v>325</v>
      </c>
      <c r="BH35" s="725"/>
      <c r="BI35" s="725"/>
      <c r="BJ35" s="725"/>
      <c r="BK35" s="725"/>
      <c r="BL35" s="725"/>
      <c r="BM35" s="725"/>
      <c r="BN35" s="725"/>
      <c r="BO35" s="725"/>
      <c r="BP35" s="725"/>
      <c r="BQ35" s="725"/>
      <c r="BR35" s="725"/>
      <c r="BS35" s="725"/>
      <c r="BT35" s="725"/>
      <c r="BU35" s="725"/>
      <c r="BV35" s="725"/>
      <c r="BW35" s="725"/>
      <c r="BX35" s="725"/>
      <c r="BY35" s="725"/>
      <c r="BZ35" s="725"/>
      <c r="CA35" s="725"/>
      <c r="CB35" s="726"/>
      <c r="CD35" s="707" t="s">
        <v>326</v>
      </c>
      <c r="CE35" s="704"/>
      <c r="CF35" s="704"/>
      <c r="CG35" s="704"/>
      <c r="CH35" s="704"/>
      <c r="CI35" s="704"/>
      <c r="CJ35" s="704"/>
      <c r="CK35" s="704"/>
      <c r="CL35" s="704"/>
      <c r="CM35" s="704"/>
      <c r="CN35" s="704"/>
      <c r="CO35" s="704"/>
      <c r="CP35" s="704"/>
      <c r="CQ35" s="705"/>
      <c r="CR35" s="665">
        <v>89220</v>
      </c>
      <c r="CS35" s="676"/>
      <c r="CT35" s="676"/>
      <c r="CU35" s="676"/>
      <c r="CV35" s="676"/>
      <c r="CW35" s="676"/>
      <c r="CX35" s="676"/>
      <c r="CY35" s="677"/>
      <c r="CZ35" s="668">
        <v>0.2</v>
      </c>
      <c r="DA35" s="678"/>
      <c r="DB35" s="678"/>
      <c r="DC35" s="679"/>
      <c r="DD35" s="671">
        <v>87733</v>
      </c>
      <c r="DE35" s="676"/>
      <c r="DF35" s="676"/>
      <c r="DG35" s="676"/>
      <c r="DH35" s="676"/>
      <c r="DI35" s="676"/>
      <c r="DJ35" s="676"/>
      <c r="DK35" s="677"/>
      <c r="DL35" s="671">
        <v>69225</v>
      </c>
      <c r="DM35" s="676"/>
      <c r="DN35" s="676"/>
      <c r="DO35" s="676"/>
      <c r="DP35" s="676"/>
      <c r="DQ35" s="676"/>
      <c r="DR35" s="676"/>
      <c r="DS35" s="676"/>
      <c r="DT35" s="676"/>
      <c r="DU35" s="676"/>
      <c r="DV35" s="677"/>
      <c r="DW35" s="668">
        <v>0.3</v>
      </c>
      <c r="DX35" s="678"/>
      <c r="DY35" s="678"/>
      <c r="DZ35" s="678"/>
      <c r="EA35" s="678"/>
      <c r="EB35" s="678"/>
      <c r="EC35" s="699"/>
    </row>
    <row r="36" spans="2:133" ht="11.25" customHeight="1" x14ac:dyDescent="0.15">
      <c r="B36" s="662" t="s">
        <v>327</v>
      </c>
      <c r="C36" s="663"/>
      <c r="D36" s="663"/>
      <c r="E36" s="663"/>
      <c r="F36" s="663"/>
      <c r="G36" s="663"/>
      <c r="H36" s="663"/>
      <c r="I36" s="663"/>
      <c r="J36" s="663"/>
      <c r="K36" s="663"/>
      <c r="L36" s="663"/>
      <c r="M36" s="663"/>
      <c r="N36" s="663"/>
      <c r="O36" s="663"/>
      <c r="P36" s="663"/>
      <c r="Q36" s="664"/>
      <c r="R36" s="665">
        <v>135593</v>
      </c>
      <c r="S36" s="666"/>
      <c r="T36" s="666"/>
      <c r="U36" s="666"/>
      <c r="V36" s="666"/>
      <c r="W36" s="666"/>
      <c r="X36" s="666"/>
      <c r="Y36" s="667"/>
      <c r="Z36" s="692">
        <v>0.3</v>
      </c>
      <c r="AA36" s="692"/>
      <c r="AB36" s="692"/>
      <c r="AC36" s="692"/>
      <c r="AD36" s="693" t="s">
        <v>234</v>
      </c>
      <c r="AE36" s="693"/>
      <c r="AF36" s="693"/>
      <c r="AG36" s="693"/>
      <c r="AH36" s="693"/>
      <c r="AI36" s="693"/>
      <c r="AJ36" s="693"/>
      <c r="AK36" s="693"/>
      <c r="AL36" s="668" t="s">
        <v>243</v>
      </c>
      <c r="AM36" s="669"/>
      <c r="AN36" s="669"/>
      <c r="AO36" s="694"/>
      <c r="AP36" s="221"/>
      <c r="AQ36" s="715" t="s">
        <v>328</v>
      </c>
      <c r="AR36" s="716"/>
      <c r="AS36" s="716"/>
      <c r="AT36" s="716"/>
      <c r="AU36" s="716"/>
      <c r="AV36" s="716"/>
      <c r="AW36" s="716"/>
      <c r="AX36" s="716"/>
      <c r="AY36" s="717"/>
      <c r="AZ36" s="718">
        <v>6969882</v>
      </c>
      <c r="BA36" s="719"/>
      <c r="BB36" s="719"/>
      <c r="BC36" s="719"/>
      <c r="BD36" s="719"/>
      <c r="BE36" s="719"/>
      <c r="BF36" s="720"/>
      <c r="BG36" s="721" t="s">
        <v>329</v>
      </c>
      <c r="BH36" s="722"/>
      <c r="BI36" s="722"/>
      <c r="BJ36" s="722"/>
      <c r="BK36" s="722"/>
      <c r="BL36" s="722"/>
      <c r="BM36" s="722"/>
      <c r="BN36" s="722"/>
      <c r="BO36" s="722"/>
      <c r="BP36" s="722"/>
      <c r="BQ36" s="722"/>
      <c r="BR36" s="722"/>
      <c r="BS36" s="722"/>
      <c r="BT36" s="722"/>
      <c r="BU36" s="723"/>
      <c r="BV36" s="718" t="s">
        <v>234</v>
      </c>
      <c r="BW36" s="719"/>
      <c r="BX36" s="719"/>
      <c r="BY36" s="719"/>
      <c r="BZ36" s="719"/>
      <c r="CA36" s="719"/>
      <c r="CB36" s="720"/>
      <c r="CD36" s="707" t="s">
        <v>330</v>
      </c>
      <c r="CE36" s="704"/>
      <c r="CF36" s="704"/>
      <c r="CG36" s="704"/>
      <c r="CH36" s="704"/>
      <c r="CI36" s="704"/>
      <c r="CJ36" s="704"/>
      <c r="CK36" s="704"/>
      <c r="CL36" s="704"/>
      <c r="CM36" s="704"/>
      <c r="CN36" s="704"/>
      <c r="CO36" s="704"/>
      <c r="CP36" s="704"/>
      <c r="CQ36" s="705"/>
      <c r="CR36" s="665">
        <v>5897721</v>
      </c>
      <c r="CS36" s="666"/>
      <c r="CT36" s="666"/>
      <c r="CU36" s="666"/>
      <c r="CV36" s="666"/>
      <c r="CW36" s="666"/>
      <c r="CX36" s="666"/>
      <c r="CY36" s="667"/>
      <c r="CZ36" s="668">
        <v>13.6</v>
      </c>
      <c r="DA36" s="678"/>
      <c r="DB36" s="678"/>
      <c r="DC36" s="679"/>
      <c r="DD36" s="671">
        <v>3051933</v>
      </c>
      <c r="DE36" s="666"/>
      <c r="DF36" s="666"/>
      <c r="DG36" s="666"/>
      <c r="DH36" s="666"/>
      <c r="DI36" s="666"/>
      <c r="DJ36" s="666"/>
      <c r="DK36" s="667"/>
      <c r="DL36" s="671">
        <v>1554645</v>
      </c>
      <c r="DM36" s="666"/>
      <c r="DN36" s="666"/>
      <c r="DO36" s="666"/>
      <c r="DP36" s="666"/>
      <c r="DQ36" s="666"/>
      <c r="DR36" s="666"/>
      <c r="DS36" s="666"/>
      <c r="DT36" s="666"/>
      <c r="DU36" s="666"/>
      <c r="DV36" s="667"/>
      <c r="DW36" s="668">
        <v>6.1</v>
      </c>
      <c r="DX36" s="678"/>
      <c r="DY36" s="678"/>
      <c r="DZ36" s="678"/>
      <c r="EA36" s="678"/>
      <c r="EB36" s="678"/>
      <c r="EC36" s="699"/>
    </row>
    <row r="37" spans="2:133" ht="11.25" customHeight="1" x14ac:dyDescent="0.15">
      <c r="B37" s="662" t="s">
        <v>331</v>
      </c>
      <c r="C37" s="663"/>
      <c r="D37" s="663"/>
      <c r="E37" s="663"/>
      <c r="F37" s="663"/>
      <c r="G37" s="663"/>
      <c r="H37" s="663"/>
      <c r="I37" s="663"/>
      <c r="J37" s="663"/>
      <c r="K37" s="663"/>
      <c r="L37" s="663"/>
      <c r="M37" s="663"/>
      <c r="N37" s="663"/>
      <c r="O37" s="663"/>
      <c r="P37" s="663"/>
      <c r="Q37" s="664"/>
      <c r="R37" s="665">
        <v>481478</v>
      </c>
      <c r="S37" s="666"/>
      <c r="T37" s="666"/>
      <c r="U37" s="666"/>
      <c r="V37" s="666"/>
      <c r="W37" s="666"/>
      <c r="X37" s="666"/>
      <c r="Y37" s="667"/>
      <c r="Z37" s="692">
        <v>1</v>
      </c>
      <c r="AA37" s="692"/>
      <c r="AB37" s="692"/>
      <c r="AC37" s="692"/>
      <c r="AD37" s="693" t="s">
        <v>243</v>
      </c>
      <c r="AE37" s="693"/>
      <c r="AF37" s="693"/>
      <c r="AG37" s="693"/>
      <c r="AH37" s="693"/>
      <c r="AI37" s="693"/>
      <c r="AJ37" s="693"/>
      <c r="AK37" s="693"/>
      <c r="AL37" s="668" t="s">
        <v>234</v>
      </c>
      <c r="AM37" s="669"/>
      <c r="AN37" s="669"/>
      <c r="AO37" s="694"/>
      <c r="AQ37" s="700" t="s">
        <v>332</v>
      </c>
      <c r="AR37" s="701"/>
      <c r="AS37" s="701"/>
      <c r="AT37" s="701"/>
      <c r="AU37" s="701"/>
      <c r="AV37" s="701"/>
      <c r="AW37" s="701"/>
      <c r="AX37" s="701"/>
      <c r="AY37" s="702"/>
      <c r="AZ37" s="665">
        <v>2378754</v>
      </c>
      <c r="BA37" s="666"/>
      <c r="BB37" s="666"/>
      <c r="BC37" s="666"/>
      <c r="BD37" s="676"/>
      <c r="BE37" s="676"/>
      <c r="BF37" s="703"/>
      <c r="BG37" s="707" t="s">
        <v>333</v>
      </c>
      <c r="BH37" s="704"/>
      <c r="BI37" s="704"/>
      <c r="BJ37" s="704"/>
      <c r="BK37" s="704"/>
      <c r="BL37" s="704"/>
      <c r="BM37" s="704"/>
      <c r="BN37" s="704"/>
      <c r="BO37" s="704"/>
      <c r="BP37" s="704"/>
      <c r="BQ37" s="704"/>
      <c r="BR37" s="704"/>
      <c r="BS37" s="704"/>
      <c r="BT37" s="704"/>
      <c r="BU37" s="705"/>
      <c r="BV37" s="665" t="s">
        <v>234</v>
      </c>
      <c r="BW37" s="666"/>
      <c r="BX37" s="666"/>
      <c r="BY37" s="666"/>
      <c r="BZ37" s="666"/>
      <c r="CA37" s="666"/>
      <c r="CB37" s="706"/>
      <c r="CD37" s="707" t="s">
        <v>334</v>
      </c>
      <c r="CE37" s="704"/>
      <c r="CF37" s="704"/>
      <c r="CG37" s="704"/>
      <c r="CH37" s="704"/>
      <c r="CI37" s="704"/>
      <c r="CJ37" s="704"/>
      <c r="CK37" s="704"/>
      <c r="CL37" s="704"/>
      <c r="CM37" s="704"/>
      <c r="CN37" s="704"/>
      <c r="CO37" s="704"/>
      <c r="CP37" s="704"/>
      <c r="CQ37" s="705"/>
      <c r="CR37" s="665">
        <v>6945</v>
      </c>
      <c r="CS37" s="676"/>
      <c r="CT37" s="676"/>
      <c r="CU37" s="676"/>
      <c r="CV37" s="676"/>
      <c r="CW37" s="676"/>
      <c r="CX37" s="676"/>
      <c r="CY37" s="677"/>
      <c r="CZ37" s="668">
        <v>0</v>
      </c>
      <c r="DA37" s="678"/>
      <c r="DB37" s="678"/>
      <c r="DC37" s="679"/>
      <c r="DD37" s="671">
        <v>6945</v>
      </c>
      <c r="DE37" s="676"/>
      <c r="DF37" s="676"/>
      <c r="DG37" s="676"/>
      <c r="DH37" s="676"/>
      <c r="DI37" s="676"/>
      <c r="DJ37" s="676"/>
      <c r="DK37" s="677"/>
      <c r="DL37" s="671">
        <v>6944</v>
      </c>
      <c r="DM37" s="676"/>
      <c r="DN37" s="676"/>
      <c r="DO37" s="676"/>
      <c r="DP37" s="676"/>
      <c r="DQ37" s="676"/>
      <c r="DR37" s="676"/>
      <c r="DS37" s="676"/>
      <c r="DT37" s="676"/>
      <c r="DU37" s="676"/>
      <c r="DV37" s="677"/>
      <c r="DW37" s="668">
        <v>0</v>
      </c>
      <c r="DX37" s="678"/>
      <c r="DY37" s="678"/>
      <c r="DZ37" s="678"/>
      <c r="EA37" s="678"/>
      <c r="EB37" s="678"/>
      <c r="EC37" s="699"/>
    </row>
    <row r="38" spans="2:133" ht="11.25" customHeight="1" x14ac:dyDescent="0.15">
      <c r="B38" s="662" t="s">
        <v>335</v>
      </c>
      <c r="C38" s="663"/>
      <c r="D38" s="663"/>
      <c r="E38" s="663"/>
      <c r="F38" s="663"/>
      <c r="G38" s="663"/>
      <c r="H38" s="663"/>
      <c r="I38" s="663"/>
      <c r="J38" s="663"/>
      <c r="K38" s="663"/>
      <c r="L38" s="663"/>
      <c r="M38" s="663"/>
      <c r="N38" s="663"/>
      <c r="O38" s="663"/>
      <c r="P38" s="663"/>
      <c r="Q38" s="664"/>
      <c r="R38" s="665">
        <v>1871445</v>
      </c>
      <c r="S38" s="666"/>
      <c r="T38" s="666"/>
      <c r="U38" s="666"/>
      <c r="V38" s="666"/>
      <c r="W38" s="666"/>
      <c r="X38" s="666"/>
      <c r="Y38" s="667"/>
      <c r="Z38" s="692">
        <v>4</v>
      </c>
      <c r="AA38" s="692"/>
      <c r="AB38" s="692"/>
      <c r="AC38" s="692"/>
      <c r="AD38" s="693" t="s">
        <v>243</v>
      </c>
      <c r="AE38" s="693"/>
      <c r="AF38" s="693"/>
      <c r="AG38" s="693"/>
      <c r="AH38" s="693"/>
      <c r="AI38" s="693"/>
      <c r="AJ38" s="693"/>
      <c r="AK38" s="693"/>
      <c r="AL38" s="668" t="s">
        <v>234</v>
      </c>
      <c r="AM38" s="669"/>
      <c r="AN38" s="669"/>
      <c r="AO38" s="694"/>
      <c r="AQ38" s="700" t="s">
        <v>336</v>
      </c>
      <c r="AR38" s="701"/>
      <c r="AS38" s="701"/>
      <c r="AT38" s="701"/>
      <c r="AU38" s="701"/>
      <c r="AV38" s="701"/>
      <c r="AW38" s="701"/>
      <c r="AX38" s="701"/>
      <c r="AY38" s="702"/>
      <c r="AZ38" s="665">
        <v>1017392</v>
      </c>
      <c r="BA38" s="666"/>
      <c r="BB38" s="666"/>
      <c r="BC38" s="666"/>
      <c r="BD38" s="676"/>
      <c r="BE38" s="676"/>
      <c r="BF38" s="703"/>
      <c r="BG38" s="707" t="s">
        <v>337</v>
      </c>
      <c r="BH38" s="704"/>
      <c r="BI38" s="704"/>
      <c r="BJ38" s="704"/>
      <c r="BK38" s="704"/>
      <c r="BL38" s="704"/>
      <c r="BM38" s="704"/>
      <c r="BN38" s="704"/>
      <c r="BO38" s="704"/>
      <c r="BP38" s="704"/>
      <c r="BQ38" s="704"/>
      <c r="BR38" s="704"/>
      <c r="BS38" s="704"/>
      <c r="BT38" s="704"/>
      <c r="BU38" s="705"/>
      <c r="BV38" s="665">
        <v>14000</v>
      </c>
      <c r="BW38" s="666"/>
      <c r="BX38" s="666"/>
      <c r="BY38" s="666"/>
      <c r="BZ38" s="666"/>
      <c r="CA38" s="666"/>
      <c r="CB38" s="706"/>
      <c r="CD38" s="707" t="s">
        <v>338</v>
      </c>
      <c r="CE38" s="704"/>
      <c r="CF38" s="704"/>
      <c r="CG38" s="704"/>
      <c r="CH38" s="704"/>
      <c r="CI38" s="704"/>
      <c r="CJ38" s="704"/>
      <c r="CK38" s="704"/>
      <c r="CL38" s="704"/>
      <c r="CM38" s="704"/>
      <c r="CN38" s="704"/>
      <c r="CO38" s="704"/>
      <c r="CP38" s="704"/>
      <c r="CQ38" s="705"/>
      <c r="CR38" s="665">
        <v>3559165</v>
      </c>
      <c r="CS38" s="666"/>
      <c r="CT38" s="666"/>
      <c r="CU38" s="666"/>
      <c r="CV38" s="666"/>
      <c r="CW38" s="666"/>
      <c r="CX38" s="666"/>
      <c r="CY38" s="667"/>
      <c r="CZ38" s="668">
        <v>8.1999999999999993</v>
      </c>
      <c r="DA38" s="678"/>
      <c r="DB38" s="678"/>
      <c r="DC38" s="679"/>
      <c r="DD38" s="671">
        <v>2834776</v>
      </c>
      <c r="DE38" s="666"/>
      <c r="DF38" s="666"/>
      <c r="DG38" s="666"/>
      <c r="DH38" s="666"/>
      <c r="DI38" s="666"/>
      <c r="DJ38" s="666"/>
      <c r="DK38" s="667"/>
      <c r="DL38" s="671">
        <v>2824366</v>
      </c>
      <c r="DM38" s="666"/>
      <c r="DN38" s="666"/>
      <c r="DO38" s="666"/>
      <c r="DP38" s="666"/>
      <c r="DQ38" s="666"/>
      <c r="DR38" s="666"/>
      <c r="DS38" s="666"/>
      <c r="DT38" s="666"/>
      <c r="DU38" s="666"/>
      <c r="DV38" s="667"/>
      <c r="DW38" s="668">
        <v>11.1</v>
      </c>
      <c r="DX38" s="678"/>
      <c r="DY38" s="678"/>
      <c r="DZ38" s="678"/>
      <c r="EA38" s="678"/>
      <c r="EB38" s="678"/>
      <c r="EC38" s="699"/>
    </row>
    <row r="39" spans="2:133" ht="11.25" customHeight="1" x14ac:dyDescent="0.15">
      <c r="B39" s="662" t="s">
        <v>339</v>
      </c>
      <c r="C39" s="663"/>
      <c r="D39" s="663"/>
      <c r="E39" s="663"/>
      <c r="F39" s="663"/>
      <c r="G39" s="663"/>
      <c r="H39" s="663"/>
      <c r="I39" s="663"/>
      <c r="J39" s="663"/>
      <c r="K39" s="663"/>
      <c r="L39" s="663"/>
      <c r="M39" s="663"/>
      <c r="N39" s="663"/>
      <c r="O39" s="663"/>
      <c r="P39" s="663"/>
      <c r="Q39" s="664"/>
      <c r="R39" s="665">
        <v>756666</v>
      </c>
      <c r="S39" s="666"/>
      <c r="T39" s="666"/>
      <c r="U39" s="666"/>
      <c r="V39" s="666"/>
      <c r="W39" s="666"/>
      <c r="X39" s="666"/>
      <c r="Y39" s="667"/>
      <c r="Z39" s="692">
        <v>1.6</v>
      </c>
      <c r="AA39" s="692"/>
      <c r="AB39" s="692"/>
      <c r="AC39" s="692"/>
      <c r="AD39" s="693">
        <v>1399</v>
      </c>
      <c r="AE39" s="693"/>
      <c r="AF39" s="693"/>
      <c r="AG39" s="693"/>
      <c r="AH39" s="693"/>
      <c r="AI39" s="693"/>
      <c r="AJ39" s="693"/>
      <c r="AK39" s="693"/>
      <c r="AL39" s="668">
        <v>0</v>
      </c>
      <c r="AM39" s="669"/>
      <c r="AN39" s="669"/>
      <c r="AO39" s="694"/>
      <c r="AQ39" s="700" t="s">
        <v>340</v>
      </c>
      <c r="AR39" s="701"/>
      <c r="AS39" s="701"/>
      <c r="AT39" s="701"/>
      <c r="AU39" s="701"/>
      <c r="AV39" s="701"/>
      <c r="AW39" s="701"/>
      <c r="AX39" s="701"/>
      <c r="AY39" s="702"/>
      <c r="AZ39" s="665">
        <v>22146</v>
      </c>
      <c r="BA39" s="666"/>
      <c r="BB39" s="666"/>
      <c r="BC39" s="666"/>
      <c r="BD39" s="676"/>
      <c r="BE39" s="676"/>
      <c r="BF39" s="703"/>
      <c r="BG39" s="707" t="s">
        <v>341</v>
      </c>
      <c r="BH39" s="704"/>
      <c r="BI39" s="704"/>
      <c r="BJ39" s="704"/>
      <c r="BK39" s="704"/>
      <c r="BL39" s="704"/>
      <c r="BM39" s="704"/>
      <c r="BN39" s="704"/>
      <c r="BO39" s="704"/>
      <c r="BP39" s="704"/>
      <c r="BQ39" s="704"/>
      <c r="BR39" s="704"/>
      <c r="BS39" s="704"/>
      <c r="BT39" s="704"/>
      <c r="BU39" s="705"/>
      <c r="BV39" s="665">
        <v>21341</v>
      </c>
      <c r="BW39" s="666"/>
      <c r="BX39" s="666"/>
      <c r="BY39" s="666"/>
      <c r="BZ39" s="666"/>
      <c r="CA39" s="666"/>
      <c r="CB39" s="706"/>
      <c r="CD39" s="707" t="s">
        <v>342</v>
      </c>
      <c r="CE39" s="704"/>
      <c r="CF39" s="704"/>
      <c r="CG39" s="704"/>
      <c r="CH39" s="704"/>
      <c r="CI39" s="704"/>
      <c r="CJ39" s="704"/>
      <c r="CK39" s="704"/>
      <c r="CL39" s="704"/>
      <c r="CM39" s="704"/>
      <c r="CN39" s="704"/>
      <c r="CO39" s="704"/>
      <c r="CP39" s="704"/>
      <c r="CQ39" s="705"/>
      <c r="CR39" s="665">
        <v>1452449</v>
      </c>
      <c r="CS39" s="676"/>
      <c r="CT39" s="676"/>
      <c r="CU39" s="676"/>
      <c r="CV39" s="676"/>
      <c r="CW39" s="676"/>
      <c r="CX39" s="676"/>
      <c r="CY39" s="677"/>
      <c r="CZ39" s="668">
        <v>3.4</v>
      </c>
      <c r="DA39" s="678"/>
      <c r="DB39" s="678"/>
      <c r="DC39" s="679"/>
      <c r="DD39" s="671">
        <v>1308009</v>
      </c>
      <c r="DE39" s="676"/>
      <c r="DF39" s="676"/>
      <c r="DG39" s="676"/>
      <c r="DH39" s="676"/>
      <c r="DI39" s="676"/>
      <c r="DJ39" s="676"/>
      <c r="DK39" s="677"/>
      <c r="DL39" s="671" t="s">
        <v>243</v>
      </c>
      <c r="DM39" s="676"/>
      <c r="DN39" s="676"/>
      <c r="DO39" s="676"/>
      <c r="DP39" s="676"/>
      <c r="DQ39" s="676"/>
      <c r="DR39" s="676"/>
      <c r="DS39" s="676"/>
      <c r="DT39" s="676"/>
      <c r="DU39" s="676"/>
      <c r="DV39" s="677"/>
      <c r="DW39" s="668" t="s">
        <v>234</v>
      </c>
      <c r="DX39" s="678"/>
      <c r="DY39" s="678"/>
      <c r="DZ39" s="678"/>
      <c r="EA39" s="678"/>
      <c r="EB39" s="678"/>
      <c r="EC39" s="699"/>
    </row>
    <row r="40" spans="2:133" ht="11.25" customHeight="1" x14ac:dyDescent="0.15">
      <c r="B40" s="662" t="s">
        <v>343</v>
      </c>
      <c r="C40" s="663"/>
      <c r="D40" s="663"/>
      <c r="E40" s="663"/>
      <c r="F40" s="663"/>
      <c r="G40" s="663"/>
      <c r="H40" s="663"/>
      <c r="I40" s="663"/>
      <c r="J40" s="663"/>
      <c r="K40" s="663"/>
      <c r="L40" s="663"/>
      <c r="M40" s="663"/>
      <c r="N40" s="663"/>
      <c r="O40" s="663"/>
      <c r="P40" s="663"/>
      <c r="Q40" s="664"/>
      <c r="R40" s="665">
        <v>2103500</v>
      </c>
      <c r="S40" s="666"/>
      <c r="T40" s="666"/>
      <c r="U40" s="666"/>
      <c r="V40" s="666"/>
      <c r="W40" s="666"/>
      <c r="X40" s="666"/>
      <c r="Y40" s="667"/>
      <c r="Z40" s="692">
        <v>4.5</v>
      </c>
      <c r="AA40" s="692"/>
      <c r="AB40" s="692"/>
      <c r="AC40" s="692"/>
      <c r="AD40" s="693" t="s">
        <v>243</v>
      </c>
      <c r="AE40" s="693"/>
      <c r="AF40" s="693"/>
      <c r="AG40" s="693"/>
      <c r="AH40" s="693"/>
      <c r="AI40" s="693"/>
      <c r="AJ40" s="693"/>
      <c r="AK40" s="693"/>
      <c r="AL40" s="668" t="s">
        <v>243</v>
      </c>
      <c r="AM40" s="669"/>
      <c r="AN40" s="669"/>
      <c r="AO40" s="694"/>
      <c r="AQ40" s="700" t="s">
        <v>344</v>
      </c>
      <c r="AR40" s="701"/>
      <c r="AS40" s="701"/>
      <c r="AT40" s="701"/>
      <c r="AU40" s="701"/>
      <c r="AV40" s="701"/>
      <c r="AW40" s="701"/>
      <c r="AX40" s="701"/>
      <c r="AY40" s="702"/>
      <c r="AZ40" s="665">
        <v>14571</v>
      </c>
      <c r="BA40" s="666"/>
      <c r="BB40" s="666"/>
      <c r="BC40" s="666"/>
      <c r="BD40" s="676"/>
      <c r="BE40" s="676"/>
      <c r="BF40" s="703"/>
      <c r="BG40" s="708" t="s">
        <v>345</v>
      </c>
      <c r="BH40" s="709"/>
      <c r="BI40" s="709"/>
      <c r="BJ40" s="709"/>
      <c r="BK40" s="709"/>
      <c r="BL40" s="222"/>
      <c r="BM40" s="704" t="s">
        <v>346</v>
      </c>
      <c r="BN40" s="704"/>
      <c r="BO40" s="704"/>
      <c r="BP40" s="704"/>
      <c r="BQ40" s="704"/>
      <c r="BR40" s="704"/>
      <c r="BS40" s="704"/>
      <c r="BT40" s="704"/>
      <c r="BU40" s="705"/>
      <c r="BV40" s="665">
        <v>109</v>
      </c>
      <c r="BW40" s="666"/>
      <c r="BX40" s="666"/>
      <c r="BY40" s="666"/>
      <c r="BZ40" s="666"/>
      <c r="CA40" s="666"/>
      <c r="CB40" s="706"/>
      <c r="CD40" s="707" t="s">
        <v>347</v>
      </c>
      <c r="CE40" s="704"/>
      <c r="CF40" s="704"/>
      <c r="CG40" s="704"/>
      <c r="CH40" s="704"/>
      <c r="CI40" s="704"/>
      <c r="CJ40" s="704"/>
      <c r="CK40" s="704"/>
      <c r="CL40" s="704"/>
      <c r="CM40" s="704"/>
      <c r="CN40" s="704"/>
      <c r="CO40" s="704"/>
      <c r="CP40" s="704"/>
      <c r="CQ40" s="705"/>
      <c r="CR40" s="665">
        <v>341899</v>
      </c>
      <c r="CS40" s="666"/>
      <c r="CT40" s="666"/>
      <c r="CU40" s="666"/>
      <c r="CV40" s="666"/>
      <c r="CW40" s="666"/>
      <c r="CX40" s="666"/>
      <c r="CY40" s="667"/>
      <c r="CZ40" s="668">
        <v>0.8</v>
      </c>
      <c r="DA40" s="678"/>
      <c r="DB40" s="678"/>
      <c r="DC40" s="679"/>
      <c r="DD40" s="671">
        <v>340774</v>
      </c>
      <c r="DE40" s="666"/>
      <c r="DF40" s="666"/>
      <c r="DG40" s="666"/>
      <c r="DH40" s="666"/>
      <c r="DI40" s="666"/>
      <c r="DJ40" s="666"/>
      <c r="DK40" s="667"/>
      <c r="DL40" s="671" t="s">
        <v>234</v>
      </c>
      <c r="DM40" s="666"/>
      <c r="DN40" s="666"/>
      <c r="DO40" s="666"/>
      <c r="DP40" s="666"/>
      <c r="DQ40" s="666"/>
      <c r="DR40" s="666"/>
      <c r="DS40" s="666"/>
      <c r="DT40" s="666"/>
      <c r="DU40" s="666"/>
      <c r="DV40" s="667"/>
      <c r="DW40" s="668" t="s">
        <v>234</v>
      </c>
      <c r="DX40" s="678"/>
      <c r="DY40" s="678"/>
      <c r="DZ40" s="678"/>
      <c r="EA40" s="678"/>
      <c r="EB40" s="678"/>
      <c r="EC40" s="699"/>
    </row>
    <row r="41" spans="2:133" ht="11.25" customHeight="1" x14ac:dyDescent="0.15">
      <c r="B41" s="662" t="s">
        <v>348</v>
      </c>
      <c r="C41" s="663"/>
      <c r="D41" s="663"/>
      <c r="E41" s="663"/>
      <c r="F41" s="663"/>
      <c r="G41" s="663"/>
      <c r="H41" s="663"/>
      <c r="I41" s="663"/>
      <c r="J41" s="663"/>
      <c r="K41" s="663"/>
      <c r="L41" s="663"/>
      <c r="M41" s="663"/>
      <c r="N41" s="663"/>
      <c r="O41" s="663"/>
      <c r="P41" s="663"/>
      <c r="Q41" s="664"/>
      <c r="R41" s="665" t="s">
        <v>234</v>
      </c>
      <c r="S41" s="666"/>
      <c r="T41" s="666"/>
      <c r="U41" s="666"/>
      <c r="V41" s="666"/>
      <c r="W41" s="666"/>
      <c r="X41" s="666"/>
      <c r="Y41" s="667"/>
      <c r="Z41" s="692" t="s">
        <v>243</v>
      </c>
      <c r="AA41" s="692"/>
      <c r="AB41" s="692"/>
      <c r="AC41" s="692"/>
      <c r="AD41" s="693" t="s">
        <v>243</v>
      </c>
      <c r="AE41" s="693"/>
      <c r="AF41" s="693"/>
      <c r="AG41" s="693"/>
      <c r="AH41" s="693"/>
      <c r="AI41" s="693"/>
      <c r="AJ41" s="693"/>
      <c r="AK41" s="693"/>
      <c r="AL41" s="668" t="s">
        <v>243</v>
      </c>
      <c r="AM41" s="669"/>
      <c r="AN41" s="669"/>
      <c r="AO41" s="694"/>
      <c r="AQ41" s="700" t="s">
        <v>349</v>
      </c>
      <c r="AR41" s="701"/>
      <c r="AS41" s="701"/>
      <c r="AT41" s="701"/>
      <c r="AU41" s="701"/>
      <c r="AV41" s="701"/>
      <c r="AW41" s="701"/>
      <c r="AX41" s="701"/>
      <c r="AY41" s="702"/>
      <c r="AZ41" s="665">
        <v>634075</v>
      </c>
      <c r="BA41" s="666"/>
      <c r="BB41" s="666"/>
      <c r="BC41" s="666"/>
      <c r="BD41" s="676"/>
      <c r="BE41" s="676"/>
      <c r="BF41" s="703"/>
      <c r="BG41" s="708"/>
      <c r="BH41" s="709"/>
      <c r="BI41" s="709"/>
      <c r="BJ41" s="709"/>
      <c r="BK41" s="709"/>
      <c r="BL41" s="222"/>
      <c r="BM41" s="704" t="s">
        <v>350</v>
      </c>
      <c r="BN41" s="704"/>
      <c r="BO41" s="704"/>
      <c r="BP41" s="704"/>
      <c r="BQ41" s="704"/>
      <c r="BR41" s="704"/>
      <c r="BS41" s="704"/>
      <c r="BT41" s="704"/>
      <c r="BU41" s="705"/>
      <c r="BV41" s="665">
        <v>1</v>
      </c>
      <c r="BW41" s="666"/>
      <c r="BX41" s="666"/>
      <c r="BY41" s="666"/>
      <c r="BZ41" s="666"/>
      <c r="CA41" s="666"/>
      <c r="CB41" s="706"/>
      <c r="CD41" s="707" t="s">
        <v>351</v>
      </c>
      <c r="CE41" s="704"/>
      <c r="CF41" s="704"/>
      <c r="CG41" s="704"/>
      <c r="CH41" s="704"/>
      <c r="CI41" s="704"/>
      <c r="CJ41" s="704"/>
      <c r="CK41" s="704"/>
      <c r="CL41" s="704"/>
      <c r="CM41" s="704"/>
      <c r="CN41" s="704"/>
      <c r="CO41" s="704"/>
      <c r="CP41" s="704"/>
      <c r="CQ41" s="705"/>
      <c r="CR41" s="665" t="s">
        <v>243</v>
      </c>
      <c r="CS41" s="676"/>
      <c r="CT41" s="676"/>
      <c r="CU41" s="676"/>
      <c r="CV41" s="676"/>
      <c r="CW41" s="676"/>
      <c r="CX41" s="676"/>
      <c r="CY41" s="677"/>
      <c r="CZ41" s="668" t="s">
        <v>243</v>
      </c>
      <c r="DA41" s="678"/>
      <c r="DB41" s="678"/>
      <c r="DC41" s="679"/>
      <c r="DD41" s="671" t="s">
        <v>234</v>
      </c>
      <c r="DE41" s="676"/>
      <c r="DF41" s="676"/>
      <c r="DG41" s="676"/>
      <c r="DH41" s="676"/>
      <c r="DI41" s="676"/>
      <c r="DJ41" s="676"/>
      <c r="DK41" s="677"/>
      <c r="DL41" s="672"/>
      <c r="DM41" s="673"/>
      <c r="DN41" s="673"/>
      <c r="DO41" s="673"/>
      <c r="DP41" s="673"/>
      <c r="DQ41" s="673"/>
      <c r="DR41" s="673"/>
      <c r="DS41" s="673"/>
      <c r="DT41" s="673"/>
      <c r="DU41" s="673"/>
      <c r="DV41" s="674"/>
      <c r="DW41" s="658"/>
      <c r="DX41" s="659"/>
      <c r="DY41" s="659"/>
      <c r="DZ41" s="659"/>
      <c r="EA41" s="659"/>
      <c r="EB41" s="659"/>
      <c r="EC41" s="660"/>
    </row>
    <row r="42" spans="2:133" ht="11.25" customHeight="1" x14ac:dyDescent="0.15">
      <c r="B42" s="662" t="s">
        <v>352</v>
      </c>
      <c r="C42" s="663"/>
      <c r="D42" s="663"/>
      <c r="E42" s="663"/>
      <c r="F42" s="663"/>
      <c r="G42" s="663"/>
      <c r="H42" s="663"/>
      <c r="I42" s="663"/>
      <c r="J42" s="663"/>
      <c r="K42" s="663"/>
      <c r="L42" s="663"/>
      <c r="M42" s="663"/>
      <c r="N42" s="663"/>
      <c r="O42" s="663"/>
      <c r="P42" s="663"/>
      <c r="Q42" s="664"/>
      <c r="R42" s="665" t="s">
        <v>243</v>
      </c>
      <c r="S42" s="666"/>
      <c r="T42" s="666"/>
      <c r="U42" s="666"/>
      <c r="V42" s="666"/>
      <c r="W42" s="666"/>
      <c r="X42" s="666"/>
      <c r="Y42" s="667"/>
      <c r="Z42" s="692" t="s">
        <v>243</v>
      </c>
      <c r="AA42" s="692"/>
      <c r="AB42" s="692"/>
      <c r="AC42" s="692"/>
      <c r="AD42" s="693" t="s">
        <v>234</v>
      </c>
      <c r="AE42" s="693"/>
      <c r="AF42" s="693"/>
      <c r="AG42" s="693"/>
      <c r="AH42" s="693"/>
      <c r="AI42" s="693"/>
      <c r="AJ42" s="693"/>
      <c r="AK42" s="693"/>
      <c r="AL42" s="668" t="s">
        <v>234</v>
      </c>
      <c r="AM42" s="669"/>
      <c r="AN42" s="669"/>
      <c r="AO42" s="694"/>
      <c r="AQ42" s="712" t="s">
        <v>353</v>
      </c>
      <c r="AR42" s="713"/>
      <c r="AS42" s="713"/>
      <c r="AT42" s="713"/>
      <c r="AU42" s="713"/>
      <c r="AV42" s="713"/>
      <c r="AW42" s="713"/>
      <c r="AX42" s="713"/>
      <c r="AY42" s="714"/>
      <c r="AZ42" s="645">
        <v>2902944</v>
      </c>
      <c r="BA42" s="680"/>
      <c r="BB42" s="680"/>
      <c r="BC42" s="680"/>
      <c r="BD42" s="646"/>
      <c r="BE42" s="646"/>
      <c r="BF42" s="695"/>
      <c r="BG42" s="710"/>
      <c r="BH42" s="711"/>
      <c r="BI42" s="711"/>
      <c r="BJ42" s="711"/>
      <c r="BK42" s="711"/>
      <c r="BL42" s="223"/>
      <c r="BM42" s="696" t="s">
        <v>354</v>
      </c>
      <c r="BN42" s="696"/>
      <c r="BO42" s="696"/>
      <c r="BP42" s="696"/>
      <c r="BQ42" s="696"/>
      <c r="BR42" s="696"/>
      <c r="BS42" s="696"/>
      <c r="BT42" s="696"/>
      <c r="BU42" s="697"/>
      <c r="BV42" s="645">
        <v>348</v>
      </c>
      <c r="BW42" s="680"/>
      <c r="BX42" s="680"/>
      <c r="BY42" s="680"/>
      <c r="BZ42" s="680"/>
      <c r="CA42" s="680"/>
      <c r="CB42" s="698"/>
      <c r="CD42" s="662" t="s">
        <v>355</v>
      </c>
      <c r="CE42" s="663"/>
      <c r="CF42" s="663"/>
      <c r="CG42" s="663"/>
      <c r="CH42" s="663"/>
      <c r="CI42" s="663"/>
      <c r="CJ42" s="663"/>
      <c r="CK42" s="663"/>
      <c r="CL42" s="663"/>
      <c r="CM42" s="663"/>
      <c r="CN42" s="663"/>
      <c r="CO42" s="663"/>
      <c r="CP42" s="663"/>
      <c r="CQ42" s="664"/>
      <c r="CR42" s="665">
        <v>2068514</v>
      </c>
      <c r="CS42" s="676"/>
      <c r="CT42" s="676"/>
      <c r="CU42" s="676"/>
      <c r="CV42" s="676"/>
      <c r="CW42" s="676"/>
      <c r="CX42" s="676"/>
      <c r="CY42" s="677"/>
      <c r="CZ42" s="668">
        <v>4.8</v>
      </c>
      <c r="DA42" s="678"/>
      <c r="DB42" s="678"/>
      <c r="DC42" s="679"/>
      <c r="DD42" s="671">
        <v>1243481</v>
      </c>
      <c r="DE42" s="676"/>
      <c r="DF42" s="676"/>
      <c r="DG42" s="676"/>
      <c r="DH42" s="676"/>
      <c r="DI42" s="676"/>
      <c r="DJ42" s="676"/>
      <c r="DK42" s="677"/>
      <c r="DL42" s="672"/>
      <c r="DM42" s="673"/>
      <c r="DN42" s="673"/>
      <c r="DO42" s="673"/>
      <c r="DP42" s="673"/>
      <c r="DQ42" s="673"/>
      <c r="DR42" s="673"/>
      <c r="DS42" s="673"/>
      <c r="DT42" s="673"/>
      <c r="DU42" s="673"/>
      <c r="DV42" s="674"/>
      <c r="DW42" s="658"/>
      <c r="DX42" s="659"/>
      <c r="DY42" s="659"/>
      <c r="DZ42" s="659"/>
      <c r="EA42" s="659"/>
      <c r="EB42" s="659"/>
      <c r="EC42" s="660"/>
    </row>
    <row r="43" spans="2:133" ht="11.25" customHeight="1" x14ac:dyDescent="0.15">
      <c r="B43" s="662" t="s">
        <v>356</v>
      </c>
      <c r="C43" s="663"/>
      <c r="D43" s="663"/>
      <c r="E43" s="663"/>
      <c r="F43" s="663"/>
      <c r="G43" s="663"/>
      <c r="H43" s="663"/>
      <c r="I43" s="663"/>
      <c r="J43" s="663"/>
      <c r="K43" s="663"/>
      <c r="L43" s="663"/>
      <c r="M43" s="663"/>
      <c r="N43" s="663"/>
      <c r="O43" s="663"/>
      <c r="P43" s="663"/>
      <c r="Q43" s="664"/>
      <c r="R43" s="665">
        <v>1703100</v>
      </c>
      <c r="S43" s="666"/>
      <c r="T43" s="666"/>
      <c r="U43" s="666"/>
      <c r="V43" s="666"/>
      <c r="W43" s="666"/>
      <c r="X43" s="666"/>
      <c r="Y43" s="667"/>
      <c r="Z43" s="692">
        <v>3.7</v>
      </c>
      <c r="AA43" s="692"/>
      <c r="AB43" s="692"/>
      <c r="AC43" s="692"/>
      <c r="AD43" s="693" t="s">
        <v>243</v>
      </c>
      <c r="AE43" s="693"/>
      <c r="AF43" s="693"/>
      <c r="AG43" s="693"/>
      <c r="AH43" s="693"/>
      <c r="AI43" s="693"/>
      <c r="AJ43" s="693"/>
      <c r="AK43" s="693"/>
      <c r="AL43" s="668" t="s">
        <v>243</v>
      </c>
      <c r="AM43" s="669"/>
      <c r="AN43" s="669"/>
      <c r="AO43" s="694"/>
      <c r="BV43" s="224"/>
      <c r="BW43" s="224"/>
      <c r="BX43" s="224"/>
      <c r="BY43" s="224"/>
      <c r="BZ43" s="224"/>
      <c r="CA43" s="224"/>
      <c r="CB43" s="224"/>
      <c r="CD43" s="662" t="s">
        <v>357</v>
      </c>
      <c r="CE43" s="663"/>
      <c r="CF43" s="663"/>
      <c r="CG43" s="663"/>
      <c r="CH43" s="663"/>
      <c r="CI43" s="663"/>
      <c r="CJ43" s="663"/>
      <c r="CK43" s="663"/>
      <c r="CL43" s="663"/>
      <c r="CM43" s="663"/>
      <c r="CN43" s="663"/>
      <c r="CO43" s="663"/>
      <c r="CP43" s="663"/>
      <c r="CQ43" s="664"/>
      <c r="CR43" s="665">
        <v>135516</v>
      </c>
      <c r="CS43" s="676"/>
      <c r="CT43" s="676"/>
      <c r="CU43" s="676"/>
      <c r="CV43" s="676"/>
      <c r="CW43" s="676"/>
      <c r="CX43" s="676"/>
      <c r="CY43" s="677"/>
      <c r="CZ43" s="668">
        <v>0.3</v>
      </c>
      <c r="DA43" s="678"/>
      <c r="DB43" s="678"/>
      <c r="DC43" s="679"/>
      <c r="DD43" s="671">
        <v>135516</v>
      </c>
      <c r="DE43" s="676"/>
      <c r="DF43" s="676"/>
      <c r="DG43" s="676"/>
      <c r="DH43" s="676"/>
      <c r="DI43" s="676"/>
      <c r="DJ43" s="676"/>
      <c r="DK43" s="677"/>
      <c r="DL43" s="672"/>
      <c r="DM43" s="673"/>
      <c r="DN43" s="673"/>
      <c r="DO43" s="673"/>
      <c r="DP43" s="673"/>
      <c r="DQ43" s="673"/>
      <c r="DR43" s="673"/>
      <c r="DS43" s="673"/>
      <c r="DT43" s="673"/>
      <c r="DU43" s="673"/>
      <c r="DV43" s="674"/>
      <c r="DW43" s="658"/>
      <c r="DX43" s="659"/>
      <c r="DY43" s="659"/>
      <c r="DZ43" s="659"/>
      <c r="EA43" s="659"/>
      <c r="EB43" s="659"/>
      <c r="EC43" s="660"/>
    </row>
    <row r="44" spans="2:133" ht="11.25" customHeight="1" x14ac:dyDescent="0.15">
      <c r="B44" s="642" t="s">
        <v>358</v>
      </c>
      <c r="C44" s="643"/>
      <c r="D44" s="643"/>
      <c r="E44" s="643"/>
      <c r="F44" s="643"/>
      <c r="G44" s="643"/>
      <c r="H44" s="643"/>
      <c r="I44" s="643"/>
      <c r="J44" s="643"/>
      <c r="K44" s="643"/>
      <c r="L44" s="643"/>
      <c r="M44" s="643"/>
      <c r="N44" s="643"/>
      <c r="O44" s="643"/>
      <c r="P44" s="643"/>
      <c r="Q44" s="644"/>
      <c r="R44" s="645">
        <v>46539959</v>
      </c>
      <c r="S44" s="680"/>
      <c r="T44" s="680"/>
      <c r="U44" s="680"/>
      <c r="V44" s="680"/>
      <c r="W44" s="680"/>
      <c r="X44" s="680"/>
      <c r="Y44" s="681"/>
      <c r="Z44" s="682">
        <v>100</v>
      </c>
      <c r="AA44" s="682"/>
      <c r="AB44" s="682"/>
      <c r="AC44" s="682"/>
      <c r="AD44" s="683">
        <v>23843094</v>
      </c>
      <c r="AE44" s="683"/>
      <c r="AF44" s="683"/>
      <c r="AG44" s="683"/>
      <c r="AH44" s="683"/>
      <c r="AI44" s="683"/>
      <c r="AJ44" s="683"/>
      <c r="AK44" s="683"/>
      <c r="AL44" s="648">
        <v>100</v>
      </c>
      <c r="AM44" s="684"/>
      <c r="AN44" s="684"/>
      <c r="AO44" s="685"/>
      <c r="CD44" s="686" t="s">
        <v>305</v>
      </c>
      <c r="CE44" s="687"/>
      <c r="CF44" s="662" t="s">
        <v>359</v>
      </c>
      <c r="CG44" s="663"/>
      <c r="CH44" s="663"/>
      <c r="CI44" s="663"/>
      <c r="CJ44" s="663"/>
      <c r="CK44" s="663"/>
      <c r="CL44" s="663"/>
      <c r="CM44" s="663"/>
      <c r="CN44" s="663"/>
      <c r="CO44" s="663"/>
      <c r="CP44" s="663"/>
      <c r="CQ44" s="664"/>
      <c r="CR44" s="665">
        <v>2022003</v>
      </c>
      <c r="CS44" s="666"/>
      <c r="CT44" s="666"/>
      <c r="CU44" s="666"/>
      <c r="CV44" s="666"/>
      <c r="CW44" s="666"/>
      <c r="CX44" s="666"/>
      <c r="CY44" s="667"/>
      <c r="CZ44" s="668">
        <v>4.7</v>
      </c>
      <c r="DA44" s="669"/>
      <c r="DB44" s="669"/>
      <c r="DC44" s="670"/>
      <c r="DD44" s="671">
        <v>1225970</v>
      </c>
      <c r="DE44" s="666"/>
      <c r="DF44" s="666"/>
      <c r="DG44" s="666"/>
      <c r="DH44" s="666"/>
      <c r="DI44" s="666"/>
      <c r="DJ44" s="666"/>
      <c r="DK44" s="667"/>
      <c r="DL44" s="672"/>
      <c r="DM44" s="673"/>
      <c r="DN44" s="673"/>
      <c r="DO44" s="673"/>
      <c r="DP44" s="673"/>
      <c r="DQ44" s="673"/>
      <c r="DR44" s="673"/>
      <c r="DS44" s="673"/>
      <c r="DT44" s="673"/>
      <c r="DU44" s="673"/>
      <c r="DV44" s="674"/>
      <c r="DW44" s="658"/>
      <c r="DX44" s="659"/>
      <c r="DY44" s="659"/>
      <c r="DZ44" s="659"/>
      <c r="EA44" s="659"/>
      <c r="EB44" s="659"/>
      <c r="EC44" s="660"/>
    </row>
    <row r="45" spans="2:133" ht="11.25" customHeight="1" x14ac:dyDescent="0.1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688"/>
      <c r="CE45" s="689"/>
      <c r="CF45" s="662" t="s">
        <v>360</v>
      </c>
      <c r="CG45" s="663"/>
      <c r="CH45" s="663"/>
      <c r="CI45" s="663"/>
      <c r="CJ45" s="663"/>
      <c r="CK45" s="663"/>
      <c r="CL45" s="663"/>
      <c r="CM45" s="663"/>
      <c r="CN45" s="663"/>
      <c r="CO45" s="663"/>
      <c r="CP45" s="663"/>
      <c r="CQ45" s="664"/>
      <c r="CR45" s="665">
        <v>660402</v>
      </c>
      <c r="CS45" s="676"/>
      <c r="CT45" s="676"/>
      <c r="CU45" s="676"/>
      <c r="CV45" s="676"/>
      <c r="CW45" s="676"/>
      <c r="CX45" s="676"/>
      <c r="CY45" s="677"/>
      <c r="CZ45" s="668">
        <v>1.5</v>
      </c>
      <c r="DA45" s="678"/>
      <c r="DB45" s="678"/>
      <c r="DC45" s="679"/>
      <c r="DD45" s="671">
        <v>65254</v>
      </c>
      <c r="DE45" s="676"/>
      <c r="DF45" s="676"/>
      <c r="DG45" s="676"/>
      <c r="DH45" s="676"/>
      <c r="DI45" s="676"/>
      <c r="DJ45" s="676"/>
      <c r="DK45" s="677"/>
      <c r="DL45" s="672"/>
      <c r="DM45" s="673"/>
      <c r="DN45" s="673"/>
      <c r="DO45" s="673"/>
      <c r="DP45" s="673"/>
      <c r="DQ45" s="673"/>
      <c r="DR45" s="673"/>
      <c r="DS45" s="673"/>
      <c r="DT45" s="673"/>
      <c r="DU45" s="673"/>
      <c r="DV45" s="674"/>
      <c r="DW45" s="658"/>
      <c r="DX45" s="659"/>
      <c r="DY45" s="659"/>
      <c r="DZ45" s="659"/>
      <c r="EA45" s="659"/>
      <c r="EB45" s="659"/>
      <c r="EC45" s="660"/>
    </row>
    <row r="46" spans="2:133" ht="11.25" customHeight="1" x14ac:dyDescent="0.15">
      <c r="B46" s="226" t="s">
        <v>361</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688"/>
      <c r="CE46" s="689"/>
      <c r="CF46" s="662" t="s">
        <v>362</v>
      </c>
      <c r="CG46" s="663"/>
      <c r="CH46" s="663"/>
      <c r="CI46" s="663"/>
      <c r="CJ46" s="663"/>
      <c r="CK46" s="663"/>
      <c r="CL46" s="663"/>
      <c r="CM46" s="663"/>
      <c r="CN46" s="663"/>
      <c r="CO46" s="663"/>
      <c r="CP46" s="663"/>
      <c r="CQ46" s="664"/>
      <c r="CR46" s="665">
        <v>1344981</v>
      </c>
      <c r="CS46" s="666"/>
      <c r="CT46" s="666"/>
      <c r="CU46" s="666"/>
      <c r="CV46" s="666"/>
      <c r="CW46" s="666"/>
      <c r="CX46" s="666"/>
      <c r="CY46" s="667"/>
      <c r="CZ46" s="668">
        <v>3.1</v>
      </c>
      <c r="DA46" s="669"/>
      <c r="DB46" s="669"/>
      <c r="DC46" s="670"/>
      <c r="DD46" s="671">
        <v>1157851</v>
      </c>
      <c r="DE46" s="666"/>
      <c r="DF46" s="666"/>
      <c r="DG46" s="666"/>
      <c r="DH46" s="666"/>
      <c r="DI46" s="666"/>
      <c r="DJ46" s="666"/>
      <c r="DK46" s="667"/>
      <c r="DL46" s="672"/>
      <c r="DM46" s="673"/>
      <c r="DN46" s="673"/>
      <c r="DO46" s="673"/>
      <c r="DP46" s="673"/>
      <c r="DQ46" s="673"/>
      <c r="DR46" s="673"/>
      <c r="DS46" s="673"/>
      <c r="DT46" s="673"/>
      <c r="DU46" s="673"/>
      <c r="DV46" s="674"/>
      <c r="DW46" s="658"/>
      <c r="DX46" s="659"/>
      <c r="DY46" s="659"/>
      <c r="DZ46" s="659"/>
      <c r="EA46" s="659"/>
      <c r="EB46" s="659"/>
      <c r="EC46" s="660"/>
    </row>
    <row r="47" spans="2:133" ht="11.25" customHeight="1" x14ac:dyDescent="0.15">
      <c r="B47" s="675" t="s">
        <v>363</v>
      </c>
      <c r="C47" s="675"/>
      <c r="D47" s="675"/>
      <c r="E47" s="675"/>
      <c r="F47" s="675"/>
      <c r="G47" s="675"/>
      <c r="H47" s="675"/>
      <c r="I47" s="675"/>
      <c r="J47" s="675"/>
      <c r="K47" s="675"/>
      <c r="L47" s="675"/>
      <c r="M47" s="675"/>
      <c r="N47" s="675"/>
      <c r="O47" s="675"/>
      <c r="P47" s="675"/>
      <c r="Q47" s="675"/>
      <c r="R47" s="675"/>
      <c r="S47" s="675"/>
      <c r="T47" s="675"/>
      <c r="U47" s="675"/>
      <c r="V47" s="675"/>
      <c r="W47" s="675"/>
      <c r="X47" s="675"/>
      <c r="Y47" s="675"/>
      <c r="Z47" s="675"/>
      <c r="AA47" s="675"/>
      <c r="AB47" s="675"/>
      <c r="AC47" s="675"/>
      <c r="AD47" s="675"/>
      <c r="AE47" s="675"/>
      <c r="AF47" s="675"/>
      <c r="AG47" s="675"/>
      <c r="AH47" s="675"/>
      <c r="AI47" s="675"/>
      <c r="AJ47" s="675"/>
      <c r="AK47" s="675"/>
      <c r="AL47" s="675"/>
      <c r="AM47" s="675"/>
      <c r="AN47" s="675"/>
      <c r="AO47" s="675"/>
      <c r="AP47" s="675"/>
      <c r="AQ47" s="675"/>
      <c r="AR47" s="675"/>
      <c r="AS47" s="675"/>
      <c r="AT47" s="675"/>
      <c r="AU47" s="675"/>
      <c r="AV47" s="675"/>
      <c r="AW47" s="675"/>
      <c r="AX47" s="675"/>
      <c r="AY47" s="675"/>
      <c r="AZ47" s="675"/>
      <c r="BA47" s="675"/>
      <c r="BB47" s="675"/>
      <c r="BC47" s="675"/>
      <c r="BD47" s="675"/>
      <c r="BE47" s="675"/>
      <c r="BF47" s="675"/>
      <c r="BG47" s="675"/>
      <c r="BH47" s="675"/>
      <c r="BI47" s="675"/>
      <c r="BJ47" s="675"/>
      <c r="BK47" s="675"/>
      <c r="BL47" s="675"/>
      <c r="BM47" s="675"/>
      <c r="BN47" s="675"/>
      <c r="BO47" s="675"/>
      <c r="BP47" s="675"/>
      <c r="BQ47" s="675"/>
      <c r="BR47" s="675"/>
      <c r="BS47" s="675"/>
      <c r="BT47" s="675"/>
      <c r="BU47" s="675"/>
      <c r="BV47" s="675"/>
      <c r="BW47" s="675"/>
      <c r="BX47" s="675"/>
      <c r="BY47" s="675"/>
      <c r="BZ47" s="675"/>
      <c r="CA47" s="675"/>
      <c r="CB47" s="675"/>
      <c r="CD47" s="688"/>
      <c r="CE47" s="689"/>
      <c r="CF47" s="662" t="s">
        <v>364</v>
      </c>
      <c r="CG47" s="663"/>
      <c r="CH47" s="663"/>
      <c r="CI47" s="663"/>
      <c r="CJ47" s="663"/>
      <c r="CK47" s="663"/>
      <c r="CL47" s="663"/>
      <c r="CM47" s="663"/>
      <c r="CN47" s="663"/>
      <c r="CO47" s="663"/>
      <c r="CP47" s="663"/>
      <c r="CQ47" s="664"/>
      <c r="CR47" s="665">
        <v>46511</v>
      </c>
      <c r="CS47" s="676"/>
      <c r="CT47" s="676"/>
      <c r="CU47" s="676"/>
      <c r="CV47" s="676"/>
      <c r="CW47" s="676"/>
      <c r="CX47" s="676"/>
      <c r="CY47" s="677"/>
      <c r="CZ47" s="668">
        <v>0.1</v>
      </c>
      <c r="DA47" s="678"/>
      <c r="DB47" s="678"/>
      <c r="DC47" s="679"/>
      <c r="DD47" s="671">
        <v>17511</v>
      </c>
      <c r="DE47" s="676"/>
      <c r="DF47" s="676"/>
      <c r="DG47" s="676"/>
      <c r="DH47" s="676"/>
      <c r="DI47" s="676"/>
      <c r="DJ47" s="676"/>
      <c r="DK47" s="677"/>
      <c r="DL47" s="672"/>
      <c r="DM47" s="673"/>
      <c r="DN47" s="673"/>
      <c r="DO47" s="673"/>
      <c r="DP47" s="673"/>
      <c r="DQ47" s="673"/>
      <c r="DR47" s="673"/>
      <c r="DS47" s="673"/>
      <c r="DT47" s="673"/>
      <c r="DU47" s="673"/>
      <c r="DV47" s="674"/>
      <c r="DW47" s="658"/>
      <c r="DX47" s="659"/>
      <c r="DY47" s="659"/>
      <c r="DZ47" s="659"/>
      <c r="EA47" s="659"/>
      <c r="EB47" s="659"/>
      <c r="EC47" s="660"/>
    </row>
    <row r="48" spans="2:133" x14ac:dyDescent="0.15">
      <c r="B48" s="661" t="s">
        <v>365</v>
      </c>
      <c r="C48" s="661"/>
      <c r="D48" s="661"/>
      <c r="E48" s="661"/>
      <c r="F48" s="661"/>
      <c r="G48" s="661"/>
      <c r="H48" s="661"/>
      <c r="I48" s="661"/>
      <c r="J48" s="661"/>
      <c r="K48" s="661"/>
      <c r="L48" s="661"/>
      <c r="M48" s="661"/>
      <c r="N48" s="661"/>
      <c r="O48" s="661"/>
      <c r="P48" s="661"/>
      <c r="Q48" s="661"/>
      <c r="R48" s="661"/>
      <c r="S48" s="661"/>
      <c r="T48" s="661"/>
      <c r="U48" s="661"/>
      <c r="V48" s="661"/>
      <c r="W48" s="661"/>
      <c r="X48" s="661"/>
      <c r="Y48" s="661"/>
      <c r="Z48" s="661"/>
      <c r="AA48" s="661"/>
      <c r="AB48" s="661"/>
      <c r="AC48" s="661"/>
      <c r="AD48" s="661"/>
      <c r="AE48" s="661"/>
      <c r="AF48" s="661"/>
      <c r="AG48" s="661"/>
      <c r="AH48" s="661"/>
      <c r="AI48" s="661"/>
      <c r="AJ48" s="661"/>
      <c r="AK48" s="661"/>
      <c r="AL48" s="661"/>
      <c r="AM48" s="661"/>
      <c r="AN48" s="661"/>
      <c r="AO48" s="661"/>
      <c r="AP48" s="661"/>
      <c r="AQ48" s="661"/>
      <c r="AR48" s="661"/>
      <c r="AS48" s="661"/>
      <c r="AT48" s="661"/>
      <c r="AU48" s="661"/>
      <c r="AV48" s="661"/>
      <c r="AW48" s="661"/>
      <c r="AX48" s="661"/>
      <c r="AY48" s="661"/>
      <c r="AZ48" s="661"/>
      <c r="BA48" s="661"/>
      <c r="BB48" s="661"/>
      <c r="BC48" s="661"/>
      <c r="BD48" s="661"/>
      <c r="BE48" s="661"/>
      <c r="BF48" s="661"/>
      <c r="BG48" s="661"/>
      <c r="BH48" s="661"/>
      <c r="BI48" s="661"/>
      <c r="BJ48" s="661"/>
      <c r="BK48" s="661"/>
      <c r="BL48" s="661"/>
      <c r="BM48" s="661"/>
      <c r="BN48" s="661"/>
      <c r="BO48" s="661"/>
      <c r="BP48" s="661"/>
      <c r="BQ48" s="661"/>
      <c r="BR48" s="661"/>
      <c r="BS48" s="661"/>
      <c r="BT48" s="661"/>
      <c r="BU48" s="661"/>
      <c r="BV48" s="661"/>
      <c r="BW48" s="661"/>
      <c r="BX48" s="661"/>
      <c r="BY48" s="661"/>
      <c r="BZ48" s="661"/>
      <c r="CA48" s="661"/>
      <c r="CB48" s="661"/>
      <c r="CD48" s="690"/>
      <c r="CE48" s="691"/>
      <c r="CF48" s="662" t="s">
        <v>366</v>
      </c>
      <c r="CG48" s="663"/>
      <c r="CH48" s="663"/>
      <c r="CI48" s="663"/>
      <c r="CJ48" s="663"/>
      <c r="CK48" s="663"/>
      <c r="CL48" s="663"/>
      <c r="CM48" s="663"/>
      <c r="CN48" s="663"/>
      <c r="CO48" s="663"/>
      <c r="CP48" s="663"/>
      <c r="CQ48" s="664"/>
      <c r="CR48" s="665" t="s">
        <v>234</v>
      </c>
      <c r="CS48" s="666"/>
      <c r="CT48" s="666"/>
      <c r="CU48" s="666"/>
      <c r="CV48" s="666"/>
      <c r="CW48" s="666"/>
      <c r="CX48" s="666"/>
      <c r="CY48" s="667"/>
      <c r="CZ48" s="668" t="s">
        <v>234</v>
      </c>
      <c r="DA48" s="669"/>
      <c r="DB48" s="669"/>
      <c r="DC48" s="670"/>
      <c r="DD48" s="671" t="s">
        <v>243</v>
      </c>
      <c r="DE48" s="666"/>
      <c r="DF48" s="666"/>
      <c r="DG48" s="666"/>
      <c r="DH48" s="666"/>
      <c r="DI48" s="666"/>
      <c r="DJ48" s="666"/>
      <c r="DK48" s="667"/>
      <c r="DL48" s="672"/>
      <c r="DM48" s="673"/>
      <c r="DN48" s="673"/>
      <c r="DO48" s="673"/>
      <c r="DP48" s="673"/>
      <c r="DQ48" s="673"/>
      <c r="DR48" s="673"/>
      <c r="DS48" s="673"/>
      <c r="DT48" s="673"/>
      <c r="DU48" s="673"/>
      <c r="DV48" s="674"/>
      <c r="DW48" s="658"/>
      <c r="DX48" s="659"/>
      <c r="DY48" s="659"/>
      <c r="DZ48" s="659"/>
      <c r="EA48" s="659"/>
      <c r="EB48" s="659"/>
      <c r="EC48" s="660"/>
    </row>
    <row r="49" spans="2:133" ht="11.25" customHeight="1" x14ac:dyDescent="0.15">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42" t="s">
        <v>367</v>
      </c>
      <c r="CE49" s="643"/>
      <c r="CF49" s="643"/>
      <c r="CG49" s="643"/>
      <c r="CH49" s="643"/>
      <c r="CI49" s="643"/>
      <c r="CJ49" s="643"/>
      <c r="CK49" s="643"/>
      <c r="CL49" s="643"/>
      <c r="CM49" s="643"/>
      <c r="CN49" s="643"/>
      <c r="CO49" s="643"/>
      <c r="CP49" s="643"/>
      <c r="CQ49" s="644"/>
      <c r="CR49" s="645">
        <v>43291233</v>
      </c>
      <c r="CS49" s="646"/>
      <c r="CT49" s="646"/>
      <c r="CU49" s="646"/>
      <c r="CV49" s="646"/>
      <c r="CW49" s="646"/>
      <c r="CX49" s="646"/>
      <c r="CY49" s="647"/>
      <c r="CZ49" s="648">
        <v>100</v>
      </c>
      <c r="DA49" s="649"/>
      <c r="DB49" s="649"/>
      <c r="DC49" s="650"/>
      <c r="DD49" s="651">
        <v>27779696</v>
      </c>
      <c r="DE49" s="646"/>
      <c r="DF49" s="646"/>
      <c r="DG49" s="646"/>
      <c r="DH49" s="646"/>
      <c r="DI49" s="646"/>
      <c r="DJ49" s="646"/>
      <c r="DK49" s="647"/>
      <c r="DL49" s="652"/>
      <c r="DM49" s="653"/>
      <c r="DN49" s="653"/>
      <c r="DO49" s="653"/>
      <c r="DP49" s="653"/>
      <c r="DQ49" s="653"/>
      <c r="DR49" s="653"/>
      <c r="DS49" s="653"/>
      <c r="DT49" s="653"/>
      <c r="DU49" s="653"/>
      <c r="DV49" s="654"/>
      <c r="DW49" s="655"/>
      <c r="DX49" s="656"/>
      <c r="DY49" s="656"/>
      <c r="DZ49" s="656"/>
      <c r="EA49" s="656"/>
      <c r="EB49" s="656"/>
      <c r="EC49" s="657"/>
    </row>
    <row r="50" spans="2:133" hidden="1" x14ac:dyDescent="0.15">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MtJAPsmM4ZVlDMbdGo/VLag2iC7vSDJgu76oofZkOITDhFTqXY6ToY0LQlZTBTbJ9BsIJZ9C3y6XI0AeB4pBtA==" saltValue="1S/+URyCKgAQZMtFOJlMxg==" spinCount="100000" sheet="1" objects="1" scenarios="1"/>
  <customSheetViews>
    <customSheetView guid="{859CC610-7446-4DBB-9CB5-DEFDEF6D2F8E}" showGridLines="0" fitToPage="1" hiddenRows="1" hiddenColumns="1">
      <pageMargins left="0" right="0" top="0.39370078740157483" bottom="0.39370078740157483" header="0.19685039370078741" footer="0.19685039370078741"/>
      <printOptions horizontalCentered="1"/>
      <pageSetup paperSize="9" scale="70" orientation="landscape" r:id="rId1"/>
      <headerFooter alignWithMargins="0">
        <oddFooter>&amp;C&amp;P/&amp;N</oddFooter>
      </headerFooter>
    </customSheetView>
  </customSheetViews>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r:id="rId2"/>
  <headerFooter alignWithMargins="0">
    <oddFooter>&amp;C&amp;P/&amp;N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5" zoomScaleNormal="55" zoomScaleSheetLayoutView="70" workbookViewId="0"/>
  </sheetViews>
  <sheetFormatPr defaultColWidth="0" defaultRowHeight="13.5" zeroHeight="1" x14ac:dyDescent="0.15"/>
  <cols>
    <col min="1" max="130" width="2.75" style="234" customWidth="1"/>
    <col min="131" max="131" width="1.625" style="234" customWidth="1"/>
    <col min="132" max="16384" width="9" style="234" hidden="1"/>
  </cols>
  <sheetData>
    <row r="1" spans="1:13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
      <c r="A2" s="1155" t="s">
        <v>368</v>
      </c>
      <c r="B2" s="1155"/>
      <c r="C2" s="1155"/>
      <c r="D2" s="1155"/>
      <c r="E2" s="1155"/>
      <c r="F2" s="1155"/>
      <c r="G2" s="1155"/>
      <c r="H2" s="1155"/>
      <c r="I2" s="1155"/>
      <c r="J2" s="1155"/>
      <c r="K2" s="1155"/>
      <c r="L2" s="1155"/>
      <c r="M2" s="1155"/>
      <c r="N2" s="1155"/>
      <c r="O2" s="1155"/>
      <c r="P2" s="1155"/>
      <c r="Q2" s="1155"/>
      <c r="R2" s="1155"/>
      <c r="S2" s="1155"/>
      <c r="T2" s="1155"/>
      <c r="U2" s="1155"/>
      <c r="V2" s="1155"/>
      <c r="W2" s="1155"/>
      <c r="X2" s="1155"/>
      <c r="Y2" s="1155"/>
      <c r="Z2" s="1155"/>
      <c r="AA2" s="1155"/>
      <c r="AB2" s="1155"/>
      <c r="AC2" s="1155"/>
      <c r="AD2" s="1155"/>
      <c r="AE2" s="1155"/>
      <c r="AF2" s="1155"/>
      <c r="AG2" s="1155"/>
      <c r="AH2" s="1155"/>
      <c r="AI2" s="1155"/>
      <c r="AJ2" s="1155"/>
      <c r="AK2" s="1155"/>
      <c r="AL2" s="1155"/>
      <c r="AM2" s="1155"/>
      <c r="AN2" s="1155"/>
      <c r="AO2" s="1155"/>
      <c r="AP2" s="1155"/>
      <c r="AQ2" s="1155"/>
      <c r="AR2" s="1155"/>
      <c r="AS2" s="1155"/>
      <c r="AT2" s="1155"/>
      <c r="AU2" s="1155"/>
      <c r="AV2" s="1155"/>
      <c r="AW2" s="1155"/>
      <c r="AX2" s="1155"/>
      <c r="AY2" s="1155"/>
      <c r="AZ2" s="1155"/>
      <c r="BA2" s="1155"/>
      <c r="BB2" s="1155"/>
      <c r="BC2" s="1155"/>
      <c r="BD2" s="1155"/>
      <c r="BE2" s="1155"/>
      <c r="BF2" s="1155"/>
      <c r="BG2" s="1155"/>
      <c r="BH2" s="1155"/>
      <c r="BI2" s="1155"/>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1156" t="s">
        <v>369</v>
      </c>
      <c r="DK2" s="1157"/>
      <c r="DL2" s="1157"/>
      <c r="DM2" s="1157"/>
      <c r="DN2" s="1157"/>
      <c r="DO2" s="1158"/>
      <c r="DP2" s="231"/>
      <c r="DQ2" s="1156" t="s">
        <v>370</v>
      </c>
      <c r="DR2" s="1157"/>
      <c r="DS2" s="1157"/>
      <c r="DT2" s="1157"/>
      <c r="DU2" s="1157"/>
      <c r="DV2" s="1157"/>
      <c r="DW2" s="1157"/>
      <c r="DX2" s="1157"/>
      <c r="DY2" s="1157"/>
      <c r="DZ2" s="1158"/>
      <c r="EA2" s="233"/>
    </row>
    <row r="3" spans="1:13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
      <c r="A4" s="1124" t="s">
        <v>371</v>
      </c>
      <c r="B4" s="1124"/>
      <c r="C4" s="1124"/>
      <c r="D4" s="1124"/>
      <c r="E4" s="1124"/>
      <c r="F4" s="1124"/>
      <c r="G4" s="1124"/>
      <c r="H4" s="1124"/>
      <c r="I4" s="1124"/>
      <c r="J4" s="1124"/>
      <c r="K4" s="1124"/>
      <c r="L4" s="1124"/>
      <c r="M4" s="1124"/>
      <c r="N4" s="1124"/>
      <c r="O4" s="1124"/>
      <c r="P4" s="1124"/>
      <c r="Q4" s="1124"/>
      <c r="R4" s="1124"/>
      <c r="S4" s="1124"/>
      <c r="T4" s="1124"/>
      <c r="U4" s="1124"/>
      <c r="V4" s="1124"/>
      <c r="W4" s="1124"/>
      <c r="X4" s="1124"/>
      <c r="Y4" s="1124"/>
      <c r="Z4" s="1124"/>
      <c r="AA4" s="1124"/>
      <c r="AB4" s="1124"/>
      <c r="AC4" s="1124"/>
      <c r="AD4" s="1124"/>
      <c r="AE4" s="1124"/>
      <c r="AF4" s="1124"/>
      <c r="AG4" s="1124"/>
      <c r="AH4" s="1124"/>
      <c r="AI4" s="1124"/>
      <c r="AJ4" s="1124"/>
      <c r="AK4" s="1124"/>
      <c r="AL4" s="1124"/>
      <c r="AM4" s="1124"/>
      <c r="AN4" s="1124"/>
      <c r="AO4" s="1124"/>
      <c r="AP4" s="1124"/>
      <c r="AQ4" s="1124"/>
      <c r="AR4" s="1124"/>
      <c r="AS4" s="1124"/>
      <c r="AT4" s="1124"/>
      <c r="AU4" s="1124"/>
      <c r="AV4" s="1124"/>
      <c r="AW4" s="1124"/>
      <c r="AX4" s="1124"/>
      <c r="AY4" s="1124"/>
      <c r="AZ4" s="235"/>
      <c r="BA4" s="235"/>
      <c r="BB4" s="235"/>
      <c r="BC4" s="235"/>
      <c r="BD4" s="235"/>
      <c r="BE4" s="236"/>
      <c r="BF4" s="236"/>
      <c r="BG4" s="236"/>
      <c r="BH4" s="236"/>
      <c r="BI4" s="236"/>
      <c r="BJ4" s="236"/>
      <c r="BK4" s="236"/>
      <c r="BL4" s="236"/>
      <c r="BM4" s="236"/>
      <c r="BN4" s="236"/>
      <c r="BO4" s="236"/>
      <c r="BP4" s="236"/>
      <c r="BQ4" s="795" t="s">
        <v>372</v>
      </c>
      <c r="BR4" s="795"/>
      <c r="BS4" s="795"/>
      <c r="BT4" s="795"/>
      <c r="BU4" s="795"/>
      <c r="BV4" s="795"/>
      <c r="BW4" s="795"/>
      <c r="BX4" s="795"/>
      <c r="BY4" s="795"/>
      <c r="BZ4" s="795"/>
      <c r="CA4" s="795"/>
      <c r="CB4" s="795"/>
      <c r="CC4" s="795"/>
      <c r="CD4" s="795"/>
      <c r="CE4" s="795"/>
      <c r="CF4" s="795"/>
      <c r="CG4" s="795"/>
      <c r="CH4" s="795"/>
      <c r="CI4" s="795"/>
      <c r="CJ4" s="795"/>
      <c r="CK4" s="795"/>
      <c r="CL4" s="795"/>
      <c r="CM4" s="795"/>
      <c r="CN4" s="795"/>
      <c r="CO4" s="795"/>
      <c r="CP4" s="795"/>
      <c r="CQ4" s="795"/>
      <c r="CR4" s="795"/>
      <c r="CS4" s="795"/>
      <c r="CT4" s="795"/>
      <c r="CU4" s="795"/>
      <c r="CV4" s="795"/>
      <c r="CW4" s="795"/>
      <c r="CX4" s="795"/>
      <c r="CY4" s="795"/>
      <c r="CZ4" s="795"/>
      <c r="DA4" s="795"/>
      <c r="DB4" s="795"/>
      <c r="DC4" s="795"/>
      <c r="DD4" s="795"/>
      <c r="DE4" s="795"/>
      <c r="DF4" s="795"/>
      <c r="DG4" s="795"/>
      <c r="DH4" s="795"/>
      <c r="DI4" s="795"/>
      <c r="DJ4" s="795"/>
      <c r="DK4" s="795"/>
      <c r="DL4" s="795"/>
      <c r="DM4" s="795"/>
      <c r="DN4" s="795"/>
      <c r="DO4" s="795"/>
      <c r="DP4" s="795"/>
      <c r="DQ4" s="795"/>
      <c r="DR4" s="795"/>
      <c r="DS4" s="795"/>
      <c r="DT4" s="795"/>
      <c r="DU4" s="795"/>
      <c r="DV4" s="795"/>
      <c r="DW4" s="795"/>
      <c r="DX4" s="795"/>
      <c r="DY4" s="795"/>
      <c r="DZ4" s="795"/>
      <c r="EA4" s="237"/>
    </row>
    <row r="5" spans="1:131" s="238" customFormat="1" ht="26.25" customHeight="1" x14ac:dyDescent="0.15">
      <c r="A5" s="1060" t="s">
        <v>373</v>
      </c>
      <c r="B5" s="1061"/>
      <c r="C5" s="1061"/>
      <c r="D5" s="1061"/>
      <c r="E5" s="1061"/>
      <c r="F5" s="1061"/>
      <c r="G5" s="1061"/>
      <c r="H5" s="1061"/>
      <c r="I5" s="1061"/>
      <c r="J5" s="1061"/>
      <c r="K5" s="1061"/>
      <c r="L5" s="1061"/>
      <c r="M5" s="1061"/>
      <c r="N5" s="1061"/>
      <c r="O5" s="1061"/>
      <c r="P5" s="1062"/>
      <c r="Q5" s="1066" t="s">
        <v>374</v>
      </c>
      <c r="R5" s="1067"/>
      <c r="S5" s="1067"/>
      <c r="T5" s="1067"/>
      <c r="U5" s="1068"/>
      <c r="V5" s="1066" t="s">
        <v>375</v>
      </c>
      <c r="W5" s="1067"/>
      <c r="X5" s="1067"/>
      <c r="Y5" s="1067"/>
      <c r="Z5" s="1068"/>
      <c r="AA5" s="1066" t="s">
        <v>376</v>
      </c>
      <c r="AB5" s="1067"/>
      <c r="AC5" s="1067"/>
      <c r="AD5" s="1067"/>
      <c r="AE5" s="1067"/>
      <c r="AF5" s="1159" t="s">
        <v>377</v>
      </c>
      <c r="AG5" s="1067"/>
      <c r="AH5" s="1067"/>
      <c r="AI5" s="1067"/>
      <c r="AJ5" s="1080"/>
      <c r="AK5" s="1067" t="s">
        <v>378</v>
      </c>
      <c r="AL5" s="1067"/>
      <c r="AM5" s="1067"/>
      <c r="AN5" s="1067"/>
      <c r="AO5" s="1068"/>
      <c r="AP5" s="1066" t="s">
        <v>379</v>
      </c>
      <c r="AQ5" s="1067"/>
      <c r="AR5" s="1067"/>
      <c r="AS5" s="1067"/>
      <c r="AT5" s="1068"/>
      <c r="AU5" s="1066" t="s">
        <v>380</v>
      </c>
      <c r="AV5" s="1067"/>
      <c r="AW5" s="1067"/>
      <c r="AX5" s="1067"/>
      <c r="AY5" s="1080"/>
      <c r="AZ5" s="235"/>
      <c r="BA5" s="235"/>
      <c r="BB5" s="235"/>
      <c r="BC5" s="235"/>
      <c r="BD5" s="235"/>
      <c r="BE5" s="236"/>
      <c r="BF5" s="236"/>
      <c r="BG5" s="236"/>
      <c r="BH5" s="236"/>
      <c r="BI5" s="236"/>
      <c r="BJ5" s="236"/>
      <c r="BK5" s="236"/>
      <c r="BL5" s="236"/>
      <c r="BM5" s="236"/>
      <c r="BN5" s="236"/>
      <c r="BO5" s="236"/>
      <c r="BP5" s="236"/>
      <c r="BQ5" s="1060" t="s">
        <v>381</v>
      </c>
      <c r="BR5" s="1061"/>
      <c r="BS5" s="1061"/>
      <c r="BT5" s="1061"/>
      <c r="BU5" s="1061"/>
      <c r="BV5" s="1061"/>
      <c r="BW5" s="1061"/>
      <c r="BX5" s="1061"/>
      <c r="BY5" s="1061"/>
      <c r="BZ5" s="1061"/>
      <c r="CA5" s="1061"/>
      <c r="CB5" s="1061"/>
      <c r="CC5" s="1061"/>
      <c r="CD5" s="1061"/>
      <c r="CE5" s="1061"/>
      <c r="CF5" s="1061"/>
      <c r="CG5" s="1062"/>
      <c r="CH5" s="1066" t="s">
        <v>382</v>
      </c>
      <c r="CI5" s="1067"/>
      <c r="CJ5" s="1067"/>
      <c r="CK5" s="1067"/>
      <c r="CL5" s="1068"/>
      <c r="CM5" s="1066" t="s">
        <v>383</v>
      </c>
      <c r="CN5" s="1067"/>
      <c r="CO5" s="1067"/>
      <c r="CP5" s="1067"/>
      <c r="CQ5" s="1068"/>
      <c r="CR5" s="1066" t="s">
        <v>384</v>
      </c>
      <c r="CS5" s="1067"/>
      <c r="CT5" s="1067"/>
      <c r="CU5" s="1067"/>
      <c r="CV5" s="1068"/>
      <c r="CW5" s="1066" t="s">
        <v>385</v>
      </c>
      <c r="CX5" s="1067"/>
      <c r="CY5" s="1067"/>
      <c r="CZ5" s="1067"/>
      <c r="DA5" s="1068"/>
      <c r="DB5" s="1066" t="s">
        <v>386</v>
      </c>
      <c r="DC5" s="1067"/>
      <c r="DD5" s="1067"/>
      <c r="DE5" s="1067"/>
      <c r="DF5" s="1068"/>
      <c r="DG5" s="1149" t="s">
        <v>387</v>
      </c>
      <c r="DH5" s="1150"/>
      <c r="DI5" s="1150"/>
      <c r="DJ5" s="1150"/>
      <c r="DK5" s="1151"/>
      <c r="DL5" s="1149" t="s">
        <v>388</v>
      </c>
      <c r="DM5" s="1150"/>
      <c r="DN5" s="1150"/>
      <c r="DO5" s="1150"/>
      <c r="DP5" s="1151"/>
      <c r="DQ5" s="1066" t="s">
        <v>389</v>
      </c>
      <c r="DR5" s="1067"/>
      <c r="DS5" s="1067"/>
      <c r="DT5" s="1067"/>
      <c r="DU5" s="1068"/>
      <c r="DV5" s="1066" t="s">
        <v>380</v>
      </c>
      <c r="DW5" s="1067"/>
      <c r="DX5" s="1067"/>
      <c r="DY5" s="1067"/>
      <c r="DZ5" s="1080"/>
      <c r="EA5" s="237"/>
    </row>
    <row r="6" spans="1:131" s="238" customFormat="1" ht="26.25" customHeight="1" thickBot="1" x14ac:dyDescent="0.2">
      <c r="A6" s="1063"/>
      <c r="B6" s="1064"/>
      <c r="C6" s="1064"/>
      <c r="D6" s="1064"/>
      <c r="E6" s="1064"/>
      <c r="F6" s="1064"/>
      <c r="G6" s="1064"/>
      <c r="H6" s="1064"/>
      <c r="I6" s="1064"/>
      <c r="J6" s="1064"/>
      <c r="K6" s="1064"/>
      <c r="L6" s="1064"/>
      <c r="M6" s="1064"/>
      <c r="N6" s="1064"/>
      <c r="O6" s="1064"/>
      <c r="P6" s="1065"/>
      <c r="Q6" s="1069"/>
      <c r="R6" s="1070"/>
      <c r="S6" s="1070"/>
      <c r="T6" s="1070"/>
      <c r="U6" s="1071"/>
      <c r="V6" s="1069"/>
      <c r="W6" s="1070"/>
      <c r="X6" s="1070"/>
      <c r="Y6" s="1070"/>
      <c r="Z6" s="1071"/>
      <c r="AA6" s="1069"/>
      <c r="AB6" s="1070"/>
      <c r="AC6" s="1070"/>
      <c r="AD6" s="1070"/>
      <c r="AE6" s="1070"/>
      <c r="AF6" s="1160"/>
      <c r="AG6" s="1070"/>
      <c r="AH6" s="1070"/>
      <c r="AI6" s="1070"/>
      <c r="AJ6" s="1081"/>
      <c r="AK6" s="1070"/>
      <c r="AL6" s="1070"/>
      <c r="AM6" s="1070"/>
      <c r="AN6" s="1070"/>
      <c r="AO6" s="1071"/>
      <c r="AP6" s="1069"/>
      <c r="AQ6" s="1070"/>
      <c r="AR6" s="1070"/>
      <c r="AS6" s="1070"/>
      <c r="AT6" s="1071"/>
      <c r="AU6" s="1069"/>
      <c r="AV6" s="1070"/>
      <c r="AW6" s="1070"/>
      <c r="AX6" s="1070"/>
      <c r="AY6" s="1081"/>
      <c r="AZ6" s="235"/>
      <c r="BA6" s="235"/>
      <c r="BB6" s="235"/>
      <c r="BC6" s="235"/>
      <c r="BD6" s="235"/>
      <c r="BE6" s="236"/>
      <c r="BF6" s="236"/>
      <c r="BG6" s="236"/>
      <c r="BH6" s="236"/>
      <c r="BI6" s="236"/>
      <c r="BJ6" s="236"/>
      <c r="BK6" s="236"/>
      <c r="BL6" s="236"/>
      <c r="BM6" s="236"/>
      <c r="BN6" s="236"/>
      <c r="BO6" s="236"/>
      <c r="BP6" s="236"/>
      <c r="BQ6" s="1063"/>
      <c r="BR6" s="1064"/>
      <c r="BS6" s="1064"/>
      <c r="BT6" s="1064"/>
      <c r="BU6" s="1064"/>
      <c r="BV6" s="1064"/>
      <c r="BW6" s="1064"/>
      <c r="BX6" s="1064"/>
      <c r="BY6" s="1064"/>
      <c r="BZ6" s="1064"/>
      <c r="CA6" s="1064"/>
      <c r="CB6" s="1064"/>
      <c r="CC6" s="1064"/>
      <c r="CD6" s="1064"/>
      <c r="CE6" s="1064"/>
      <c r="CF6" s="1064"/>
      <c r="CG6" s="1065"/>
      <c r="CH6" s="1069"/>
      <c r="CI6" s="1070"/>
      <c r="CJ6" s="1070"/>
      <c r="CK6" s="1070"/>
      <c r="CL6" s="1071"/>
      <c r="CM6" s="1069"/>
      <c r="CN6" s="1070"/>
      <c r="CO6" s="1070"/>
      <c r="CP6" s="1070"/>
      <c r="CQ6" s="1071"/>
      <c r="CR6" s="1069"/>
      <c r="CS6" s="1070"/>
      <c r="CT6" s="1070"/>
      <c r="CU6" s="1070"/>
      <c r="CV6" s="1071"/>
      <c r="CW6" s="1069"/>
      <c r="CX6" s="1070"/>
      <c r="CY6" s="1070"/>
      <c r="CZ6" s="1070"/>
      <c r="DA6" s="1071"/>
      <c r="DB6" s="1069"/>
      <c r="DC6" s="1070"/>
      <c r="DD6" s="1070"/>
      <c r="DE6" s="1070"/>
      <c r="DF6" s="1071"/>
      <c r="DG6" s="1152"/>
      <c r="DH6" s="1153"/>
      <c r="DI6" s="1153"/>
      <c r="DJ6" s="1153"/>
      <c r="DK6" s="1154"/>
      <c r="DL6" s="1152"/>
      <c r="DM6" s="1153"/>
      <c r="DN6" s="1153"/>
      <c r="DO6" s="1153"/>
      <c r="DP6" s="1154"/>
      <c r="DQ6" s="1069"/>
      <c r="DR6" s="1070"/>
      <c r="DS6" s="1070"/>
      <c r="DT6" s="1070"/>
      <c r="DU6" s="1071"/>
      <c r="DV6" s="1069"/>
      <c r="DW6" s="1070"/>
      <c r="DX6" s="1070"/>
      <c r="DY6" s="1070"/>
      <c r="DZ6" s="1081"/>
      <c r="EA6" s="237"/>
    </row>
    <row r="7" spans="1:131" s="238" customFormat="1" ht="26.25" customHeight="1" thickTop="1" x14ac:dyDescent="0.15">
      <c r="A7" s="239">
        <v>1</v>
      </c>
      <c r="B7" s="1112" t="s">
        <v>390</v>
      </c>
      <c r="C7" s="1113"/>
      <c r="D7" s="1113"/>
      <c r="E7" s="1113"/>
      <c r="F7" s="1113"/>
      <c r="G7" s="1113"/>
      <c r="H7" s="1113"/>
      <c r="I7" s="1113"/>
      <c r="J7" s="1113"/>
      <c r="K7" s="1113"/>
      <c r="L7" s="1113"/>
      <c r="M7" s="1113"/>
      <c r="N7" s="1113"/>
      <c r="O7" s="1113"/>
      <c r="P7" s="1114"/>
      <c r="Q7" s="1167">
        <v>46654</v>
      </c>
      <c r="R7" s="1168"/>
      <c r="S7" s="1168"/>
      <c r="T7" s="1168"/>
      <c r="U7" s="1168"/>
      <c r="V7" s="1168">
        <v>43406</v>
      </c>
      <c r="W7" s="1168"/>
      <c r="X7" s="1168"/>
      <c r="Y7" s="1168"/>
      <c r="Z7" s="1168"/>
      <c r="AA7" s="1168">
        <f>Q7-V7</f>
        <v>3248</v>
      </c>
      <c r="AB7" s="1168"/>
      <c r="AC7" s="1168"/>
      <c r="AD7" s="1168"/>
      <c r="AE7" s="1169"/>
      <c r="AF7" s="1170">
        <v>3180</v>
      </c>
      <c r="AG7" s="1171"/>
      <c r="AH7" s="1171"/>
      <c r="AI7" s="1171"/>
      <c r="AJ7" s="1172"/>
      <c r="AK7" s="1173" t="s">
        <v>574</v>
      </c>
      <c r="AL7" s="1174"/>
      <c r="AM7" s="1174"/>
      <c r="AN7" s="1174"/>
      <c r="AO7" s="1174"/>
      <c r="AP7" s="1174">
        <v>16532</v>
      </c>
      <c r="AQ7" s="1174"/>
      <c r="AR7" s="1174"/>
      <c r="AS7" s="1174"/>
      <c r="AT7" s="1174"/>
      <c r="AU7" s="1175"/>
      <c r="AV7" s="1175"/>
      <c r="AW7" s="1175"/>
      <c r="AX7" s="1175"/>
      <c r="AY7" s="1176"/>
      <c r="AZ7" s="235"/>
      <c r="BA7" s="235"/>
      <c r="BB7" s="235"/>
      <c r="BC7" s="235"/>
      <c r="BD7" s="235"/>
      <c r="BE7" s="236"/>
      <c r="BF7" s="236"/>
      <c r="BG7" s="236"/>
      <c r="BH7" s="236"/>
      <c r="BI7" s="236"/>
      <c r="BJ7" s="236"/>
      <c r="BK7" s="236"/>
      <c r="BL7" s="236"/>
      <c r="BM7" s="236"/>
      <c r="BN7" s="236"/>
      <c r="BO7" s="236"/>
      <c r="BP7" s="236"/>
      <c r="BQ7" s="239">
        <v>1</v>
      </c>
      <c r="BR7" s="240"/>
      <c r="BS7" s="1164" t="s">
        <v>580</v>
      </c>
      <c r="BT7" s="1165"/>
      <c r="BU7" s="1165"/>
      <c r="BV7" s="1165"/>
      <c r="BW7" s="1165"/>
      <c r="BX7" s="1165"/>
      <c r="BY7" s="1165"/>
      <c r="BZ7" s="1165"/>
      <c r="CA7" s="1165"/>
      <c r="CB7" s="1165"/>
      <c r="CC7" s="1165"/>
      <c r="CD7" s="1165"/>
      <c r="CE7" s="1165"/>
      <c r="CF7" s="1165"/>
      <c r="CG7" s="1177"/>
      <c r="CH7" s="1161">
        <v>0</v>
      </c>
      <c r="CI7" s="1162"/>
      <c r="CJ7" s="1162"/>
      <c r="CK7" s="1162"/>
      <c r="CL7" s="1163"/>
      <c r="CM7" s="1161">
        <v>47</v>
      </c>
      <c r="CN7" s="1162"/>
      <c r="CO7" s="1162"/>
      <c r="CP7" s="1162"/>
      <c r="CQ7" s="1163"/>
      <c r="CR7" s="1161">
        <v>5</v>
      </c>
      <c r="CS7" s="1162"/>
      <c r="CT7" s="1162"/>
      <c r="CU7" s="1162"/>
      <c r="CV7" s="1163"/>
      <c r="CW7" s="1161"/>
      <c r="CX7" s="1162"/>
      <c r="CY7" s="1162"/>
      <c r="CZ7" s="1162"/>
      <c r="DA7" s="1163"/>
      <c r="DB7" s="1161"/>
      <c r="DC7" s="1162"/>
      <c r="DD7" s="1162"/>
      <c r="DE7" s="1162"/>
      <c r="DF7" s="1163"/>
      <c r="DG7" s="1161"/>
      <c r="DH7" s="1162"/>
      <c r="DI7" s="1162"/>
      <c r="DJ7" s="1162"/>
      <c r="DK7" s="1163"/>
      <c r="DL7" s="1161"/>
      <c r="DM7" s="1162"/>
      <c r="DN7" s="1162"/>
      <c r="DO7" s="1162"/>
      <c r="DP7" s="1163"/>
      <c r="DQ7" s="1161"/>
      <c r="DR7" s="1162"/>
      <c r="DS7" s="1162"/>
      <c r="DT7" s="1162"/>
      <c r="DU7" s="1163"/>
      <c r="DV7" s="1164"/>
      <c r="DW7" s="1165"/>
      <c r="DX7" s="1165"/>
      <c r="DY7" s="1165"/>
      <c r="DZ7" s="1166"/>
      <c r="EA7" s="237"/>
    </row>
    <row r="8" spans="1:131" s="238" customFormat="1" ht="26.25" customHeight="1" x14ac:dyDescent="0.15">
      <c r="A8" s="241">
        <v>2</v>
      </c>
      <c r="B8" s="1095" t="s">
        <v>391</v>
      </c>
      <c r="C8" s="1096"/>
      <c r="D8" s="1096"/>
      <c r="E8" s="1096"/>
      <c r="F8" s="1096"/>
      <c r="G8" s="1096"/>
      <c r="H8" s="1096"/>
      <c r="I8" s="1096"/>
      <c r="J8" s="1096"/>
      <c r="K8" s="1096"/>
      <c r="L8" s="1096"/>
      <c r="M8" s="1096"/>
      <c r="N8" s="1096"/>
      <c r="O8" s="1096"/>
      <c r="P8" s="1097"/>
      <c r="Q8" s="1103">
        <v>1</v>
      </c>
      <c r="R8" s="1104"/>
      <c r="S8" s="1104"/>
      <c r="T8" s="1104"/>
      <c r="U8" s="1104"/>
      <c r="V8" s="1104">
        <v>1</v>
      </c>
      <c r="W8" s="1104"/>
      <c r="X8" s="1104"/>
      <c r="Y8" s="1104"/>
      <c r="Z8" s="1104"/>
      <c r="AA8" s="1104" t="s">
        <v>574</v>
      </c>
      <c r="AB8" s="1104"/>
      <c r="AC8" s="1104"/>
      <c r="AD8" s="1104"/>
      <c r="AE8" s="1105"/>
      <c r="AF8" s="1100" t="s">
        <v>234</v>
      </c>
      <c r="AG8" s="1101"/>
      <c r="AH8" s="1101"/>
      <c r="AI8" s="1101"/>
      <c r="AJ8" s="1102"/>
      <c r="AK8" s="1145" t="s">
        <v>574</v>
      </c>
      <c r="AL8" s="1146"/>
      <c r="AM8" s="1146"/>
      <c r="AN8" s="1146"/>
      <c r="AO8" s="1146"/>
      <c r="AP8" s="1146" t="s">
        <v>574</v>
      </c>
      <c r="AQ8" s="1146"/>
      <c r="AR8" s="1146"/>
      <c r="AS8" s="1146"/>
      <c r="AT8" s="1146"/>
      <c r="AU8" s="1147"/>
      <c r="AV8" s="1147"/>
      <c r="AW8" s="1147"/>
      <c r="AX8" s="1147"/>
      <c r="AY8" s="1148"/>
      <c r="AZ8" s="235"/>
      <c r="BA8" s="235"/>
      <c r="BB8" s="235"/>
      <c r="BC8" s="235"/>
      <c r="BD8" s="235"/>
      <c r="BE8" s="236"/>
      <c r="BF8" s="236"/>
      <c r="BG8" s="236"/>
      <c r="BH8" s="236"/>
      <c r="BI8" s="236"/>
      <c r="BJ8" s="236"/>
      <c r="BK8" s="236"/>
      <c r="BL8" s="236"/>
      <c r="BM8" s="236"/>
      <c r="BN8" s="236"/>
      <c r="BO8" s="236"/>
      <c r="BP8" s="236"/>
      <c r="BQ8" s="241">
        <v>2</v>
      </c>
      <c r="BR8" s="242"/>
      <c r="BS8" s="1057" t="s">
        <v>581</v>
      </c>
      <c r="BT8" s="1058"/>
      <c r="BU8" s="1058"/>
      <c r="BV8" s="1058"/>
      <c r="BW8" s="1058"/>
      <c r="BX8" s="1058"/>
      <c r="BY8" s="1058"/>
      <c r="BZ8" s="1058"/>
      <c r="CA8" s="1058"/>
      <c r="CB8" s="1058"/>
      <c r="CC8" s="1058"/>
      <c r="CD8" s="1058"/>
      <c r="CE8" s="1058"/>
      <c r="CF8" s="1058"/>
      <c r="CG8" s="1079"/>
      <c r="CH8" s="1054">
        <v>6</v>
      </c>
      <c r="CI8" s="1055"/>
      <c r="CJ8" s="1055"/>
      <c r="CK8" s="1055"/>
      <c r="CL8" s="1056"/>
      <c r="CM8" s="1054">
        <v>117</v>
      </c>
      <c r="CN8" s="1055"/>
      <c r="CO8" s="1055"/>
      <c r="CP8" s="1055"/>
      <c r="CQ8" s="1056"/>
      <c r="CR8" s="1054">
        <v>1</v>
      </c>
      <c r="CS8" s="1055"/>
      <c r="CT8" s="1055"/>
      <c r="CU8" s="1055"/>
      <c r="CV8" s="1056"/>
      <c r="CW8" s="1054"/>
      <c r="CX8" s="1055"/>
      <c r="CY8" s="1055"/>
      <c r="CZ8" s="1055"/>
      <c r="DA8" s="1056"/>
      <c r="DB8" s="1054"/>
      <c r="DC8" s="1055"/>
      <c r="DD8" s="1055"/>
      <c r="DE8" s="1055"/>
      <c r="DF8" s="1056"/>
      <c r="DG8" s="1054"/>
      <c r="DH8" s="1055"/>
      <c r="DI8" s="1055"/>
      <c r="DJ8" s="1055"/>
      <c r="DK8" s="1056"/>
      <c r="DL8" s="1054"/>
      <c r="DM8" s="1055"/>
      <c r="DN8" s="1055"/>
      <c r="DO8" s="1055"/>
      <c r="DP8" s="1056"/>
      <c r="DQ8" s="1054"/>
      <c r="DR8" s="1055"/>
      <c r="DS8" s="1055"/>
      <c r="DT8" s="1055"/>
      <c r="DU8" s="1056"/>
      <c r="DV8" s="1057"/>
      <c r="DW8" s="1058"/>
      <c r="DX8" s="1058"/>
      <c r="DY8" s="1058"/>
      <c r="DZ8" s="1059"/>
      <c r="EA8" s="237"/>
    </row>
    <row r="9" spans="1:131" s="238" customFormat="1" ht="26.25" customHeight="1" x14ac:dyDescent="0.15">
      <c r="A9" s="241">
        <v>3</v>
      </c>
      <c r="B9" s="1095"/>
      <c r="C9" s="1096"/>
      <c r="D9" s="1096"/>
      <c r="E9" s="1096"/>
      <c r="F9" s="1096"/>
      <c r="G9" s="1096"/>
      <c r="H9" s="1096"/>
      <c r="I9" s="1096"/>
      <c r="J9" s="1096"/>
      <c r="K9" s="1096"/>
      <c r="L9" s="1096"/>
      <c r="M9" s="1096"/>
      <c r="N9" s="1096"/>
      <c r="O9" s="1096"/>
      <c r="P9" s="1097"/>
      <c r="Q9" s="1103"/>
      <c r="R9" s="1104"/>
      <c r="S9" s="1104"/>
      <c r="T9" s="1104"/>
      <c r="U9" s="1104"/>
      <c r="V9" s="1104"/>
      <c r="W9" s="1104"/>
      <c r="X9" s="1104"/>
      <c r="Y9" s="1104"/>
      <c r="Z9" s="1104"/>
      <c r="AA9" s="1104"/>
      <c r="AB9" s="1104"/>
      <c r="AC9" s="1104"/>
      <c r="AD9" s="1104"/>
      <c r="AE9" s="1105"/>
      <c r="AF9" s="1100"/>
      <c r="AG9" s="1101"/>
      <c r="AH9" s="1101"/>
      <c r="AI9" s="1101"/>
      <c r="AJ9" s="1102"/>
      <c r="AK9" s="1145"/>
      <c r="AL9" s="1146"/>
      <c r="AM9" s="1146"/>
      <c r="AN9" s="1146"/>
      <c r="AO9" s="1146"/>
      <c r="AP9" s="1146"/>
      <c r="AQ9" s="1146"/>
      <c r="AR9" s="1146"/>
      <c r="AS9" s="1146"/>
      <c r="AT9" s="1146"/>
      <c r="AU9" s="1147"/>
      <c r="AV9" s="1147"/>
      <c r="AW9" s="1147"/>
      <c r="AX9" s="1147"/>
      <c r="AY9" s="1148"/>
      <c r="AZ9" s="235"/>
      <c r="BA9" s="235"/>
      <c r="BB9" s="235"/>
      <c r="BC9" s="235"/>
      <c r="BD9" s="235"/>
      <c r="BE9" s="236"/>
      <c r="BF9" s="236"/>
      <c r="BG9" s="236"/>
      <c r="BH9" s="236"/>
      <c r="BI9" s="236"/>
      <c r="BJ9" s="236"/>
      <c r="BK9" s="236"/>
      <c r="BL9" s="236"/>
      <c r="BM9" s="236"/>
      <c r="BN9" s="236"/>
      <c r="BO9" s="236"/>
      <c r="BP9" s="236"/>
      <c r="BQ9" s="241">
        <v>3</v>
      </c>
      <c r="BR9" s="242"/>
      <c r="BS9" s="1057" t="s">
        <v>582</v>
      </c>
      <c r="BT9" s="1058"/>
      <c r="BU9" s="1058"/>
      <c r="BV9" s="1058"/>
      <c r="BW9" s="1058"/>
      <c r="BX9" s="1058"/>
      <c r="BY9" s="1058"/>
      <c r="BZ9" s="1058"/>
      <c r="CA9" s="1058"/>
      <c r="CB9" s="1058"/>
      <c r="CC9" s="1058"/>
      <c r="CD9" s="1058"/>
      <c r="CE9" s="1058"/>
      <c r="CF9" s="1058"/>
      <c r="CG9" s="1079"/>
      <c r="CH9" s="1054">
        <v>7</v>
      </c>
      <c r="CI9" s="1055"/>
      <c r="CJ9" s="1055"/>
      <c r="CK9" s="1055"/>
      <c r="CL9" s="1056"/>
      <c r="CM9" s="1054">
        <v>54</v>
      </c>
      <c r="CN9" s="1055"/>
      <c r="CO9" s="1055"/>
      <c r="CP9" s="1055"/>
      <c r="CQ9" s="1056"/>
      <c r="CR9" s="1054">
        <v>8</v>
      </c>
      <c r="CS9" s="1055"/>
      <c r="CT9" s="1055"/>
      <c r="CU9" s="1055"/>
      <c r="CV9" s="1056"/>
      <c r="CW9" s="1054"/>
      <c r="CX9" s="1055"/>
      <c r="CY9" s="1055"/>
      <c r="CZ9" s="1055"/>
      <c r="DA9" s="1056"/>
      <c r="DB9" s="1054"/>
      <c r="DC9" s="1055"/>
      <c r="DD9" s="1055"/>
      <c r="DE9" s="1055"/>
      <c r="DF9" s="1056"/>
      <c r="DG9" s="1054"/>
      <c r="DH9" s="1055"/>
      <c r="DI9" s="1055"/>
      <c r="DJ9" s="1055"/>
      <c r="DK9" s="1056"/>
      <c r="DL9" s="1054"/>
      <c r="DM9" s="1055"/>
      <c r="DN9" s="1055"/>
      <c r="DO9" s="1055"/>
      <c r="DP9" s="1056"/>
      <c r="DQ9" s="1054"/>
      <c r="DR9" s="1055"/>
      <c r="DS9" s="1055"/>
      <c r="DT9" s="1055"/>
      <c r="DU9" s="1056"/>
      <c r="DV9" s="1057"/>
      <c r="DW9" s="1058"/>
      <c r="DX9" s="1058"/>
      <c r="DY9" s="1058"/>
      <c r="DZ9" s="1059"/>
      <c r="EA9" s="237"/>
    </row>
    <row r="10" spans="1:131" s="238" customFormat="1" ht="26.25" customHeight="1" x14ac:dyDescent="0.15">
      <c r="A10" s="241">
        <v>4</v>
      </c>
      <c r="B10" s="1095"/>
      <c r="C10" s="1096"/>
      <c r="D10" s="1096"/>
      <c r="E10" s="1096"/>
      <c r="F10" s="1096"/>
      <c r="G10" s="1096"/>
      <c r="H10" s="1096"/>
      <c r="I10" s="1096"/>
      <c r="J10" s="1096"/>
      <c r="K10" s="1096"/>
      <c r="L10" s="1096"/>
      <c r="M10" s="1096"/>
      <c r="N10" s="1096"/>
      <c r="O10" s="1096"/>
      <c r="P10" s="1097"/>
      <c r="Q10" s="1103"/>
      <c r="R10" s="1104"/>
      <c r="S10" s="1104"/>
      <c r="T10" s="1104"/>
      <c r="U10" s="1104"/>
      <c r="V10" s="1104"/>
      <c r="W10" s="1104"/>
      <c r="X10" s="1104"/>
      <c r="Y10" s="1104"/>
      <c r="Z10" s="1104"/>
      <c r="AA10" s="1104"/>
      <c r="AB10" s="1104"/>
      <c r="AC10" s="1104"/>
      <c r="AD10" s="1104"/>
      <c r="AE10" s="1105"/>
      <c r="AF10" s="1100"/>
      <c r="AG10" s="1101"/>
      <c r="AH10" s="1101"/>
      <c r="AI10" s="1101"/>
      <c r="AJ10" s="1102"/>
      <c r="AK10" s="1145"/>
      <c r="AL10" s="1146"/>
      <c r="AM10" s="1146"/>
      <c r="AN10" s="1146"/>
      <c r="AO10" s="1146"/>
      <c r="AP10" s="1146"/>
      <c r="AQ10" s="1146"/>
      <c r="AR10" s="1146"/>
      <c r="AS10" s="1146"/>
      <c r="AT10" s="1146"/>
      <c r="AU10" s="1147"/>
      <c r="AV10" s="1147"/>
      <c r="AW10" s="1147"/>
      <c r="AX10" s="1147"/>
      <c r="AY10" s="1148"/>
      <c r="AZ10" s="235"/>
      <c r="BA10" s="235"/>
      <c r="BB10" s="235"/>
      <c r="BC10" s="235"/>
      <c r="BD10" s="235"/>
      <c r="BE10" s="236"/>
      <c r="BF10" s="236"/>
      <c r="BG10" s="236"/>
      <c r="BH10" s="236"/>
      <c r="BI10" s="236"/>
      <c r="BJ10" s="236"/>
      <c r="BK10" s="236"/>
      <c r="BL10" s="236"/>
      <c r="BM10" s="236"/>
      <c r="BN10" s="236"/>
      <c r="BO10" s="236"/>
      <c r="BP10" s="236"/>
      <c r="BQ10" s="241">
        <v>4</v>
      </c>
      <c r="BR10" s="242"/>
      <c r="BS10" s="1057"/>
      <c r="BT10" s="1058"/>
      <c r="BU10" s="1058"/>
      <c r="BV10" s="1058"/>
      <c r="BW10" s="1058"/>
      <c r="BX10" s="1058"/>
      <c r="BY10" s="1058"/>
      <c r="BZ10" s="1058"/>
      <c r="CA10" s="1058"/>
      <c r="CB10" s="1058"/>
      <c r="CC10" s="1058"/>
      <c r="CD10" s="1058"/>
      <c r="CE10" s="1058"/>
      <c r="CF10" s="1058"/>
      <c r="CG10" s="1079"/>
      <c r="CH10" s="1054"/>
      <c r="CI10" s="1055"/>
      <c r="CJ10" s="1055"/>
      <c r="CK10" s="1055"/>
      <c r="CL10" s="1056"/>
      <c r="CM10" s="1054"/>
      <c r="CN10" s="1055"/>
      <c r="CO10" s="1055"/>
      <c r="CP10" s="1055"/>
      <c r="CQ10" s="1056"/>
      <c r="CR10" s="1054"/>
      <c r="CS10" s="1055"/>
      <c r="CT10" s="1055"/>
      <c r="CU10" s="1055"/>
      <c r="CV10" s="1056"/>
      <c r="CW10" s="1054"/>
      <c r="CX10" s="1055"/>
      <c r="CY10" s="1055"/>
      <c r="CZ10" s="1055"/>
      <c r="DA10" s="1056"/>
      <c r="DB10" s="1054"/>
      <c r="DC10" s="1055"/>
      <c r="DD10" s="1055"/>
      <c r="DE10" s="1055"/>
      <c r="DF10" s="1056"/>
      <c r="DG10" s="1054"/>
      <c r="DH10" s="1055"/>
      <c r="DI10" s="1055"/>
      <c r="DJ10" s="1055"/>
      <c r="DK10" s="1056"/>
      <c r="DL10" s="1054"/>
      <c r="DM10" s="1055"/>
      <c r="DN10" s="1055"/>
      <c r="DO10" s="1055"/>
      <c r="DP10" s="1056"/>
      <c r="DQ10" s="1054"/>
      <c r="DR10" s="1055"/>
      <c r="DS10" s="1055"/>
      <c r="DT10" s="1055"/>
      <c r="DU10" s="1056"/>
      <c r="DV10" s="1057"/>
      <c r="DW10" s="1058"/>
      <c r="DX10" s="1058"/>
      <c r="DY10" s="1058"/>
      <c r="DZ10" s="1059"/>
      <c r="EA10" s="237"/>
    </row>
    <row r="11" spans="1:131" s="238" customFormat="1" ht="26.25" customHeight="1" x14ac:dyDescent="0.15">
      <c r="A11" s="241">
        <v>5</v>
      </c>
      <c r="B11" s="1095"/>
      <c r="C11" s="1096"/>
      <c r="D11" s="1096"/>
      <c r="E11" s="1096"/>
      <c r="F11" s="1096"/>
      <c r="G11" s="1096"/>
      <c r="H11" s="1096"/>
      <c r="I11" s="1096"/>
      <c r="J11" s="1096"/>
      <c r="K11" s="1096"/>
      <c r="L11" s="1096"/>
      <c r="M11" s="1096"/>
      <c r="N11" s="1096"/>
      <c r="O11" s="1096"/>
      <c r="P11" s="1097"/>
      <c r="Q11" s="1103"/>
      <c r="R11" s="1104"/>
      <c r="S11" s="1104"/>
      <c r="T11" s="1104"/>
      <c r="U11" s="1104"/>
      <c r="V11" s="1104"/>
      <c r="W11" s="1104"/>
      <c r="X11" s="1104"/>
      <c r="Y11" s="1104"/>
      <c r="Z11" s="1104"/>
      <c r="AA11" s="1104"/>
      <c r="AB11" s="1104"/>
      <c r="AC11" s="1104"/>
      <c r="AD11" s="1104"/>
      <c r="AE11" s="1105"/>
      <c r="AF11" s="1100"/>
      <c r="AG11" s="1101"/>
      <c r="AH11" s="1101"/>
      <c r="AI11" s="1101"/>
      <c r="AJ11" s="1102"/>
      <c r="AK11" s="1145"/>
      <c r="AL11" s="1146"/>
      <c r="AM11" s="1146"/>
      <c r="AN11" s="1146"/>
      <c r="AO11" s="1146"/>
      <c r="AP11" s="1146"/>
      <c r="AQ11" s="1146"/>
      <c r="AR11" s="1146"/>
      <c r="AS11" s="1146"/>
      <c r="AT11" s="1146"/>
      <c r="AU11" s="1147"/>
      <c r="AV11" s="1147"/>
      <c r="AW11" s="1147"/>
      <c r="AX11" s="1147"/>
      <c r="AY11" s="1148"/>
      <c r="AZ11" s="235"/>
      <c r="BA11" s="235"/>
      <c r="BB11" s="235"/>
      <c r="BC11" s="235"/>
      <c r="BD11" s="235"/>
      <c r="BE11" s="236"/>
      <c r="BF11" s="236"/>
      <c r="BG11" s="236"/>
      <c r="BH11" s="236"/>
      <c r="BI11" s="236"/>
      <c r="BJ11" s="236"/>
      <c r="BK11" s="236"/>
      <c r="BL11" s="236"/>
      <c r="BM11" s="236"/>
      <c r="BN11" s="236"/>
      <c r="BO11" s="236"/>
      <c r="BP11" s="236"/>
      <c r="BQ11" s="241">
        <v>5</v>
      </c>
      <c r="BR11" s="242"/>
      <c r="BS11" s="1057"/>
      <c r="BT11" s="1058"/>
      <c r="BU11" s="1058"/>
      <c r="BV11" s="1058"/>
      <c r="BW11" s="1058"/>
      <c r="BX11" s="1058"/>
      <c r="BY11" s="1058"/>
      <c r="BZ11" s="1058"/>
      <c r="CA11" s="1058"/>
      <c r="CB11" s="1058"/>
      <c r="CC11" s="1058"/>
      <c r="CD11" s="1058"/>
      <c r="CE11" s="1058"/>
      <c r="CF11" s="1058"/>
      <c r="CG11" s="1079"/>
      <c r="CH11" s="1054"/>
      <c r="CI11" s="1055"/>
      <c r="CJ11" s="1055"/>
      <c r="CK11" s="1055"/>
      <c r="CL11" s="1056"/>
      <c r="CM11" s="1054"/>
      <c r="CN11" s="1055"/>
      <c r="CO11" s="1055"/>
      <c r="CP11" s="1055"/>
      <c r="CQ11" s="1056"/>
      <c r="CR11" s="1054"/>
      <c r="CS11" s="1055"/>
      <c r="CT11" s="1055"/>
      <c r="CU11" s="1055"/>
      <c r="CV11" s="1056"/>
      <c r="CW11" s="1054"/>
      <c r="CX11" s="1055"/>
      <c r="CY11" s="1055"/>
      <c r="CZ11" s="1055"/>
      <c r="DA11" s="1056"/>
      <c r="DB11" s="1054"/>
      <c r="DC11" s="1055"/>
      <c r="DD11" s="1055"/>
      <c r="DE11" s="1055"/>
      <c r="DF11" s="1056"/>
      <c r="DG11" s="1054"/>
      <c r="DH11" s="1055"/>
      <c r="DI11" s="1055"/>
      <c r="DJ11" s="1055"/>
      <c r="DK11" s="1056"/>
      <c r="DL11" s="1054"/>
      <c r="DM11" s="1055"/>
      <c r="DN11" s="1055"/>
      <c r="DO11" s="1055"/>
      <c r="DP11" s="1056"/>
      <c r="DQ11" s="1054"/>
      <c r="DR11" s="1055"/>
      <c r="DS11" s="1055"/>
      <c r="DT11" s="1055"/>
      <c r="DU11" s="1056"/>
      <c r="DV11" s="1057"/>
      <c r="DW11" s="1058"/>
      <c r="DX11" s="1058"/>
      <c r="DY11" s="1058"/>
      <c r="DZ11" s="1059"/>
      <c r="EA11" s="237"/>
    </row>
    <row r="12" spans="1:131" s="238" customFormat="1" ht="26.25" customHeight="1" x14ac:dyDescent="0.15">
      <c r="A12" s="241">
        <v>6</v>
      </c>
      <c r="B12" s="1095"/>
      <c r="C12" s="1096"/>
      <c r="D12" s="1096"/>
      <c r="E12" s="1096"/>
      <c r="F12" s="1096"/>
      <c r="G12" s="1096"/>
      <c r="H12" s="1096"/>
      <c r="I12" s="1096"/>
      <c r="J12" s="1096"/>
      <c r="K12" s="1096"/>
      <c r="L12" s="1096"/>
      <c r="M12" s="1096"/>
      <c r="N12" s="1096"/>
      <c r="O12" s="1096"/>
      <c r="P12" s="1097"/>
      <c r="Q12" s="1103"/>
      <c r="R12" s="1104"/>
      <c r="S12" s="1104"/>
      <c r="T12" s="1104"/>
      <c r="U12" s="1104"/>
      <c r="V12" s="1104"/>
      <c r="W12" s="1104"/>
      <c r="X12" s="1104"/>
      <c r="Y12" s="1104"/>
      <c r="Z12" s="1104"/>
      <c r="AA12" s="1104"/>
      <c r="AB12" s="1104"/>
      <c r="AC12" s="1104"/>
      <c r="AD12" s="1104"/>
      <c r="AE12" s="1105"/>
      <c r="AF12" s="1100"/>
      <c r="AG12" s="1101"/>
      <c r="AH12" s="1101"/>
      <c r="AI12" s="1101"/>
      <c r="AJ12" s="1102"/>
      <c r="AK12" s="1145"/>
      <c r="AL12" s="1146"/>
      <c r="AM12" s="1146"/>
      <c r="AN12" s="1146"/>
      <c r="AO12" s="1146"/>
      <c r="AP12" s="1146"/>
      <c r="AQ12" s="1146"/>
      <c r="AR12" s="1146"/>
      <c r="AS12" s="1146"/>
      <c r="AT12" s="1146"/>
      <c r="AU12" s="1147"/>
      <c r="AV12" s="1147"/>
      <c r="AW12" s="1147"/>
      <c r="AX12" s="1147"/>
      <c r="AY12" s="1148"/>
      <c r="AZ12" s="235"/>
      <c r="BA12" s="235"/>
      <c r="BB12" s="235"/>
      <c r="BC12" s="235"/>
      <c r="BD12" s="235"/>
      <c r="BE12" s="236"/>
      <c r="BF12" s="236"/>
      <c r="BG12" s="236"/>
      <c r="BH12" s="236"/>
      <c r="BI12" s="236"/>
      <c r="BJ12" s="236"/>
      <c r="BK12" s="236"/>
      <c r="BL12" s="236"/>
      <c r="BM12" s="236"/>
      <c r="BN12" s="236"/>
      <c r="BO12" s="236"/>
      <c r="BP12" s="236"/>
      <c r="BQ12" s="241">
        <v>6</v>
      </c>
      <c r="BR12" s="242"/>
      <c r="BS12" s="1057"/>
      <c r="BT12" s="1058"/>
      <c r="BU12" s="1058"/>
      <c r="BV12" s="1058"/>
      <c r="BW12" s="1058"/>
      <c r="BX12" s="1058"/>
      <c r="BY12" s="1058"/>
      <c r="BZ12" s="1058"/>
      <c r="CA12" s="1058"/>
      <c r="CB12" s="1058"/>
      <c r="CC12" s="1058"/>
      <c r="CD12" s="1058"/>
      <c r="CE12" s="1058"/>
      <c r="CF12" s="1058"/>
      <c r="CG12" s="1079"/>
      <c r="CH12" s="1054"/>
      <c r="CI12" s="1055"/>
      <c r="CJ12" s="1055"/>
      <c r="CK12" s="1055"/>
      <c r="CL12" s="1056"/>
      <c r="CM12" s="1054"/>
      <c r="CN12" s="1055"/>
      <c r="CO12" s="1055"/>
      <c r="CP12" s="1055"/>
      <c r="CQ12" s="1056"/>
      <c r="CR12" s="1054"/>
      <c r="CS12" s="1055"/>
      <c r="CT12" s="1055"/>
      <c r="CU12" s="1055"/>
      <c r="CV12" s="1056"/>
      <c r="CW12" s="1054"/>
      <c r="CX12" s="1055"/>
      <c r="CY12" s="1055"/>
      <c r="CZ12" s="1055"/>
      <c r="DA12" s="1056"/>
      <c r="DB12" s="1054"/>
      <c r="DC12" s="1055"/>
      <c r="DD12" s="1055"/>
      <c r="DE12" s="1055"/>
      <c r="DF12" s="1056"/>
      <c r="DG12" s="1054"/>
      <c r="DH12" s="1055"/>
      <c r="DI12" s="1055"/>
      <c r="DJ12" s="1055"/>
      <c r="DK12" s="1056"/>
      <c r="DL12" s="1054"/>
      <c r="DM12" s="1055"/>
      <c r="DN12" s="1055"/>
      <c r="DO12" s="1055"/>
      <c r="DP12" s="1056"/>
      <c r="DQ12" s="1054"/>
      <c r="DR12" s="1055"/>
      <c r="DS12" s="1055"/>
      <c r="DT12" s="1055"/>
      <c r="DU12" s="1056"/>
      <c r="DV12" s="1057"/>
      <c r="DW12" s="1058"/>
      <c r="DX12" s="1058"/>
      <c r="DY12" s="1058"/>
      <c r="DZ12" s="1059"/>
      <c r="EA12" s="237"/>
    </row>
    <row r="13" spans="1:131" s="238" customFormat="1" ht="26.25" customHeight="1" x14ac:dyDescent="0.15">
      <c r="A13" s="241">
        <v>7</v>
      </c>
      <c r="B13" s="1095"/>
      <c r="C13" s="1096"/>
      <c r="D13" s="1096"/>
      <c r="E13" s="1096"/>
      <c r="F13" s="1096"/>
      <c r="G13" s="1096"/>
      <c r="H13" s="1096"/>
      <c r="I13" s="1096"/>
      <c r="J13" s="1096"/>
      <c r="K13" s="1096"/>
      <c r="L13" s="1096"/>
      <c r="M13" s="1096"/>
      <c r="N13" s="1096"/>
      <c r="O13" s="1096"/>
      <c r="P13" s="1097"/>
      <c r="Q13" s="1103"/>
      <c r="R13" s="1104"/>
      <c r="S13" s="1104"/>
      <c r="T13" s="1104"/>
      <c r="U13" s="1104"/>
      <c r="V13" s="1104"/>
      <c r="W13" s="1104"/>
      <c r="X13" s="1104"/>
      <c r="Y13" s="1104"/>
      <c r="Z13" s="1104"/>
      <c r="AA13" s="1104"/>
      <c r="AB13" s="1104"/>
      <c r="AC13" s="1104"/>
      <c r="AD13" s="1104"/>
      <c r="AE13" s="1105"/>
      <c r="AF13" s="1100"/>
      <c r="AG13" s="1101"/>
      <c r="AH13" s="1101"/>
      <c r="AI13" s="1101"/>
      <c r="AJ13" s="1102"/>
      <c r="AK13" s="1145"/>
      <c r="AL13" s="1146"/>
      <c r="AM13" s="1146"/>
      <c r="AN13" s="1146"/>
      <c r="AO13" s="1146"/>
      <c r="AP13" s="1146"/>
      <c r="AQ13" s="1146"/>
      <c r="AR13" s="1146"/>
      <c r="AS13" s="1146"/>
      <c r="AT13" s="1146"/>
      <c r="AU13" s="1147"/>
      <c r="AV13" s="1147"/>
      <c r="AW13" s="1147"/>
      <c r="AX13" s="1147"/>
      <c r="AY13" s="1148"/>
      <c r="AZ13" s="235"/>
      <c r="BA13" s="235"/>
      <c r="BB13" s="235"/>
      <c r="BC13" s="235"/>
      <c r="BD13" s="235"/>
      <c r="BE13" s="236"/>
      <c r="BF13" s="236"/>
      <c r="BG13" s="236"/>
      <c r="BH13" s="236"/>
      <c r="BI13" s="236"/>
      <c r="BJ13" s="236"/>
      <c r="BK13" s="236"/>
      <c r="BL13" s="236"/>
      <c r="BM13" s="236"/>
      <c r="BN13" s="236"/>
      <c r="BO13" s="236"/>
      <c r="BP13" s="236"/>
      <c r="BQ13" s="241">
        <v>7</v>
      </c>
      <c r="BR13" s="242"/>
      <c r="BS13" s="1057"/>
      <c r="BT13" s="1058"/>
      <c r="BU13" s="1058"/>
      <c r="BV13" s="1058"/>
      <c r="BW13" s="1058"/>
      <c r="BX13" s="1058"/>
      <c r="BY13" s="1058"/>
      <c r="BZ13" s="1058"/>
      <c r="CA13" s="1058"/>
      <c r="CB13" s="1058"/>
      <c r="CC13" s="1058"/>
      <c r="CD13" s="1058"/>
      <c r="CE13" s="1058"/>
      <c r="CF13" s="1058"/>
      <c r="CG13" s="1079"/>
      <c r="CH13" s="1054"/>
      <c r="CI13" s="1055"/>
      <c r="CJ13" s="1055"/>
      <c r="CK13" s="1055"/>
      <c r="CL13" s="1056"/>
      <c r="CM13" s="1054"/>
      <c r="CN13" s="1055"/>
      <c r="CO13" s="1055"/>
      <c r="CP13" s="1055"/>
      <c r="CQ13" s="1056"/>
      <c r="CR13" s="1054"/>
      <c r="CS13" s="1055"/>
      <c r="CT13" s="1055"/>
      <c r="CU13" s="1055"/>
      <c r="CV13" s="1056"/>
      <c r="CW13" s="1054"/>
      <c r="CX13" s="1055"/>
      <c r="CY13" s="1055"/>
      <c r="CZ13" s="1055"/>
      <c r="DA13" s="1056"/>
      <c r="DB13" s="1054"/>
      <c r="DC13" s="1055"/>
      <c r="DD13" s="1055"/>
      <c r="DE13" s="1055"/>
      <c r="DF13" s="1056"/>
      <c r="DG13" s="1054"/>
      <c r="DH13" s="1055"/>
      <c r="DI13" s="1055"/>
      <c r="DJ13" s="1055"/>
      <c r="DK13" s="1056"/>
      <c r="DL13" s="1054"/>
      <c r="DM13" s="1055"/>
      <c r="DN13" s="1055"/>
      <c r="DO13" s="1055"/>
      <c r="DP13" s="1056"/>
      <c r="DQ13" s="1054"/>
      <c r="DR13" s="1055"/>
      <c r="DS13" s="1055"/>
      <c r="DT13" s="1055"/>
      <c r="DU13" s="1056"/>
      <c r="DV13" s="1057"/>
      <c r="DW13" s="1058"/>
      <c r="DX13" s="1058"/>
      <c r="DY13" s="1058"/>
      <c r="DZ13" s="1059"/>
      <c r="EA13" s="237"/>
    </row>
    <row r="14" spans="1:131" s="238" customFormat="1" ht="26.25" customHeight="1" x14ac:dyDescent="0.15">
      <c r="A14" s="241">
        <v>8</v>
      </c>
      <c r="B14" s="1095"/>
      <c r="C14" s="1096"/>
      <c r="D14" s="1096"/>
      <c r="E14" s="1096"/>
      <c r="F14" s="1096"/>
      <c r="G14" s="1096"/>
      <c r="H14" s="1096"/>
      <c r="I14" s="1096"/>
      <c r="J14" s="1096"/>
      <c r="K14" s="1096"/>
      <c r="L14" s="1096"/>
      <c r="M14" s="1096"/>
      <c r="N14" s="1096"/>
      <c r="O14" s="1096"/>
      <c r="P14" s="1097"/>
      <c r="Q14" s="1103"/>
      <c r="R14" s="1104"/>
      <c r="S14" s="1104"/>
      <c r="T14" s="1104"/>
      <c r="U14" s="1104"/>
      <c r="V14" s="1104"/>
      <c r="W14" s="1104"/>
      <c r="X14" s="1104"/>
      <c r="Y14" s="1104"/>
      <c r="Z14" s="1104"/>
      <c r="AA14" s="1104"/>
      <c r="AB14" s="1104"/>
      <c r="AC14" s="1104"/>
      <c r="AD14" s="1104"/>
      <c r="AE14" s="1105"/>
      <c r="AF14" s="1100"/>
      <c r="AG14" s="1101"/>
      <c r="AH14" s="1101"/>
      <c r="AI14" s="1101"/>
      <c r="AJ14" s="1102"/>
      <c r="AK14" s="1145"/>
      <c r="AL14" s="1146"/>
      <c r="AM14" s="1146"/>
      <c r="AN14" s="1146"/>
      <c r="AO14" s="1146"/>
      <c r="AP14" s="1146"/>
      <c r="AQ14" s="1146"/>
      <c r="AR14" s="1146"/>
      <c r="AS14" s="1146"/>
      <c r="AT14" s="1146"/>
      <c r="AU14" s="1147"/>
      <c r="AV14" s="1147"/>
      <c r="AW14" s="1147"/>
      <c r="AX14" s="1147"/>
      <c r="AY14" s="1148"/>
      <c r="AZ14" s="235"/>
      <c r="BA14" s="235"/>
      <c r="BB14" s="235"/>
      <c r="BC14" s="235"/>
      <c r="BD14" s="235"/>
      <c r="BE14" s="236"/>
      <c r="BF14" s="236"/>
      <c r="BG14" s="236"/>
      <c r="BH14" s="236"/>
      <c r="BI14" s="236"/>
      <c r="BJ14" s="236"/>
      <c r="BK14" s="236"/>
      <c r="BL14" s="236"/>
      <c r="BM14" s="236"/>
      <c r="BN14" s="236"/>
      <c r="BO14" s="236"/>
      <c r="BP14" s="236"/>
      <c r="BQ14" s="241">
        <v>8</v>
      </c>
      <c r="BR14" s="242"/>
      <c r="BS14" s="1057"/>
      <c r="BT14" s="1058"/>
      <c r="BU14" s="1058"/>
      <c r="BV14" s="1058"/>
      <c r="BW14" s="1058"/>
      <c r="BX14" s="1058"/>
      <c r="BY14" s="1058"/>
      <c r="BZ14" s="1058"/>
      <c r="CA14" s="1058"/>
      <c r="CB14" s="1058"/>
      <c r="CC14" s="1058"/>
      <c r="CD14" s="1058"/>
      <c r="CE14" s="1058"/>
      <c r="CF14" s="1058"/>
      <c r="CG14" s="1079"/>
      <c r="CH14" s="1054"/>
      <c r="CI14" s="1055"/>
      <c r="CJ14" s="1055"/>
      <c r="CK14" s="1055"/>
      <c r="CL14" s="1056"/>
      <c r="CM14" s="1054"/>
      <c r="CN14" s="1055"/>
      <c r="CO14" s="1055"/>
      <c r="CP14" s="1055"/>
      <c r="CQ14" s="1056"/>
      <c r="CR14" s="1054"/>
      <c r="CS14" s="1055"/>
      <c r="CT14" s="1055"/>
      <c r="CU14" s="1055"/>
      <c r="CV14" s="1056"/>
      <c r="CW14" s="1054"/>
      <c r="CX14" s="1055"/>
      <c r="CY14" s="1055"/>
      <c r="CZ14" s="1055"/>
      <c r="DA14" s="1056"/>
      <c r="DB14" s="1054"/>
      <c r="DC14" s="1055"/>
      <c r="DD14" s="1055"/>
      <c r="DE14" s="1055"/>
      <c r="DF14" s="1056"/>
      <c r="DG14" s="1054"/>
      <c r="DH14" s="1055"/>
      <c r="DI14" s="1055"/>
      <c r="DJ14" s="1055"/>
      <c r="DK14" s="1056"/>
      <c r="DL14" s="1054"/>
      <c r="DM14" s="1055"/>
      <c r="DN14" s="1055"/>
      <c r="DO14" s="1055"/>
      <c r="DP14" s="1056"/>
      <c r="DQ14" s="1054"/>
      <c r="DR14" s="1055"/>
      <c r="DS14" s="1055"/>
      <c r="DT14" s="1055"/>
      <c r="DU14" s="1056"/>
      <c r="DV14" s="1057"/>
      <c r="DW14" s="1058"/>
      <c r="DX14" s="1058"/>
      <c r="DY14" s="1058"/>
      <c r="DZ14" s="1059"/>
      <c r="EA14" s="237"/>
    </row>
    <row r="15" spans="1:131" s="238" customFormat="1" ht="26.25" customHeight="1" x14ac:dyDescent="0.15">
      <c r="A15" s="241">
        <v>9</v>
      </c>
      <c r="B15" s="1095"/>
      <c r="C15" s="1096"/>
      <c r="D15" s="1096"/>
      <c r="E15" s="1096"/>
      <c r="F15" s="1096"/>
      <c r="G15" s="1096"/>
      <c r="H15" s="1096"/>
      <c r="I15" s="1096"/>
      <c r="J15" s="1096"/>
      <c r="K15" s="1096"/>
      <c r="L15" s="1096"/>
      <c r="M15" s="1096"/>
      <c r="N15" s="1096"/>
      <c r="O15" s="1096"/>
      <c r="P15" s="1097"/>
      <c r="Q15" s="1103"/>
      <c r="R15" s="1104"/>
      <c r="S15" s="1104"/>
      <c r="T15" s="1104"/>
      <c r="U15" s="1104"/>
      <c r="V15" s="1104"/>
      <c r="W15" s="1104"/>
      <c r="X15" s="1104"/>
      <c r="Y15" s="1104"/>
      <c r="Z15" s="1104"/>
      <c r="AA15" s="1104"/>
      <c r="AB15" s="1104"/>
      <c r="AC15" s="1104"/>
      <c r="AD15" s="1104"/>
      <c r="AE15" s="1105"/>
      <c r="AF15" s="1100"/>
      <c r="AG15" s="1101"/>
      <c r="AH15" s="1101"/>
      <c r="AI15" s="1101"/>
      <c r="AJ15" s="1102"/>
      <c r="AK15" s="1145"/>
      <c r="AL15" s="1146"/>
      <c r="AM15" s="1146"/>
      <c r="AN15" s="1146"/>
      <c r="AO15" s="1146"/>
      <c r="AP15" s="1146"/>
      <c r="AQ15" s="1146"/>
      <c r="AR15" s="1146"/>
      <c r="AS15" s="1146"/>
      <c r="AT15" s="1146"/>
      <c r="AU15" s="1147"/>
      <c r="AV15" s="1147"/>
      <c r="AW15" s="1147"/>
      <c r="AX15" s="1147"/>
      <c r="AY15" s="1148"/>
      <c r="AZ15" s="235"/>
      <c r="BA15" s="235"/>
      <c r="BB15" s="235"/>
      <c r="BC15" s="235"/>
      <c r="BD15" s="235"/>
      <c r="BE15" s="236"/>
      <c r="BF15" s="236"/>
      <c r="BG15" s="236"/>
      <c r="BH15" s="236"/>
      <c r="BI15" s="236"/>
      <c r="BJ15" s="236"/>
      <c r="BK15" s="236"/>
      <c r="BL15" s="236"/>
      <c r="BM15" s="236"/>
      <c r="BN15" s="236"/>
      <c r="BO15" s="236"/>
      <c r="BP15" s="236"/>
      <c r="BQ15" s="241">
        <v>9</v>
      </c>
      <c r="BR15" s="242"/>
      <c r="BS15" s="1057"/>
      <c r="BT15" s="1058"/>
      <c r="BU15" s="1058"/>
      <c r="BV15" s="1058"/>
      <c r="BW15" s="1058"/>
      <c r="BX15" s="1058"/>
      <c r="BY15" s="1058"/>
      <c r="BZ15" s="1058"/>
      <c r="CA15" s="1058"/>
      <c r="CB15" s="1058"/>
      <c r="CC15" s="1058"/>
      <c r="CD15" s="1058"/>
      <c r="CE15" s="1058"/>
      <c r="CF15" s="1058"/>
      <c r="CG15" s="1079"/>
      <c r="CH15" s="1054"/>
      <c r="CI15" s="1055"/>
      <c r="CJ15" s="1055"/>
      <c r="CK15" s="1055"/>
      <c r="CL15" s="1056"/>
      <c r="CM15" s="1054"/>
      <c r="CN15" s="1055"/>
      <c r="CO15" s="1055"/>
      <c r="CP15" s="1055"/>
      <c r="CQ15" s="1056"/>
      <c r="CR15" s="1054"/>
      <c r="CS15" s="1055"/>
      <c r="CT15" s="1055"/>
      <c r="CU15" s="1055"/>
      <c r="CV15" s="1056"/>
      <c r="CW15" s="1054"/>
      <c r="CX15" s="1055"/>
      <c r="CY15" s="1055"/>
      <c r="CZ15" s="1055"/>
      <c r="DA15" s="1056"/>
      <c r="DB15" s="1054"/>
      <c r="DC15" s="1055"/>
      <c r="DD15" s="1055"/>
      <c r="DE15" s="1055"/>
      <c r="DF15" s="1056"/>
      <c r="DG15" s="1054"/>
      <c r="DH15" s="1055"/>
      <c r="DI15" s="1055"/>
      <c r="DJ15" s="1055"/>
      <c r="DK15" s="1056"/>
      <c r="DL15" s="1054"/>
      <c r="DM15" s="1055"/>
      <c r="DN15" s="1055"/>
      <c r="DO15" s="1055"/>
      <c r="DP15" s="1056"/>
      <c r="DQ15" s="1054"/>
      <c r="DR15" s="1055"/>
      <c r="DS15" s="1055"/>
      <c r="DT15" s="1055"/>
      <c r="DU15" s="1056"/>
      <c r="DV15" s="1057"/>
      <c r="DW15" s="1058"/>
      <c r="DX15" s="1058"/>
      <c r="DY15" s="1058"/>
      <c r="DZ15" s="1059"/>
      <c r="EA15" s="237"/>
    </row>
    <row r="16" spans="1:131" s="238" customFormat="1" ht="26.25" customHeight="1" x14ac:dyDescent="0.15">
      <c r="A16" s="241">
        <v>10</v>
      </c>
      <c r="B16" s="1095"/>
      <c r="C16" s="1096"/>
      <c r="D16" s="1096"/>
      <c r="E16" s="1096"/>
      <c r="F16" s="1096"/>
      <c r="G16" s="1096"/>
      <c r="H16" s="1096"/>
      <c r="I16" s="1096"/>
      <c r="J16" s="1096"/>
      <c r="K16" s="1096"/>
      <c r="L16" s="1096"/>
      <c r="M16" s="1096"/>
      <c r="N16" s="1096"/>
      <c r="O16" s="1096"/>
      <c r="P16" s="1097"/>
      <c r="Q16" s="1103"/>
      <c r="R16" s="1104"/>
      <c r="S16" s="1104"/>
      <c r="T16" s="1104"/>
      <c r="U16" s="1104"/>
      <c r="V16" s="1104"/>
      <c r="W16" s="1104"/>
      <c r="X16" s="1104"/>
      <c r="Y16" s="1104"/>
      <c r="Z16" s="1104"/>
      <c r="AA16" s="1104"/>
      <c r="AB16" s="1104"/>
      <c r="AC16" s="1104"/>
      <c r="AD16" s="1104"/>
      <c r="AE16" s="1105"/>
      <c r="AF16" s="1100"/>
      <c r="AG16" s="1101"/>
      <c r="AH16" s="1101"/>
      <c r="AI16" s="1101"/>
      <c r="AJ16" s="1102"/>
      <c r="AK16" s="1145"/>
      <c r="AL16" s="1146"/>
      <c r="AM16" s="1146"/>
      <c r="AN16" s="1146"/>
      <c r="AO16" s="1146"/>
      <c r="AP16" s="1146"/>
      <c r="AQ16" s="1146"/>
      <c r="AR16" s="1146"/>
      <c r="AS16" s="1146"/>
      <c r="AT16" s="1146"/>
      <c r="AU16" s="1147"/>
      <c r="AV16" s="1147"/>
      <c r="AW16" s="1147"/>
      <c r="AX16" s="1147"/>
      <c r="AY16" s="1148"/>
      <c r="AZ16" s="235"/>
      <c r="BA16" s="235"/>
      <c r="BB16" s="235"/>
      <c r="BC16" s="235"/>
      <c r="BD16" s="235"/>
      <c r="BE16" s="236"/>
      <c r="BF16" s="236"/>
      <c r="BG16" s="236"/>
      <c r="BH16" s="236"/>
      <c r="BI16" s="236"/>
      <c r="BJ16" s="236"/>
      <c r="BK16" s="236"/>
      <c r="BL16" s="236"/>
      <c r="BM16" s="236"/>
      <c r="BN16" s="236"/>
      <c r="BO16" s="236"/>
      <c r="BP16" s="236"/>
      <c r="BQ16" s="241">
        <v>10</v>
      </c>
      <c r="BR16" s="242"/>
      <c r="BS16" s="1057"/>
      <c r="BT16" s="1058"/>
      <c r="BU16" s="1058"/>
      <c r="BV16" s="1058"/>
      <c r="BW16" s="1058"/>
      <c r="BX16" s="1058"/>
      <c r="BY16" s="1058"/>
      <c r="BZ16" s="1058"/>
      <c r="CA16" s="1058"/>
      <c r="CB16" s="1058"/>
      <c r="CC16" s="1058"/>
      <c r="CD16" s="1058"/>
      <c r="CE16" s="1058"/>
      <c r="CF16" s="1058"/>
      <c r="CG16" s="1079"/>
      <c r="CH16" s="1054"/>
      <c r="CI16" s="1055"/>
      <c r="CJ16" s="1055"/>
      <c r="CK16" s="1055"/>
      <c r="CL16" s="1056"/>
      <c r="CM16" s="1054"/>
      <c r="CN16" s="1055"/>
      <c r="CO16" s="1055"/>
      <c r="CP16" s="1055"/>
      <c r="CQ16" s="1056"/>
      <c r="CR16" s="1054"/>
      <c r="CS16" s="1055"/>
      <c r="CT16" s="1055"/>
      <c r="CU16" s="1055"/>
      <c r="CV16" s="1056"/>
      <c r="CW16" s="1054"/>
      <c r="CX16" s="1055"/>
      <c r="CY16" s="1055"/>
      <c r="CZ16" s="1055"/>
      <c r="DA16" s="1056"/>
      <c r="DB16" s="1054"/>
      <c r="DC16" s="1055"/>
      <c r="DD16" s="1055"/>
      <c r="DE16" s="1055"/>
      <c r="DF16" s="1056"/>
      <c r="DG16" s="1054"/>
      <c r="DH16" s="1055"/>
      <c r="DI16" s="1055"/>
      <c r="DJ16" s="1055"/>
      <c r="DK16" s="1056"/>
      <c r="DL16" s="1054"/>
      <c r="DM16" s="1055"/>
      <c r="DN16" s="1055"/>
      <c r="DO16" s="1055"/>
      <c r="DP16" s="1056"/>
      <c r="DQ16" s="1054"/>
      <c r="DR16" s="1055"/>
      <c r="DS16" s="1055"/>
      <c r="DT16" s="1055"/>
      <c r="DU16" s="1056"/>
      <c r="DV16" s="1057"/>
      <c r="DW16" s="1058"/>
      <c r="DX16" s="1058"/>
      <c r="DY16" s="1058"/>
      <c r="DZ16" s="1059"/>
      <c r="EA16" s="237"/>
    </row>
    <row r="17" spans="1:131" s="238" customFormat="1" ht="26.25" customHeight="1" x14ac:dyDescent="0.15">
      <c r="A17" s="241">
        <v>11</v>
      </c>
      <c r="B17" s="1095"/>
      <c r="C17" s="1096"/>
      <c r="D17" s="1096"/>
      <c r="E17" s="1096"/>
      <c r="F17" s="1096"/>
      <c r="G17" s="1096"/>
      <c r="H17" s="1096"/>
      <c r="I17" s="1096"/>
      <c r="J17" s="1096"/>
      <c r="K17" s="1096"/>
      <c r="L17" s="1096"/>
      <c r="M17" s="1096"/>
      <c r="N17" s="1096"/>
      <c r="O17" s="1096"/>
      <c r="P17" s="1097"/>
      <c r="Q17" s="1103"/>
      <c r="R17" s="1104"/>
      <c r="S17" s="1104"/>
      <c r="T17" s="1104"/>
      <c r="U17" s="1104"/>
      <c r="V17" s="1104"/>
      <c r="W17" s="1104"/>
      <c r="X17" s="1104"/>
      <c r="Y17" s="1104"/>
      <c r="Z17" s="1104"/>
      <c r="AA17" s="1104"/>
      <c r="AB17" s="1104"/>
      <c r="AC17" s="1104"/>
      <c r="AD17" s="1104"/>
      <c r="AE17" s="1105"/>
      <c r="AF17" s="1100"/>
      <c r="AG17" s="1101"/>
      <c r="AH17" s="1101"/>
      <c r="AI17" s="1101"/>
      <c r="AJ17" s="1102"/>
      <c r="AK17" s="1145"/>
      <c r="AL17" s="1146"/>
      <c r="AM17" s="1146"/>
      <c r="AN17" s="1146"/>
      <c r="AO17" s="1146"/>
      <c r="AP17" s="1146"/>
      <c r="AQ17" s="1146"/>
      <c r="AR17" s="1146"/>
      <c r="AS17" s="1146"/>
      <c r="AT17" s="1146"/>
      <c r="AU17" s="1147"/>
      <c r="AV17" s="1147"/>
      <c r="AW17" s="1147"/>
      <c r="AX17" s="1147"/>
      <c r="AY17" s="1148"/>
      <c r="AZ17" s="235"/>
      <c r="BA17" s="235"/>
      <c r="BB17" s="235"/>
      <c r="BC17" s="235"/>
      <c r="BD17" s="235"/>
      <c r="BE17" s="236"/>
      <c r="BF17" s="236"/>
      <c r="BG17" s="236"/>
      <c r="BH17" s="236"/>
      <c r="BI17" s="236"/>
      <c r="BJ17" s="236"/>
      <c r="BK17" s="236"/>
      <c r="BL17" s="236"/>
      <c r="BM17" s="236"/>
      <c r="BN17" s="236"/>
      <c r="BO17" s="236"/>
      <c r="BP17" s="236"/>
      <c r="BQ17" s="241">
        <v>11</v>
      </c>
      <c r="BR17" s="242"/>
      <c r="BS17" s="1057"/>
      <c r="BT17" s="1058"/>
      <c r="BU17" s="1058"/>
      <c r="BV17" s="1058"/>
      <c r="BW17" s="1058"/>
      <c r="BX17" s="1058"/>
      <c r="BY17" s="1058"/>
      <c r="BZ17" s="1058"/>
      <c r="CA17" s="1058"/>
      <c r="CB17" s="1058"/>
      <c r="CC17" s="1058"/>
      <c r="CD17" s="1058"/>
      <c r="CE17" s="1058"/>
      <c r="CF17" s="1058"/>
      <c r="CG17" s="1079"/>
      <c r="CH17" s="1054"/>
      <c r="CI17" s="1055"/>
      <c r="CJ17" s="1055"/>
      <c r="CK17" s="1055"/>
      <c r="CL17" s="1056"/>
      <c r="CM17" s="1054"/>
      <c r="CN17" s="1055"/>
      <c r="CO17" s="1055"/>
      <c r="CP17" s="1055"/>
      <c r="CQ17" s="1056"/>
      <c r="CR17" s="1054"/>
      <c r="CS17" s="1055"/>
      <c r="CT17" s="1055"/>
      <c r="CU17" s="1055"/>
      <c r="CV17" s="1056"/>
      <c r="CW17" s="1054"/>
      <c r="CX17" s="1055"/>
      <c r="CY17" s="1055"/>
      <c r="CZ17" s="1055"/>
      <c r="DA17" s="1056"/>
      <c r="DB17" s="1054"/>
      <c r="DC17" s="1055"/>
      <c r="DD17" s="1055"/>
      <c r="DE17" s="1055"/>
      <c r="DF17" s="1056"/>
      <c r="DG17" s="1054"/>
      <c r="DH17" s="1055"/>
      <c r="DI17" s="1055"/>
      <c r="DJ17" s="1055"/>
      <c r="DK17" s="1056"/>
      <c r="DL17" s="1054"/>
      <c r="DM17" s="1055"/>
      <c r="DN17" s="1055"/>
      <c r="DO17" s="1055"/>
      <c r="DP17" s="1056"/>
      <c r="DQ17" s="1054"/>
      <c r="DR17" s="1055"/>
      <c r="DS17" s="1055"/>
      <c r="DT17" s="1055"/>
      <c r="DU17" s="1056"/>
      <c r="DV17" s="1057"/>
      <c r="DW17" s="1058"/>
      <c r="DX17" s="1058"/>
      <c r="DY17" s="1058"/>
      <c r="DZ17" s="1059"/>
      <c r="EA17" s="237"/>
    </row>
    <row r="18" spans="1:131" s="238" customFormat="1" ht="26.25" customHeight="1" x14ac:dyDescent="0.15">
      <c r="A18" s="241">
        <v>12</v>
      </c>
      <c r="B18" s="1095"/>
      <c r="C18" s="1096"/>
      <c r="D18" s="1096"/>
      <c r="E18" s="1096"/>
      <c r="F18" s="1096"/>
      <c r="G18" s="1096"/>
      <c r="H18" s="1096"/>
      <c r="I18" s="1096"/>
      <c r="J18" s="1096"/>
      <c r="K18" s="1096"/>
      <c r="L18" s="1096"/>
      <c r="M18" s="1096"/>
      <c r="N18" s="1096"/>
      <c r="O18" s="1096"/>
      <c r="P18" s="1097"/>
      <c r="Q18" s="1103"/>
      <c r="R18" s="1104"/>
      <c r="S18" s="1104"/>
      <c r="T18" s="1104"/>
      <c r="U18" s="1104"/>
      <c r="V18" s="1104"/>
      <c r="W18" s="1104"/>
      <c r="X18" s="1104"/>
      <c r="Y18" s="1104"/>
      <c r="Z18" s="1104"/>
      <c r="AA18" s="1104"/>
      <c r="AB18" s="1104"/>
      <c r="AC18" s="1104"/>
      <c r="AD18" s="1104"/>
      <c r="AE18" s="1105"/>
      <c r="AF18" s="1100"/>
      <c r="AG18" s="1101"/>
      <c r="AH18" s="1101"/>
      <c r="AI18" s="1101"/>
      <c r="AJ18" s="1102"/>
      <c r="AK18" s="1145"/>
      <c r="AL18" s="1146"/>
      <c r="AM18" s="1146"/>
      <c r="AN18" s="1146"/>
      <c r="AO18" s="1146"/>
      <c r="AP18" s="1146"/>
      <c r="AQ18" s="1146"/>
      <c r="AR18" s="1146"/>
      <c r="AS18" s="1146"/>
      <c r="AT18" s="1146"/>
      <c r="AU18" s="1147"/>
      <c r="AV18" s="1147"/>
      <c r="AW18" s="1147"/>
      <c r="AX18" s="1147"/>
      <c r="AY18" s="1148"/>
      <c r="AZ18" s="235"/>
      <c r="BA18" s="235"/>
      <c r="BB18" s="235"/>
      <c r="BC18" s="235"/>
      <c r="BD18" s="235"/>
      <c r="BE18" s="236"/>
      <c r="BF18" s="236"/>
      <c r="BG18" s="236"/>
      <c r="BH18" s="236"/>
      <c r="BI18" s="236"/>
      <c r="BJ18" s="236"/>
      <c r="BK18" s="236"/>
      <c r="BL18" s="236"/>
      <c r="BM18" s="236"/>
      <c r="BN18" s="236"/>
      <c r="BO18" s="236"/>
      <c r="BP18" s="236"/>
      <c r="BQ18" s="241">
        <v>12</v>
      </c>
      <c r="BR18" s="242"/>
      <c r="BS18" s="1057"/>
      <c r="BT18" s="1058"/>
      <c r="BU18" s="1058"/>
      <c r="BV18" s="1058"/>
      <c r="BW18" s="1058"/>
      <c r="BX18" s="1058"/>
      <c r="BY18" s="1058"/>
      <c r="BZ18" s="1058"/>
      <c r="CA18" s="1058"/>
      <c r="CB18" s="1058"/>
      <c r="CC18" s="1058"/>
      <c r="CD18" s="1058"/>
      <c r="CE18" s="1058"/>
      <c r="CF18" s="1058"/>
      <c r="CG18" s="1079"/>
      <c r="CH18" s="1054"/>
      <c r="CI18" s="1055"/>
      <c r="CJ18" s="1055"/>
      <c r="CK18" s="1055"/>
      <c r="CL18" s="1056"/>
      <c r="CM18" s="1054"/>
      <c r="CN18" s="1055"/>
      <c r="CO18" s="1055"/>
      <c r="CP18" s="1055"/>
      <c r="CQ18" s="1056"/>
      <c r="CR18" s="1054"/>
      <c r="CS18" s="1055"/>
      <c r="CT18" s="1055"/>
      <c r="CU18" s="1055"/>
      <c r="CV18" s="1056"/>
      <c r="CW18" s="1054"/>
      <c r="CX18" s="1055"/>
      <c r="CY18" s="1055"/>
      <c r="CZ18" s="1055"/>
      <c r="DA18" s="1056"/>
      <c r="DB18" s="1054"/>
      <c r="DC18" s="1055"/>
      <c r="DD18" s="1055"/>
      <c r="DE18" s="1055"/>
      <c r="DF18" s="1056"/>
      <c r="DG18" s="1054"/>
      <c r="DH18" s="1055"/>
      <c r="DI18" s="1055"/>
      <c r="DJ18" s="1055"/>
      <c r="DK18" s="1056"/>
      <c r="DL18" s="1054"/>
      <c r="DM18" s="1055"/>
      <c r="DN18" s="1055"/>
      <c r="DO18" s="1055"/>
      <c r="DP18" s="1056"/>
      <c r="DQ18" s="1054"/>
      <c r="DR18" s="1055"/>
      <c r="DS18" s="1055"/>
      <c r="DT18" s="1055"/>
      <c r="DU18" s="1056"/>
      <c r="DV18" s="1057"/>
      <c r="DW18" s="1058"/>
      <c r="DX18" s="1058"/>
      <c r="DY18" s="1058"/>
      <c r="DZ18" s="1059"/>
      <c r="EA18" s="237"/>
    </row>
    <row r="19" spans="1:131" s="238" customFormat="1" ht="26.25" customHeight="1" x14ac:dyDescent="0.15">
      <c r="A19" s="241">
        <v>13</v>
      </c>
      <c r="B19" s="1095"/>
      <c r="C19" s="1096"/>
      <c r="D19" s="1096"/>
      <c r="E19" s="1096"/>
      <c r="F19" s="1096"/>
      <c r="G19" s="1096"/>
      <c r="H19" s="1096"/>
      <c r="I19" s="1096"/>
      <c r="J19" s="1096"/>
      <c r="K19" s="1096"/>
      <c r="L19" s="1096"/>
      <c r="M19" s="1096"/>
      <c r="N19" s="1096"/>
      <c r="O19" s="1096"/>
      <c r="P19" s="1097"/>
      <c r="Q19" s="1103"/>
      <c r="R19" s="1104"/>
      <c r="S19" s="1104"/>
      <c r="T19" s="1104"/>
      <c r="U19" s="1104"/>
      <c r="V19" s="1104"/>
      <c r="W19" s="1104"/>
      <c r="X19" s="1104"/>
      <c r="Y19" s="1104"/>
      <c r="Z19" s="1104"/>
      <c r="AA19" s="1104"/>
      <c r="AB19" s="1104"/>
      <c r="AC19" s="1104"/>
      <c r="AD19" s="1104"/>
      <c r="AE19" s="1105"/>
      <c r="AF19" s="1100"/>
      <c r="AG19" s="1101"/>
      <c r="AH19" s="1101"/>
      <c r="AI19" s="1101"/>
      <c r="AJ19" s="1102"/>
      <c r="AK19" s="1145"/>
      <c r="AL19" s="1146"/>
      <c r="AM19" s="1146"/>
      <c r="AN19" s="1146"/>
      <c r="AO19" s="1146"/>
      <c r="AP19" s="1146"/>
      <c r="AQ19" s="1146"/>
      <c r="AR19" s="1146"/>
      <c r="AS19" s="1146"/>
      <c r="AT19" s="1146"/>
      <c r="AU19" s="1147"/>
      <c r="AV19" s="1147"/>
      <c r="AW19" s="1147"/>
      <c r="AX19" s="1147"/>
      <c r="AY19" s="1148"/>
      <c r="AZ19" s="235"/>
      <c r="BA19" s="235"/>
      <c r="BB19" s="235"/>
      <c r="BC19" s="235"/>
      <c r="BD19" s="235"/>
      <c r="BE19" s="236"/>
      <c r="BF19" s="236"/>
      <c r="BG19" s="236"/>
      <c r="BH19" s="236"/>
      <c r="BI19" s="236"/>
      <c r="BJ19" s="236"/>
      <c r="BK19" s="236"/>
      <c r="BL19" s="236"/>
      <c r="BM19" s="236"/>
      <c r="BN19" s="236"/>
      <c r="BO19" s="236"/>
      <c r="BP19" s="236"/>
      <c r="BQ19" s="241">
        <v>13</v>
      </c>
      <c r="BR19" s="242"/>
      <c r="BS19" s="1057"/>
      <c r="BT19" s="1058"/>
      <c r="BU19" s="1058"/>
      <c r="BV19" s="1058"/>
      <c r="BW19" s="1058"/>
      <c r="BX19" s="1058"/>
      <c r="BY19" s="1058"/>
      <c r="BZ19" s="1058"/>
      <c r="CA19" s="1058"/>
      <c r="CB19" s="1058"/>
      <c r="CC19" s="1058"/>
      <c r="CD19" s="1058"/>
      <c r="CE19" s="1058"/>
      <c r="CF19" s="1058"/>
      <c r="CG19" s="1079"/>
      <c r="CH19" s="1054"/>
      <c r="CI19" s="1055"/>
      <c r="CJ19" s="1055"/>
      <c r="CK19" s="1055"/>
      <c r="CL19" s="1056"/>
      <c r="CM19" s="1054"/>
      <c r="CN19" s="1055"/>
      <c r="CO19" s="1055"/>
      <c r="CP19" s="1055"/>
      <c r="CQ19" s="1056"/>
      <c r="CR19" s="1054"/>
      <c r="CS19" s="1055"/>
      <c r="CT19" s="1055"/>
      <c r="CU19" s="1055"/>
      <c r="CV19" s="1056"/>
      <c r="CW19" s="1054"/>
      <c r="CX19" s="1055"/>
      <c r="CY19" s="1055"/>
      <c r="CZ19" s="1055"/>
      <c r="DA19" s="1056"/>
      <c r="DB19" s="1054"/>
      <c r="DC19" s="1055"/>
      <c r="DD19" s="1055"/>
      <c r="DE19" s="1055"/>
      <c r="DF19" s="1056"/>
      <c r="DG19" s="1054"/>
      <c r="DH19" s="1055"/>
      <c r="DI19" s="1055"/>
      <c r="DJ19" s="1055"/>
      <c r="DK19" s="1056"/>
      <c r="DL19" s="1054"/>
      <c r="DM19" s="1055"/>
      <c r="DN19" s="1055"/>
      <c r="DO19" s="1055"/>
      <c r="DP19" s="1056"/>
      <c r="DQ19" s="1054"/>
      <c r="DR19" s="1055"/>
      <c r="DS19" s="1055"/>
      <c r="DT19" s="1055"/>
      <c r="DU19" s="1056"/>
      <c r="DV19" s="1057"/>
      <c r="DW19" s="1058"/>
      <c r="DX19" s="1058"/>
      <c r="DY19" s="1058"/>
      <c r="DZ19" s="1059"/>
      <c r="EA19" s="237"/>
    </row>
    <row r="20" spans="1:131" s="238" customFormat="1" ht="26.25" customHeight="1" x14ac:dyDescent="0.15">
      <c r="A20" s="241">
        <v>14</v>
      </c>
      <c r="B20" s="1095"/>
      <c r="C20" s="1096"/>
      <c r="D20" s="1096"/>
      <c r="E20" s="1096"/>
      <c r="F20" s="1096"/>
      <c r="G20" s="1096"/>
      <c r="H20" s="1096"/>
      <c r="I20" s="1096"/>
      <c r="J20" s="1096"/>
      <c r="K20" s="1096"/>
      <c r="L20" s="1096"/>
      <c r="M20" s="1096"/>
      <c r="N20" s="1096"/>
      <c r="O20" s="1096"/>
      <c r="P20" s="1097"/>
      <c r="Q20" s="1103"/>
      <c r="R20" s="1104"/>
      <c r="S20" s="1104"/>
      <c r="T20" s="1104"/>
      <c r="U20" s="1104"/>
      <c r="V20" s="1104"/>
      <c r="W20" s="1104"/>
      <c r="X20" s="1104"/>
      <c r="Y20" s="1104"/>
      <c r="Z20" s="1104"/>
      <c r="AA20" s="1104"/>
      <c r="AB20" s="1104"/>
      <c r="AC20" s="1104"/>
      <c r="AD20" s="1104"/>
      <c r="AE20" s="1105"/>
      <c r="AF20" s="1100"/>
      <c r="AG20" s="1101"/>
      <c r="AH20" s="1101"/>
      <c r="AI20" s="1101"/>
      <c r="AJ20" s="1102"/>
      <c r="AK20" s="1145"/>
      <c r="AL20" s="1146"/>
      <c r="AM20" s="1146"/>
      <c r="AN20" s="1146"/>
      <c r="AO20" s="1146"/>
      <c r="AP20" s="1146"/>
      <c r="AQ20" s="1146"/>
      <c r="AR20" s="1146"/>
      <c r="AS20" s="1146"/>
      <c r="AT20" s="1146"/>
      <c r="AU20" s="1147"/>
      <c r="AV20" s="1147"/>
      <c r="AW20" s="1147"/>
      <c r="AX20" s="1147"/>
      <c r="AY20" s="1148"/>
      <c r="AZ20" s="235"/>
      <c r="BA20" s="235"/>
      <c r="BB20" s="235"/>
      <c r="BC20" s="235"/>
      <c r="BD20" s="235"/>
      <c r="BE20" s="236"/>
      <c r="BF20" s="236"/>
      <c r="BG20" s="236"/>
      <c r="BH20" s="236"/>
      <c r="BI20" s="236"/>
      <c r="BJ20" s="236"/>
      <c r="BK20" s="236"/>
      <c r="BL20" s="236"/>
      <c r="BM20" s="236"/>
      <c r="BN20" s="236"/>
      <c r="BO20" s="236"/>
      <c r="BP20" s="236"/>
      <c r="BQ20" s="241">
        <v>14</v>
      </c>
      <c r="BR20" s="242"/>
      <c r="BS20" s="1057"/>
      <c r="BT20" s="1058"/>
      <c r="BU20" s="1058"/>
      <c r="BV20" s="1058"/>
      <c r="BW20" s="1058"/>
      <c r="BX20" s="1058"/>
      <c r="BY20" s="1058"/>
      <c r="BZ20" s="1058"/>
      <c r="CA20" s="1058"/>
      <c r="CB20" s="1058"/>
      <c r="CC20" s="1058"/>
      <c r="CD20" s="1058"/>
      <c r="CE20" s="1058"/>
      <c r="CF20" s="1058"/>
      <c r="CG20" s="1079"/>
      <c r="CH20" s="1054"/>
      <c r="CI20" s="1055"/>
      <c r="CJ20" s="1055"/>
      <c r="CK20" s="1055"/>
      <c r="CL20" s="1056"/>
      <c r="CM20" s="1054"/>
      <c r="CN20" s="1055"/>
      <c r="CO20" s="1055"/>
      <c r="CP20" s="1055"/>
      <c r="CQ20" s="1056"/>
      <c r="CR20" s="1054"/>
      <c r="CS20" s="1055"/>
      <c r="CT20" s="1055"/>
      <c r="CU20" s="1055"/>
      <c r="CV20" s="1056"/>
      <c r="CW20" s="1054"/>
      <c r="CX20" s="1055"/>
      <c r="CY20" s="1055"/>
      <c r="CZ20" s="1055"/>
      <c r="DA20" s="1056"/>
      <c r="DB20" s="1054"/>
      <c r="DC20" s="1055"/>
      <c r="DD20" s="1055"/>
      <c r="DE20" s="1055"/>
      <c r="DF20" s="1056"/>
      <c r="DG20" s="1054"/>
      <c r="DH20" s="1055"/>
      <c r="DI20" s="1055"/>
      <c r="DJ20" s="1055"/>
      <c r="DK20" s="1056"/>
      <c r="DL20" s="1054"/>
      <c r="DM20" s="1055"/>
      <c r="DN20" s="1055"/>
      <c r="DO20" s="1055"/>
      <c r="DP20" s="1056"/>
      <c r="DQ20" s="1054"/>
      <c r="DR20" s="1055"/>
      <c r="DS20" s="1055"/>
      <c r="DT20" s="1055"/>
      <c r="DU20" s="1056"/>
      <c r="DV20" s="1057"/>
      <c r="DW20" s="1058"/>
      <c r="DX20" s="1058"/>
      <c r="DY20" s="1058"/>
      <c r="DZ20" s="1059"/>
      <c r="EA20" s="237"/>
    </row>
    <row r="21" spans="1:131" s="238" customFormat="1" ht="26.25" customHeight="1" thickBot="1" x14ac:dyDescent="0.2">
      <c r="A21" s="241">
        <v>15</v>
      </c>
      <c r="B21" s="1095"/>
      <c r="C21" s="1096"/>
      <c r="D21" s="1096"/>
      <c r="E21" s="1096"/>
      <c r="F21" s="1096"/>
      <c r="G21" s="1096"/>
      <c r="H21" s="1096"/>
      <c r="I21" s="1096"/>
      <c r="J21" s="1096"/>
      <c r="K21" s="1096"/>
      <c r="L21" s="1096"/>
      <c r="M21" s="1096"/>
      <c r="N21" s="1096"/>
      <c r="O21" s="1096"/>
      <c r="P21" s="1097"/>
      <c r="Q21" s="1103"/>
      <c r="R21" s="1104"/>
      <c r="S21" s="1104"/>
      <c r="T21" s="1104"/>
      <c r="U21" s="1104"/>
      <c r="V21" s="1104"/>
      <c r="W21" s="1104"/>
      <c r="X21" s="1104"/>
      <c r="Y21" s="1104"/>
      <c r="Z21" s="1104"/>
      <c r="AA21" s="1104"/>
      <c r="AB21" s="1104"/>
      <c r="AC21" s="1104"/>
      <c r="AD21" s="1104"/>
      <c r="AE21" s="1105"/>
      <c r="AF21" s="1100"/>
      <c r="AG21" s="1101"/>
      <c r="AH21" s="1101"/>
      <c r="AI21" s="1101"/>
      <c r="AJ21" s="1102"/>
      <c r="AK21" s="1145"/>
      <c r="AL21" s="1146"/>
      <c r="AM21" s="1146"/>
      <c r="AN21" s="1146"/>
      <c r="AO21" s="1146"/>
      <c r="AP21" s="1146"/>
      <c r="AQ21" s="1146"/>
      <c r="AR21" s="1146"/>
      <c r="AS21" s="1146"/>
      <c r="AT21" s="1146"/>
      <c r="AU21" s="1147"/>
      <c r="AV21" s="1147"/>
      <c r="AW21" s="1147"/>
      <c r="AX21" s="1147"/>
      <c r="AY21" s="1148"/>
      <c r="AZ21" s="235"/>
      <c r="BA21" s="235"/>
      <c r="BB21" s="235"/>
      <c r="BC21" s="235"/>
      <c r="BD21" s="235"/>
      <c r="BE21" s="236"/>
      <c r="BF21" s="236"/>
      <c r="BG21" s="236"/>
      <c r="BH21" s="236"/>
      <c r="BI21" s="236"/>
      <c r="BJ21" s="236"/>
      <c r="BK21" s="236"/>
      <c r="BL21" s="236"/>
      <c r="BM21" s="236"/>
      <c r="BN21" s="236"/>
      <c r="BO21" s="236"/>
      <c r="BP21" s="236"/>
      <c r="BQ21" s="241">
        <v>15</v>
      </c>
      <c r="BR21" s="242"/>
      <c r="BS21" s="1057"/>
      <c r="BT21" s="1058"/>
      <c r="BU21" s="1058"/>
      <c r="BV21" s="1058"/>
      <c r="BW21" s="1058"/>
      <c r="BX21" s="1058"/>
      <c r="BY21" s="1058"/>
      <c r="BZ21" s="1058"/>
      <c r="CA21" s="1058"/>
      <c r="CB21" s="1058"/>
      <c r="CC21" s="1058"/>
      <c r="CD21" s="1058"/>
      <c r="CE21" s="1058"/>
      <c r="CF21" s="1058"/>
      <c r="CG21" s="1079"/>
      <c r="CH21" s="1054"/>
      <c r="CI21" s="1055"/>
      <c r="CJ21" s="1055"/>
      <c r="CK21" s="1055"/>
      <c r="CL21" s="1056"/>
      <c r="CM21" s="1054"/>
      <c r="CN21" s="1055"/>
      <c r="CO21" s="1055"/>
      <c r="CP21" s="1055"/>
      <c r="CQ21" s="1056"/>
      <c r="CR21" s="1054"/>
      <c r="CS21" s="1055"/>
      <c r="CT21" s="1055"/>
      <c r="CU21" s="1055"/>
      <c r="CV21" s="1056"/>
      <c r="CW21" s="1054"/>
      <c r="CX21" s="1055"/>
      <c r="CY21" s="1055"/>
      <c r="CZ21" s="1055"/>
      <c r="DA21" s="1056"/>
      <c r="DB21" s="1054"/>
      <c r="DC21" s="1055"/>
      <c r="DD21" s="1055"/>
      <c r="DE21" s="1055"/>
      <c r="DF21" s="1056"/>
      <c r="DG21" s="1054"/>
      <c r="DH21" s="1055"/>
      <c r="DI21" s="1055"/>
      <c r="DJ21" s="1055"/>
      <c r="DK21" s="1056"/>
      <c r="DL21" s="1054"/>
      <c r="DM21" s="1055"/>
      <c r="DN21" s="1055"/>
      <c r="DO21" s="1055"/>
      <c r="DP21" s="1056"/>
      <c r="DQ21" s="1054"/>
      <c r="DR21" s="1055"/>
      <c r="DS21" s="1055"/>
      <c r="DT21" s="1055"/>
      <c r="DU21" s="1056"/>
      <c r="DV21" s="1057"/>
      <c r="DW21" s="1058"/>
      <c r="DX21" s="1058"/>
      <c r="DY21" s="1058"/>
      <c r="DZ21" s="1059"/>
      <c r="EA21" s="237"/>
    </row>
    <row r="22" spans="1:131" s="238" customFormat="1" ht="26.25" customHeight="1" x14ac:dyDescent="0.15">
      <c r="A22" s="241">
        <v>16</v>
      </c>
      <c r="B22" s="1095"/>
      <c r="C22" s="1096"/>
      <c r="D22" s="1096"/>
      <c r="E22" s="1096"/>
      <c r="F22" s="1096"/>
      <c r="G22" s="1096"/>
      <c r="H22" s="1096"/>
      <c r="I22" s="1096"/>
      <c r="J22" s="1096"/>
      <c r="K22" s="1096"/>
      <c r="L22" s="1096"/>
      <c r="M22" s="1096"/>
      <c r="N22" s="1096"/>
      <c r="O22" s="1096"/>
      <c r="P22" s="1097"/>
      <c r="Q22" s="1138"/>
      <c r="R22" s="1139"/>
      <c r="S22" s="1139"/>
      <c r="T22" s="1139"/>
      <c r="U22" s="1139"/>
      <c r="V22" s="1139"/>
      <c r="W22" s="1139"/>
      <c r="X22" s="1139"/>
      <c r="Y22" s="1139"/>
      <c r="Z22" s="1139"/>
      <c r="AA22" s="1139"/>
      <c r="AB22" s="1139"/>
      <c r="AC22" s="1139"/>
      <c r="AD22" s="1139"/>
      <c r="AE22" s="1140"/>
      <c r="AF22" s="1100"/>
      <c r="AG22" s="1101"/>
      <c r="AH22" s="1101"/>
      <c r="AI22" s="1101"/>
      <c r="AJ22" s="1102"/>
      <c r="AK22" s="1141"/>
      <c r="AL22" s="1142"/>
      <c r="AM22" s="1142"/>
      <c r="AN22" s="1142"/>
      <c r="AO22" s="1142"/>
      <c r="AP22" s="1142"/>
      <c r="AQ22" s="1142"/>
      <c r="AR22" s="1142"/>
      <c r="AS22" s="1142"/>
      <c r="AT22" s="1142"/>
      <c r="AU22" s="1143"/>
      <c r="AV22" s="1143"/>
      <c r="AW22" s="1143"/>
      <c r="AX22" s="1143"/>
      <c r="AY22" s="1144"/>
      <c r="AZ22" s="1093" t="s">
        <v>392</v>
      </c>
      <c r="BA22" s="1093"/>
      <c r="BB22" s="1093"/>
      <c r="BC22" s="1093"/>
      <c r="BD22" s="1094"/>
      <c r="BE22" s="236"/>
      <c r="BF22" s="236"/>
      <c r="BG22" s="236"/>
      <c r="BH22" s="236"/>
      <c r="BI22" s="236"/>
      <c r="BJ22" s="236"/>
      <c r="BK22" s="236"/>
      <c r="BL22" s="236"/>
      <c r="BM22" s="236"/>
      <c r="BN22" s="236"/>
      <c r="BO22" s="236"/>
      <c r="BP22" s="236"/>
      <c r="BQ22" s="241">
        <v>16</v>
      </c>
      <c r="BR22" s="242"/>
      <c r="BS22" s="1057"/>
      <c r="BT22" s="1058"/>
      <c r="BU22" s="1058"/>
      <c r="BV22" s="1058"/>
      <c r="BW22" s="1058"/>
      <c r="BX22" s="1058"/>
      <c r="BY22" s="1058"/>
      <c r="BZ22" s="1058"/>
      <c r="CA22" s="1058"/>
      <c r="CB22" s="1058"/>
      <c r="CC22" s="1058"/>
      <c r="CD22" s="1058"/>
      <c r="CE22" s="1058"/>
      <c r="CF22" s="1058"/>
      <c r="CG22" s="1079"/>
      <c r="CH22" s="1054"/>
      <c r="CI22" s="1055"/>
      <c r="CJ22" s="1055"/>
      <c r="CK22" s="1055"/>
      <c r="CL22" s="1056"/>
      <c r="CM22" s="1054"/>
      <c r="CN22" s="1055"/>
      <c r="CO22" s="1055"/>
      <c r="CP22" s="1055"/>
      <c r="CQ22" s="1056"/>
      <c r="CR22" s="1054"/>
      <c r="CS22" s="1055"/>
      <c r="CT22" s="1055"/>
      <c r="CU22" s="1055"/>
      <c r="CV22" s="1056"/>
      <c r="CW22" s="1054"/>
      <c r="CX22" s="1055"/>
      <c r="CY22" s="1055"/>
      <c r="CZ22" s="1055"/>
      <c r="DA22" s="1056"/>
      <c r="DB22" s="1054"/>
      <c r="DC22" s="1055"/>
      <c r="DD22" s="1055"/>
      <c r="DE22" s="1055"/>
      <c r="DF22" s="1056"/>
      <c r="DG22" s="1054"/>
      <c r="DH22" s="1055"/>
      <c r="DI22" s="1055"/>
      <c r="DJ22" s="1055"/>
      <c r="DK22" s="1056"/>
      <c r="DL22" s="1054"/>
      <c r="DM22" s="1055"/>
      <c r="DN22" s="1055"/>
      <c r="DO22" s="1055"/>
      <c r="DP22" s="1056"/>
      <c r="DQ22" s="1054"/>
      <c r="DR22" s="1055"/>
      <c r="DS22" s="1055"/>
      <c r="DT22" s="1055"/>
      <c r="DU22" s="1056"/>
      <c r="DV22" s="1057"/>
      <c r="DW22" s="1058"/>
      <c r="DX22" s="1058"/>
      <c r="DY22" s="1058"/>
      <c r="DZ22" s="1059"/>
      <c r="EA22" s="237"/>
    </row>
    <row r="23" spans="1:131" s="238" customFormat="1" ht="26.25" customHeight="1" thickBot="1" x14ac:dyDescent="0.2">
      <c r="A23" s="243" t="s">
        <v>393</v>
      </c>
      <c r="B23" s="1002" t="s">
        <v>394</v>
      </c>
      <c r="C23" s="1003"/>
      <c r="D23" s="1003"/>
      <c r="E23" s="1003"/>
      <c r="F23" s="1003"/>
      <c r="G23" s="1003"/>
      <c r="H23" s="1003"/>
      <c r="I23" s="1003"/>
      <c r="J23" s="1003"/>
      <c r="K23" s="1003"/>
      <c r="L23" s="1003"/>
      <c r="M23" s="1003"/>
      <c r="N23" s="1003"/>
      <c r="O23" s="1003"/>
      <c r="P23" s="1013"/>
      <c r="Q23" s="1132">
        <v>46540</v>
      </c>
      <c r="R23" s="1126"/>
      <c r="S23" s="1126"/>
      <c r="T23" s="1126"/>
      <c r="U23" s="1126"/>
      <c r="V23" s="1126">
        <v>43291</v>
      </c>
      <c r="W23" s="1126"/>
      <c r="X23" s="1126"/>
      <c r="Y23" s="1126"/>
      <c r="Z23" s="1126"/>
      <c r="AA23" s="1133">
        <f>Q23-V23</f>
        <v>3249</v>
      </c>
      <c r="AB23" s="1130"/>
      <c r="AC23" s="1130"/>
      <c r="AD23" s="1130"/>
      <c r="AE23" s="1131"/>
      <c r="AF23" s="1134">
        <v>3180</v>
      </c>
      <c r="AG23" s="1126"/>
      <c r="AH23" s="1126"/>
      <c r="AI23" s="1126"/>
      <c r="AJ23" s="1135"/>
      <c r="AK23" s="1136"/>
      <c r="AL23" s="1137"/>
      <c r="AM23" s="1137"/>
      <c r="AN23" s="1137"/>
      <c r="AO23" s="1137"/>
      <c r="AP23" s="1126">
        <v>16532</v>
      </c>
      <c r="AQ23" s="1126"/>
      <c r="AR23" s="1126"/>
      <c r="AS23" s="1126"/>
      <c r="AT23" s="1126"/>
      <c r="AU23" s="1127"/>
      <c r="AV23" s="1127"/>
      <c r="AW23" s="1127"/>
      <c r="AX23" s="1127"/>
      <c r="AY23" s="1128"/>
      <c r="AZ23" s="1129" t="s">
        <v>234</v>
      </c>
      <c r="BA23" s="1130"/>
      <c r="BB23" s="1130"/>
      <c r="BC23" s="1130"/>
      <c r="BD23" s="1131"/>
      <c r="BE23" s="236"/>
      <c r="BF23" s="236"/>
      <c r="BG23" s="236"/>
      <c r="BH23" s="236"/>
      <c r="BI23" s="236"/>
      <c r="BJ23" s="236"/>
      <c r="BK23" s="236"/>
      <c r="BL23" s="236"/>
      <c r="BM23" s="236"/>
      <c r="BN23" s="236"/>
      <c r="BO23" s="236"/>
      <c r="BP23" s="236"/>
      <c r="BQ23" s="241">
        <v>17</v>
      </c>
      <c r="BR23" s="242"/>
      <c r="BS23" s="1057"/>
      <c r="BT23" s="1058"/>
      <c r="BU23" s="1058"/>
      <c r="BV23" s="1058"/>
      <c r="BW23" s="1058"/>
      <c r="BX23" s="1058"/>
      <c r="BY23" s="1058"/>
      <c r="BZ23" s="1058"/>
      <c r="CA23" s="1058"/>
      <c r="CB23" s="1058"/>
      <c r="CC23" s="1058"/>
      <c r="CD23" s="1058"/>
      <c r="CE23" s="1058"/>
      <c r="CF23" s="1058"/>
      <c r="CG23" s="1079"/>
      <c r="CH23" s="1054"/>
      <c r="CI23" s="1055"/>
      <c r="CJ23" s="1055"/>
      <c r="CK23" s="1055"/>
      <c r="CL23" s="1056"/>
      <c r="CM23" s="1054"/>
      <c r="CN23" s="1055"/>
      <c r="CO23" s="1055"/>
      <c r="CP23" s="1055"/>
      <c r="CQ23" s="1056"/>
      <c r="CR23" s="1054"/>
      <c r="CS23" s="1055"/>
      <c r="CT23" s="1055"/>
      <c r="CU23" s="1055"/>
      <c r="CV23" s="1056"/>
      <c r="CW23" s="1054"/>
      <c r="CX23" s="1055"/>
      <c r="CY23" s="1055"/>
      <c r="CZ23" s="1055"/>
      <c r="DA23" s="1056"/>
      <c r="DB23" s="1054"/>
      <c r="DC23" s="1055"/>
      <c r="DD23" s="1055"/>
      <c r="DE23" s="1055"/>
      <c r="DF23" s="1056"/>
      <c r="DG23" s="1054"/>
      <c r="DH23" s="1055"/>
      <c r="DI23" s="1055"/>
      <c r="DJ23" s="1055"/>
      <c r="DK23" s="1056"/>
      <c r="DL23" s="1054"/>
      <c r="DM23" s="1055"/>
      <c r="DN23" s="1055"/>
      <c r="DO23" s="1055"/>
      <c r="DP23" s="1056"/>
      <c r="DQ23" s="1054"/>
      <c r="DR23" s="1055"/>
      <c r="DS23" s="1055"/>
      <c r="DT23" s="1055"/>
      <c r="DU23" s="1056"/>
      <c r="DV23" s="1057"/>
      <c r="DW23" s="1058"/>
      <c r="DX23" s="1058"/>
      <c r="DY23" s="1058"/>
      <c r="DZ23" s="1059"/>
      <c r="EA23" s="237"/>
    </row>
    <row r="24" spans="1:131" s="238" customFormat="1" ht="26.25" customHeight="1" x14ac:dyDescent="0.15">
      <c r="A24" s="1125" t="s">
        <v>395</v>
      </c>
      <c r="B24" s="1125"/>
      <c r="C24" s="1125"/>
      <c r="D24" s="1125"/>
      <c r="E24" s="1125"/>
      <c r="F24" s="1125"/>
      <c r="G24" s="1125"/>
      <c r="H24" s="1125"/>
      <c r="I24" s="1125"/>
      <c r="J24" s="1125"/>
      <c r="K24" s="1125"/>
      <c r="L24" s="1125"/>
      <c r="M24" s="1125"/>
      <c r="N24" s="1125"/>
      <c r="O24" s="1125"/>
      <c r="P24" s="1125"/>
      <c r="Q24" s="1125"/>
      <c r="R24" s="1125"/>
      <c r="S24" s="1125"/>
      <c r="T24" s="1125"/>
      <c r="U24" s="1125"/>
      <c r="V24" s="1125"/>
      <c r="W24" s="1125"/>
      <c r="X24" s="1125"/>
      <c r="Y24" s="1125"/>
      <c r="Z24" s="1125"/>
      <c r="AA24" s="1125"/>
      <c r="AB24" s="1125"/>
      <c r="AC24" s="1125"/>
      <c r="AD24" s="1125"/>
      <c r="AE24" s="1125"/>
      <c r="AF24" s="1125"/>
      <c r="AG24" s="1125"/>
      <c r="AH24" s="1125"/>
      <c r="AI24" s="1125"/>
      <c r="AJ24" s="1125"/>
      <c r="AK24" s="1125"/>
      <c r="AL24" s="1125"/>
      <c r="AM24" s="1125"/>
      <c r="AN24" s="1125"/>
      <c r="AO24" s="1125"/>
      <c r="AP24" s="1125"/>
      <c r="AQ24" s="1125"/>
      <c r="AR24" s="1125"/>
      <c r="AS24" s="1125"/>
      <c r="AT24" s="1125"/>
      <c r="AU24" s="1125"/>
      <c r="AV24" s="1125"/>
      <c r="AW24" s="1125"/>
      <c r="AX24" s="1125"/>
      <c r="AY24" s="1125"/>
      <c r="AZ24" s="235"/>
      <c r="BA24" s="235"/>
      <c r="BB24" s="235"/>
      <c r="BC24" s="235"/>
      <c r="BD24" s="235"/>
      <c r="BE24" s="236"/>
      <c r="BF24" s="236"/>
      <c r="BG24" s="236"/>
      <c r="BH24" s="236"/>
      <c r="BI24" s="236"/>
      <c r="BJ24" s="236"/>
      <c r="BK24" s="236"/>
      <c r="BL24" s="236"/>
      <c r="BM24" s="236"/>
      <c r="BN24" s="236"/>
      <c r="BO24" s="236"/>
      <c r="BP24" s="236"/>
      <c r="BQ24" s="241">
        <v>18</v>
      </c>
      <c r="BR24" s="242"/>
      <c r="BS24" s="1057"/>
      <c r="BT24" s="1058"/>
      <c r="BU24" s="1058"/>
      <c r="BV24" s="1058"/>
      <c r="BW24" s="1058"/>
      <c r="BX24" s="1058"/>
      <c r="BY24" s="1058"/>
      <c r="BZ24" s="1058"/>
      <c r="CA24" s="1058"/>
      <c r="CB24" s="1058"/>
      <c r="CC24" s="1058"/>
      <c r="CD24" s="1058"/>
      <c r="CE24" s="1058"/>
      <c r="CF24" s="1058"/>
      <c r="CG24" s="1079"/>
      <c r="CH24" s="1054"/>
      <c r="CI24" s="1055"/>
      <c r="CJ24" s="1055"/>
      <c r="CK24" s="1055"/>
      <c r="CL24" s="1056"/>
      <c r="CM24" s="1054"/>
      <c r="CN24" s="1055"/>
      <c r="CO24" s="1055"/>
      <c r="CP24" s="1055"/>
      <c r="CQ24" s="1056"/>
      <c r="CR24" s="1054"/>
      <c r="CS24" s="1055"/>
      <c r="CT24" s="1055"/>
      <c r="CU24" s="1055"/>
      <c r="CV24" s="1056"/>
      <c r="CW24" s="1054"/>
      <c r="CX24" s="1055"/>
      <c r="CY24" s="1055"/>
      <c r="CZ24" s="1055"/>
      <c r="DA24" s="1056"/>
      <c r="DB24" s="1054"/>
      <c r="DC24" s="1055"/>
      <c r="DD24" s="1055"/>
      <c r="DE24" s="1055"/>
      <c r="DF24" s="1056"/>
      <c r="DG24" s="1054"/>
      <c r="DH24" s="1055"/>
      <c r="DI24" s="1055"/>
      <c r="DJ24" s="1055"/>
      <c r="DK24" s="1056"/>
      <c r="DL24" s="1054"/>
      <c r="DM24" s="1055"/>
      <c r="DN24" s="1055"/>
      <c r="DO24" s="1055"/>
      <c r="DP24" s="1056"/>
      <c r="DQ24" s="1054"/>
      <c r="DR24" s="1055"/>
      <c r="DS24" s="1055"/>
      <c r="DT24" s="1055"/>
      <c r="DU24" s="1056"/>
      <c r="DV24" s="1057"/>
      <c r="DW24" s="1058"/>
      <c r="DX24" s="1058"/>
      <c r="DY24" s="1058"/>
      <c r="DZ24" s="1059"/>
      <c r="EA24" s="237"/>
    </row>
    <row r="25" spans="1:131" ht="26.25" customHeight="1" thickBot="1" x14ac:dyDescent="0.2">
      <c r="A25" s="1124" t="s">
        <v>396</v>
      </c>
      <c r="B25" s="1124"/>
      <c r="C25" s="1124"/>
      <c r="D25" s="1124"/>
      <c r="E25" s="1124"/>
      <c r="F25" s="1124"/>
      <c r="G25" s="1124"/>
      <c r="H25" s="1124"/>
      <c r="I25" s="1124"/>
      <c r="J25" s="1124"/>
      <c r="K25" s="1124"/>
      <c r="L25" s="1124"/>
      <c r="M25" s="1124"/>
      <c r="N25" s="1124"/>
      <c r="O25" s="1124"/>
      <c r="P25" s="1124"/>
      <c r="Q25" s="1124"/>
      <c r="R25" s="1124"/>
      <c r="S25" s="1124"/>
      <c r="T25" s="1124"/>
      <c r="U25" s="1124"/>
      <c r="V25" s="1124"/>
      <c r="W25" s="1124"/>
      <c r="X25" s="1124"/>
      <c r="Y25" s="1124"/>
      <c r="Z25" s="1124"/>
      <c r="AA25" s="1124"/>
      <c r="AB25" s="1124"/>
      <c r="AC25" s="1124"/>
      <c r="AD25" s="1124"/>
      <c r="AE25" s="1124"/>
      <c r="AF25" s="1124"/>
      <c r="AG25" s="1124"/>
      <c r="AH25" s="1124"/>
      <c r="AI25" s="1124"/>
      <c r="AJ25" s="1124"/>
      <c r="AK25" s="1124"/>
      <c r="AL25" s="1124"/>
      <c r="AM25" s="1124"/>
      <c r="AN25" s="1124"/>
      <c r="AO25" s="1124"/>
      <c r="AP25" s="1124"/>
      <c r="AQ25" s="1124"/>
      <c r="AR25" s="1124"/>
      <c r="AS25" s="1124"/>
      <c r="AT25" s="1124"/>
      <c r="AU25" s="1124"/>
      <c r="AV25" s="1124"/>
      <c r="AW25" s="1124"/>
      <c r="AX25" s="1124"/>
      <c r="AY25" s="1124"/>
      <c r="AZ25" s="1124"/>
      <c r="BA25" s="1124"/>
      <c r="BB25" s="1124"/>
      <c r="BC25" s="1124"/>
      <c r="BD25" s="1124"/>
      <c r="BE25" s="1124"/>
      <c r="BF25" s="1124"/>
      <c r="BG25" s="1124"/>
      <c r="BH25" s="1124"/>
      <c r="BI25" s="1124"/>
      <c r="BJ25" s="235"/>
      <c r="BK25" s="235"/>
      <c r="BL25" s="235"/>
      <c r="BM25" s="235"/>
      <c r="BN25" s="235"/>
      <c r="BO25" s="244"/>
      <c r="BP25" s="244"/>
      <c r="BQ25" s="241">
        <v>19</v>
      </c>
      <c r="BR25" s="242"/>
      <c r="BS25" s="1057"/>
      <c r="BT25" s="1058"/>
      <c r="BU25" s="1058"/>
      <c r="BV25" s="1058"/>
      <c r="BW25" s="1058"/>
      <c r="BX25" s="1058"/>
      <c r="BY25" s="1058"/>
      <c r="BZ25" s="1058"/>
      <c r="CA25" s="1058"/>
      <c r="CB25" s="1058"/>
      <c r="CC25" s="1058"/>
      <c r="CD25" s="1058"/>
      <c r="CE25" s="1058"/>
      <c r="CF25" s="1058"/>
      <c r="CG25" s="1079"/>
      <c r="CH25" s="1054"/>
      <c r="CI25" s="1055"/>
      <c r="CJ25" s="1055"/>
      <c r="CK25" s="1055"/>
      <c r="CL25" s="1056"/>
      <c r="CM25" s="1054"/>
      <c r="CN25" s="1055"/>
      <c r="CO25" s="1055"/>
      <c r="CP25" s="1055"/>
      <c r="CQ25" s="1056"/>
      <c r="CR25" s="1054"/>
      <c r="CS25" s="1055"/>
      <c r="CT25" s="1055"/>
      <c r="CU25" s="1055"/>
      <c r="CV25" s="1056"/>
      <c r="CW25" s="1054"/>
      <c r="CX25" s="1055"/>
      <c r="CY25" s="1055"/>
      <c r="CZ25" s="1055"/>
      <c r="DA25" s="1056"/>
      <c r="DB25" s="1054"/>
      <c r="DC25" s="1055"/>
      <c r="DD25" s="1055"/>
      <c r="DE25" s="1055"/>
      <c r="DF25" s="1056"/>
      <c r="DG25" s="1054"/>
      <c r="DH25" s="1055"/>
      <c r="DI25" s="1055"/>
      <c r="DJ25" s="1055"/>
      <c r="DK25" s="1056"/>
      <c r="DL25" s="1054"/>
      <c r="DM25" s="1055"/>
      <c r="DN25" s="1055"/>
      <c r="DO25" s="1055"/>
      <c r="DP25" s="1056"/>
      <c r="DQ25" s="1054"/>
      <c r="DR25" s="1055"/>
      <c r="DS25" s="1055"/>
      <c r="DT25" s="1055"/>
      <c r="DU25" s="1056"/>
      <c r="DV25" s="1057"/>
      <c r="DW25" s="1058"/>
      <c r="DX25" s="1058"/>
      <c r="DY25" s="1058"/>
      <c r="DZ25" s="1059"/>
      <c r="EA25" s="233"/>
    </row>
    <row r="26" spans="1:131" ht="26.25" customHeight="1" x14ac:dyDescent="0.15">
      <c r="A26" s="1060" t="s">
        <v>373</v>
      </c>
      <c r="B26" s="1061"/>
      <c r="C26" s="1061"/>
      <c r="D26" s="1061"/>
      <c r="E26" s="1061"/>
      <c r="F26" s="1061"/>
      <c r="G26" s="1061"/>
      <c r="H26" s="1061"/>
      <c r="I26" s="1061"/>
      <c r="J26" s="1061"/>
      <c r="K26" s="1061"/>
      <c r="L26" s="1061"/>
      <c r="M26" s="1061"/>
      <c r="N26" s="1061"/>
      <c r="O26" s="1061"/>
      <c r="P26" s="1062"/>
      <c r="Q26" s="1066" t="s">
        <v>397</v>
      </c>
      <c r="R26" s="1067"/>
      <c r="S26" s="1067"/>
      <c r="T26" s="1067"/>
      <c r="U26" s="1068"/>
      <c r="V26" s="1066" t="s">
        <v>398</v>
      </c>
      <c r="W26" s="1067"/>
      <c r="X26" s="1067"/>
      <c r="Y26" s="1067"/>
      <c r="Z26" s="1068"/>
      <c r="AA26" s="1066" t="s">
        <v>399</v>
      </c>
      <c r="AB26" s="1067"/>
      <c r="AC26" s="1067"/>
      <c r="AD26" s="1067"/>
      <c r="AE26" s="1067"/>
      <c r="AF26" s="1120" t="s">
        <v>400</v>
      </c>
      <c r="AG26" s="1073"/>
      <c r="AH26" s="1073"/>
      <c r="AI26" s="1073"/>
      <c r="AJ26" s="1121"/>
      <c r="AK26" s="1067" t="s">
        <v>401</v>
      </c>
      <c r="AL26" s="1067"/>
      <c r="AM26" s="1067"/>
      <c r="AN26" s="1067"/>
      <c r="AO26" s="1068"/>
      <c r="AP26" s="1066" t="s">
        <v>402</v>
      </c>
      <c r="AQ26" s="1067"/>
      <c r="AR26" s="1067"/>
      <c r="AS26" s="1067"/>
      <c r="AT26" s="1068"/>
      <c r="AU26" s="1066" t="s">
        <v>403</v>
      </c>
      <c r="AV26" s="1067"/>
      <c r="AW26" s="1067"/>
      <c r="AX26" s="1067"/>
      <c r="AY26" s="1068"/>
      <c r="AZ26" s="1066" t="s">
        <v>404</v>
      </c>
      <c r="BA26" s="1067"/>
      <c r="BB26" s="1067"/>
      <c r="BC26" s="1067"/>
      <c r="BD26" s="1068"/>
      <c r="BE26" s="1066" t="s">
        <v>380</v>
      </c>
      <c r="BF26" s="1067"/>
      <c r="BG26" s="1067"/>
      <c r="BH26" s="1067"/>
      <c r="BI26" s="1080"/>
      <c r="BJ26" s="235"/>
      <c r="BK26" s="235"/>
      <c r="BL26" s="235"/>
      <c r="BM26" s="235"/>
      <c r="BN26" s="235"/>
      <c r="BO26" s="244"/>
      <c r="BP26" s="244"/>
      <c r="BQ26" s="241">
        <v>20</v>
      </c>
      <c r="BR26" s="242"/>
      <c r="BS26" s="1057"/>
      <c r="BT26" s="1058"/>
      <c r="BU26" s="1058"/>
      <c r="BV26" s="1058"/>
      <c r="BW26" s="1058"/>
      <c r="BX26" s="1058"/>
      <c r="BY26" s="1058"/>
      <c r="BZ26" s="1058"/>
      <c r="CA26" s="1058"/>
      <c r="CB26" s="1058"/>
      <c r="CC26" s="1058"/>
      <c r="CD26" s="1058"/>
      <c r="CE26" s="1058"/>
      <c r="CF26" s="1058"/>
      <c r="CG26" s="1079"/>
      <c r="CH26" s="1054"/>
      <c r="CI26" s="1055"/>
      <c r="CJ26" s="1055"/>
      <c r="CK26" s="1055"/>
      <c r="CL26" s="1056"/>
      <c r="CM26" s="1054"/>
      <c r="CN26" s="1055"/>
      <c r="CO26" s="1055"/>
      <c r="CP26" s="1055"/>
      <c r="CQ26" s="1056"/>
      <c r="CR26" s="1054"/>
      <c r="CS26" s="1055"/>
      <c r="CT26" s="1055"/>
      <c r="CU26" s="1055"/>
      <c r="CV26" s="1056"/>
      <c r="CW26" s="1054"/>
      <c r="CX26" s="1055"/>
      <c r="CY26" s="1055"/>
      <c r="CZ26" s="1055"/>
      <c r="DA26" s="1056"/>
      <c r="DB26" s="1054"/>
      <c r="DC26" s="1055"/>
      <c r="DD26" s="1055"/>
      <c r="DE26" s="1055"/>
      <c r="DF26" s="1056"/>
      <c r="DG26" s="1054"/>
      <c r="DH26" s="1055"/>
      <c r="DI26" s="1055"/>
      <c r="DJ26" s="1055"/>
      <c r="DK26" s="1056"/>
      <c r="DL26" s="1054"/>
      <c r="DM26" s="1055"/>
      <c r="DN26" s="1055"/>
      <c r="DO26" s="1055"/>
      <c r="DP26" s="1056"/>
      <c r="DQ26" s="1054"/>
      <c r="DR26" s="1055"/>
      <c r="DS26" s="1055"/>
      <c r="DT26" s="1055"/>
      <c r="DU26" s="1056"/>
      <c r="DV26" s="1057"/>
      <c r="DW26" s="1058"/>
      <c r="DX26" s="1058"/>
      <c r="DY26" s="1058"/>
      <c r="DZ26" s="1059"/>
      <c r="EA26" s="233"/>
    </row>
    <row r="27" spans="1:131" ht="26.25" customHeight="1" thickBot="1" x14ac:dyDescent="0.2">
      <c r="A27" s="1063"/>
      <c r="B27" s="1064"/>
      <c r="C27" s="1064"/>
      <c r="D27" s="1064"/>
      <c r="E27" s="1064"/>
      <c r="F27" s="1064"/>
      <c r="G27" s="1064"/>
      <c r="H27" s="1064"/>
      <c r="I27" s="1064"/>
      <c r="J27" s="1064"/>
      <c r="K27" s="1064"/>
      <c r="L27" s="1064"/>
      <c r="M27" s="1064"/>
      <c r="N27" s="1064"/>
      <c r="O27" s="1064"/>
      <c r="P27" s="1065"/>
      <c r="Q27" s="1069"/>
      <c r="R27" s="1070"/>
      <c r="S27" s="1070"/>
      <c r="T27" s="1070"/>
      <c r="U27" s="1071"/>
      <c r="V27" s="1069"/>
      <c r="W27" s="1070"/>
      <c r="X27" s="1070"/>
      <c r="Y27" s="1070"/>
      <c r="Z27" s="1071"/>
      <c r="AA27" s="1069"/>
      <c r="AB27" s="1070"/>
      <c r="AC27" s="1070"/>
      <c r="AD27" s="1070"/>
      <c r="AE27" s="1070"/>
      <c r="AF27" s="1122"/>
      <c r="AG27" s="1076"/>
      <c r="AH27" s="1076"/>
      <c r="AI27" s="1076"/>
      <c r="AJ27" s="1123"/>
      <c r="AK27" s="1070"/>
      <c r="AL27" s="1070"/>
      <c r="AM27" s="1070"/>
      <c r="AN27" s="1070"/>
      <c r="AO27" s="1071"/>
      <c r="AP27" s="1069"/>
      <c r="AQ27" s="1070"/>
      <c r="AR27" s="1070"/>
      <c r="AS27" s="1070"/>
      <c r="AT27" s="1071"/>
      <c r="AU27" s="1069"/>
      <c r="AV27" s="1070"/>
      <c r="AW27" s="1070"/>
      <c r="AX27" s="1070"/>
      <c r="AY27" s="1071"/>
      <c r="AZ27" s="1069"/>
      <c r="BA27" s="1070"/>
      <c r="BB27" s="1070"/>
      <c r="BC27" s="1070"/>
      <c r="BD27" s="1071"/>
      <c r="BE27" s="1069"/>
      <c r="BF27" s="1070"/>
      <c r="BG27" s="1070"/>
      <c r="BH27" s="1070"/>
      <c r="BI27" s="1081"/>
      <c r="BJ27" s="235"/>
      <c r="BK27" s="235"/>
      <c r="BL27" s="235"/>
      <c r="BM27" s="235"/>
      <c r="BN27" s="235"/>
      <c r="BO27" s="244"/>
      <c r="BP27" s="244"/>
      <c r="BQ27" s="241">
        <v>21</v>
      </c>
      <c r="BR27" s="242"/>
      <c r="BS27" s="1057"/>
      <c r="BT27" s="1058"/>
      <c r="BU27" s="1058"/>
      <c r="BV27" s="1058"/>
      <c r="BW27" s="1058"/>
      <c r="BX27" s="1058"/>
      <c r="BY27" s="1058"/>
      <c r="BZ27" s="1058"/>
      <c r="CA27" s="1058"/>
      <c r="CB27" s="1058"/>
      <c r="CC27" s="1058"/>
      <c r="CD27" s="1058"/>
      <c r="CE27" s="1058"/>
      <c r="CF27" s="1058"/>
      <c r="CG27" s="1079"/>
      <c r="CH27" s="1054"/>
      <c r="CI27" s="1055"/>
      <c r="CJ27" s="1055"/>
      <c r="CK27" s="1055"/>
      <c r="CL27" s="1056"/>
      <c r="CM27" s="1054"/>
      <c r="CN27" s="1055"/>
      <c r="CO27" s="1055"/>
      <c r="CP27" s="1055"/>
      <c r="CQ27" s="1056"/>
      <c r="CR27" s="1054"/>
      <c r="CS27" s="1055"/>
      <c r="CT27" s="1055"/>
      <c r="CU27" s="1055"/>
      <c r="CV27" s="1056"/>
      <c r="CW27" s="1054"/>
      <c r="CX27" s="1055"/>
      <c r="CY27" s="1055"/>
      <c r="CZ27" s="1055"/>
      <c r="DA27" s="1056"/>
      <c r="DB27" s="1054"/>
      <c r="DC27" s="1055"/>
      <c r="DD27" s="1055"/>
      <c r="DE27" s="1055"/>
      <c r="DF27" s="1056"/>
      <c r="DG27" s="1054"/>
      <c r="DH27" s="1055"/>
      <c r="DI27" s="1055"/>
      <c r="DJ27" s="1055"/>
      <c r="DK27" s="1056"/>
      <c r="DL27" s="1054"/>
      <c r="DM27" s="1055"/>
      <c r="DN27" s="1055"/>
      <c r="DO27" s="1055"/>
      <c r="DP27" s="1056"/>
      <c r="DQ27" s="1054"/>
      <c r="DR27" s="1055"/>
      <c r="DS27" s="1055"/>
      <c r="DT27" s="1055"/>
      <c r="DU27" s="1056"/>
      <c r="DV27" s="1057"/>
      <c r="DW27" s="1058"/>
      <c r="DX27" s="1058"/>
      <c r="DY27" s="1058"/>
      <c r="DZ27" s="1059"/>
      <c r="EA27" s="233"/>
    </row>
    <row r="28" spans="1:131" ht="26.25" customHeight="1" thickTop="1" x14ac:dyDescent="0.15">
      <c r="A28" s="245">
        <v>1</v>
      </c>
      <c r="B28" s="1112" t="s">
        <v>405</v>
      </c>
      <c r="C28" s="1113"/>
      <c r="D28" s="1113"/>
      <c r="E28" s="1113"/>
      <c r="F28" s="1113"/>
      <c r="G28" s="1113"/>
      <c r="H28" s="1113"/>
      <c r="I28" s="1113"/>
      <c r="J28" s="1113"/>
      <c r="K28" s="1113"/>
      <c r="L28" s="1113"/>
      <c r="M28" s="1113"/>
      <c r="N28" s="1113"/>
      <c r="O28" s="1113"/>
      <c r="P28" s="1114"/>
      <c r="Q28" s="1115">
        <v>9086</v>
      </c>
      <c r="R28" s="1116"/>
      <c r="S28" s="1116"/>
      <c r="T28" s="1116"/>
      <c r="U28" s="1116"/>
      <c r="V28" s="1116">
        <v>8857</v>
      </c>
      <c r="W28" s="1116"/>
      <c r="X28" s="1116"/>
      <c r="Y28" s="1116"/>
      <c r="Z28" s="1116"/>
      <c r="AA28" s="1116">
        <f>Q28-V28</f>
        <v>229</v>
      </c>
      <c r="AB28" s="1116"/>
      <c r="AC28" s="1116"/>
      <c r="AD28" s="1116"/>
      <c r="AE28" s="1117"/>
      <c r="AF28" s="1118">
        <v>229</v>
      </c>
      <c r="AG28" s="1116"/>
      <c r="AH28" s="1116"/>
      <c r="AI28" s="1116"/>
      <c r="AJ28" s="1119"/>
      <c r="AK28" s="1107">
        <v>1433</v>
      </c>
      <c r="AL28" s="1108"/>
      <c r="AM28" s="1108"/>
      <c r="AN28" s="1108"/>
      <c r="AO28" s="1108"/>
      <c r="AP28" s="1108" t="s">
        <v>583</v>
      </c>
      <c r="AQ28" s="1108"/>
      <c r="AR28" s="1108"/>
      <c r="AS28" s="1108"/>
      <c r="AT28" s="1108"/>
      <c r="AU28" s="1108" t="s">
        <v>583</v>
      </c>
      <c r="AV28" s="1108"/>
      <c r="AW28" s="1108"/>
      <c r="AX28" s="1108"/>
      <c r="AY28" s="1108"/>
      <c r="AZ28" s="1109" t="s">
        <v>583</v>
      </c>
      <c r="BA28" s="1109"/>
      <c r="BB28" s="1109"/>
      <c r="BC28" s="1109"/>
      <c r="BD28" s="1109"/>
      <c r="BE28" s="1110"/>
      <c r="BF28" s="1110"/>
      <c r="BG28" s="1110"/>
      <c r="BH28" s="1110"/>
      <c r="BI28" s="1111"/>
      <c r="BJ28" s="235"/>
      <c r="BK28" s="235"/>
      <c r="BL28" s="235"/>
      <c r="BM28" s="235"/>
      <c r="BN28" s="235"/>
      <c r="BO28" s="244"/>
      <c r="BP28" s="244"/>
      <c r="BQ28" s="241">
        <v>22</v>
      </c>
      <c r="BR28" s="242"/>
      <c r="BS28" s="1057"/>
      <c r="BT28" s="1058"/>
      <c r="BU28" s="1058"/>
      <c r="BV28" s="1058"/>
      <c r="BW28" s="1058"/>
      <c r="BX28" s="1058"/>
      <c r="BY28" s="1058"/>
      <c r="BZ28" s="1058"/>
      <c r="CA28" s="1058"/>
      <c r="CB28" s="1058"/>
      <c r="CC28" s="1058"/>
      <c r="CD28" s="1058"/>
      <c r="CE28" s="1058"/>
      <c r="CF28" s="1058"/>
      <c r="CG28" s="1079"/>
      <c r="CH28" s="1054"/>
      <c r="CI28" s="1055"/>
      <c r="CJ28" s="1055"/>
      <c r="CK28" s="1055"/>
      <c r="CL28" s="1056"/>
      <c r="CM28" s="1054"/>
      <c r="CN28" s="1055"/>
      <c r="CO28" s="1055"/>
      <c r="CP28" s="1055"/>
      <c r="CQ28" s="1056"/>
      <c r="CR28" s="1054"/>
      <c r="CS28" s="1055"/>
      <c r="CT28" s="1055"/>
      <c r="CU28" s="1055"/>
      <c r="CV28" s="1056"/>
      <c r="CW28" s="1054"/>
      <c r="CX28" s="1055"/>
      <c r="CY28" s="1055"/>
      <c r="CZ28" s="1055"/>
      <c r="DA28" s="1056"/>
      <c r="DB28" s="1054"/>
      <c r="DC28" s="1055"/>
      <c r="DD28" s="1055"/>
      <c r="DE28" s="1055"/>
      <c r="DF28" s="1056"/>
      <c r="DG28" s="1054"/>
      <c r="DH28" s="1055"/>
      <c r="DI28" s="1055"/>
      <c r="DJ28" s="1055"/>
      <c r="DK28" s="1056"/>
      <c r="DL28" s="1054"/>
      <c r="DM28" s="1055"/>
      <c r="DN28" s="1055"/>
      <c r="DO28" s="1055"/>
      <c r="DP28" s="1056"/>
      <c r="DQ28" s="1054"/>
      <c r="DR28" s="1055"/>
      <c r="DS28" s="1055"/>
      <c r="DT28" s="1055"/>
      <c r="DU28" s="1056"/>
      <c r="DV28" s="1057"/>
      <c r="DW28" s="1058"/>
      <c r="DX28" s="1058"/>
      <c r="DY28" s="1058"/>
      <c r="DZ28" s="1059"/>
      <c r="EA28" s="233"/>
    </row>
    <row r="29" spans="1:131" ht="26.25" customHeight="1" x14ac:dyDescent="0.15">
      <c r="A29" s="245">
        <v>2</v>
      </c>
      <c r="B29" s="1095" t="s">
        <v>406</v>
      </c>
      <c r="C29" s="1096"/>
      <c r="D29" s="1096"/>
      <c r="E29" s="1096"/>
      <c r="F29" s="1096"/>
      <c r="G29" s="1096"/>
      <c r="H29" s="1096"/>
      <c r="I29" s="1096"/>
      <c r="J29" s="1096"/>
      <c r="K29" s="1096"/>
      <c r="L29" s="1096"/>
      <c r="M29" s="1096"/>
      <c r="N29" s="1096"/>
      <c r="O29" s="1096"/>
      <c r="P29" s="1097"/>
      <c r="Q29" s="1103">
        <v>11029</v>
      </c>
      <c r="R29" s="1104"/>
      <c r="S29" s="1104"/>
      <c r="T29" s="1104"/>
      <c r="U29" s="1104"/>
      <c r="V29" s="1104">
        <v>11029</v>
      </c>
      <c r="W29" s="1104"/>
      <c r="X29" s="1104"/>
      <c r="Y29" s="1104"/>
      <c r="Z29" s="1104"/>
      <c r="AA29" s="1105">
        <f t="shared" ref="AA29:AA32" si="0">Q29-V29</f>
        <v>0</v>
      </c>
      <c r="AB29" s="1101"/>
      <c r="AC29" s="1101"/>
      <c r="AD29" s="1101"/>
      <c r="AE29" s="1102"/>
      <c r="AF29" s="1100" t="s">
        <v>234</v>
      </c>
      <c r="AG29" s="1101"/>
      <c r="AH29" s="1101"/>
      <c r="AI29" s="1101"/>
      <c r="AJ29" s="1102"/>
      <c r="AK29" s="1045">
        <v>630</v>
      </c>
      <c r="AL29" s="1036"/>
      <c r="AM29" s="1036"/>
      <c r="AN29" s="1036"/>
      <c r="AO29" s="1036"/>
      <c r="AP29" s="1036" t="s">
        <v>583</v>
      </c>
      <c r="AQ29" s="1036"/>
      <c r="AR29" s="1036"/>
      <c r="AS29" s="1036"/>
      <c r="AT29" s="1036"/>
      <c r="AU29" s="1036" t="s">
        <v>583</v>
      </c>
      <c r="AV29" s="1036"/>
      <c r="AW29" s="1036"/>
      <c r="AX29" s="1036"/>
      <c r="AY29" s="1036"/>
      <c r="AZ29" s="1106" t="s">
        <v>583</v>
      </c>
      <c r="BA29" s="1106"/>
      <c r="BB29" s="1106"/>
      <c r="BC29" s="1106"/>
      <c r="BD29" s="1106"/>
      <c r="BE29" s="1037"/>
      <c r="BF29" s="1037"/>
      <c r="BG29" s="1037"/>
      <c r="BH29" s="1037"/>
      <c r="BI29" s="1038"/>
      <c r="BJ29" s="235"/>
      <c r="BK29" s="235"/>
      <c r="BL29" s="235"/>
      <c r="BM29" s="235"/>
      <c r="BN29" s="235"/>
      <c r="BO29" s="244"/>
      <c r="BP29" s="244"/>
      <c r="BQ29" s="241">
        <v>23</v>
      </c>
      <c r="BR29" s="242"/>
      <c r="BS29" s="1057"/>
      <c r="BT29" s="1058"/>
      <c r="BU29" s="1058"/>
      <c r="BV29" s="1058"/>
      <c r="BW29" s="1058"/>
      <c r="BX29" s="1058"/>
      <c r="BY29" s="1058"/>
      <c r="BZ29" s="1058"/>
      <c r="CA29" s="1058"/>
      <c r="CB29" s="1058"/>
      <c r="CC29" s="1058"/>
      <c r="CD29" s="1058"/>
      <c r="CE29" s="1058"/>
      <c r="CF29" s="1058"/>
      <c r="CG29" s="1079"/>
      <c r="CH29" s="1054"/>
      <c r="CI29" s="1055"/>
      <c r="CJ29" s="1055"/>
      <c r="CK29" s="1055"/>
      <c r="CL29" s="1056"/>
      <c r="CM29" s="1054"/>
      <c r="CN29" s="1055"/>
      <c r="CO29" s="1055"/>
      <c r="CP29" s="1055"/>
      <c r="CQ29" s="1056"/>
      <c r="CR29" s="1054"/>
      <c r="CS29" s="1055"/>
      <c r="CT29" s="1055"/>
      <c r="CU29" s="1055"/>
      <c r="CV29" s="1056"/>
      <c r="CW29" s="1054"/>
      <c r="CX29" s="1055"/>
      <c r="CY29" s="1055"/>
      <c r="CZ29" s="1055"/>
      <c r="DA29" s="1056"/>
      <c r="DB29" s="1054"/>
      <c r="DC29" s="1055"/>
      <c r="DD29" s="1055"/>
      <c r="DE29" s="1055"/>
      <c r="DF29" s="1056"/>
      <c r="DG29" s="1054"/>
      <c r="DH29" s="1055"/>
      <c r="DI29" s="1055"/>
      <c r="DJ29" s="1055"/>
      <c r="DK29" s="1056"/>
      <c r="DL29" s="1054"/>
      <c r="DM29" s="1055"/>
      <c r="DN29" s="1055"/>
      <c r="DO29" s="1055"/>
      <c r="DP29" s="1056"/>
      <c r="DQ29" s="1054"/>
      <c r="DR29" s="1055"/>
      <c r="DS29" s="1055"/>
      <c r="DT29" s="1055"/>
      <c r="DU29" s="1056"/>
      <c r="DV29" s="1057"/>
      <c r="DW29" s="1058"/>
      <c r="DX29" s="1058"/>
      <c r="DY29" s="1058"/>
      <c r="DZ29" s="1059"/>
      <c r="EA29" s="233"/>
    </row>
    <row r="30" spans="1:131" ht="26.25" customHeight="1" x14ac:dyDescent="0.15">
      <c r="A30" s="245">
        <v>3</v>
      </c>
      <c r="B30" s="1095" t="s">
        <v>407</v>
      </c>
      <c r="C30" s="1096"/>
      <c r="D30" s="1096"/>
      <c r="E30" s="1096"/>
      <c r="F30" s="1096"/>
      <c r="G30" s="1096"/>
      <c r="H30" s="1096"/>
      <c r="I30" s="1096"/>
      <c r="J30" s="1096"/>
      <c r="K30" s="1096"/>
      <c r="L30" s="1096"/>
      <c r="M30" s="1096"/>
      <c r="N30" s="1096"/>
      <c r="O30" s="1096"/>
      <c r="P30" s="1097"/>
      <c r="Q30" s="1103">
        <v>2209</v>
      </c>
      <c r="R30" s="1104"/>
      <c r="S30" s="1104"/>
      <c r="T30" s="1104"/>
      <c r="U30" s="1104"/>
      <c r="V30" s="1104">
        <v>2204</v>
      </c>
      <c r="W30" s="1104"/>
      <c r="X30" s="1104"/>
      <c r="Y30" s="1104"/>
      <c r="Z30" s="1104"/>
      <c r="AA30" s="1105">
        <f t="shared" si="0"/>
        <v>5</v>
      </c>
      <c r="AB30" s="1101"/>
      <c r="AC30" s="1101"/>
      <c r="AD30" s="1101"/>
      <c r="AE30" s="1102"/>
      <c r="AF30" s="1100">
        <v>5</v>
      </c>
      <c r="AG30" s="1101"/>
      <c r="AH30" s="1101"/>
      <c r="AI30" s="1101"/>
      <c r="AJ30" s="1102"/>
      <c r="AK30" s="1045">
        <v>346</v>
      </c>
      <c r="AL30" s="1036"/>
      <c r="AM30" s="1036"/>
      <c r="AN30" s="1036"/>
      <c r="AO30" s="1036"/>
      <c r="AP30" s="1036" t="s">
        <v>583</v>
      </c>
      <c r="AQ30" s="1036"/>
      <c r="AR30" s="1036"/>
      <c r="AS30" s="1036"/>
      <c r="AT30" s="1036"/>
      <c r="AU30" s="1036" t="s">
        <v>583</v>
      </c>
      <c r="AV30" s="1036"/>
      <c r="AW30" s="1036"/>
      <c r="AX30" s="1036"/>
      <c r="AY30" s="1036"/>
      <c r="AZ30" s="1106" t="s">
        <v>583</v>
      </c>
      <c r="BA30" s="1106"/>
      <c r="BB30" s="1106"/>
      <c r="BC30" s="1106"/>
      <c r="BD30" s="1106"/>
      <c r="BE30" s="1037"/>
      <c r="BF30" s="1037"/>
      <c r="BG30" s="1037"/>
      <c r="BH30" s="1037"/>
      <c r="BI30" s="1038"/>
      <c r="BJ30" s="235"/>
      <c r="BK30" s="235"/>
      <c r="BL30" s="235"/>
      <c r="BM30" s="235"/>
      <c r="BN30" s="235"/>
      <c r="BO30" s="244"/>
      <c r="BP30" s="244"/>
      <c r="BQ30" s="241">
        <v>24</v>
      </c>
      <c r="BR30" s="242"/>
      <c r="BS30" s="1057"/>
      <c r="BT30" s="1058"/>
      <c r="BU30" s="1058"/>
      <c r="BV30" s="1058"/>
      <c r="BW30" s="1058"/>
      <c r="BX30" s="1058"/>
      <c r="BY30" s="1058"/>
      <c r="BZ30" s="1058"/>
      <c r="CA30" s="1058"/>
      <c r="CB30" s="1058"/>
      <c r="CC30" s="1058"/>
      <c r="CD30" s="1058"/>
      <c r="CE30" s="1058"/>
      <c r="CF30" s="1058"/>
      <c r="CG30" s="1079"/>
      <c r="CH30" s="1054"/>
      <c r="CI30" s="1055"/>
      <c r="CJ30" s="1055"/>
      <c r="CK30" s="1055"/>
      <c r="CL30" s="1056"/>
      <c r="CM30" s="1054"/>
      <c r="CN30" s="1055"/>
      <c r="CO30" s="1055"/>
      <c r="CP30" s="1055"/>
      <c r="CQ30" s="1056"/>
      <c r="CR30" s="1054"/>
      <c r="CS30" s="1055"/>
      <c r="CT30" s="1055"/>
      <c r="CU30" s="1055"/>
      <c r="CV30" s="1056"/>
      <c r="CW30" s="1054"/>
      <c r="CX30" s="1055"/>
      <c r="CY30" s="1055"/>
      <c r="CZ30" s="1055"/>
      <c r="DA30" s="1056"/>
      <c r="DB30" s="1054"/>
      <c r="DC30" s="1055"/>
      <c r="DD30" s="1055"/>
      <c r="DE30" s="1055"/>
      <c r="DF30" s="1056"/>
      <c r="DG30" s="1054"/>
      <c r="DH30" s="1055"/>
      <c r="DI30" s="1055"/>
      <c r="DJ30" s="1055"/>
      <c r="DK30" s="1056"/>
      <c r="DL30" s="1054"/>
      <c r="DM30" s="1055"/>
      <c r="DN30" s="1055"/>
      <c r="DO30" s="1055"/>
      <c r="DP30" s="1056"/>
      <c r="DQ30" s="1054"/>
      <c r="DR30" s="1055"/>
      <c r="DS30" s="1055"/>
      <c r="DT30" s="1055"/>
      <c r="DU30" s="1056"/>
      <c r="DV30" s="1057"/>
      <c r="DW30" s="1058"/>
      <c r="DX30" s="1058"/>
      <c r="DY30" s="1058"/>
      <c r="DZ30" s="1059"/>
      <c r="EA30" s="233"/>
    </row>
    <row r="31" spans="1:131" ht="26.25" customHeight="1" x14ac:dyDescent="0.15">
      <c r="A31" s="245">
        <v>4</v>
      </c>
      <c r="B31" s="1095" t="s">
        <v>408</v>
      </c>
      <c r="C31" s="1096"/>
      <c r="D31" s="1096"/>
      <c r="E31" s="1096"/>
      <c r="F31" s="1096"/>
      <c r="G31" s="1096"/>
      <c r="H31" s="1096"/>
      <c r="I31" s="1096"/>
      <c r="J31" s="1096"/>
      <c r="K31" s="1096"/>
      <c r="L31" s="1096"/>
      <c r="M31" s="1096"/>
      <c r="N31" s="1096"/>
      <c r="O31" s="1096"/>
      <c r="P31" s="1097"/>
      <c r="Q31" s="1103">
        <v>2717</v>
      </c>
      <c r="R31" s="1104"/>
      <c r="S31" s="1104"/>
      <c r="T31" s="1104"/>
      <c r="U31" s="1104"/>
      <c r="V31" s="1104">
        <v>2565</v>
      </c>
      <c r="W31" s="1104"/>
      <c r="X31" s="1104"/>
      <c r="Y31" s="1104"/>
      <c r="Z31" s="1104"/>
      <c r="AA31" s="1105">
        <f t="shared" si="0"/>
        <v>152</v>
      </c>
      <c r="AB31" s="1101"/>
      <c r="AC31" s="1101"/>
      <c r="AD31" s="1101"/>
      <c r="AE31" s="1102"/>
      <c r="AF31" s="1100">
        <v>4556</v>
      </c>
      <c r="AG31" s="1101"/>
      <c r="AH31" s="1101"/>
      <c r="AI31" s="1101"/>
      <c r="AJ31" s="1102"/>
      <c r="AK31" s="1045">
        <v>15</v>
      </c>
      <c r="AL31" s="1036"/>
      <c r="AM31" s="1036"/>
      <c r="AN31" s="1036"/>
      <c r="AO31" s="1036"/>
      <c r="AP31" s="1036" t="s">
        <v>583</v>
      </c>
      <c r="AQ31" s="1036"/>
      <c r="AR31" s="1036"/>
      <c r="AS31" s="1036"/>
      <c r="AT31" s="1036"/>
      <c r="AU31" s="1036" t="s">
        <v>583</v>
      </c>
      <c r="AV31" s="1036"/>
      <c r="AW31" s="1036"/>
      <c r="AX31" s="1036"/>
      <c r="AY31" s="1036"/>
      <c r="AZ31" s="1106" t="s">
        <v>583</v>
      </c>
      <c r="BA31" s="1106"/>
      <c r="BB31" s="1106"/>
      <c r="BC31" s="1106"/>
      <c r="BD31" s="1106"/>
      <c r="BE31" s="1037" t="s">
        <v>409</v>
      </c>
      <c r="BF31" s="1037"/>
      <c r="BG31" s="1037"/>
      <c r="BH31" s="1037"/>
      <c r="BI31" s="1038"/>
      <c r="BJ31" s="235"/>
      <c r="BK31" s="235"/>
      <c r="BL31" s="235"/>
      <c r="BM31" s="235"/>
      <c r="BN31" s="235"/>
      <c r="BO31" s="244"/>
      <c r="BP31" s="244"/>
      <c r="BQ31" s="241">
        <v>25</v>
      </c>
      <c r="BR31" s="242"/>
      <c r="BS31" s="1057"/>
      <c r="BT31" s="1058"/>
      <c r="BU31" s="1058"/>
      <c r="BV31" s="1058"/>
      <c r="BW31" s="1058"/>
      <c r="BX31" s="1058"/>
      <c r="BY31" s="1058"/>
      <c r="BZ31" s="1058"/>
      <c r="CA31" s="1058"/>
      <c r="CB31" s="1058"/>
      <c r="CC31" s="1058"/>
      <c r="CD31" s="1058"/>
      <c r="CE31" s="1058"/>
      <c r="CF31" s="1058"/>
      <c r="CG31" s="1079"/>
      <c r="CH31" s="1054"/>
      <c r="CI31" s="1055"/>
      <c r="CJ31" s="1055"/>
      <c r="CK31" s="1055"/>
      <c r="CL31" s="1056"/>
      <c r="CM31" s="1054"/>
      <c r="CN31" s="1055"/>
      <c r="CO31" s="1055"/>
      <c r="CP31" s="1055"/>
      <c r="CQ31" s="1056"/>
      <c r="CR31" s="1054"/>
      <c r="CS31" s="1055"/>
      <c r="CT31" s="1055"/>
      <c r="CU31" s="1055"/>
      <c r="CV31" s="1056"/>
      <c r="CW31" s="1054"/>
      <c r="CX31" s="1055"/>
      <c r="CY31" s="1055"/>
      <c r="CZ31" s="1055"/>
      <c r="DA31" s="1056"/>
      <c r="DB31" s="1054"/>
      <c r="DC31" s="1055"/>
      <c r="DD31" s="1055"/>
      <c r="DE31" s="1055"/>
      <c r="DF31" s="1056"/>
      <c r="DG31" s="1054"/>
      <c r="DH31" s="1055"/>
      <c r="DI31" s="1055"/>
      <c r="DJ31" s="1055"/>
      <c r="DK31" s="1056"/>
      <c r="DL31" s="1054"/>
      <c r="DM31" s="1055"/>
      <c r="DN31" s="1055"/>
      <c r="DO31" s="1055"/>
      <c r="DP31" s="1056"/>
      <c r="DQ31" s="1054"/>
      <c r="DR31" s="1055"/>
      <c r="DS31" s="1055"/>
      <c r="DT31" s="1055"/>
      <c r="DU31" s="1056"/>
      <c r="DV31" s="1057"/>
      <c r="DW31" s="1058"/>
      <c r="DX31" s="1058"/>
      <c r="DY31" s="1058"/>
      <c r="DZ31" s="1059"/>
      <c r="EA31" s="233"/>
    </row>
    <row r="32" spans="1:131" ht="26.25" customHeight="1" x14ac:dyDescent="0.15">
      <c r="A32" s="245">
        <v>5</v>
      </c>
      <c r="B32" s="1095" t="s">
        <v>410</v>
      </c>
      <c r="C32" s="1096"/>
      <c r="D32" s="1096"/>
      <c r="E32" s="1096"/>
      <c r="F32" s="1096"/>
      <c r="G32" s="1096"/>
      <c r="H32" s="1096"/>
      <c r="I32" s="1096"/>
      <c r="J32" s="1096"/>
      <c r="K32" s="1096"/>
      <c r="L32" s="1096"/>
      <c r="M32" s="1096"/>
      <c r="N32" s="1096"/>
      <c r="O32" s="1096"/>
      <c r="P32" s="1097"/>
      <c r="Q32" s="1103">
        <v>2650</v>
      </c>
      <c r="R32" s="1104"/>
      <c r="S32" s="1104"/>
      <c r="T32" s="1104"/>
      <c r="U32" s="1104"/>
      <c r="V32" s="1104">
        <v>2238</v>
      </c>
      <c r="W32" s="1104"/>
      <c r="X32" s="1104"/>
      <c r="Y32" s="1104"/>
      <c r="Z32" s="1104"/>
      <c r="AA32" s="1105">
        <f t="shared" si="0"/>
        <v>412</v>
      </c>
      <c r="AB32" s="1101"/>
      <c r="AC32" s="1101"/>
      <c r="AD32" s="1101"/>
      <c r="AE32" s="1102"/>
      <c r="AF32" s="1100">
        <v>17</v>
      </c>
      <c r="AG32" s="1101"/>
      <c r="AH32" s="1101"/>
      <c r="AI32" s="1101"/>
      <c r="AJ32" s="1102"/>
      <c r="AK32" s="1045">
        <v>1017</v>
      </c>
      <c r="AL32" s="1036"/>
      <c r="AM32" s="1036"/>
      <c r="AN32" s="1036"/>
      <c r="AO32" s="1036"/>
      <c r="AP32" s="1036">
        <v>8250</v>
      </c>
      <c r="AQ32" s="1036"/>
      <c r="AR32" s="1036"/>
      <c r="AS32" s="1036"/>
      <c r="AT32" s="1036"/>
      <c r="AU32" s="1036">
        <v>651</v>
      </c>
      <c r="AV32" s="1036"/>
      <c r="AW32" s="1036"/>
      <c r="AX32" s="1036"/>
      <c r="AY32" s="1036"/>
      <c r="AZ32" s="1106" t="s">
        <v>583</v>
      </c>
      <c r="BA32" s="1106"/>
      <c r="BB32" s="1106"/>
      <c r="BC32" s="1106"/>
      <c r="BD32" s="1106"/>
      <c r="BE32" s="1037" t="s">
        <v>411</v>
      </c>
      <c r="BF32" s="1037"/>
      <c r="BG32" s="1037"/>
      <c r="BH32" s="1037"/>
      <c r="BI32" s="1038"/>
      <c r="BJ32" s="235"/>
      <c r="BK32" s="235"/>
      <c r="BL32" s="235"/>
      <c r="BM32" s="235"/>
      <c r="BN32" s="235"/>
      <c r="BO32" s="244"/>
      <c r="BP32" s="244"/>
      <c r="BQ32" s="241">
        <v>26</v>
      </c>
      <c r="BR32" s="242"/>
      <c r="BS32" s="1057"/>
      <c r="BT32" s="1058"/>
      <c r="BU32" s="1058"/>
      <c r="BV32" s="1058"/>
      <c r="BW32" s="1058"/>
      <c r="BX32" s="1058"/>
      <c r="BY32" s="1058"/>
      <c r="BZ32" s="1058"/>
      <c r="CA32" s="1058"/>
      <c r="CB32" s="1058"/>
      <c r="CC32" s="1058"/>
      <c r="CD32" s="1058"/>
      <c r="CE32" s="1058"/>
      <c r="CF32" s="1058"/>
      <c r="CG32" s="1079"/>
      <c r="CH32" s="1054"/>
      <c r="CI32" s="1055"/>
      <c r="CJ32" s="1055"/>
      <c r="CK32" s="1055"/>
      <c r="CL32" s="1056"/>
      <c r="CM32" s="1054"/>
      <c r="CN32" s="1055"/>
      <c r="CO32" s="1055"/>
      <c r="CP32" s="1055"/>
      <c r="CQ32" s="1056"/>
      <c r="CR32" s="1054"/>
      <c r="CS32" s="1055"/>
      <c r="CT32" s="1055"/>
      <c r="CU32" s="1055"/>
      <c r="CV32" s="1056"/>
      <c r="CW32" s="1054"/>
      <c r="CX32" s="1055"/>
      <c r="CY32" s="1055"/>
      <c r="CZ32" s="1055"/>
      <c r="DA32" s="1056"/>
      <c r="DB32" s="1054"/>
      <c r="DC32" s="1055"/>
      <c r="DD32" s="1055"/>
      <c r="DE32" s="1055"/>
      <c r="DF32" s="1056"/>
      <c r="DG32" s="1054"/>
      <c r="DH32" s="1055"/>
      <c r="DI32" s="1055"/>
      <c r="DJ32" s="1055"/>
      <c r="DK32" s="1056"/>
      <c r="DL32" s="1054"/>
      <c r="DM32" s="1055"/>
      <c r="DN32" s="1055"/>
      <c r="DO32" s="1055"/>
      <c r="DP32" s="1056"/>
      <c r="DQ32" s="1054"/>
      <c r="DR32" s="1055"/>
      <c r="DS32" s="1055"/>
      <c r="DT32" s="1055"/>
      <c r="DU32" s="1056"/>
      <c r="DV32" s="1057"/>
      <c r="DW32" s="1058"/>
      <c r="DX32" s="1058"/>
      <c r="DY32" s="1058"/>
      <c r="DZ32" s="1059"/>
      <c r="EA32" s="233"/>
    </row>
    <row r="33" spans="1:131" ht="26.25" customHeight="1" x14ac:dyDescent="0.15">
      <c r="A33" s="245">
        <v>6</v>
      </c>
      <c r="B33" s="1095" t="s">
        <v>412</v>
      </c>
      <c r="C33" s="1096"/>
      <c r="D33" s="1096"/>
      <c r="E33" s="1096"/>
      <c r="F33" s="1096"/>
      <c r="G33" s="1096"/>
      <c r="H33" s="1096"/>
      <c r="I33" s="1096"/>
      <c r="J33" s="1096"/>
      <c r="K33" s="1096"/>
      <c r="L33" s="1096"/>
      <c r="M33" s="1096"/>
      <c r="N33" s="1096"/>
      <c r="O33" s="1096"/>
      <c r="P33" s="1097"/>
      <c r="Q33" s="1103">
        <v>2120</v>
      </c>
      <c r="R33" s="1104"/>
      <c r="S33" s="1104"/>
      <c r="T33" s="1104"/>
      <c r="U33" s="1104"/>
      <c r="V33" s="1104">
        <v>2037</v>
      </c>
      <c r="W33" s="1104"/>
      <c r="X33" s="1104"/>
      <c r="Y33" s="1104"/>
      <c r="Z33" s="1104"/>
      <c r="AA33" s="1105">
        <f>Q33-V33</f>
        <v>83</v>
      </c>
      <c r="AB33" s="1101"/>
      <c r="AC33" s="1101"/>
      <c r="AD33" s="1101"/>
      <c r="AE33" s="1102"/>
      <c r="AF33" s="1100">
        <v>51</v>
      </c>
      <c r="AG33" s="1101"/>
      <c r="AH33" s="1101"/>
      <c r="AI33" s="1101"/>
      <c r="AJ33" s="1102"/>
      <c r="AK33" s="1045">
        <v>465</v>
      </c>
      <c r="AL33" s="1036"/>
      <c r="AM33" s="1036"/>
      <c r="AN33" s="1036"/>
      <c r="AO33" s="1036"/>
      <c r="AP33" s="1036">
        <v>2631</v>
      </c>
      <c r="AQ33" s="1036"/>
      <c r="AR33" s="1036"/>
      <c r="AS33" s="1036"/>
      <c r="AT33" s="1036"/>
      <c r="AU33" s="1036">
        <v>392</v>
      </c>
      <c r="AV33" s="1036"/>
      <c r="AW33" s="1036"/>
      <c r="AX33" s="1036"/>
      <c r="AY33" s="1036"/>
      <c r="AZ33" s="1106" t="s">
        <v>583</v>
      </c>
      <c r="BA33" s="1106"/>
      <c r="BB33" s="1106"/>
      <c r="BC33" s="1106"/>
      <c r="BD33" s="1106"/>
      <c r="BE33" s="1037" t="s">
        <v>413</v>
      </c>
      <c r="BF33" s="1037"/>
      <c r="BG33" s="1037"/>
      <c r="BH33" s="1037"/>
      <c r="BI33" s="1038"/>
      <c r="BJ33" s="235"/>
      <c r="BK33" s="235"/>
      <c r="BL33" s="235"/>
      <c r="BM33" s="235"/>
      <c r="BN33" s="235"/>
      <c r="BO33" s="244"/>
      <c r="BP33" s="244"/>
      <c r="BQ33" s="241">
        <v>27</v>
      </c>
      <c r="BR33" s="242"/>
      <c r="BS33" s="1057"/>
      <c r="BT33" s="1058"/>
      <c r="BU33" s="1058"/>
      <c r="BV33" s="1058"/>
      <c r="BW33" s="1058"/>
      <c r="BX33" s="1058"/>
      <c r="BY33" s="1058"/>
      <c r="BZ33" s="1058"/>
      <c r="CA33" s="1058"/>
      <c r="CB33" s="1058"/>
      <c r="CC33" s="1058"/>
      <c r="CD33" s="1058"/>
      <c r="CE33" s="1058"/>
      <c r="CF33" s="1058"/>
      <c r="CG33" s="1079"/>
      <c r="CH33" s="1054"/>
      <c r="CI33" s="1055"/>
      <c r="CJ33" s="1055"/>
      <c r="CK33" s="1055"/>
      <c r="CL33" s="1056"/>
      <c r="CM33" s="1054"/>
      <c r="CN33" s="1055"/>
      <c r="CO33" s="1055"/>
      <c r="CP33" s="1055"/>
      <c r="CQ33" s="1056"/>
      <c r="CR33" s="1054"/>
      <c r="CS33" s="1055"/>
      <c r="CT33" s="1055"/>
      <c r="CU33" s="1055"/>
      <c r="CV33" s="1056"/>
      <c r="CW33" s="1054"/>
      <c r="CX33" s="1055"/>
      <c r="CY33" s="1055"/>
      <c r="CZ33" s="1055"/>
      <c r="DA33" s="1056"/>
      <c r="DB33" s="1054"/>
      <c r="DC33" s="1055"/>
      <c r="DD33" s="1055"/>
      <c r="DE33" s="1055"/>
      <c r="DF33" s="1056"/>
      <c r="DG33" s="1054"/>
      <c r="DH33" s="1055"/>
      <c r="DI33" s="1055"/>
      <c r="DJ33" s="1055"/>
      <c r="DK33" s="1056"/>
      <c r="DL33" s="1054"/>
      <c r="DM33" s="1055"/>
      <c r="DN33" s="1055"/>
      <c r="DO33" s="1055"/>
      <c r="DP33" s="1056"/>
      <c r="DQ33" s="1054"/>
      <c r="DR33" s="1055"/>
      <c r="DS33" s="1055"/>
      <c r="DT33" s="1055"/>
      <c r="DU33" s="1056"/>
      <c r="DV33" s="1057"/>
      <c r="DW33" s="1058"/>
      <c r="DX33" s="1058"/>
      <c r="DY33" s="1058"/>
      <c r="DZ33" s="1059"/>
      <c r="EA33" s="233"/>
    </row>
    <row r="34" spans="1:131" ht="26.25" customHeight="1" x14ac:dyDescent="0.15">
      <c r="A34" s="245">
        <v>7</v>
      </c>
      <c r="B34" s="1095"/>
      <c r="C34" s="1096"/>
      <c r="D34" s="1096"/>
      <c r="E34" s="1096"/>
      <c r="F34" s="1096"/>
      <c r="G34" s="1096"/>
      <c r="H34" s="1096"/>
      <c r="I34" s="1096"/>
      <c r="J34" s="1096"/>
      <c r="K34" s="1096"/>
      <c r="L34" s="1096"/>
      <c r="M34" s="1096"/>
      <c r="N34" s="1096"/>
      <c r="O34" s="1096"/>
      <c r="P34" s="1097"/>
      <c r="Q34" s="1103"/>
      <c r="R34" s="1104"/>
      <c r="S34" s="1104"/>
      <c r="T34" s="1104"/>
      <c r="U34" s="1104"/>
      <c r="V34" s="1104"/>
      <c r="W34" s="1104"/>
      <c r="X34" s="1104"/>
      <c r="Y34" s="1104"/>
      <c r="Z34" s="1104"/>
      <c r="AA34" s="1104"/>
      <c r="AB34" s="1104"/>
      <c r="AC34" s="1104"/>
      <c r="AD34" s="1104"/>
      <c r="AE34" s="1105"/>
      <c r="AF34" s="1100"/>
      <c r="AG34" s="1101"/>
      <c r="AH34" s="1101"/>
      <c r="AI34" s="1101"/>
      <c r="AJ34" s="1102"/>
      <c r="AK34" s="1045"/>
      <c r="AL34" s="1036"/>
      <c r="AM34" s="1036"/>
      <c r="AN34" s="1036"/>
      <c r="AO34" s="1036"/>
      <c r="AP34" s="1036"/>
      <c r="AQ34" s="1036"/>
      <c r="AR34" s="1036"/>
      <c r="AS34" s="1036"/>
      <c r="AT34" s="1036"/>
      <c r="AU34" s="1036"/>
      <c r="AV34" s="1036"/>
      <c r="AW34" s="1036"/>
      <c r="AX34" s="1036"/>
      <c r="AY34" s="1036"/>
      <c r="AZ34" s="1106"/>
      <c r="BA34" s="1106"/>
      <c r="BB34" s="1106"/>
      <c r="BC34" s="1106"/>
      <c r="BD34" s="1106"/>
      <c r="BE34" s="1037"/>
      <c r="BF34" s="1037"/>
      <c r="BG34" s="1037"/>
      <c r="BH34" s="1037"/>
      <c r="BI34" s="1038"/>
      <c r="BJ34" s="235"/>
      <c r="BK34" s="235"/>
      <c r="BL34" s="235"/>
      <c r="BM34" s="235"/>
      <c r="BN34" s="235"/>
      <c r="BO34" s="244"/>
      <c r="BP34" s="244"/>
      <c r="BQ34" s="241">
        <v>28</v>
      </c>
      <c r="BR34" s="242"/>
      <c r="BS34" s="1057"/>
      <c r="BT34" s="1058"/>
      <c r="BU34" s="1058"/>
      <c r="BV34" s="1058"/>
      <c r="BW34" s="1058"/>
      <c r="BX34" s="1058"/>
      <c r="BY34" s="1058"/>
      <c r="BZ34" s="1058"/>
      <c r="CA34" s="1058"/>
      <c r="CB34" s="1058"/>
      <c r="CC34" s="1058"/>
      <c r="CD34" s="1058"/>
      <c r="CE34" s="1058"/>
      <c r="CF34" s="1058"/>
      <c r="CG34" s="1079"/>
      <c r="CH34" s="1054"/>
      <c r="CI34" s="1055"/>
      <c r="CJ34" s="1055"/>
      <c r="CK34" s="1055"/>
      <c r="CL34" s="1056"/>
      <c r="CM34" s="1054"/>
      <c r="CN34" s="1055"/>
      <c r="CO34" s="1055"/>
      <c r="CP34" s="1055"/>
      <c r="CQ34" s="1056"/>
      <c r="CR34" s="1054"/>
      <c r="CS34" s="1055"/>
      <c r="CT34" s="1055"/>
      <c r="CU34" s="1055"/>
      <c r="CV34" s="1056"/>
      <c r="CW34" s="1054"/>
      <c r="CX34" s="1055"/>
      <c r="CY34" s="1055"/>
      <c r="CZ34" s="1055"/>
      <c r="DA34" s="1056"/>
      <c r="DB34" s="1054"/>
      <c r="DC34" s="1055"/>
      <c r="DD34" s="1055"/>
      <c r="DE34" s="1055"/>
      <c r="DF34" s="1056"/>
      <c r="DG34" s="1054"/>
      <c r="DH34" s="1055"/>
      <c r="DI34" s="1055"/>
      <c r="DJ34" s="1055"/>
      <c r="DK34" s="1056"/>
      <c r="DL34" s="1054"/>
      <c r="DM34" s="1055"/>
      <c r="DN34" s="1055"/>
      <c r="DO34" s="1055"/>
      <c r="DP34" s="1056"/>
      <c r="DQ34" s="1054"/>
      <c r="DR34" s="1055"/>
      <c r="DS34" s="1055"/>
      <c r="DT34" s="1055"/>
      <c r="DU34" s="1056"/>
      <c r="DV34" s="1057"/>
      <c r="DW34" s="1058"/>
      <c r="DX34" s="1058"/>
      <c r="DY34" s="1058"/>
      <c r="DZ34" s="1059"/>
      <c r="EA34" s="233"/>
    </row>
    <row r="35" spans="1:131" ht="26.25" customHeight="1" x14ac:dyDescent="0.15">
      <c r="A35" s="245">
        <v>8</v>
      </c>
      <c r="B35" s="1095"/>
      <c r="C35" s="1096"/>
      <c r="D35" s="1096"/>
      <c r="E35" s="1096"/>
      <c r="F35" s="1096"/>
      <c r="G35" s="1096"/>
      <c r="H35" s="1096"/>
      <c r="I35" s="1096"/>
      <c r="J35" s="1096"/>
      <c r="K35" s="1096"/>
      <c r="L35" s="1096"/>
      <c r="M35" s="1096"/>
      <c r="N35" s="1096"/>
      <c r="O35" s="1096"/>
      <c r="P35" s="1097"/>
      <c r="Q35" s="1103"/>
      <c r="R35" s="1104"/>
      <c r="S35" s="1104"/>
      <c r="T35" s="1104"/>
      <c r="U35" s="1104"/>
      <c r="V35" s="1104"/>
      <c r="W35" s="1104"/>
      <c r="X35" s="1104"/>
      <c r="Y35" s="1104"/>
      <c r="Z35" s="1104"/>
      <c r="AA35" s="1104"/>
      <c r="AB35" s="1104"/>
      <c r="AC35" s="1104"/>
      <c r="AD35" s="1104"/>
      <c r="AE35" s="1105"/>
      <c r="AF35" s="1100"/>
      <c r="AG35" s="1101"/>
      <c r="AH35" s="1101"/>
      <c r="AI35" s="1101"/>
      <c r="AJ35" s="1102"/>
      <c r="AK35" s="1045"/>
      <c r="AL35" s="1036"/>
      <c r="AM35" s="1036"/>
      <c r="AN35" s="1036"/>
      <c r="AO35" s="1036"/>
      <c r="AP35" s="1036"/>
      <c r="AQ35" s="1036"/>
      <c r="AR35" s="1036"/>
      <c r="AS35" s="1036"/>
      <c r="AT35" s="1036"/>
      <c r="AU35" s="1036"/>
      <c r="AV35" s="1036"/>
      <c r="AW35" s="1036"/>
      <c r="AX35" s="1036"/>
      <c r="AY35" s="1036"/>
      <c r="AZ35" s="1106"/>
      <c r="BA35" s="1106"/>
      <c r="BB35" s="1106"/>
      <c r="BC35" s="1106"/>
      <c r="BD35" s="1106"/>
      <c r="BE35" s="1037"/>
      <c r="BF35" s="1037"/>
      <c r="BG35" s="1037"/>
      <c r="BH35" s="1037"/>
      <c r="BI35" s="1038"/>
      <c r="BJ35" s="235"/>
      <c r="BK35" s="235"/>
      <c r="BL35" s="235"/>
      <c r="BM35" s="235"/>
      <c r="BN35" s="235"/>
      <c r="BO35" s="244"/>
      <c r="BP35" s="244"/>
      <c r="BQ35" s="241">
        <v>29</v>
      </c>
      <c r="BR35" s="242"/>
      <c r="BS35" s="1057"/>
      <c r="BT35" s="1058"/>
      <c r="BU35" s="1058"/>
      <c r="BV35" s="1058"/>
      <c r="BW35" s="1058"/>
      <c r="BX35" s="1058"/>
      <c r="BY35" s="1058"/>
      <c r="BZ35" s="1058"/>
      <c r="CA35" s="1058"/>
      <c r="CB35" s="1058"/>
      <c r="CC35" s="1058"/>
      <c r="CD35" s="1058"/>
      <c r="CE35" s="1058"/>
      <c r="CF35" s="1058"/>
      <c r="CG35" s="1079"/>
      <c r="CH35" s="1054"/>
      <c r="CI35" s="1055"/>
      <c r="CJ35" s="1055"/>
      <c r="CK35" s="1055"/>
      <c r="CL35" s="1056"/>
      <c r="CM35" s="1054"/>
      <c r="CN35" s="1055"/>
      <c r="CO35" s="1055"/>
      <c r="CP35" s="1055"/>
      <c r="CQ35" s="1056"/>
      <c r="CR35" s="1054"/>
      <c r="CS35" s="1055"/>
      <c r="CT35" s="1055"/>
      <c r="CU35" s="1055"/>
      <c r="CV35" s="1056"/>
      <c r="CW35" s="1054"/>
      <c r="CX35" s="1055"/>
      <c r="CY35" s="1055"/>
      <c r="CZ35" s="1055"/>
      <c r="DA35" s="1056"/>
      <c r="DB35" s="1054"/>
      <c r="DC35" s="1055"/>
      <c r="DD35" s="1055"/>
      <c r="DE35" s="1055"/>
      <c r="DF35" s="1056"/>
      <c r="DG35" s="1054"/>
      <c r="DH35" s="1055"/>
      <c r="DI35" s="1055"/>
      <c r="DJ35" s="1055"/>
      <c r="DK35" s="1056"/>
      <c r="DL35" s="1054"/>
      <c r="DM35" s="1055"/>
      <c r="DN35" s="1055"/>
      <c r="DO35" s="1055"/>
      <c r="DP35" s="1056"/>
      <c r="DQ35" s="1054"/>
      <c r="DR35" s="1055"/>
      <c r="DS35" s="1055"/>
      <c r="DT35" s="1055"/>
      <c r="DU35" s="1056"/>
      <c r="DV35" s="1057"/>
      <c r="DW35" s="1058"/>
      <c r="DX35" s="1058"/>
      <c r="DY35" s="1058"/>
      <c r="DZ35" s="1059"/>
      <c r="EA35" s="233"/>
    </row>
    <row r="36" spans="1:131" ht="26.25" customHeight="1" x14ac:dyDescent="0.15">
      <c r="A36" s="245">
        <v>9</v>
      </c>
      <c r="B36" s="1095"/>
      <c r="C36" s="1096"/>
      <c r="D36" s="1096"/>
      <c r="E36" s="1096"/>
      <c r="F36" s="1096"/>
      <c r="G36" s="1096"/>
      <c r="H36" s="1096"/>
      <c r="I36" s="1096"/>
      <c r="J36" s="1096"/>
      <c r="K36" s="1096"/>
      <c r="L36" s="1096"/>
      <c r="M36" s="1096"/>
      <c r="N36" s="1096"/>
      <c r="O36" s="1096"/>
      <c r="P36" s="1097"/>
      <c r="Q36" s="1103"/>
      <c r="R36" s="1104"/>
      <c r="S36" s="1104"/>
      <c r="T36" s="1104"/>
      <c r="U36" s="1104"/>
      <c r="V36" s="1104"/>
      <c r="W36" s="1104"/>
      <c r="X36" s="1104"/>
      <c r="Y36" s="1104"/>
      <c r="Z36" s="1104"/>
      <c r="AA36" s="1104"/>
      <c r="AB36" s="1104"/>
      <c r="AC36" s="1104"/>
      <c r="AD36" s="1104"/>
      <c r="AE36" s="1105"/>
      <c r="AF36" s="1100"/>
      <c r="AG36" s="1101"/>
      <c r="AH36" s="1101"/>
      <c r="AI36" s="1101"/>
      <c r="AJ36" s="1102"/>
      <c r="AK36" s="1045"/>
      <c r="AL36" s="1036"/>
      <c r="AM36" s="1036"/>
      <c r="AN36" s="1036"/>
      <c r="AO36" s="1036"/>
      <c r="AP36" s="1036"/>
      <c r="AQ36" s="1036"/>
      <c r="AR36" s="1036"/>
      <c r="AS36" s="1036"/>
      <c r="AT36" s="1036"/>
      <c r="AU36" s="1036"/>
      <c r="AV36" s="1036"/>
      <c r="AW36" s="1036"/>
      <c r="AX36" s="1036"/>
      <c r="AY36" s="1036"/>
      <c r="AZ36" s="1106"/>
      <c r="BA36" s="1106"/>
      <c r="BB36" s="1106"/>
      <c r="BC36" s="1106"/>
      <c r="BD36" s="1106"/>
      <c r="BE36" s="1037"/>
      <c r="BF36" s="1037"/>
      <c r="BG36" s="1037"/>
      <c r="BH36" s="1037"/>
      <c r="BI36" s="1038"/>
      <c r="BJ36" s="235"/>
      <c r="BK36" s="235"/>
      <c r="BL36" s="235"/>
      <c r="BM36" s="235"/>
      <c r="BN36" s="235"/>
      <c r="BO36" s="244"/>
      <c r="BP36" s="244"/>
      <c r="BQ36" s="241">
        <v>30</v>
      </c>
      <c r="BR36" s="242"/>
      <c r="BS36" s="1057"/>
      <c r="BT36" s="1058"/>
      <c r="BU36" s="1058"/>
      <c r="BV36" s="1058"/>
      <c r="BW36" s="1058"/>
      <c r="BX36" s="1058"/>
      <c r="BY36" s="1058"/>
      <c r="BZ36" s="1058"/>
      <c r="CA36" s="1058"/>
      <c r="CB36" s="1058"/>
      <c r="CC36" s="1058"/>
      <c r="CD36" s="1058"/>
      <c r="CE36" s="1058"/>
      <c r="CF36" s="1058"/>
      <c r="CG36" s="1079"/>
      <c r="CH36" s="1054"/>
      <c r="CI36" s="1055"/>
      <c r="CJ36" s="1055"/>
      <c r="CK36" s="1055"/>
      <c r="CL36" s="1056"/>
      <c r="CM36" s="1054"/>
      <c r="CN36" s="1055"/>
      <c r="CO36" s="1055"/>
      <c r="CP36" s="1055"/>
      <c r="CQ36" s="1056"/>
      <c r="CR36" s="1054"/>
      <c r="CS36" s="1055"/>
      <c r="CT36" s="1055"/>
      <c r="CU36" s="1055"/>
      <c r="CV36" s="1056"/>
      <c r="CW36" s="1054"/>
      <c r="CX36" s="1055"/>
      <c r="CY36" s="1055"/>
      <c r="CZ36" s="1055"/>
      <c r="DA36" s="1056"/>
      <c r="DB36" s="1054"/>
      <c r="DC36" s="1055"/>
      <c r="DD36" s="1055"/>
      <c r="DE36" s="1055"/>
      <c r="DF36" s="1056"/>
      <c r="DG36" s="1054"/>
      <c r="DH36" s="1055"/>
      <c r="DI36" s="1055"/>
      <c r="DJ36" s="1055"/>
      <c r="DK36" s="1056"/>
      <c r="DL36" s="1054"/>
      <c r="DM36" s="1055"/>
      <c r="DN36" s="1055"/>
      <c r="DO36" s="1055"/>
      <c r="DP36" s="1056"/>
      <c r="DQ36" s="1054"/>
      <c r="DR36" s="1055"/>
      <c r="DS36" s="1055"/>
      <c r="DT36" s="1055"/>
      <c r="DU36" s="1056"/>
      <c r="DV36" s="1057"/>
      <c r="DW36" s="1058"/>
      <c r="DX36" s="1058"/>
      <c r="DY36" s="1058"/>
      <c r="DZ36" s="1059"/>
      <c r="EA36" s="233"/>
    </row>
    <row r="37" spans="1:131" ht="26.25" customHeight="1" x14ac:dyDescent="0.15">
      <c r="A37" s="245">
        <v>10</v>
      </c>
      <c r="B37" s="1095"/>
      <c r="C37" s="1096"/>
      <c r="D37" s="1096"/>
      <c r="E37" s="1096"/>
      <c r="F37" s="1096"/>
      <c r="G37" s="1096"/>
      <c r="H37" s="1096"/>
      <c r="I37" s="1096"/>
      <c r="J37" s="1096"/>
      <c r="K37" s="1096"/>
      <c r="L37" s="1096"/>
      <c r="M37" s="1096"/>
      <c r="N37" s="1096"/>
      <c r="O37" s="1096"/>
      <c r="P37" s="1097"/>
      <c r="Q37" s="1103"/>
      <c r="R37" s="1104"/>
      <c r="S37" s="1104"/>
      <c r="T37" s="1104"/>
      <c r="U37" s="1104"/>
      <c r="V37" s="1104"/>
      <c r="W37" s="1104"/>
      <c r="X37" s="1104"/>
      <c r="Y37" s="1104"/>
      <c r="Z37" s="1104"/>
      <c r="AA37" s="1104"/>
      <c r="AB37" s="1104"/>
      <c r="AC37" s="1104"/>
      <c r="AD37" s="1104"/>
      <c r="AE37" s="1105"/>
      <c r="AF37" s="1100"/>
      <c r="AG37" s="1101"/>
      <c r="AH37" s="1101"/>
      <c r="AI37" s="1101"/>
      <c r="AJ37" s="1102"/>
      <c r="AK37" s="1045"/>
      <c r="AL37" s="1036"/>
      <c r="AM37" s="1036"/>
      <c r="AN37" s="1036"/>
      <c r="AO37" s="1036"/>
      <c r="AP37" s="1036"/>
      <c r="AQ37" s="1036"/>
      <c r="AR37" s="1036"/>
      <c r="AS37" s="1036"/>
      <c r="AT37" s="1036"/>
      <c r="AU37" s="1036"/>
      <c r="AV37" s="1036"/>
      <c r="AW37" s="1036"/>
      <c r="AX37" s="1036"/>
      <c r="AY37" s="1036"/>
      <c r="AZ37" s="1106"/>
      <c r="BA37" s="1106"/>
      <c r="BB37" s="1106"/>
      <c r="BC37" s="1106"/>
      <c r="BD37" s="1106"/>
      <c r="BE37" s="1037"/>
      <c r="BF37" s="1037"/>
      <c r="BG37" s="1037"/>
      <c r="BH37" s="1037"/>
      <c r="BI37" s="1038"/>
      <c r="BJ37" s="235"/>
      <c r="BK37" s="235"/>
      <c r="BL37" s="235"/>
      <c r="BM37" s="235"/>
      <c r="BN37" s="235"/>
      <c r="BO37" s="244"/>
      <c r="BP37" s="244"/>
      <c r="BQ37" s="241">
        <v>31</v>
      </c>
      <c r="BR37" s="242"/>
      <c r="BS37" s="1057"/>
      <c r="BT37" s="1058"/>
      <c r="BU37" s="1058"/>
      <c r="BV37" s="1058"/>
      <c r="BW37" s="1058"/>
      <c r="BX37" s="1058"/>
      <c r="BY37" s="1058"/>
      <c r="BZ37" s="1058"/>
      <c r="CA37" s="1058"/>
      <c r="CB37" s="1058"/>
      <c r="CC37" s="1058"/>
      <c r="CD37" s="1058"/>
      <c r="CE37" s="1058"/>
      <c r="CF37" s="1058"/>
      <c r="CG37" s="1079"/>
      <c r="CH37" s="1054"/>
      <c r="CI37" s="1055"/>
      <c r="CJ37" s="1055"/>
      <c r="CK37" s="1055"/>
      <c r="CL37" s="1056"/>
      <c r="CM37" s="1054"/>
      <c r="CN37" s="1055"/>
      <c r="CO37" s="1055"/>
      <c r="CP37" s="1055"/>
      <c r="CQ37" s="1056"/>
      <c r="CR37" s="1054"/>
      <c r="CS37" s="1055"/>
      <c r="CT37" s="1055"/>
      <c r="CU37" s="1055"/>
      <c r="CV37" s="1056"/>
      <c r="CW37" s="1054"/>
      <c r="CX37" s="1055"/>
      <c r="CY37" s="1055"/>
      <c r="CZ37" s="1055"/>
      <c r="DA37" s="1056"/>
      <c r="DB37" s="1054"/>
      <c r="DC37" s="1055"/>
      <c r="DD37" s="1055"/>
      <c r="DE37" s="1055"/>
      <c r="DF37" s="1056"/>
      <c r="DG37" s="1054"/>
      <c r="DH37" s="1055"/>
      <c r="DI37" s="1055"/>
      <c r="DJ37" s="1055"/>
      <c r="DK37" s="1056"/>
      <c r="DL37" s="1054"/>
      <c r="DM37" s="1055"/>
      <c r="DN37" s="1055"/>
      <c r="DO37" s="1055"/>
      <c r="DP37" s="1056"/>
      <c r="DQ37" s="1054"/>
      <c r="DR37" s="1055"/>
      <c r="DS37" s="1055"/>
      <c r="DT37" s="1055"/>
      <c r="DU37" s="1056"/>
      <c r="DV37" s="1057"/>
      <c r="DW37" s="1058"/>
      <c r="DX37" s="1058"/>
      <c r="DY37" s="1058"/>
      <c r="DZ37" s="1059"/>
      <c r="EA37" s="233"/>
    </row>
    <row r="38" spans="1:131" ht="26.25" customHeight="1" x14ac:dyDescent="0.15">
      <c r="A38" s="245">
        <v>11</v>
      </c>
      <c r="B38" s="1095"/>
      <c r="C38" s="1096"/>
      <c r="D38" s="1096"/>
      <c r="E38" s="1096"/>
      <c r="F38" s="1096"/>
      <c r="G38" s="1096"/>
      <c r="H38" s="1096"/>
      <c r="I38" s="1096"/>
      <c r="J38" s="1096"/>
      <c r="K38" s="1096"/>
      <c r="L38" s="1096"/>
      <c r="M38" s="1096"/>
      <c r="N38" s="1096"/>
      <c r="O38" s="1096"/>
      <c r="P38" s="1097"/>
      <c r="Q38" s="1103"/>
      <c r="R38" s="1104"/>
      <c r="S38" s="1104"/>
      <c r="T38" s="1104"/>
      <c r="U38" s="1104"/>
      <c r="V38" s="1104"/>
      <c r="W38" s="1104"/>
      <c r="X38" s="1104"/>
      <c r="Y38" s="1104"/>
      <c r="Z38" s="1104"/>
      <c r="AA38" s="1104"/>
      <c r="AB38" s="1104"/>
      <c r="AC38" s="1104"/>
      <c r="AD38" s="1104"/>
      <c r="AE38" s="1105"/>
      <c r="AF38" s="1100"/>
      <c r="AG38" s="1101"/>
      <c r="AH38" s="1101"/>
      <c r="AI38" s="1101"/>
      <c r="AJ38" s="1102"/>
      <c r="AK38" s="1045"/>
      <c r="AL38" s="1036"/>
      <c r="AM38" s="1036"/>
      <c r="AN38" s="1036"/>
      <c r="AO38" s="1036"/>
      <c r="AP38" s="1036"/>
      <c r="AQ38" s="1036"/>
      <c r="AR38" s="1036"/>
      <c r="AS38" s="1036"/>
      <c r="AT38" s="1036"/>
      <c r="AU38" s="1036"/>
      <c r="AV38" s="1036"/>
      <c r="AW38" s="1036"/>
      <c r="AX38" s="1036"/>
      <c r="AY38" s="1036"/>
      <c r="AZ38" s="1106"/>
      <c r="BA38" s="1106"/>
      <c r="BB38" s="1106"/>
      <c r="BC38" s="1106"/>
      <c r="BD38" s="1106"/>
      <c r="BE38" s="1037"/>
      <c r="BF38" s="1037"/>
      <c r="BG38" s="1037"/>
      <c r="BH38" s="1037"/>
      <c r="BI38" s="1038"/>
      <c r="BJ38" s="235"/>
      <c r="BK38" s="235"/>
      <c r="BL38" s="235"/>
      <c r="BM38" s="235"/>
      <c r="BN38" s="235"/>
      <c r="BO38" s="244"/>
      <c r="BP38" s="244"/>
      <c r="BQ38" s="241">
        <v>32</v>
      </c>
      <c r="BR38" s="242"/>
      <c r="BS38" s="1057"/>
      <c r="BT38" s="1058"/>
      <c r="BU38" s="1058"/>
      <c r="BV38" s="1058"/>
      <c r="BW38" s="1058"/>
      <c r="BX38" s="1058"/>
      <c r="BY38" s="1058"/>
      <c r="BZ38" s="1058"/>
      <c r="CA38" s="1058"/>
      <c r="CB38" s="1058"/>
      <c r="CC38" s="1058"/>
      <c r="CD38" s="1058"/>
      <c r="CE38" s="1058"/>
      <c r="CF38" s="1058"/>
      <c r="CG38" s="1079"/>
      <c r="CH38" s="1054"/>
      <c r="CI38" s="1055"/>
      <c r="CJ38" s="1055"/>
      <c r="CK38" s="1055"/>
      <c r="CL38" s="1056"/>
      <c r="CM38" s="1054"/>
      <c r="CN38" s="1055"/>
      <c r="CO38" s="1055"/>
      <c r="CP38" s="1055"/>
      <c r="CQ38" s="1056"/>
      <c r="CR38" s="1054"/>
      <c r="CS38" s="1055"/>
      <c r="CT38" s="1055"/>
      <c r="CU38" s="1055"/>
      <c r="CV38" s="1056"/>
      <c r="CW38" s="1054"/>
      <c r="CX38" s="1055"/>
      <c r="CY38" s="1055"/>
      <c r="CZ38" s="1055"/>
      <c r="DA38" s="1056"/>
      <c r="DB38" s="1054"/>
      <c r="DC38" s="1055"/>
      <c r="DD38" s="1055"/>
      <c r="DE38" s="1055"/>
      <c r="DF38" s="1056"/>
      <c r="DG38" s="1054"/>
      <c r="DH38" s="1055"/>
      <c r="DI38" s="1055"/>
      <c r="DJ38" s="1055"/>
      <c r="DK38" s="1056"/>
      <c r="DL38" s="1054"/>
      <c r="DM38" s="1055"/>
      <c r="DN38" s="1055"/>
      <c r="DO38" s="1055"/>
      <c r="DP38" s="1056"/>
      <c r="DQ38" s="1054"/>
      <c r="DR38" s="1055"/>
      <c r="DS38" s="1055"/>
      <c r="DT38" s="1055"/>
      <c r="DU38" s="1056"/>
      <c r="DV38" s="1057"/>
      <c r="DW38" s="1058"/>
      <c r="DX38" s="1058"/>
      <c r="DY38" s="1058"/>
      <c r="DZ38" s="1059"/>
      <c r="EA38" s="233"/>
    </row>
    <row r="39" spans="1:131" ht="26.25" customHeight="1" x14ac:dyDescent="0.15">
      <c r="A39" s="245">
        <v>12</v>
      </c>
      <c r="B39" s="1095"/>
      <c r="C39" s="1096"/>
      <c r="D39" s="1096"/>
      <c r="E39" s="1096"/>
      <c r="F39" s="1096"/>
      <c r="G39" s="1096"/>
      <c r="H39" s="1096"/>
      <c r="I39" s="1096"/>
      <c r="J39" s="1096"/>
      <c r="K39" s="1096"/>
      <c r="L39" s="1096"/>
      <c r="M39" s="1096"/>
      <c r="N39" s="1096"/>
      <c r="O39" s="1096"/>
      <c r="P39" s="1097"/>
      <c r="Q39" s="1103"/>
      <c r="R39" s="1104"/>
      <c r="S39" s="1104"/>
      <c r="T39" s="1104"/>
      <c r="U39" s="1104"/>
      <c r="V39" s="1104"/>
      <c r="W39" s="1104"/>
      <c r="X39" s="1104"/>
      <c r="Y39" s="1104"/>
      <c r="Z39" s="1104"/>
      <c r="AA39" s="1104"/>
      <c r="AB39" s="1104"/>
      <c r="AC39" s="1104"/>
      <c r="AD39" s="1104"/>
      <c r="AE39" s="1105"/>
      <c r="AF39" s="1100"/>
      <c r="AG39" s="1101"/>
      <c r="AH39" s="1101"/>
      <c r="AI39" s="1101"/>
      <c r="AJ39" s="1102"/>
      <c r="AK39" s="1045"/>
      <c r="AL39" s="1036"/>
      <c r="AM39" s="1036"/>
      <c r="AN39" s="1036"/>
      <c r="AO39" s="1036"/>
      <c r="AP39" s="1036"/>
      <c r="AQ39" s="1036"/>
      <c r="AR39" s="1036"/>
      <c r="AS39" s="1036"/>
      <c r="AT39" s="1036"/>
      <c r="AU39" s="1036"/>
      <c r="AV39" s="1036"/>
      <c r="AW39" s="1036"/>
      <c r="AX39" s="1036"/>
      <c r="AY39" s="1036"/>
      <c r="AZ39" s="1106"/>
      <c r="BA39" s="1106"/>
      <c r="BB39" s="1106"/>
      <c r="BC39" s="1106"/>
      <c r="BD39" s="1106"/>
      <c r="BE39" s="1037"/>
      <c r="BF39" s="1037"/>
      <c r="BG39" s="1037"/>
      <c r="BH39" s="1037"/>
      <c r="BI39" s="1038"/>
      <c r="BJ39" s="235"/>
      <c r="BK39" s="235"/>
      <c r="BL39" s="235"/>
      <c r="BM39" s="235"/>
      <c r="BN39" s="235"/>
      <c r="BO39" s="244"/>
      <c r="BP39" s="244"/>
      <c r="BQ39" s="241">
        <v>33</v>
      </c>
      <c r="BR39" s="242"/>
      <c r="BS39" s="1057"/>
      <c r="BT39" s="1058"/>
      <c r="BU39" s="1058"/>
      <c r="BV39" s="1058"/>
      <c r="BW39" s="1058"/>
      <c r="BX39" s="1058"/>
      <c r="BY39" s="1058"/>
      <c r="BZ39" s="1058"/>
      <c r="CA39" s="1058"/>
      <c r="CB39" s="1058"/>
      <c r="CC39" s="1058"/>
      <c r="CD39" s="1058"/>
      <c r="CE39" s="1058"/>
      <c r="CF39" s="1058"/>
      <c r="CG39" s="1079"/>
      <c r="CH39" s="1054"/>
      <c r="CI39" s="1055"/>
      <c r="CJ39" s="1055"/>
      <c r="CK39" s="1055"/>
      <c r="CL39" s="1056"/>
      <c r="CM39" s="1054"/>
      <c r="CN39" s="1055"/>
      <c r="CO39" s="1055"/>
      <c r="CP39" s="1055"/>
      <c r="CQ39" s="1056"/>
      <c r="CR39" s="1054"/>
      <c r="CS39" s="1055"/>
      <c r="CT39" s="1055"/>
      <c r="CU39" s="1055"/>
      <c r="CV39" s="1056"/>
      <c r="CW39" s="1054"/>
      <c r="CX39" s="1055"/>
      <c r="CY39" s="1055"/>
      <c r="CZ39" s="1055"/>
      <c r="DA39" s="1056"/>
      <c r="DB39" s="1054"/>
      <c r="DC39" s="1055"/>
      <c r="DD39" s="1055"/>
      <c r="DE39" s="1055"/>
      <c r="DF39" s="1056"/>
      <c r="DG39" s="1054"/>
      <c r="DH39" s="1055"/>
      <c r="DI39" s="1055"/>
      <c r="DJ39" s="1055"/>
      <c r="DK39" s="1056"/>
      <c r="DL39" s="1054"/>
      <c r="DM39" s="1055"/>
      <c r="DN39" s="1055"/>
      <c r="DO39" s="1055"/>
      <c r="DP39" s="1056"/>
      <c r="DQ39" s="1054"/>
      <c r="DR39" s="1055"/>
      <c r="DS39" s="1055"/>
      <c r="DT39" s="1055"/>
      <c r="DU39" s="1056"/>
      <c r="DV39" s="1057"/>
      <c r="DW39" s="1058"/>
      <c r="DX39" s="1058"/>
      <c r="DY39" s="1058"/>
      <c r="DZ39" s="1059"/>
      <c r="EA39" s="233"/>
    </row>
    <row r="40" spans="1:131" ht="26.25" customHeight="1" x14ac:dyDescent="0.15">
      <c r="A40" s="241">
        <v>13</v>
      </c>
      <c r="B40" s="1095"/>
      <c r="C40" s="1096"/>
      <c r="D40" s="1096"/>
      <c r="E40" s="1096"/>
      <c r="F40" s="1096"/>
      <c r="G40" s="1096"/>
      <c r="H40" s="1096"/>
      <c r="I40" s="1096"/>
      <c r="J40" s="1096"/>
      <c r="K40" s="1096"/>
      <c r="L40" s="1096"/>
      <c r="M40" s="1096"/>
      <c r="N40" s="1096"/>
      <c r="O40" s="1096"/>
      <c r="P40" s="1097"/>
      <c r="Q40" s="1103"/>
      <c r="R40" s="1104"/>
      <c r="S40" s="1104"/>
      <c r="T40" s="1104"/>
      <c r="U40" s="1104"/>
      <c r="V40" s="1104"/>
      <c r="W40" s="1104"/>
      <c r="X40" s="1104"/>
      <c r="Y40" s="1104"/>
      <c r="Z40" s="1104"/>
      <c r="AA40" s="1104"/>
      <c r="AB40" s="1104"/>
      <c r="AC40" s="1104"/>
      <c r="AD40" s="1104"/>
      <c r="AE40" s="1105"/>
      <c r="AF40" s="1100"/>
      <c r="AG40" s="1101"/>
      <c r="AH40" s="1101"/>
      <c r="AI40" s="1101"/>
      <c r="AJ40" s="1102"/>
      <c r="AK40" s="1045"/>
      <c r="AL40" s="1036"/>
      <c r="AM40" s="1036"/>
      <c r="AN40" s="1036"/>
      <c r="AO40" s="1036"/>
      <c r="AP40" s="1036"/>
      <c r="AQ40" s="1036"/>
      <c r="AR40" s="1036"/>
      <c r="AS40" s="1036"/>
      <c r="AT40" s="1036"/>
      <c r="AU40" s="1036"/>
      <c r="AV40" s="1036"/>
      <c r="AW40" s="1036"/>
      <c r="AX40" s="1036"/>
      <c r="AY40" s="1036"/>
      <c r="AZ40" s="1106"/>
      <c r="BA40" s="1106"/>
      <c r="BB40" s="1106"/>
      <c r="BC40" s="1106"/>
      <c r="BD40" s="1106"/>
      <c r="BE40" s="1037"/>
      <c r="BF40" s="1037"/>
      <c r="BG40" s="1037"/>
      <c r="BH40" s="1037"/>
      <c r="BI40" s="1038"/>
      <c r="BJ40" s="235"/>
      <c r="BK40" s="235"/>
      <c r="BL40" s="235"/>
      <c r="BM40" s="235"/>
      <c r="BN40" s="235"/>
      <c r="BO40" s="244"/>
      <c r="BP40" s="244"/>
      <c r="BQ40" s="241">
        <v>34</v>
      </c>
      <c r="BR40" s="242"/>
      <c r="BS40" s="1057"/>
      <c r="BT40" s="1058"/>
      <c r="BU40" s="1058"/>
      <c r="BV40" s="1058"/>
      <c r="BW40" s="1058"/>
      <c r="BX40" s="1058"/>
      <c r="BY40" s="1058"/>
      <c r="BZ40" s="1058"/>
      <c r="CA40" s="1058"/>
      <c r="CB40" s="1058"/>
      <c r="CC40" s="1058"/>
      <c r="CD40" s="1058"/>
      <c r="CE40" s="1058"/>
      <c r="CF40" s="1058"/>
      <c r="CG40" s="1079"/>
      <c r="CH40" s="1054"/>
      <c r="CI40" s="1055"/>
      <c r="CJ40" s="1055"/>
      <c r="CK40" s="1055"/>
      <c r="CL40" s="1056"/>
      <c r="CM40" s="1054"/>
      <c r="CN40" s="1055"/>
      <c r="CO40" s="1055"/>
      <c r="CP40" s="1055"/>
      <c r="CQ40" s="1056"/>
      <c r="CR40" s="1054"/>
      <c r="CS40" s="1055"/>
      <c r="CT40" s="1055"/>
      <c r="CU40" s="1055"/>
      <c r="CV40" s="1056"/>
      <c r="CW40" s="1054"/>
      <c r="CX40" s="1055"/>
      <c r="CY40" s="1055"/>
      <c r="CZ40" s="1055"/>
      <c r="DA40" s="1056"/>
      <c r="DB40" s="1054"/>
      <c r="DC40" s="1055"/>
      <c r="DD40" s="1055"/>
      <c r="DE40" s="1055"/>
      <c r="DF40" s="1056"/>
      <c r="DG40" s="1054"/>
      <c r="DH40" s="1055"/>
      <c r="DI40" s="1055"/>
      <c r="DJ40" s="1055"/>
      <c r="DK40" s="1056"/>
      <c r="DL40" s="1054"/>
      <c r="DM40" s="1055"/>
      <c r="DN40" s="1055"/>
      <c r="DO40" s="1055"/>
      <c r="DP40" s="1056"/>
      <c r="DQ40" s="1054"/>
      <c r="DR40" s="1055"/>
      <c r="DS40" s="1055"/>
      <c r="DT40" s="1055"/>
      <c r="DU40" s="1056"/>
      <c r="DV40" s="1057"/>
      <c r="DW40" s="1058"/>
      <c r="DX40" s="1058"/>
      <c r="DY40" s="1058"/>
      <c r="DZ40" s="1059"/>
      <c r="EA40" s="233"/>
    </row>
    <row r="41" spans="1:131" ht="26.25" customHeight="1" x14ac:dyDescent="0.15">
      <c r="A41" s="241">
        <v>14</v>
      </c>
      <c r="B41" s="1095"/>
      <c r="C41" s="1096"/>
      <c r="D41" s="1096"/>
      <c r="E41" s="1096"/>
      <c r="F41" s="1096"/>
      <c r="G41" s="1096"/>
      <c r="H41" s="1096"/>
      <c r="I41" s="1096"/>
      <c r="J41" s="1096"/>
      <c r="K41" s="1096"/>
      <c r="L41" s="1096"/>
      <c r="M41" s="1096"/>
      <c r="N41" s="1096"/>
      <c r="O41" s="1096"/>
      <c r="P41" s="1097"/>
      <c r="Q41" s="1103"/>
      <c r="R41" s="1104"/>
      <c r="S41" s="1104"/>
      <c r="T41" s="1104"/>
      <c r="U41" s="1104"/>
      <c r="V41" s="1104"/>
      <c r="W41" s="1104"/>
      <c r="X41" s="1104"/>
      <c r="Y41" s="1104"/>
      <c r="Z41" s="1104"/>
      <c r="AA41" s="1104"/>
      <c r="AB41" s="1104"/>
      <c r="AC41" s="1104"/>
      <c r="AD41" s="1104"/>
      <c r="AE41" s="1105"/>
      <c r="AF41" s="1100"/>
      <c r="AG41" s="1101"/>
      <c r="AH41" s="1101"/>
      <c r="AI41" s="1101"/>
      <c r="AJ41" s="1102"/>
      <c r="AK41" s="1045"/>
      <c r="AL41" s="1036"/>
      <c r="AM41" s="1036"/>
      <c r="AN41" s="1036"/>
      <c r="AO41" s="1036"/>
      <c r="AP41" s="1036"/>
      <c r="AQ41" s="1036"/>
      <c r="AR41" s="1036"/>
      <c r="AS41" s="1036"/>
      <c r="AT41" s="1036"/>
      <c r="AU41" s="1036"/>
      <c r="AV41" s="1036"/>
      <c r="AW41" s="1036"/>
      <c r="AX41" s="1036"/>
      <c r="AY41" s="1036"/>
      <c r="AZ41" s="1106"/>
      <c r="BA41" s="1106"/>
      <c r="BB41" s="1106"/>
      <c r="BC41" s="1106"/>
      <c r="BD41" s="1106"/>
      <c r="BE41" s="1037"/>
      <c r="BF41" s="1037"/>
      <c r="BG41" s="1037"/>
      <c r="BH41" s="1037"/>
      <c r="BI41" s="1038"/>
      <c r="BJ41" s="235"/>
      <c r="BK41" s="235"/>
      <c r="BL41" s="235"/>
      <c r="BM41" s="235"/>
      <c r="BN41" s="235"/>
      <c r="BO41" s="244"/>
      <c r="BP41" s="244"/>
      <c r="BQ41" s="241">
        <v>35</v>
      </c>
      <c r="BR41" s="242"/>
      <c r="BS41" s="1057"/>
      <c r="BT41" s="1058"/>
      <c r="BU41" s="1058"/>
      <c r="BV41" s="1058"/>
      <c r="BW41" s="1058"/>
      <c r="BX41" s="1058"/>
      <c r="BY41" s="1058"/>
      <c r="BZ41" s="1058"/>
      <c r="CA41" s="1058"/>
      <c r="CB41" s="1058"/>
      <c r="CC41" s="1058"/>
      <c r="CD41" s="1058"/>
      <c r="CE41" s="1058"/>
      <c r="CF41" s="1058"/>
      <c r="CG41" s="1079"/>
      <c r="CH41" s="1054"/>
      <c r="CI41" s="1055"/>
      <c r="CJ41" s="1055"/>
      <c r="CK41" s="1055"/>
      <c r="CL41" s="1056"/>
      <c r="CM41" s="1054"/>
      <c r="CN41" s="1055"/>
      <c r="CO41" s="1055"/>
      <c r="CP41" s="1055"/>
      <c r="CQ41" s="1056"/>
      <c r="CR41" s="1054"/>
      <c r="CS41" s="1055"/>
      <c r="CT41" s="1055"/>
      <c r="CU41" s="1055"/>
      <c r="CV41" s="1056"/>
      <c r="CW41" s="1054"/>
      <c r="CX41" s="1055"/>
      <c r="CY41" s="1055"/>
      <c r="CZ41" s="1055"/>
      <c r="DA41" s="1056"/>
      <c r="DB41" s="1054"/>
      <c r="DC41" s="1055"/>
      <c r="DD41" s="1055"/>
      <c r="DE41" s="1055"/>
      <c r="DF41" s="1056"/>
      <c r="DG41" s="1054"/>
      <c r="DH41" s="1055"/>
      <c r="DI41" s="1055"/>
      <c r="DJ41" s="1055"/>
      <c r="DK41" s="1056"/>
      <c r="DL41" s="1054"/>
      <c r="DM41" s="1055"/>
      <c r="DN41" s="1055"/>
      <c r="DO41" s="1055"/>
      <c r="DP41" s="1056"/>
      <c r="DQ41" s="1054"/>
      <c r="DR41" s="1055"/>
      <c r="DS41" s="1055"/>
      <c r="DT41" s="1055"/>
      <c r="DU41" s="1056"/>
      <c r="DV41" s="1057"/>
      <c r="DW41" s="1058"/>
      <c r="DX41" s="1058"/>
      <c r="DY41" s="1058"/>
      <c r="DZ41" s="1059"/>
      <c r="EA41" s="233"/>
    </row>
    <row r="42" spans="1:131" ht="26.25" customHeight="1" x14ac:dyDescent="0.15">
      <c r="A42" s="241">
        <v>15</v>
      </c>
      <c r="B42" s="1095"/>
      <c r="C42" s="1096"/>
      <c r="D42" s="1096"/>
      <c r="E42" s="1096"/>
      <c r="F42" s="1096"/>
      <c r="G42" s="1096"/>
      <c r="H42" s="1096"/>
      <c r="I42" s="1096"/>
      <c r="J42" s="1096"/>
      <c r="K42" s="1096"/>
      <c r="L42" s="1096"/>
      <c r="M42" s="1096"/>
      <c r="N42" s="1096"/>
      <c r="O42" s="1096"/>
      <c r="P42" s="1097"/>
      <c r="Q42" s="1103"/>
      <c r="R42" s="1104"/>
      <c r="S42" s="1104"/>
      <c r="T42" s="1104"/>
      <c r="U42" s="1104"/>
      <c r="V42" s="1104"/>
      <c r="W42" s="1104"/>
      <c r="X42" s="1104"/>
      <c r="Y42" s="1104"/>
      <c r="Z42" s="1104"/>
      <c r="AA42" s="1104"/>
      <c r="AB42" s="1104"/>
      <c r="AC42" s="1104"/>
      <c r="AD42" s="1104"/>
      <c r="AE42" s="1105"/>
      <c r="AF42" s="1100"/>
      <c r="AG42" s="1101"/>
      <c r="AH42" s="1101"/>
      <c r="AI42" s="1101"/>
      <c r="AJ42" s="1102"/>
      <c r="AK42" s="1045"/>
      <c r="AL42" s="1036"/>
      <c r="AM42" s="1036"/>
      <c r="AN42" s="1036"/>
      <c r="AO42" s="1036"/>
      <c r="AP42" s="1036"/>
      <c r="AQ42" s="1036"/>
      <c r="AR42" s="1036"/>
      <c r="AS42" s="1036"/>
      <c r="AT42" s="1036"/>
      <c r="AU42" s="1036"/>
      <c r="AV42" s="1036"/>
      <c r="AW42" s="1036"/>
      <c r="AX42" s="1036"/>
      <c r="AY42" s="1036"/>
      <c r="AZ42" s="1106"/>
      <c r="BA42" s="1106"/>
      <c r="BB42" s="1106"/>
      <c r="BC42" s="1106"/>
      <c r="BD42" s="1106"/>
      <c r="BE42" s="1037"/>
      <c r="BF42" s="1037"/>
      <c r="BG42" s="1037"/>
      <c r="BH42" s="1037"/>
      <c r="BI42" s="1038"/>
      <c r="BJ42" s="235"/>
      <c r="BK42" s="235"/>
      <c r="BL42" s="235"/>
      <c r="BM42" s="235"/>
      <c r="BN42" s="235"/>
      <c r="BO42" s="244"/>
      <c r="BP42" s="244"/>
      <c r="BQ42" s="241">
        <v>36</v>
      </c>
      <c r="BR42" s="242"/>
      <c r="BS42" s="1057"/>
      <c r="BT42" s="1058"/>
      <c r="BU42" s="1058"/>
      <c r="BV42" s="1058"/>
      <c r="BW42" s="1058"/>
      <c r="BX42" s="1058"/>
      <c r="BY42" s="1058"/>
      <c r="BZ42" s="1058"/>
      <c r="CA42" s="1058"/>
      <c r="CB42" s="1058"/>
      <c r="CC42" s="1058"/>
      <c r="CD42" s="1058"/>
      <c r="CE42" s="1058"/>
      <c r="CF42" s="1058"/>
      <c r="CG42" s="1079"/>
      <c r="CH42" s="1054"/>
      <c r="CI42" s="1055"/>
      <c r="CJ42" s="1055"/>
      <c r="CK42" s="1055"/>
      <c r="CL42" s="1056"/>
      <c r="CM42" s="1054"/>
      <c r="CN42" s="1055"/>
      <c r="CO42" s="1055"/>
      <c r="CP42" s="1055"/>
      <c r="CQ42" s="1056"/>
      <c r="CR42" s="1054"/>
      <c r="CS42" s="1055"/>
      <c r="CT42" s="1055"/>
      <c r="CU42" s="1055"/>
      <c r="CV42" s="1056"/>
      <c r="CW42" s="1054"/>
      <c r="CX42" s="1055"/>
      <c r="CY42" s="1055"/>
      <c r="CZ42" s="1055"/>
      <c r="DA42" s="1056"/>
      <c r="DB42" s="1054"/>
      <c r="DC42" s="1055"/>
      <c r="DD42" s="1055"/>
      <c r="DE42" s="1055"/>
      <c r="DF42" s="1056"/>
      <c r="DG42" s="1054"/>
      <c r="DH42" s="1055"/>
      <c r="DI42" s="1055"/>
      <c r="DJ42" s="1055"/>
      <c r="DK42" s="1056"/>
      <c r="DL42" s="1054"/>
      <c r="DM42" s="1055"/>
      <c r="DN42" s="1055"/>
      <c r="DO42" s="1055"/>
      <c r="DP42" s="1056"/>
      <c r="DQ42" s="1054"/>
      <c r="DR42" s="1055"/>
      <c r="DS42" s="1055"/>
      <c r="DT42" s="1055"/>
      <c r="DU42" s="1056"/>
      <c r="DV42" s="1057"/>
      <c r="DW42" s="1058"/>
      <c r="DX42" s="1058"/>
      <c r="DY42" s="1058"/>
      <c r="DZ42" s="1059"/>
      <c r="EA42" s="233"/>
    </row>
    <row r="43" spans="1:131" ht="26.25" customHeight="1" x14ac:dyDescent="0.15">
      <c r="A43" s="241">
        <v>16</v>
      </c>
      <c r="B43" s="1095"/>
      <c r="C43" s="1096"/>
      <c r="D43" s="1096"/>
      <c r="E43" s="1096"/>
      <c r="F43" s="1096"/>
      <c r="G43" s="1096"/>
      <c r="H43" s="1096"/>
      <c r="I43" s="1096"/>
      <c r="J43" s="1096"/>
      <c r="K43" s="1096"/>
      <c r="L43" s="1096"/>
      <c r="M43" s="1096"/>
      <c r="N43" s="1096"/>
      <c r="O43" s="1096"/>
      <c r="P43" s="1097"/>
      <c r="Q43" s="1103"/>
      <c r="R43" s="1104"/>
      <c r="S43" s="1104"/>
      <c r="T43" s="1104"/>
      <c r="U43" s="1104"/>
      <c r="V43" s="1104"/>
      <c r="W43" s="1104"/>
      <c r="X43" s="1104"/>
      <c r="Y43" s="1104"/>
      <c r="Z43" s="1104"/>
      <c r="AA43" s="1104"/>
      <c r="AB43" s="1104"/>
      <c r="AC43" s="1104"/>
      <c r="AD43" s="1104"/>
      <c r="AE43" s="1105"/>
      <c r="AF43" s="1100"/>
      <c r="AG43" s="1101"/>
      <c r="AH43" s="1101"/>
      <c r="AI43" s="1101"/>
      <c r="AJ43" s="1102"/>
      <c r="AK43" s="1045"/>
      <c r="AL43" s="1036"/>
      <c r="AM43" s="1036"/>
      <c r="AN43" s="1036"/>
      <c r="AO43" s="1036"/>
      <c r="AP43" s="1036"/>
      <c r="AQ43" s="1036"/>
      <c r="AR43" s="1036"/>
      <c r="AS43" s="1036"/>
      <c r="AT43" s="1036"/>
      <c r="AU43" s="1036"/>
      <c r="AV43" s="1036"/>
      <c r="AW43" s="1036"/>
      <c r="AX43" s="1036"/>
      <c r="AY43" s="1036"/>
      <c r="AZ43" s="1106"/>
      <c r="BA43" s="1106"/>
      <c r="BB43" s="1106"/>
      <c r="BC43" s="1106"/>
      <c r="BD43" s="1106"/>
      <c r="BE43" s="1037"/>
      <c r="BF43" s="1037"/>
      <c r="BG43" s="1037"/>
      <c r="BH43" s="1037"/>
      <c r="BI43" s="1038"/>
      <c r="BJ43" s="235"/>
      <c r="BK43" s="235"/>
      <c r="BL43" s="235"/>
      <c r="BM43" s="235"/>
      <c r="BN43" s="235"/>
      <c r="BO43" s="244"/>
      <c r="BP43" s="244"/>
      <c r="BQ43" s="241">
        <v>37</v>
      </c>
      <c r="BR43" s="242"/>
      <c r="BS43" s="1057"/>
      <c r="BT43" s="1058"/>
      <c r="BU43" s="1058"/>
      <c r="BV43" s="1058"/>
      <c r="BW43" s="1058"/>
      <c r="BX43" s="1058"/>
      <c r="BY43" s="1058"/>
      <c r="BZ43" s="1058"/>
      <c r="CA43" s="1058"/>
      <c r="CB43" s="1058"/>
      <c r="CC43" s="1058"/>
      <c r="CD43" s="1058"/>
      <c r="CE43" s="1058"/>
      <c r="CF43" s="1058"/>
      <c r="CG43" s="1079"/>
      <c r="CH43" s="1054"/>
      <c r="CI43" s="1055"/>
      <c r="CJ43" s="1055"/>
      <c r="CK43" s="1055"/>
      <c r="CL43" s="1056"/>
      <c r="CM43" s="1054"/>
      <c r="CN43" s="1055"/>
      <c r="CO43" s="1055"/>
      <c r="CP43" s="1055"/>
      <c r="CQ43" s="1056"/>
      <c r="CR43" s="1054"/>
      <c r="CS43" s="1055"/>
      <c r="CT43" s="1055"/>
      <c r="CU43" s="1055"/>
      <c r="CV43" s="1056"/>
      <c r="CW43" s="1054"/>
      <c r="CX43" s="1055"/>
      <c r="CY43" s="1055"/>
      <c r="CZ43" s="1055"/>
      <c r="DA43" s="1056"/>
      <c r="DB43" s="1054"/>
      <c r="DC43" s="1055"/>
      <c r="DD43" s="1055"/>
      <c r="DE43" s="1055"/>
      <c r="DF43" s="1056"/>
      <c r="DG43" s="1054"/>
      <c r="DH43" s="1055"/>
      <c r="DI43" s="1055"/>
      <c r="DJ43" s="1055"/>
      <c r="DK43" s="1056"/>
      <c r="DL43" s="1054"/>
      <c r="DM43" s="1055"/>
      <c r="DN43" s="1055"/>
      <c r="DO43" s="1055"/>
      <c r="DP43" s="1056"/>
      <c r="DQ43" s="1054"/>
      <c r="DR43" s="1055"/>
      <c r="DS43" s="1055"/>
      <c r="DT43" s="1055"/>
      <c r="DU43" s="1056"/>
      <c r="DV43" s="1057"/>
      <c r="DW43" s="1058"/>
      <c r="DX43" s="1058"/>
      <c r="DY43" s="1058"/>
      <c r="DZ43" s="1059"/>
      <c r="EA43" s="233"/>
    </row>
    <row r="44" spans="1:131" ht="26.25" customHeight="1" x14ac:dyDescent="0.15">
      <c r="A44" s="241">
        <v>17</v>
      </c>
      <c r="B44" s="1095"/>
      <c r="C44" s="1096"/>
      <c r="D44" s="1096"/>
      <c r="E44" s="1096"/>
      <c r="F44" s="1096"/>
      <c r="G44" s="1096"/>
      <c r="H44" s="1096"/>
      <c r="I44" s="1096"/>
      <c r="J44" s="1096"/>
      <c r="K44" s="1096"/>
      <c r="L44" s="1096"/>
      <c r="M44" s="1096"/>
      <c r="N44" s="1096"/>
      <c r="O44" s="1096"/>
      <c r="P44" s="1097"/>
      <c r="Q44" s="1103"/>
      <c r="R44" s="1104"/>
      <c r="S44" s="1104"/>
      <c r="T44" s="1104"/>
      <c r="U44" s="1104"/>
      <c r="V44" s="1104"/>
      <c r="W44" s="1104"/>
      <c r="X44" s="1104"/>
      <c r="Y44" s="1104"/>
      <c r="Z44" s="1104"/>
      <c r="AA44" s="1104"/>
      <c r="AB44" s="1104"/>
      <c r="AC44" s="1104"/>
      <c r="AD44" s="1104"/>
      <c r="AE44" s="1105"/>
      <c r="AF44" s="1100"/>
      <c r="AG44" s="1101"/>
      <c r="AH44" s="1101"/>
      <c r="AI44" s="1101"/>
      <c r="AJ44" s="1102"/>
      <c r="AK44" s="1045"/>
      <c r="AL44" s="1036"/>
      <c r="AM44" s="1036"/>
      <c r="AN44" s="1036"/>
      <c r="AO44" s="1036"/>
      <c r="AP44" s="1036"/>
      <c r="AQ44" s="1036"/>
      <c r="AR44" s="1036"/>
      <c r="AS44" s="1036"/>
      <c r="AT44" s="1036"/>
      <c r="AU44" s="1036"/>
      <c r="AV44" s="1036"/>
      <c r="AW44" s="1036"/>
      <c r="AX44" s="1036"/>
      <c r="AY44" s="1036"/>
      <c r="AZ44" s="1106"/>
      <c r="BA44" s="1106"/>
      <c r="BB44" s="1106"/>
      <c r="BC44" s="1106"/>
      <c r="BD44" s="1106"/>
      <c r="BE44" s="1037"/>
      <c r="BF44" s="1037"/>
      <c r="BG44" s="1037"/>
      <c r="BH44" s="1037"/>
      <c r="BI44" s="1038"/>
      <c r="BJ44" s="235"/>
      <c r="BK44" s="235"/>
      <c r="BL44" s="235"/>
      <c r="BM44" s="235"/>
      <c r="BN44" s="235"/>
      <c r="BO44" s="244"/>
      <c r="BP44" s="244"/>
      <c r="BQ44" s="241">
        <v>38</v>
      </c>
      <c r="BR44" s="242"/>
      <c r="BS44" s="1057"/>
      <c r="BT44" s="1058"/>
      <c r="BU44" s="1058"/>
      <c r="BV44" s="1058"/>
      <c r="BW44" s="1058"/>
      <c r="BX44" s="1058"/>
      <c r="BY44" s="1058"/>
      <c r="BZ44" s="1058"/>
      <c r="CA44" s="1058"/>
      <c r="CB44" s="1058"/>
      <c r="CC44" s="1058"/>
      <c r="CD44" s="1058"/>
      <c r="CE44" s="1058"/>
      <c r="CF44" s="1058"/>
      <c r="CG44" s="1079"/>
      <c r="CH44" s="1054"/>
      <c r="CI44" s="1055"/>
      <c r="CJ44" s="1055"/>
      <c r="CK44" s="1055"/>
      <c r="CL44" s="1056"/>
      <c r="CM44" s="1054"/>
      <c r="CN44" s="1055"/>
      <c r="CO44" s="1055"/>
      <c r="CP44" s="1055"/>
      <c r="CQ44" s="1056"/>
      <c r="CR44" s="1054"/>
      <c r="CS44" s="1055"/>
      <c r="CT44" s="1055"/>
      <c r="CU44" s="1055"/>
      <c r="CV44" s="1056"/>
      <c r="CW44" s="1054"/>
      <c r="CX44" s="1055"/>
      <c r="CY44" s="1055"/>
      <c r="CZ44" s="1055"/>
      <c r="DA44" s="1056"/>
      <c r="DB44" s="1054"/>
      <c r="DC44" s="1055"/>
      <c r="DD44" s="1055"/>
      <c r="DE44" s="1055"/>
      <c r="DF44" s="1056"/>
      <c r="DG44" s="1054"/>
      <c r="DH44" s="1055"/>
      <c r="DI44" s="1055"/>
      <c r="DJ44" s="1055"/>
      <c r="DK44" s="1056"/>
      <c r="DL44" s="1054"/>
      <c r="DM44" s="1055"/>
      <c r="DN44" s="1055"/>
      <c r="DO44" s="1055"/>
      <c r="DP44" s="1056"/>
      <c r="DQ44" s="1054"/>
      <c r="DR44" s="1055"/>
      <c r="DS44" s="1055"/>
      <c r="DT44" s="1055"/>
      <c r="DU44" s="1056"/>
      <c r="DV44" s="1057"/>
      <c r="DW44" s="1058"/>
      <c r="DX44" s="1058"/>
      <c r="DY44" s="1058"/>
      <c r="DZ44" s="1059"/>
      <c r="EA44" s="233"/>
    </row>
    <row r="45" spans="1:131" ht="26.25" customHeight="1" x14ac:dyDescent="0.15">
      <c r="A45" s="241">
        <v>18</v>
      </c>
      <c r="B45" s="1095"/>
      <c r="C45" s="1096"/>
      <c r="D45" s="1096"/>
      <c r="E45" s="1096"/>
      <c r="F45" s="1096"/>
      <c r="G45" s="1096"/>
      <c r="H45" s="1096"/>
      <c r="I45" s="1096"/>
      <c r="J45" s="1096"/>
      <c r="K45" s="1096"/>
      <c r="L45" s="1096"/>
      <c r="M45" s="1096"/>
      <c r="N45" s="1096"/>
      <c r="O45" s="1096"/>
      <c r="P45" s="1097"/>
      <c r="Q45" s="1103"/>
      <c r="R45" s="1104"/>
      <c r="S45" s="1104"/>
      <c r="T45" s="1104"/>
      <c r="U45" s="1104"/>
      <c r="V45" s="1104"/>
      <c r="W45" s="1104"/>
      <c r="X45" s="1104"/>
      <c r="Y45" s="1104"/>
      <c r="Z45" s="1104"/>
      <c r="AA45" s="1104"/>
      <c r="AB45" s="1104"/>
      <c r="AC45" s="1104"/>
      <c r="AD45" s="1104"/>
      <c r="AE45" s="1105"/>
      <c r="AF45" s="1100"/>
      <c r="AG45" s="1101"/>
      <c r="AH45" s="1101"/>
      <c r="AI45" s="1101"/>
      <c r="AJ45" s="1102"/>
      <c r="AK45" s="1045"/>
      <c r="AL45" s="1036"/>
      <c r="AM45" s="1036"/>
      <c r="AN45" s="1036"/>
      <c r="AO45" s="1036"/>
      <c r="AP45" s="1036"/>
      <c r="AQ45" s="1036"/>
      <c r="AR45" s="1036"/>
      <c r="AS45" s="1036"/>
      <c r="AT45" s="1036"/>
      <c r="AU45" s="1036"/>
      <c r="AV45" s="1036"/>
      <c r="AW45" s="1036"/>
      <c r="AX45" s="1036"/>
      <c r="AY45" s="1036"/>
      <c r="AZ45" s="1106"/>
      <c r="BA45" s="1106"/>
      <c r="BB45" s="1106"/>
      <c r="BC45" s="1106"/>
      <c r="BD45" s="1106"/>
      <c r="BE45" s="1037"/>
      <c r="BF45" s="1037"/>
      <c r="BG45" s="1037"/>
      <c r="BH45" s="1037"/>
      <c r="BI45" s="1038"/>
      <c r="BJ45" s="235"/>
      <c r="BK45" s="235"/>
      <c r="BL45" s="235"/>
      <c r="BM45" s="235"/>
      <c r="BN45" s="235"/>
      <c r="BO45" s="244"/>
      <c r="BP45" s="244"/>
      <c r="BQ45" s="241">
        <v>39</v>
      </c>
      <c r="BR45" s="242"/>
      <c r="BS45" s="1057"/>
      <c r="BT45" s="1058"/>
      <c r="BU45" s="1058"/>
      <c r="BV45" s="1058"/>
      <c r="BW45" s="1058"/>
      <c r="BX45" s="1058"/>
      <c r="BY45" s="1058"/>
      <c r="BZ45" s="1058"/>
      <c r="CA45" s="1058"/>
      <c r="CB45" s="1058"/>
      <c r="CC45" s="1058"/>
      <c r="CD45" s="1058"/>
      <c r="CE45" s="1058"/>
      <c r="CF45" s="1058"/>
      <c r="CG45" s="1079"/>
      <c r="CH45" s="1054"/>
      <c r="CI45" s="1055"/>
      <c r="CJ45" s="1055"/>
      <c r="CK45" s="1055"/>
      <c r="CL45" s="1056"/>
      <c r="CM45" s="1054"/>
      <c r="CN45" s="1055"/>
      <c r="CO45" s="1055"/>
      <c r="CP45" s="1055"/>
      <c r="CQ45" s="1056"/>
      <c r="CR45" s="1054"/>
      <c r="CS45" s="1055"/>
      <c r="CT45" s="1055"/>
      <c r="CU45" s="1055"/>
      <c r="CV45" s="1056"/>
      <c r="CW45" s="1054"/>
      <c r="CX45" s="1055"/>
      <c r="CY45" s="1055"/>
      <c r="CZ45" s="1055"/>
      <c r="DA45" s="1056"/>
      <c r="DB45" s="1054"/>
      <c r="DC45" s="1055"/>
      <c r="DD45" s="1055"/>
      <c r="DE45" s="1055"/>
      <c r="DF45" s="1056"/>
      <c r="DG45" s="1054"/>
      <c r="DH45" s="1055"/>
      <c r="DI45" s="1055"/>
      <c r="DJ45" s="1055"/>
      <c r="DK45" s="1056"/>
      <c r="DL45" s="1054"/>
      <c r="DM45" s="1055"/>
      <c r="DN45" s="1055"/>
      <c r="DO45" s="1055"/>
      <c r="DP45" s="1056"/>
      <c r="DQ45" s="1054"/>
      <c r="DR45" s="1055"/>
      <c r="DS45" s="1055"/>
      <c r="DT45" s="1055"/>
      <c r="DU45" s="1056"/>
      <c r="DV45" s="1057"/>
      <c r="DW45" s="1058"/>
      <c r="DX45" s="1058"/>
      <c r="DY45" s="1058"/>
      <c r="DZ45" s="1059"/>
      <c r="EA45" s="233"/>
    </row>
    <row r="46" spans="1:131" ht="26.25" customHeight="1" x14ac:dyDescent="0.15">
      <c r="A46" s="241">
        <v>19</v>
      </c>
      <c r="B46" s="1095"/>
      <c r="C46" s="1096"/>
      <c r="D46" s="1096"/>
      <c r="E46" s="1096"/>
      <c r="F46" s="1096"/>
      <c r="G46" s="1096"/>
      <c r="H46" s="1096"/>
      <c r="I46" s="1096"/>
      <c r="J46" s="1096"/>
      <c r="K46" s="1096"/>
      <c r="L46" s="1096"/>
      <c r="M46" s="1096"/>
      <c r="N46" s="1096"/>
      <c r="O46" s="1096"/>
      <c r="P46" s="1097"/>
      <c r="Q46" s="1103"/>
      <c r="R46" s="1104"/>
      <c r="S46" s="1104"/>
      <c r="T46" s="1104"/>
      <c r="U46" s="1104"/>
      <c r="V46" s="1104"/>
      <c r="W46" s="1104"/>
      <c r="X46" s="1104"/>
      <c r="Y46" s="1104"/>
      <c r="Z46" s="1104"/>
      <c r="AA46" s="1104"/>
      <c r="AB46" s="1104"/>
      <c r="AC46" s="1104"/>
      <c r="AD46" s="1104"/>
      <c r="AE46" s="1105"/>
      <c r="AF46" s="1100"/>
      <c r="AG46" s="1101"/>
      <c r="AH46" s="1101"/>
      <c r="AI46" s="1101"/>
      <c r="AJ46" s="1102"/>
      <c r="AK46" s="1045"/>
      <c r="AL46" s="1036"/>
      <c r="AM46" s="1036"/>
      <c r="AN46" s="1036"/>
      <c r="AO46" s="1036"/>
      <c r="AP46" s="1036"/>
      <c r="AQ46" s="1036"/>
      <c r="AR46" s="1036"/>
      <c r="AS46" s="1036"/>
      <c r="AT46" s="1036"/>
      <c r="AU46" s="1036"/>
      <c r="AV46" s="1036"/>
      <c r="AW46" s="1036"/>
      <c r="AX46" s="1036"/>
      <c r="AY46" s="1036"/>
      <c r="AZ46" s="1106"/>
      <c r="BA46" s="1106"/>
      <c r="BB46" s="1106"/>
      <c r="BC46" s="1106"/>
      <c r="BD46" s="1106"/>
      <c r="BE46" s="1037"/>
      <c r="BF46" s="1037"/>
      <c r="BG46" s="1037"/>
      <c r="BH46" s="1037"/>
      <c r="BI46" s="1038"/>
      <c r="BJ46" s="235"/>
      <c r="BK46" s="235"/>
      <c r="BL46" s="235"/>
      <c r="BM46" s="235"/>
      <c r="BN46" s="235"/>
      <c r="BO46" s="244"/>
      <c r="BP46" s="244"/>
      <c r="BQ46" s="241">
        <v>40</v>
      </c>
      <c r="BR46" s="242"/>
      <c r="BS46" s="1057"/>
      <c r="BT46" s="1058"/>
      <c r="BU46" s="1058"/>
      <c r="BV46" s="1058"/>
      <c r="BW46" s="1058"/>
      <c r="BX46" s="1058"/>
      <c r="BY46" s="1058"/>
      <c r="BZ46" s="1058"/>
      <c r="CA46" s="1058"/>
      <c r="CB46" s="1058"/>
      <c r="CC46" s="1058"/>
      <c r="CD46" s="1058"/>
      <c r="CE46" s="1058"/>
      <c r="CF46" s="1058"/>
      <c r="CG46" s="1079"/>
      <c r="CH46" s="1054"/>
      <c r="CI46" s="1055"/>
      <c r="CJ46" s="1055"/>
      <c r="CK46" s="1055"/>
      <c r="CL46" s="1056"/>
      <c r="CM46" s="1054"/>
      <c r="CN46" s="1055"/>
      <c r="CO46" s="1055"/>
      <c r="CP46" s="1055"/>
      <c r="CQ46" s="1056"/>
      <c r="CR46" s="1054"/>
      <c r="CS46" s="1055"/>
      <c r="CT46" s="1055"/>
      <c r="CU46" s="1055"/>
      <c r="CV46" s="1056"/>
      <c r="CW46" s="1054"/>
      <c r="CX46" s="1055"/>
      <c r="CY46" s="1055"/>
      <c r="CZ46" s="1055"/>
      <c r="DA46" s="1056"/>
      <c r="DB46" s="1054"/>
      <c r="DC46" s="1055"/>
      <c r="DD46" s="1055"/>
      <c r="DE46" s="1055"/>
      <c r="DF46" s="1056"/>
      <c r="DG46" s="1054"/>
      <c r="DH46" s="1055"/>
      <c r="DI46" s="1055"/>
      <c r="DJ46" s="1055"/>
      <c r="DK46" s="1056"/>
      <c r="DL46" s="1054"/>
      <c r="DM46" s="1055"/>
      <c r="DN46" s="1055"/>
      <c r="DO46" s="1055"/>
      <c r="DP46" s="1056"/>
      <c r="DQ46" s="1054"/>
      <c r="DR46" s="1055"/>
      <c r="DS46" s="1055"/>
      <c r="DT46" s="1055"/>
      <c r="DU46" s="1056"/>
      <c r="DV46" s="1057"/>
      <c r="DW46" s="1058"/>
      <c r="DX46" s="1058"/>
      <c r="DY46" s="1058"/>
      <c r="DZ46" s="1059"/>
      <c r="EA46" s="233"/>
    </row>
    <row r="47" spans="1:131" ht="26.25" customHeight="1" x14ac:dyDescent="0.15">
      <c r="A47" s="241">
        <v>20</v>
      </c>
      <c r="B47" s="1095"/>
      <c r="C47" s="1096"/>
      <c r="D47" s="1096"/>
      <c r="E47" s="1096"/>
      <c r="F47" s="1096"/>
      <c r="G47" s="1096"/>
      <c r="H47" s="1096"/>
      <c r="I47" s="1096"/>
      <c r="J47" s="1096"/>
      <c r="K47" s="1096"/>
      <c r="L47" s="1096"/>
      <c r="M47" s="1096"/>
      <c r="N47" s="1096"/>
      <c r="O47" s="1096"/>
      <c r="P47" s="1097"/>
      <c r="Q47" s="1103"/>
      <c r="R47" s="1104"/>
      <c r="S47" s="1104"/>
      <c r="T47" s="1104"/>
      <c r="U47" s="1104"/>
      <c r="V47" s="1104"/>
      <c r="W47" s="1104"/>
      <c r="X47" s="1104"/>
      <c r="Y47" s="1104"/>
      <c r="Z47" s="1104"/>
      <c r="AA47" s="1104"/>
      <c r="AB47" s="1104"/>
      <c r="AC47" s="1104"/>
      <c r="AD47" s="1104"/>
      <c r="AE47" s="1105"/>
      <c r="AF47" s="1100"/>
      <c r="AG47" s="1101"/>
      <c r="AH47" s="1101"/>
      <c r="AI47" s="1101"/>
      <c r="AJ47" s="1102"/>
      <c r="AK47" s="1045"/>
      <c r="AL47" s="1036"/>
      <c r="AM47" s="1036"/>
      <c r="AN47" s="1036"/>
      <c r="AO47" s="1036"/>
      <c r="AP47" s="1036"/>
      <c r="AQ47" s="1036"/>
      <c r="AR47" s="1036"/>
      <c r="AS47" s="1036"/>
      <c r="AT47" s="1036"/>
      <c r="AU47" s="1036"/>
      <c r="AV47" s="1036"/>
      <c r="AW47" s="1036"/>
      <c r="AX47" s="1036"/>
      <c r="AY47" s="1036"/>
      <c r="AZ47" s="1106"/>
      <c r="BA47" s="1106"/>
      <c r="BB47" s="1106"/>
      <c r="BC47" s="1106"/>
      <c r="BD47" s="1106"/>
      <c r="BE47" s="1037"/>
      <c r="BF47" s="1037"/>
      <c r="BG47" s="1037"/>
      <c r="BH47" s="1037"/>
      <c r="BI47" s="1038"/>
      <c r="BJ47" s="235"/>
      <c r="BK47" s="235"/>
      <c r="BL47" s="235"/>
      <c r="BM47" s="235"/>
      <c r="BN47" s="235"/>
      <c r="BO47" s="244"/>
      <c r="BP47" s="244"/>
      <c r="BQ47" s="241">
        <v>41</v>
      </c>
      <c r="BR47" s="242"/>
      <c r="BS47" s="1057"/>
      <c r="BT47" s="1058"/>
      <c r="BU47" s="1058"/>
      <c r="BV47" s="1058"/>
      <c r="BW47" s="1058"/>
      <c r="BX47" s="1058"/>
      <c r="BY47" s="1058"/>
      <c r="BZ47" s="1058"/>
      <c r="CA47" s="1058"/>
      <c r="CB47" s="1058"/>
      <c r="CC47" s="1058"/>
      <c r="CD47" s="1058"/>
      <c r="CE47" s="1058"/>
      <c r="CF47" s="1058"/>
      <c r="CG47" s="1079"/>
      <c r="CH47" s="1054"/>
      <c r="CI47" s="1055"/>
      <c r="CJ47" s="1055"/>
      <c r="CK47" s="1055"/>
      <c r="CL47" s="1056"/>
      <c r="CM47" s="1054"/>
      <c r="CN47" s="1055"/>
      <c r="CO47" s="1055"/>
      <c r="CP47" s="1055"/>
      <c r="CQ47" s="1056"/>
      <c r="CR47" s="1054"/>
      <c r="CS47" s="1055"/>
      <c r="CT47" s="1055"/>
      <c r="CU47" s="1055"/>
      <c r="CV47" s="1056"/>
      <c r="CW47" s="1054"/>
      <c r="CX47" s="1055"/>
      <c r="CY47" s="1055"/>
      <c r="CZ47" s="1055"/>
      <c r="DA47" s="1056"/>
      <c r="DB47" s="1054"/>
      <c r="DC47" s="1055"/>
      <c r="DD47" s="1055"/>
      <c r="DE47" s="1055"/>
      <c r="DF47" s="1056"/>
      <c r="DG47" s="1054"/>
      <c r="DH47" s="1055"/>
      <c r="DI47" s="1055"/>
      <c r="DJ47" s="1055"/>
      <c r="DK47" s="1056"/>
      <c r="DL47" s="1054"/>
      <c r="DM47" s="1055"/>
      <c r="DN47" s="1055"/>
      <c r="DO47" s="1055"/>
      <c r="DP47" s="1056"/>
      <c r="DQ47" s="1054"/>
      <c r="DR47" s="1055"/>
      <c r="DS47" s="1055"/>
      <c r="DT47" s="1055"/>
      <c r="DU47" s="1056"/>
      <c r="DV47" s="1057"/>
      <c r="DW47" s="1058"/>
      <c r="DX47" s="1058"/>
      <c r="DY47" s="1058"/>
      <c r="DZ47" s="1059"/>
      <c r="EA47" s="233"/>
    </row>
    <row r="48" spans="1:131" ht="26.25" customHeight="1" x14ac:dyDescent="0.15">
      <c r="A48" s="241">
        <v>21</v>
      </c>
      <c r="B48" s="1095"/>
      <c r="C48" s="1096"/>
      <c r="D48" s="1096"/>
      <c r="E48" s="1096"/>
      <c r="F48" s="1096"/>
      <c r="G48" s="1096"/>
      <c r="H48" s="1096"/>
      <c r="I48" s="1096"/>
      <c r="J48" s="1096"/>
      <c r="K48" s="1096"/>
      <c r="L48" s="1096"/>
      <c r="M48" s="1096"/>
      <c r="N48" s="1096"/>
      <c r="O48" s="1096"/>
      <c r="P48" s="1097"/>
      <c r="Q48" s="1103"/>
      <c r="R48" s="1104"/>
      <c r="S48" s="1104"/>
      <c r="T48" s="1104"/>
      <c r="U48" s="1104"/>
      <c r="V48" s="1104"/>
      <c r="W48" s="1104"/>
      <c r="X48" s="1104"/>
      <c r="Y48" s="1104"/>
      <c r="Z48" s="1104"/>
      <c r="AA48" s="1104"/>
      <c r="AB48" s="1104"/>
      <c r="AC48" s="1104"/>
      <c r="AD48" s="1104"/>
      <c r="AE48" s="1105"/>
      <c r="AF48" s="1100"/>
      <c r="AG48" s="1101"/>
      <c r="AH48" s="1101"/>
      <c r="AI48" s="1101"/>
      <c r="AJ48" s="1102"/>
      <c r="AK48" s="1045"/>
      <c r="AL48" s="1036"/>
      <c r="AM48" s="1036"/>
      <c r="AN48" s="1036"/>
      <c r="AO48" s="1036"/>
      <c r="AP48" s="1036"/>
      <c r="AQ48" s="1036"/>
      <c r="AR48" s="1036"/>
      <c r="AS48" s="1036"/>
      <c r="AT48" s="1036"/>
      <c r="AU48" s="1036"/>
      <c r="AV48" s="1036"/>
      <c r="AW48" s="1036"/>
      <c r="AX48" s="1036"/>
      <c r="AY48" s="1036"/>
      <c r="AZ48" s="1106"/>
      <c r="BA48" s="1106"/>
      <c r="BB48" s="1106"/>
      <c r="BC48" s="1106"/>
      <c r="BD48" s="1106"/>
      <c r="BE48" s="1037"/>
      <c r="BF48" s="1037"/>
      <c r="BG48" s="1037"/>
      <c r="BH48" s="1037"/>
      <c r="BI48" s="1038"/>
      <c r="BJ48" s="235"/>
      <c r="BK48" s="235"/>
      <c r="BL48" s="235"/>
      <c r="BM48" s="235"/>
      <c r="BN48" s="235"/>
      <c r="BO48" s="244"/>
      <c r="BP48" s="244"/>
      <c r="BQ48" s="241">
        <v>42</v>
      </c>
      <c r="BR48" s="242"/>
      <c r="BS48" s="1057"/>
      <c r="BT48" s="1058"/>
      <c r="BU48" s="1058"/>
      <c r="BV48" s="1058"/>
      <c r="BW48" s="1058"/>
      <c r="BX48" s="1058"/>
      <c r="BY48" s="1058"/>
      <c r="BZ48" s="1058"/>
      <c r="CA48" s="1058"/>
      <c r="CB48" s="1058"/>
      <c r="CC48" s="1058"/>
      <c r="CD48" s="1058"/>
      <c r="CE48" s="1058"/>
      <c r="CF48" s="1058"/>
      <c r="CG48" s="1079"/>
      <c r="CH48" s="1054"/>
      <c r="CI48" s="1055"/>
      <c r="CJ48" s="1055"/>
      <c r="CK48" s="1055"/>
      <c r="CL48" s="1056"/>
      <c r="CM48" s="1054"/>
      <c r="CN48" s="1055"/>
      <c r="CO48" s="1055"/>
      <c r="CP48" s="1055"/>
      <c r="CQ48" s="1056"/>
      <c r="CR48" s="1054"/>
      <c r="CS48" s="1055"/>
      <c r="CT48" s="1055"/>
      <c r="CU48" s="1055"/>
      <c r="CV48" s="1056"/>
      <c r="CW48" s="1054"/>
      <c r="CX48" s="1055"/>
      <c r="CY48" s="1055"/>
      <c r="CZ48" s="1055"/>
      <c r="DA48" s="1056"/>
      <c r="DB48" s="1054"/>
      <c r="DC48" s="1055"/>
      <c r="DD48" s="1055"/>
      <c r="DE48" s="1055"/>
      <c r="DF48" s="1056"/>
      <c r="DG48" s="1054"/>
      <c r="DH48" s="1055"/>
      <c r="DI48" s="1055"/>
      <c r="DJ48" s="1055"/>
      <c r="DK48" s="1056"/>
      <c r="DL48" s="1054"/>
      <c r="DM48" s="1055"/>
      <c r="DN48" s="1055"/>
      <c r="DO48" s="1055"/>
      <c r="DP48" s="1056"/>
      <c r="DQ48" s="1054"/>
      <c r="DR48" s="1055"/>
      <c r="DS48" s="1055"/>
      <c r="DT48" s="1055"/>
      <c r="DU48" s="1056"/>
      <c r="DV48" s="1057"/>
      <c r="DW48" s="1058"/>
      <c r="DX48" s="1058"/>
      <c r="DY48" s="1058"/>
      <c r="DZ48" s="1059"/>
      <c r="EA48" s="233"/>
    </row>
    <row r="49" spans="1:131" ht="26.25" customHeight="1" x14ac:dyDescent="0.15">
      <c r="A49" s="241">
        <v>22</v>
      </c>
      <c r="B49" s="1095"/>
      <c r="C49" s="1096"/>
      <c r="D49" s="1096"/>
      <c r="E49" s="1096"/>
      <c r="F49" s="1096"/>
      <c r="G49" s="1096"/>
      <c r="H49" s="1096"/>
      <c r="I49" s="1096"/>
      <c r="J49" s="1096"/>
      <c r="K49" s="1096"/>
      <c r="L49" s="1096"/>
      <c r="M49" s="1096"/>
      <c r="N49" s="1096"/>
      <c r="O49" s="1096"/>
      <c r="P49" s="1097"/>
      <c r="Q49" s="1103"/>
      <c r="R49" s="1104"/>
      <c r="S49" s="1104"/>
      <c r="T49" s="1104"/>
      <c r="U49" s="1104"/>
      <c r="V49" s="1104"/>
      <c r="W49" s="1104"/>
      <c r="X49" s="1104"/>
      <c r="Y49" s="1104"/>
      <c r="Z49" s="1104"/>
      <c r="AA49" s="1104"/>
      <c r="AB49" s="1104"/>
      <c r="AC49" s="1104"/>
      <c r="AD49" s="1104"/>
      <c r="AE49" s="1105"/>
      <c r="AF49" s="1100"/>
      <c r="AG49" s="1101"/>
      <c r="AH49" s="1101"/>
      <c r="AI49" s="1101"/>
      <c r="AJ49" s="1102"/>
      <c r="AK49" s="1045"/>
      <c r="AL49" s="1036"/>
      <c r="AM49" s="1036"/>
      <c r="AN49" s="1036"/>
      <c r="AO49" s="1036"/>
      <c r="AP49" s="1036"/>
      <c r="AQ49" s="1036"/>
      <c r="AR49" s="1036"/>
      <c r="AS49" s="1036"/>
      <c r="AT49" s="1036"/>
      <c r="AU49" s="1036"/>
      <c r="AV49" s="1036"/>
      <c r="AW49" s="1036"/>
      <c r="AX49" s="1036"/>
      <c r="AY49" s="1036"/>
      <c r="AZ49" s="1106"/>
      <c r="BA49" s="1106"/>
      <c r="BB49" s="1106"/>
      <c r="BC49" s="1106"/>
      <c r="BD49" s="1106"/>
      <c r="BE49" s="1037"/>
      <c r="BF49" s="1037"/>
      <c r="BG49" s="1037"/>
      <c r="BH49" s="1037"/>
      <c r="BI49" s="1038"/>
      <c r="BJ49" s="235"/>
      <c r="BK49" s="235"/>
      <c r="BL49" s="235"/>
      <c r="BM49" s="235"/>
      <c r="BN49" s="235"/>
      <c r="BO49" s="244"/>
      <c r="BP49" s="244"/>
      <c r="BQ49" s="241">
        <v>43</v>
      </c>
      <c r="BR49" s="242"/>
      <c r="BS49" s="1057"/>
      <c r="BT49" s="1058"/>
      <c r="BU49" s="1058"/>
      <c r="BV49" s="1058"/>
      <c r="BW49" s="1058"/>
      <c r="BX49" s="1058"/>
      <c r="BY49" s="1058"/>
      <c r="BZ49" s="1058"/>
      <c r="CA49" s="1058"/>
      <c r="CB49" s="1058"/>
      <c r="CC49" s="1058"/>
      <c r="CD49" s="1058"/>
      <c r="CE49" s="1058"/>
      <c r="CF49" s="1058"/>
      <c r="CG49" s="1079"/>
      <c r="CH49" s="1054"/>
      <c r="CI49" s="1055"/>
      <c r="CJ49" s="1055"/>
      <c r="CK49" s="1055"/>
      <c r="CL49" s="1056"/>
      <c r="CM49" s="1054"/>
      <c r="CN49" s="1055"/>
      <c r="CO49" s="1055"/>
      <c r="CP49" s="1055"/>
      <c r="CQ49" s="1056"/>
      <c r="CR49" s="1054"/>
      <c r="CS49" s="1055"/>
      <c r="CT49" s="1055"/>
      <c r="CU49" s="1055"/>
      <c r="CV49" s="1056"/>
      <c r="CW49" s="1054"/>
      <c r="CX49" s="1055"/>
      <c r="CY49" s="1055"/>
      <c r="CZ49" s="1055"/>
      <c r="DA49" s="1056"/>
      <c r="DB49" s="1054"/>
      <c r="DC49" s="1055"/>
      <c r="DD49" s="1055"/>
      <c r="DE49" s="1055"/>
      <c r="DF49" s="1056"/>
      <c r="DG49" s="1054"/>
      <c r="DH49" s="1055"/>
      <c r="DI49" s="1055"/>
      <c r="DJ49" s="1055"/>
      <c r="DK49" s="1056"/>
      <c r="DL49" s="1054"/>
      <c r="DM49" s="1055"/>
      <c r="DN49" s="1055"/>
      <c r="DO49" s="1055"/>
      <c r="DP49" s="1056"/>
      <c r="DQ49" s="1054"/>
      <c r="DR49" s="1055"/>
      <c r="DS49" s="1055"/>
      <c r="DT49" s="1055"/>
      <c r="DU49" s="1056"/>
      <c r="DV49" s="1057"/>
      <c r="DW49" s="1058"/>
      <c r="DX49" s="1058"/>
      <c r="DY49" s="1058"/>
      <c r="DZ49" s="1059"/>
      <c r="EA49" s="233"/>
    </row>
    <row r="50" spans="1:131" ht="26.25" customHeight="1" x14ac:dyDescent="0.15">
      <c r="A50" s="241">
        <v>23</v>
      </c>
      <c r="B50" s="1095"/>
      <c r="C50" s="1096"/>
      <c r="D50" s="1096"/>
      <c r="E50" s="1096"/>
      <c r="F50" s="1096"/>
      <c r="G50" s="1096"/>
      <c r="H50" s="1096"/>
      <c r="I50" s="1096"/>
      <c r="J50" s="1096"/>
      <c r="K50" s="1096"/>
      <c r="L50" s="1096"/>
      <c r="M50" s="1096"/>
      <c r="N50" s="1096"/>
      <c r="O50" s="1096"/>
      <c r="P50" s="1097"/>
      <c r="Q50" s="1098"/>
      <c r="R50" s="1090"/>
      <c r="S50" s="1090"/>
      <c r="T50" s="1090"/>
      <c r="U50" s="1090"/>
      <c r="V50" s="1090"/>
      <c r="W50" s="1090"/>
      <c r="X50" s="1090"/>
      <c r="Y50" s="1090"/>
      <c r="Z50" s="1090"/>
      <c r="AA50" s="1090"/>
      <c r="AB50" s="1090"/>
      <c r="AC50" s="1090"/>
      <c r="AD50" s="1090"/>
      <c r="AE50" s="1099"/>
      <c r="AF50" s="1100"/>
      <c r="AG50" s="1101"/>
      <c r="AH50" s="1101"/>
      <c r="AI50" s="1101"/>
      <c r="AJ50" s="1102"/>
      <c r="AK50" s="1089"/>
      <c r="AL50" s="1090"/>
      <c r="AM50" s="1090"/>
      <c r="AN50" s="1090"/>
      <c r="AO50" s="1090"/>
      <c r="AP50" s="1090"/>
      <c r="AQ50" s="1090"/>
      <c r="AR50" s="1090"/>
      <c r="AS50" s="1090"/>
      <c r="AT50" s="1090"/>
      <c r="AU50" s="1090"/>
      <c r="AV50" s="1090"/>
      <c r="AW50" s="1090"/>
      <c r="AX50" s="1090"/>
      <c r="AY50" s="1090"/>
      <c r="AZ50" s="1091"/>
      <c r="BA50" s="1091"/>
      <c r="BB50" s="1091"/>
      <c r="BC50" s="1091"/>
      <c r="BD50" s="1091"/>
      <c r="BE50" s="1037"/>
      <c r="BF50" s="1037"/>
      <c r="BG50" s="1037"/>
      <c r="BH50" s="1037"/>
      <c r="BI50" s="1038"/>
      <c r="BJ50" s="235"/>
      <c r="BK50" s="235"/>
      <c r="BL50" s="235"/>
      <c r="BM50" s="235"/>
      <c r="BN50" s="235"/>
      <c r="BO50" s="244"/>
      <c r="BP50" s="244"/>
      <c r="BQ50" s="241">
        <v>44</v>
      </c>
      <c r="BR50" s="242"/>
      <c r="BS50" s="1057"/>
      <c r="BT50" s="1058"/>
      <c r="BU50" s="1058"/>
      <c r="BV50" s="1058"/>
      <c r="BW50" s="1058"/>
      <c r="BX50" s="1058"/>
      <c r="BY50" s="1058"/>
      <c r="BZ50" s="1058"/>
      <c r="CA50" s="1058"/>
      <c r="CB50" s="1058"/>
      <c r="CC50" s="1058"/>
      <c r="CD50" s="1058"/>
      <c r="CE50" s="1058"/>
      <c r="CF50" s="1058"/>
      <c r="CG50" s="1079"/>
      <c r="CH50" s="1054"/>
      <c r="CI50" s="1055"/>
      <c r="CJ50" s="1055"/>
      <c r="CK50" s="1055"/>
      <c r="CL50" s="1056"/>
      <c r="CM50" s="1054"/>
      <c r="CN50" s="1055"/>
      <c r="CO50" s="1055"/>
      <c r="CP50" s="1055"/>
      <c r="CQ50" s="1056"/>
      <c r="CR50" s="1054"/>
      <c r="CS50" s="1055"/>
      <c r="CT50" s="1055"/>
      <c r="CU50" s="1055"/>
      <c r="CV50" s="1056"/>
      <c r="CW50" s="1054"/>
      <c r="CX50" s="1055"/>
      <c r="CY50" s="1055"/>
      <c r="CZ50" s="1055"/>
      <c r="DA50" s="1056"/>
      <c r="DB50" s="1054"/>
      <c r="DC50" s="1055"/>
      <c r="DD50" s="1055"/>
      <c r="DE50" s="1055"/>
      <c r="DF50" s="1056"/>
      <c r="DG50" s="1054"/>
      <c r="DH50" s="1055"/>
      <c r="DI50" s="1055"/>
      <c r="DJ50" s="1055"/>
      <c r="DK50" s="1056"/>
      <c r="DL50" s="1054"/>
      <c r="DM50" s="1055"/>
      <c r="DN50" s="1055"/>
      <c r="DO50" s="1055"/>
      <c r="DP50" s="1056"/>
      <c r="DQ50" s="1054"/>
      <c r="DR50" s="1055"/>
      <c r="DS50" s="1055"/>
      <c r="DT50" s="1055"/>
      <c r="DU50" s="1056"/>
      <c r="DV50" s="1057"/>
      <c r="DW50" s="1058"/>
      <c r="DX50" s="1058"/>
      <c r="DY50" s="1058"/>
      <c r="DZ50" s="1059"/>
      <c r="EA50" s="233"/>
    </row>
    <row r="51" spans="1:131" ht="26.25" customHeight="1" x14ac:dyDescent="0.15">
      <c r="A51" s="241">
        <v>24</v>
      </c>
      <c r="B51" s="1095"/>
      <c r="C51" s="1096"/>
      <c r="D51" s="1096"/>
      <c r="E51" s="1096"/>
      <c r="F51" s="1096"/>
      <c r="G51" s="1096"/>
      <c r="H51" s="1096"/>
      <c r="I51" s="1096"/>
      <c r="J51" s="1096"/>
      <c r="K51" s="1096"/>
      <c r="L51" s="1096"/>
      <c r="M51" s="1096"/>
      <c r="N51" s="1096"/>
      <c r="O51" s="1096"/>
      <c r="P51" s="1097"/>
      <c r="Q51" s="1098"/>
      <c r="R51" s="1090"/>
      <c r="S51" s="1090"/>
      <c r="T51" s="1090"/>
      <c r="U51" s="1090"/>
      <c r="V51" s="1090"/>
      <c r="W51" s="1090"/>
      <c r="X51" s="1090"/>
      <c r="Y51" s="1090"/>
      <c r="Z51" s="1090"/>
      <c r="AA51" s="1090"/>
      <c r="AB51" s="1090"/>
      <c r="AC51" s="1090"/>
      <c r="AD51" s="1090"/>
      <c r="AE51" s="1099"/>
      <c r="AF51" s="1100"/>
      <c r="AG51" s="1101"/>
      <c r="AH51" s="1101"/>
      <c r="AI51" s="1101"/>
      <c r="AJ51" s="1102"/>
      <c r="AK51" s="1089"/>
      <c r="AL51" s="1090"/>
      <c r="AM51" s="1090"/>
      <c r="AN51" s="1090"/>
      <c r="AO51" s="1090"/>
      <c r="AP51" s="1090"/>
      <c r="AQ51" s="1090"/>
      <c r="AR51" s="1090"/>
      <c r="AS51" s="1090"/>
      <c r="AT51" s="1090"/>
      <c r="AU51" s="1090"/>
      <c r="AV51" s="1090"/>
      <c r="AW51" s="1090"/>
      <c r="AX51" s="1090"/>
      <c r="AY51" s="1090"/>
      <c r="AZ51" s="1091"/>
      <c r="BA51" s="1091"/>
      <c r="BB51" s="1091"/>
      <c r="BC51" s="1091"/>
      <c r="BD51" s="1091"/>
      <c r="BE51" s="1037"/>
      <c r="BF51" s="1037"/>
      <c r="BG51" s="1037"/>
      <c r="BH51" s="1037"/>
      <c r="BI51" s="1038"/>
      <c r="BJ51" s="235"/>
      <c r="BK51" s="235"/>
      <c r="BL51" s="235"/>
      <c r="BM51" s="235"/>
      <c r="BN51" s="235"/>
      <c r="BO51" s="244"/>
      <c r="BP51" s="244"/>
      <c r="BQ51" s="241">
        <v>45</v>
      </c>
      <c r="BR51" s="242"/>
      <c r="BS51" s="1057"/>
      <c r="BT51" s="1058"/>
      <c r="BU51" s="1058"/>
      <c r="BV51" s="1058"/>
      <c r="BW51" s="1058"/>
      <c r="BX51" s="1058"/>
      <c r="BY51" s="1058"/>
      <c r="BZ51" s="1058"/>
      <c r="CA51" s="1058"/>
      <c r="CB51" s="1058"/>
      <c r="CC51" s="1058"/>
      <c r="CD51" s="1058"/>
      <c r="CE51" s="1058"/>
      <c r="CF51" s="1058"/>
      <c r="CG51" s="1079"/>
      <c r="CH51" s="1054"/>
      <c r="CI51" s="1055"/>
      <c r="CJ51" s="1055"/>
      <c r="CK51" s="1055"/>
      <c r="CL51" s="1056"/>
      <c r="CM51" s="1054"/>
      <c r="CN51" s="1055"/>
      <c r="CO51" s="1055"/>
      <c r="CP51" s="1055"/>
      <c r="CQ51" s="1056"/>
      <c r="CR51" s="1054"/>
      <c r="CS51" s="1055"/>
      <c r="CT51" s="1055"/>
      <c r="CU51" s="1055"/>
      <c r="CV51" s="1056"/>
      <c r="CW51" s="1054"/>
      <c r="CX51" s="1055"/>
      <c r="CY51" s="1055"/>
      <c r="CZ51" s="1055"/>
      <c r="DA51" s="1056"/>
      <c r="DB51" s="1054"/>
      <c r="DC51" s="1055"/>
      <c r="DD51" s="1055"/>
      <c r="DE51" s="1055"/>
      <c r="DF51" s="1056"/>
      <c r="DG51" s="1054"/>
      <c r="DH51" s="1055"/>
      <c r="DI51" s="1055"/>
      <c r="DJ51" s="1055"/>
      <c r="DK51" s="1056"/>
      <c r="DL51" s="1054"/>
      <c r="DM51" s="1055"/>
      <c r="DN51" s="1055"/>
      <c r="DO51" s="1055"/>
      <c r="DP51" s="1056"/>
      <c r="DQ51" s="1054"/>
      <c r="DR51" s="1055"/>
      <c r="DS51" s="1055"/>
      <c r="DT51" s="1055"/>
      <c r="DU51" s="1056"/>
      <c r="DV51" s="1057"/>
      <c r="DW51" s="1058"/>
      <c r="DX51" s="1058"/>
      <c r="DY51" s="1058"/>
      <c r="DZ51" s="1059"/>
      <c r="EA51" s="233"/>
    </row>
    <row r="52" spans="1:131" ht="26.25" customHeight="1" x14ac:dyDescent="0.15">
      <c r="A52" s="241">
        <v>25</v>
      </c>
      <c r="B52" s="1095"/>
      <c r="C52" s="1096"/>
      <c r="D52" s="1096"/>
      <c r="E52" s="1096"/>
      <c r="F52" s="1096"/>
      <c r="G52" s="1096"/>
      <c r="H52" s="1096"/>
      <c r="I52" s="1096"/>
      <c r="J52" s="1096"/>
      <c r="K52" s="1096"/>
      <c r="L52" s="1096"/>
      <c r="M52" s="1096"/>
      <c r="N52" s="1096"/>
      <c r="O52" s="1096"/>
      <c r="P52" s="1097"/>
      <c r="Q52" s="1098"/>
      <c r="R52" s="1090"/>
      <c r="S52" s="1090"/>
      <c r="T52" s="1090"/>
      <c r="U52" s="1090"/>
      <c r="V52" s="1090"/>
      <c r="W52" s="1090"/>
      <c r="X52" s="1090"/>
      <c r="Y52" s="1090"/>
      <c r="Z52" s="1090"/>
      <c r="AA52" s="1090"/>
      <c r="AB52" s="1090"/>
      <c r="AC52" s="1090"/>
      <c r="AD52" s="1090"/>
      <c r="AE52" s="1099"/>
      <c r="AF52" s="1100"/>
      <c r="AG52" s="1101"/>
      <c r="AH52" s="1101"/>
      <c r="AI52" s="1101"/>
      <c r="AJ52" s="1102"/>
      <c r="AK52" s="1089"/>
      <c r="AL52" s="1090"/>
      <c r="AM52" s="1090"/>
      <c r="AN52" s="1090"/>
      <c r="AO52" s="1090"/>
      <c r="AP52" s="1090"/>
      <c r="AQ52" s="1090"/>
      <c r="AR52" s="1090"/>
      <c r="AS52" s="1090"/>
      <c r="AT52" s="1090"/>
      <c r="AU52" s="1090"/>
      <c r="AV52" s="1090"/>
      <c r="AW52" s="1090"/>
      <c r="AX52" s="1090"/>
      <c r="AY52" s="1090"/>
      <c r="AZ52" s="1091"/>
      <c r="BA52" s="1091"/>
      <c r="BB52" s="1091"/>
      <c r="BC52" s="1091"/>
      <c r="BD52" s="1091"/>
      <c r="BE52" s="1037"/>
      <c r="BF52" s="1037"/>
      <c r="BG52" s="1037"/>
      <c r="BH52" s="1037"/>
      <c r="BI52" s="1038"/>
      <c r="BJ52" s="235"/>
      <c r="BK52" s="235"/>
      <c r="BL52" s="235"/>
      <c r="BM52" s="235"/>
      <c r="BN52" s="235"/>
      <c r="BO52" s="244"/>
      <c r="BP52" s="244"/>
      <c r="BQ52" s="241">
        <v>46</v>
      </c>
      <c r="BR52" s="242"/>
      <c r="BS52" s="1057"/>
      <c r="BT52" s="1058"/>
      <c r="BU52" s="1058"/>
      <c r="BV52" s="1058"/>
      <c r="BW52" s="1058"/>
      <c r="BX52" s="1058"/>
      <c r="BY52" s="1058"/>
      <c r="BZ52" s="1058"/>
      <c r="CA52" s="1058"/>
      <c r="CB52" s="1058"/>
      <c r="CC52" s="1058"/>
      <c r="CD52" s="1058"/>
      <c r="CE52" s="1058"/>
      <c r="CF52" s="1058"/>
      <c r="CG52" s="1079"/>
      <c r="CH52" s="1054"/>
      <c r="CI52" s="1055"/>
      <c r="CJ52" s="1055"/>
      <c r="CK52" s="1055"/>
      <c r="CL52" s="1056"/>
      <c r="CM52" s="1054"/>
      <c r="CN52" s="1055"/>
      <c r="CO52" s="1055"/>
      <c r="CP52" s="1055"/>
      <c r="CQ52" s="1056"/>
      <c r="CR52" s="1054"/>
      <c r="CS52" s="1055"/>
      <c r="CT52" s="1055"/>
      <c r="CU52" s="1055"/>
      <c r="CV52" s="1056"/>
      <c r="CW52" s="1054"/>
      <c r="CX52" s="1055"/>
      <c r="CY52" s="1055"/>
      <c r="CZ52" s="1055"/>
      <c r="DA52" s="1056"/>
      <c r="DB52" s="1054"/>
      <c r="DC52" s="1055"/>
      <c r="DD52" s="1055"/>
      <c r="DE52" s="1055"/>
      <c r="DF52" s="1056"/>
      <c r="DG52" s="1054"/>
      <c r="DH52" s="1055"/>
      <c r="DI52" s="1055"/>
      <c r="DJ52" s="1055"/>
      <c r="DK52" s="1056"/>
      <c r="DL52" s="1054"/>
      <c r="DM52" s="1055"/>
      <c r="DN52" s="1055"/>
      <c r="DO52" s="1055"/>
      <c r="DP52" s="1056"/>
      <c r="DQ52" s="1054"/>
      <c r="DR52" s="1055"/>
      <c r="DS52" s="1055"/>
      <c r="DT52" s="1055"/>
      <c r="DU52" s="1056"/>
      <c r="DV52" s="1057"/>
      <c r="DW52" s="1058"/>
      <c r="DX52" s="1058"/>
      <c r="DY52" s="1058"/>
      <c r="DZ52" s="1059"/>
      <c r="EA52" s="233"/>
    </row>
    <row r="53" spans="1:131" ht="26.25" customHeight="1" x14ac:dyDescent="0.15">
      <c r="A53" s="241">
        <v>26</v>
      </c>
      <c r="B53" s="1095"/>
      <c r="C53" s="1096"/>
      <c r="D53" s="1096"/>
      <c r="E53" s="1096"/>
      <c r="F53" s="1096"/>
      <c r="G53" s="1096"/>
      <c r="H53" s="1096"/>
      <c r="I53" s="1096"/>
      <c r="J53" s="1096"/>
      <c r="K53" s="1096"/>
      <c r="L53" s="1096"/>
      <c r="M53" s="1096"/>
      <c r="N53" s="1096"/>
      <c r="O53" s="1096"/>
      <c r="P53" s="1097"/>
      <c r="Q53" s="1098"/>
      <c r="R53" s="1090"/>
      <c r="S53" s="1090"/>
      <c r="T53" s="1090"/>
      <c r="U53" s="1090"/>
      <c r="V53" s="1090"/>
      <c r="W53" s="1090"/>
      <c r="X53" s="1090"/>
      <c r="Y53" s="1090"/>
      <c r="Z53" s="1090"/>
      <c r="AA53" s="1090"/>
      <c r="AB53" s="1090"/>
      <c r="AC53" s="1090"/>
      <c r="AD53" s="1090"/>
      <c r="AE53" s="1099"/>
      <c r="AF53" s="1100"/>
      <c r="AG53" s="1101"/>
      <c r="AH53" s="1101"/>
      <c r="AI53" s="1101"/>
      <c r="AJ53" s="1102"/>
      <c r="AK53" s="1089"/>
      <c r="AL53" s="1090"/>
      <c r="AM53" s="1090"/>
      <c r="AN53" s="1090"/>
      <c r="AO53" s="1090"/>
      <c r="AP53" s="1090"/>
      <c r="AQ53" s="1090"/>
      <c r="AR53" s="1090"/>
      <c r="AS53" s="1090"/>
      <c r="AT53" s="1090"/>
      <c r="AU53" s="1090"/>
      <c r="AV53" s="1090"/>
      <c r="AW53" s="1090"/>
      <c r="AX53" s="1090"/>
      <c r="AY53" s="1090"/>
      <c r="AZ53" s="1091"/>
      <c r="BA53" s="1091"/>
      <c r="BB53" s="1091"/>
      <c r="BC53" s="1091"/>
      <c r="BD53" s="1091"/>
      <c r="BE53" s="1037"/>
      <c r="BF53" s="1037"/>
      <c r="BG53" s="1037"/>
      <c r="BH53" s="1037"/>
      <c r="BI53" s="1038"/>
      <c r="BJ53" s="235"/>
      <c r="BK53" s="235"/>
      <c r="BL53" s="235"/>
      <c r="BM53" s="235"/>
      <c r="BN53" s="235"/>
      <c r="BO53" s="244"/>
      <c r="BP53" s="244"/>
      <c r="BQ53" s="241">
        <v>47</v>
      </c>
      <c r="BR53" s="242"/>
      <c r="BS53" s="1057"/>
      <c r="BT53" s="1058"/>
      <c r="BU53" s="1058"/>
      <c r="BV53" s="1058"/>
      <c r="BW53" s="1058"/>
      <c r="BX53" s="1058"/>
      <c r="BY53" s="1058"/>
      <c r="BZ53" s="1058"/>
      <c r="CA53" s="1058"/>
      <c r="CB53" s="1058"/>
      <c r="CC53" s="1058"/>
      <c r="CD53" s="1058"/>
      <c r="CE53" s="1058"/>
      <c r="CF53" s="1058"/>
      <c r="CG53" s="1079"/>
      <c r="CH53" s="1054"/>
      <c r="CI53" s="1055"/>
      <c r="CJ53" s="1055"/>
      <c r="CK53" s="1055"/>
      <c r="CL53" s="1056"/>
      <c r="CM53" s="1054"/>
      <c r="CN53" s="1055"/>
      <c r="CO53" s="1055"/>
      <c r="CP53" s="1055"/>
      <c r="CQ53" s="1056"/>
      <c r="CR53" s="1054"/>
      <c r="CS53" s="1055"/>
      <c r="CT53" s="1055"/>
      <c r="CU53" s="1055"/>
      <c r="CV53" s="1056"/>
      <c r="CW53" s="1054"/>
      <c r="CX53" s="1055"/>
      <c r="CY53" s="1055"/>
      <c r="CZ53" s="1055"/>
      <c r="DA53" s="1056"/>
      <c r="DB53" s="1054"/>
      <c r="DC53" s="1055"/>
      <c r="DD53" s="1055"/>
      <c r="DE53" s="1055"/>
      <c r="DF53" s="1056"/>
      <c r="DG53" s="1054"/>
      <c r="DH53" s="1055"/>
      <c r="DI53" s="1055"/>
      <c r="DJ53" s="1055"/>
      <c r="DK53" s="1056"/>
      <c r="DL53" s="1054"/>
      <c r="DM53" s="1055"/>
      <c r="DN53" s="1055"/>
      <c r="DO53" s="1055"/>
      <c r="DP53" s="1056"/>
      <c r="DQ53" s="1054"/>
      <c r="DR53" s="1055"/>
      <c r="DS53" s="1055"/>
      <c r="DT53" s="1055"/>
      <c r="DU53" s="1056"/>
      <c r="DV53" s="1057"/>
      <c r="DW53" s="1058"/>
      <c r="DX53" s="1058"/>
      <c r="DY53" s="1058"/>
      <c r="DZ53" s="1059"/>
      <c r="EA53" s="233"/>
    </row>
    <row r="54" spans="1:131" ht="26.25" customHeight="1" x14ac:dyDescent="0.15">
      <c r="A54" s="241">
        <v>27</v>
      </c>
      <c r="B54" s="1095"/>
      <c r="C54" s="1096"/>
      <c r="D54" s="1096"/>
      <c r="E54" s="1096"/>
      <c r="F54" s="1096"/>
      <c r="G54" s="1096"/>
      <c r="H54" s="1096"/>
      <c r="I54" s="1096"/>
      <c r="J54" s="1096"/>
      <c r="K54" s="1096"/>
      <c r="L54" s="1096"/>
      <c r="M54" s="1096"/>
      <c r="N54" s="1096"/>
      <c r="O54" s="1096"/>
      <c r="P54" s="1097"/>
      <c r="Q54" s="1098"/>
      <c r="R54" s="1090"/>
      <c r="S54" s="1090"/>
      <c r="T54" s="1090"/>
      <c r="U54" s="1090"/>
      <c r="V54" s="1090"/>
      <c r="W54" s="1090"/>
      <c r="X54" s="1090"/>
      <c r="Y54" s="1090"/>
      <c r="Z54" s="1090"/>
      <c r="AA54" s="1090"/>
      <c r="AB54" s="1090"/>
      <c r="AC54" s="1090"/>
      <c r="AD54" s="1090"/>
      <c r="AE54" s="1099"/>
      <c r="AF54" s="1100"/>
      <c r="AG54" s="1101"/>
      <c r="AH54" s="1101"/>
      <c r="AI54" s="1101"/>
      <c r="AJ54" s="1102"/>
      <c r="AK54" s="1089"/>
      <c r="AL54" s="1090"/>
      <c r="AM54" s="1090"/>
      <c r="AN54" s="1090"/>
      <c r="AO54" s="1090"/>
      <c r="AP54" s="1090"/>
      <c r="AQ54" s="1090"/>
      <c r="AR54" s="1090"/>
      <c r="AS54" s="1090"/>
      <c r="AT54" s="1090"/>
      <c r="AU54" s="1090"/>
      <c r="AV54" s="1090"/>
      <c r="AW54" s="1090"/>
      <c r="AX54" s="1090"/>
      <c r="AY54" s="1090"/>
      <c r="AZ54" s="1091"/>
      <c r="BA54" s="1091"/>
      <c r="BB54" s="1091"/>
      <c r="BC54" s="1091"/>
      <c r="BD54" s="1091"/>
      <c r="BE54" s="1037"/>
      <c r="BF54" s="1037"/>
      <c r="BG54" s="1037"/>
      <c r="BH54" s="1037"/>
      <c r="BI54" s="1038"/>
      <c r="BJ54" s="235"/>
      <c r="BK54" s="235"/>
      <c r="BL54" s="235"/>
      <c r="BM54" s="235"/>
      <c r="BN54" s="235"/>
      <c r="BO54" s="244"/>
      <c r="BP54" s="244"/>
      <c r="BQ54" s="241">
        <v>48</v>
      </c>
      <c r="BR54" s="242"/>
      <c r="BS54" s="1057"/>
      <c r="BT54" s="1058"/>
      <c r="BU54" s="1058"/>
      <c r="BV54" s="1058"/>
      <c r="BW54" s="1058"/>
      <c r="BX54" s="1058"/>
      <c r="BY54" s="1058"/>
      <c r="BZ54" s="1058"/>
      <c r="CA54" s="1058"/>
      <c r="CB54" s="1058"/>
      <c r="CC54" s="1058"/>
      <c r="CD54" s="1058"/>
      <c r="CE54" s="1058"/>
      <c r="CF54" s="1058"/>
      <c r="CG54" s="1079"/>
      <c r="CH54" s="1054"/>
      <c r="CI54" s="1055"/>
      <c r="CJ54" s="1055"/>
      <c r="CK54" s="1055"/>
      <c r="CL54" s="1056"/>
      <c r="CM54" s="1054"/>
      <c r="CN54" s="1055"/>
      <c r="CO54" s="1055"/>
      <c r="CP54" s="1055"/>
      <c r="CQ54" s="1056"/>
      <c r="CR54" s="1054"/>
      <c r="CS54" s="1055"/>
      <c r="CT54" s="1055"/>
      <c r="CU54" s="1055"/>
      <c r="CV54" s="1056"/>
      <c r="CW54" s="1054"/>
      <c r="CX54" s="1055"/>
      <c r="CY54" s="1055"/>
      <c r="CZ54" s="1055"/>
      <c r="DA54" s="1056"/>
      <c r="DB54" s="1054"/>
      <c r="DC54" s="1055"/>
      <c r="DD54" s="1055"/>
      <c r="DE54" s="1055"/>
      <c r="DF54" s="1056"/>
      <c r="DG54" s="1054"/>
      <c r="DH54" s="1055"/>
      <c r="DI54" s="1055"/>
      <c r="DJ54" s="1055"/>
      <c r="DK54" s="1056"/>
      <c r="DL54" s="1054"/>
      <c r="DM54" s="1055"/>
      <c r="DN54" s="1055"/>
      <c r="DO54" s="1055"/>
      <c r="DP54" s="1056"/>
      <c r="DQ54" s="1054"/>
      <c r="DR54" s="1055"/>
      <c r="DS54" s="1055"/>
      <c r="DT54" s="1055"/>
      <c r="DU54" s="1056"/>
      <c r="DV54" s="1057"/>
      <c r="DW54" s="1058"/>
      <c r="DX54" s="1058"/>
      <c r="DY54" s="1058"/>
      <c r="DZ54" s="1059"/>
      <c r="EA54" s="233"/>
    </row>
    <row r="55" spans="1:131" ht="26.25" customHeight="1" x14ac:dyDescent="0.15">
      <c r="A55" s="241">
        <v>28</v>
      </c>
      <c r="B55" s="1095"/>
      <c r="C55" s="1096"/>
      <c r="D55" s="1096"/>
      <c r="E55" s="1096"/>
      <c r="F55" s="1096"/>
      <c r="G55" s="1096"/>
      <c r="H55" s="1096"/>
      <c r="I55" s="1096"/>
      <c r="J55" s="1096"/>
      <c r="K55" s="1096"/>
      <c r="L55" s="1096"/>
      <c r="M55" s="1096"/>
      <c r="N55" s="1096"/>
      <c r="O55" s="1096"/>
      <c r="P55" s="1097"/>
      <c r="Q55" s="1098"/>
      <c r="R55" s="1090"/>
      <c r="S55" s="1090"/>
      <c r="T55" s="1090"/>
      <c r="U55" s="1090"/>
      <c r="V55" s="1090"/>
      <c r="W55" s="1090"/>
      <c r="X55" s="1090"/>
      <c r="Y55" s="1090"/>
      <c r="Z55" s="1090"/>
      <c r="AA55" s="1090"/>
      <c r="AB55" s="1090"/>
      <c r="AC55" s="1090"/>
      <c r="AD55" s="1090"/>
      <c r="AE55" s="1099"/>
      <c r="AF55" s="1100"/>
      <c r="AG55" s="1101"/>
      <c r="AH55" s="1101"/>
      <c r="AI55" s="1101"/>
      <c r="AJ55" s="1102"/>
      <c r="AK55" s="1089"/>
      <c r="AL55" s="1090"/>
      <c r="AM55" s="1090"/>
      <c r="AN55" s="1090"/>
      <c r="AO55" s="1090"/>
      <c r="AP55" s="1090"/>
      <c r="AQ55" s="1090"/>
      <c r="AR55" s="1090"/>
      <c r="AS55" s="1090"/>
      <c r="AT55" s="1090"/>
      <c r="AU55" s="1090"/>
      <c r="AV55" s="1090"/>
      <c r="AW55" s="1090"/>
      <c r="AX55" s="1090"/>
      <c r="AY55" s="1090"/>
      <c r="AZ55" s="1091"/>
      <c r="BA55" s="1091"/>
      <c r="BB55" s="1091"/>
      <c r="BC55" s="1091"/>
      <c r="BD55" s="1091"/>
      <c r="BE55" s="1037"/>
      <c r="BF55" s="1037"/>
      <c r="BG55" s="1037"/>
      <c r="BH55" s="1037"/>
      <c r="BI55" s="1038"/>
      <c r="BJ55" s="235"/>
      <c r="BK55" s="235"/>
      <c r="BL55" s="235"/>
      <c r="BM55" s="235"/>
      <c r="BN55" s="235"/>
      <c r="BO55" s="244"/>
      <c r="BP55" s="244"/>
      <c r="BQ55" s="241">
        <v>49</v>
      </c>
      <c r="BR55" s="242"/>
      <c r="BS55" s="1057"/>
      <c r="BT55" s="1058"/>
      <c r="BU55" s="1058"/>
      <c r="BV55" s="1058"/>
      <c r="BW55" s="1058"/>
      <c r="BX55" s="1058"/>
      <c r="BY55" s="1058"/>
      <c r="BZ55" s="1058"/>
      <c r="CA55" s="1058"/>
      <c r="CB55" s="1058"/>
      <c r="CC55" s="1058"/>
      <c r="CD55" s="1058"/>
      <c r="CE55" s="1058"/>
      <c r="CF55" s="1058"/>
      <c r="CG55" s="1079"/>
      <c r="CH55" s="1054"/>
      <c r="CI55" s="1055"/>
      <c r="CJ55" s="1055"/>
      <c r="CK55" s="1055"/>
      <c r="CL55" s="1056"/>
      <c r="CM55" s="1054"/>
      <c r="CN55" s="1055"/>
      <c r="CO55" s="1055"/>
      <c r="CP55" s="1055"/>
      <c r="CQ55" s="1056"/>
      <c r="CR55" s="1054"/>
      <c r="CS55" s="1055"/>
      <c r="CT55" s="1055"/>
      <c r="CU55" s="1055"/>
      <c r="CV55" s="1056"/>
      <c r="CW55" s="1054"/>
      <c r="CX55" s="1055"/>
      <c r="CY55" s="1055"/>
      <c r="CZ55" s="1055"/>
      <c r="DA55" s="1056"/>
      <c r="DB55" s="1054"/>
      <c r="DC55" s="1055"/>
      <c r="DD55" s="1055"/>
      <c r="DE55" s="1055"/>
      <c r="DF55" s="1056"/>
      <c r="DG55" s="1054"/>
      <c r="DH55" s="1055"/>
      <c r="DI55" s="1055"/>
      <c r="DJ55" s="1055"/>
      <c r="DK55" s="1056"/>
      <c r="DL55" s="1054"/>
      <c r="DM55" s="1055"/>
      <c r="DN55" s="1055"/>
      <c r="DO55" s="1055"/>
      <c r="DP55" s="1056"/>
      <c r="DQ55" s="1054"/>
      <c r="DR55" s="1055"/>
      <c r="DS55" s="1055"/>
      <c r="DT55" s="1055"/>
      <c r="DU55" s="1056"/>
      <c r="DV55" s="1057"/>
      <c r="DW55" s="1058"/>
      <c r="DX55" s="1058"/>
      <c r="DY55" s="1058"/>
      <c r="DZ55" s="1059"/>
      <c r="EA55" s="233"/>
    </row>
    <row r="56" spans="1:131" ht="26.25" customHeight="1" x14ac:dyDescent="0.15">
      <c r="A56" s="241">
        <v>29</v>
      </c>
      <c r="B56" s="1095"/>
      <c r="C56" s="1096"/>
      <c r="D56" s="1096"/>
      <c r="E56" s="1096"/>
      <c r="F56" s="1096"/>
      <c r="G56" s="1096"/>
      <c r="H56" s="1096"/>
      <c r="I56" s="1096"/>
      <c r="J56" s="1096"/>
      <c r="K56" s="1096"/>
      <c r="L56" s="1096"/>
      <c r="M56" s="1096"/>
      <c r="N56" s="1096"/>
      <c r="O56" s="1096"/>
      <c r="P56" s="1097"/>
      <c r="Q56" s="1098"/>
      <c r="R56" s="1090"/>
      <c r="S56" s="1090"/>
      <c r="T56" s="1090"/>
      <c r="U56" s="1090"/>
      <c r="V56" s="1090"/>
      <c r="W56" s="1090"/>
      <c r="X56" s="1090"/>
      <c r="Y56" s="1090"/>
      <c r="Z56" s="1090"/>
      <c r="AA56" s="1090"/>
      <c r="AB56" s="1090"/>
      <c r="AC56" s="1090"/>
      <c r="AD56" s="1090"/>
      <c r="AE56" s="1099"/>
      <c r="AF56" s="1100"/>
      <c r="AG56" s="1101"/>
      <c r="AH56" s="1101"/>
      <c r="AI56" s="1101"/>
      <c r="AJ56" s="1102"/>
      <c r="AK56" s="1089"/>
      <c r="AL56" s="1090"/>
      <c r="AM56" s="1090"/>
      <c r="AN56" s="1090"/>
      <c r="AO56" s="1090"/>
      <c r="AP56" s="1090"/>
      <c r="AQ56" s="1090"/>
      <c r="AR56" s="1090"/>
      <c r="AS56" s="1090"/>
      <c r="AT56" s="1090"/>
      <c r="AU56" s="1090"/>
      <c r="AV56" s="1090"/>
      <c r="AW56" s="1090"/>
      <c r="AX56" s="1090"/>
      <c r="AY56" s="1090"/>
      <c r="AZ56" s="1091"/>
      <c r="BA56" s="1091"/>
      <c r="BB56" s="1091"/>
      <c r="BC56" s="1091"/>
      <c r="BD56" s="1091"/>
      <c r="BE56" s="1037"/>
      <c r="BF56" s="1037"/>
      <c r="BG56" s="1037"/>
      <c r="BH56" s="1037"/>
      <c r="BI56" s="1038"/>
      <c r="BJ56" s="235"/>
      <c r="BK56" s="235"/>
      <c r="BL56" s="235"/>
      <c r="BM56" s="235"/>
      <c r="BN56" s="235"/>
      <c r="BO56" s="244"/>
      <c r="BP56" s="244"/>
      <c r="BQ56" s="241">
        <v>50</v>
      </c>
      <c r="BR56" s="242"/>
      <c r="BS56" s="1057"/>
      <c r="BT56" s="1058"/>
      <c r="BU56" s="1058"/>
      <c r="BV56" s="1058"/>
      <c r="BW56" s="1058"/>
      <c r="BX56" s="1058"/>
      <c r="BY56" s="1058"/>
      <c r="BZ56" s="1058"/>
      <c r="CA56" s="1058"/>
      <c r="CB56" s="1058"/>
      <c r="CC56" s="1058"/>
      <c r="CD56" s="1058"/>
      <c r="CE56" s="1058"/>
      <c r="CF56" s="1058"/>
      <c r="CG56" s="1079"/>
      <c r="CH56" s="1054"/>
      <c r="CI56" s="1055"/>
      <c r="CJ56" s="1055"/>
      <c r="CK56" s="1055"/>
      <c r="CL56" s="1056"/>
      <c r="CM56" s="1054"/>
      <c r="CN56" s="1055"/>
      <c r="CO56" s="1055"/>
      <c r="CP56" s="1055"/>
      <c r="CQ56" s="1056"/>
      <c r="CR56" s="1054"/>
      <c r="CS56" s="1055"/>
      <c r="CT56" s="1055"/>
      <c r="CU56" s="1055"/>
      <c r="CV56" s="1056"/>
      <c r="CW56" s="1054"/>
      <c r="CX56" s="1055"/>
      <c r="CY56" s="1055"/>
      <c r="CZ56" s="1055"/>
      <c r="DA56" s="1056"/>
      <c r="DB56" s="1054"/>
      <c r="DC56" s="1055"/>
      <c r="DD56" s="1055"/>
      <c r="DE56" s="1055"/>
      <c r="DF56" s="1056"/>
      <c r="DG56" s="1054"/>
      <c r="DH56" s="1055"/>
      <c r="DI56" s="1055"/>
      <c r="DJ56" s="1055"/>
      <c r="DK56" s="1056"/>
      <c r="DL56" s="1054"/>
      <c r="DM56" s="1055"/>
      <c r="DN56" s="1055"/>
      <c r="DO56" s="1055"/>
      <c r="DP56" s="1056"/>
      <c r="DQ56" s="1054"/>
      <c r="DR56" s="1055"/>
      <c r="DS56" s="1055"/>
      <c r="DT56" s="1055"/>
      <c r="DU56" s="1056"/>
      <c r="DV56" s="1057"/>
      <c r="DW56" s="1058"/>
      <c r="DX56" s="1058"/>
      <c r="DY56" s="1058"/>
      <c r="DZ56" s="1059"/>
      <c r="EA56" s="233"/>
    </row>
    <row r="57" spans="1:131" ht="26.25" customHeight="1" x14ac:dyDescent="0.15">
      <c r="A57" s="241">
        <v>30</v>
      </c>
      <c r="B57" s="1095"/>
      <c r="C57" s="1096"/>
      <c r="D57" s="1096"/>
      <c r="E57" s="1096"/>
      <c r="F57" s="1096"/>
      <c r="G57" s="1096"/>
      <c r="H57" s="1096"/>
      <c r="I57" s="1096"/>
      <c r="J57" s="1096"/>
      <c r="K57" s="1096"/>
      <c r="L57" s="1096"/>
      <c r="M57" s="1096"/>
      <c r="N57" s="1096"/>
      <c r="O57" s="1096"/>
      <c r="P57" s="1097"/>
      <c r="Q57" s="1098"/>
      <c r="R57" s="1090"/>
      <c r="S57" s="1090"/>
      <c r="T57" s="1090"/>
      <c r="U57" s="1090"/>
      <c r="V57" s="1090"/>
      <c r="W57" s="1090"/>
      <c r="X57" s="1090"/>
      <c r="Y57" s="1090"/>
      <c r="Z57" s="1090"/>
      <c r="AA57" s="1090"/>
      <c r="AB57" s="1090"/>
      <c r="AC57" s="1090"/>
      <c r="AD57" s="1090"/>
      <c r="AE57" s="1099"/>
      <c r="AF57" s="1100"/>
      <c r="AG57" s="1101"/>
      <c r="AH57" s="1101"/>
      <c r="AI57" s="1101"/>
      <c r="AJ57" s="1102"/>
      <c r="AK57" s="1089"/>
      <c r="AL57" s="1090"/>
      <c r="AM57" s="1090"/>
      <c r="AN57" s="1090"/>
      <c r="AO57" s="1090"/>
      <c r="AP57" s="1090"/>
      <c r="AQ57" s="1090"/>
      <c r="AR57" s="1090"/>
      <c r="AS57" s="1090"/>
      <c r="AT57" s="1090"/>
      <c r="AU57" s="1090"/>
      <c r="AV57" s="1090"/>
      <c r="AW57" s="1090"/>
      <c r="AX57" s="1090"/>
      <c r="AY57" s="1090"/>
      <c r="AZ57" s="1091"/>
      <c r="BA57" s="1091"/>
      <c r="BB57" s="1091"/>
      <c r="BC57" s="1091"/>
      <c r="BD57" s="1091"/>
      <c r="BE57" s="1037"/>
      <c r="BF57" s="1037"/>
      <c r="BG57" s="1037"/>
      <c r="BH57" s="1037"/>
      <c r="BI57" s="1038"/>
      <c r="BJ57" s="235"/>
      <c r="BK57" s="235"/>
      <c r="BL57" s="235"/>
      <c r="BM57" s="235"/>
      <c r="BN57" s="235"/>
      <c r="BO57" s="244"/>
      <c r="BP57" s="244"/>
      <c r="BQ57" s="241">
        <v>51</v>
      </c>
      <c r="BR57" s="242"/>
      <c r="BS57" s="1057"/>
      <c r="BT57" s="1058"/>
      <c r="BU57" s="1058"/>
      <c r="BV57" s="1058"/>
      <c r="BW57" s="1058"/>
      <c r="BX57" s="1058"/>
      <c r="BY57" s="1058"/>
      <c r="BZ57" s="1058"/>
      <c r="CA57" s="1058"/>
      <c r="CB57" s="1058"/>
      <c r="CC57" s="1058"/>
      <c r="CD57" s="1058"/>
      <c r="CE57" s="1058"/>
      <c r="CF57" s="1058"/>
      <c r="CG57" s="1079"/>
      <c r="CH57" s="1054"/>
      <c r="CI57" s="1055"/>
      <c r="CJ57" s="1055"/>
      <c r="CK57" s="1055"/>
      <c r="CL57" s="1056"/>
      <c r="CM57" s="1054"/>
      <c r="CN57" s="1055"/>
      <c r="CO57" s="1055"/>
      <c r="CP57" s="1055"/>
      <c r="CQ57" s="1056"/>
      <c r="CR57" s="1054"/>
      <c r="CS57" s="1055"/>
      <c r="CT57" s="1055"/>
      <c r="CU57" s="1055"/>
      <c r="CV57" s="1056"/>
      <c r="CW57" s="1054"/>
      <c r="CX57" s="1055"/>
      <c r="CY57" s="1055"/>
      <c r="CZ57" s="1055"/>
      <c r="DA57" s="1056"/>
      <c r="DB57" s="1054"/>
      <c r="DC57" s="1055"/>
      <c r="DD57" s="1055"/>
      <c r="DE57" s="1055"/>
      <c r="DF57" s="1056"/>
      <c r="DG57" s="1054"/>
      <c r="DH57" s="1055"/>
      <c r="DI57" s="1055"/>
      <c r="DJ57" s="1055"/>
      <c r="DK57" s="1056"/>
      <c r="DL57" s="1054"/>
      <c r="DM57" s="1055"/>
      <c r="DN57" s="1055"/>
      <c r="DO57" s="1055"/>
      <c r="DP57" s="1056"/>
      <c r="DQ57" s="1054"/>
      <c r="DR57" s="1055"/>
      <c r="DS57" s="1055"/>
      <c r="DT57" s="1055"/>
      <c r="DU57" s="1056"/>
      <c r="DV57" s="1057"/>
      <c r="DW57" s="1058"/>
      <c r="DX57" s="1058"/>
      <c r="DY57" s="1058"/>
      <c r="DZ57" s="1059"/>
      <c r="EA57" s="233"/>
    </row>
    <row r="58" spans="1:131" ht="26.25" customHeight="1" x14ac:dyDescent="0.15">
      <c r="A58" s="241">
        <v>31</v>
      </c>
      <c r="B58" s="1095"/>
      <c r="C58" s="1096"/>
      <c r="D58" s="1096"/>
      <c r="E58" s="1096"/>
      <c r="F58" s="1096"/>
      <c r="G58" s="1096"/>
      <c r="H58" s="1096"/>
      <c r="I58" s="1096"/>
      <c r="J58" s="1096"/>
      <c r="K58" s="1096"/>
      <c r="L58" s="1096"/>
      <c r="M58" s="1096"/>
      <c r="N58" s="1096"/>
      <c r="O58" s="1096"/>
      <c r="P58" s="1097"/>
      <c r="Q58" s="1098"/>
      <c r="R58" s="1090"/>
      <c r="S58" s="1090"/>
      <c r="T58" s="1090"/>
      <c r="U58" s="1090"/>
      <c r="V58" s="1090"/>
      <c r="W58" s="1090"/>
      <c r="X58" s="1090"/>
      <c r="Y58" s="1090"/>
      <c r="Z58" s="1090"/>
      <c r="AA58" s="1090"/>
      <c r="AB58" s="1090"/>
      <c r="AC58" s="1090"/>
      <c r="AD58" s="1090"/>
      <c r="AE58" s="1099"/>
      <c r="AF58" s="1100"/>
      <c r="AG58" s="1101"/>
      <c r="AH58" s="1101"/>
      <c r="AI58" s="1101"/>
      <c r="AJ58" s="1102"/>
      <c r="AK58" s="1089"/>
      <c r="AL58" s="1090"/>
      <c r="AM58" s="1090"/>
      <c r="AN58" s="1090"/>
      <c r="AO58" s="1090"/>
      <c r="AP58" s="1090"/>
      <c r="AQ58" s="1090"/>
      <c r="AR58" s="1090"/>
      <c r="AS58" s="1090"/>
      <c r="AT58" s="1090"/>
      <c r="AU58" s="1090"/>
      <c r="AV58" s="1090"/>
      <c r="AW58" s="1090"/>
      <c r="AX58" s="1090"/>
      <c r="AY58" s="1090"/>
      <c r="AZ58" s="1091"/>
      <c r="BA58" s="1091"/>
      <c r="BB58" s="1091"/>
      <c r="BC58" s="1091"/>
      <c r="BD58" s="1091"/>
      <c r="BE58" s="1037"/>
      <c r="BF58" s="1037"/>
      <c r="BG58" s="1037"/>
      <c r="BH58" s="1037"/>
      <c r="BI58" s="1038"/>
      <c r="BJ58" s="235"/>
      <c r="BK58" s="235"/>
      <c r="BL58" s="235"/>
      <c r="BM58" s="235"/>
      <c r="BN58" s="235"/>
      <c r="BO58" s="244"/>
      <c r="BP58" s="244"/>
      <c r="BQ58" s="241">
        <v>52</v>
      </c>
      <c r="BR58" s="242"/>
      <c r="BS58" s="1057"/>
      <c r="BT58" s="1058"/>
      <c r="BU58" s="1058"/>
      <c r="BV58" s="1058"/>
      <c r="BW58" s="1058"/>
      <c r="BX58" s="1058"/>
      <c r="BY58" s="1058"/>
      <c r="BZ58" s="1058"/>
      <c r="CA58" s="1058"/>
      <c r="CB58" s="1058"/>
      <c r="CC58" s="1058"/>
      <c r="CD58" s="1058"/>
      <c r="CE58" s="1058"/>
      <c r="CF58" s="1058"/>
      <c r="CG58" s="1079"/>
      <c r="CH58" s="1054"/>
      <c r="CI58" s="1055"/>
      <c r="CJ58" s="1055"/>
      <c r="CK58" s="1055"/>
      <c r="CL58" s="1056"/>
      <c r="CM58" s="1054"/>
      <c r="CN58" s="1055"/>
      <c r="CO58" s="1055"/>
      <c r="CP58" s="1055"/>
      <c r="CQ58" s="1056"/>
      <c r="CR58" s="1054"/>
      <c r="CS58" s="1055"/>
      <c r="CT58" s="1055"/>
      <c r="CU58" s="1055"/>
      <c r="CV58" s="1056"/>
      <c r="CW58" s="1054"/>
      <c r="CX58" s="1055"/>
      <c r="CY58" s="1055"/>
      <c r="CZ58" s="1055"/>
      <c r="DA58" s="1056"/>
      <c r="DB58" s="1054"/>
      <c r="DC58" s="1055"/>
      <c r="DD58" s="1055"/>
      <c r="DE58" s="1055"/>
      <c r="DF58" s="1056"/>
      <c r="DG58" s="1054"/>
      <c r="DH58" s="1055"/>
      <c r="DI58" s="1055"/>
      <c r="DJ58" s="1055"/>
      <c r="DK58" s="1056"/>
      <c r="DL58" s="1054"/>
      <c r="DM58" s="1055"/>
      <c r="DN58" s="1055"/>
      <c r="DO58" s="1055"/>
      <c r="DP58" s="1056"/>
      <c r="DQ58" s="1054"/>
      <c r="DR58" s="1055"/>
      <c r="DS58" s="1055"/>
      <c r="DT58" s="1055"/>
      <c r="DU58" s="1056"/>
      <c r="DV58" s="1057"/>
      <c r="DW58" s="1058"/>
      <c r="DX58" s="1058"/>
      <c r="DY58" s="1058"/>
      <c r="DZ58" s="1059"/>
      <c r="EA58" s="233"/>
    </row>
    <row r="59" spans="1:131" ht="26.25" customHeight="1" x14ac:dyDescent="0.15">
      <c r="A59" s="241">
        <v>32</v>
      </c>
      <c r="B59" s="1095"/>
      <c r="C59" s="1096"/>
      <c r="D59" s="1096"/>
      <c r="E59" s="1096"/>
      <c r="F59" s="1096"/>
      <c r="G59" s="1096"/>
      <c r="H59" s="1096"/>
      <c r="I59" s="1096"/>
      <c r="J59" s="1096"/>
      <c r="K59" s="1096"/>
      <c r="L59" s="1096"/>
      <c r="M59" s="1096"/>
      <c r="N59" s="1096"/>
      <c r="O59" s="1096"/>
      <c r="P59" s="1097"/>
      <c r="Q59" s="1098"/>
      <c r="R59" s="1090"/>
      <c r="S59" s="1090"/>
      <c r="T59" s="1090"/>
      <c r="U59" s="1090"/>
      <c r="V59" s="1090"/>
      <c r="W59" s="1090"/>
      <c r="X59" s="1090"/>
      <c r="Y59" s="1090"/>
      <c r="Z59" s="1090"/>
      <c r="AA59" s="1090"/>
      <c r="AB59" s="1090"/>
      <c r="AC59" s="1090"/>
      <c r="AD59" s="1090"/>
      <c r="AE59" s="1099"/>
      <c r="AF59" s="1100"/>
      <c r="AG59" s="1101"/>
      <c r="AH59" s="1101"/>
      <c r="AI59" s="1101"/>
      <c r="AJ59" s="1102"/>
      <c r="AK59" s="1089"/>
      <c r="AL59" s="1090"/>
      <c r="AM59" s="1090"/>
      <c r="AN59" s="1090"/>
      <c r="AO59" s="1090"/>
      <c r="AP59" s="1090"/>
      <c r="AQ59" s="1090"/>
      <c r="AR59" s="1090"/>
      <c r="AS59" s="1090"/>
      <c r="AT59" s="1090"/>
      <c r="AU59" s="1090"/>
      <c r="AV59" s="1090"/>
      <c r="AW59" s="1090"/>
      <c r="AX59" s="1090"/>
      <c r="AY59" s="1090"/>
      <c r="AZ59" s="1091"/>
      <c r="BA59" s="1091"/>
      <c r="BB59" s="1091"/>
      <c r="BC59" s="1091"/>
      <c r="BD59" s="1091"/>
      <c r="BE59" s="1037"/>
      <c r="BF59" s="1037"/>
      <c r="BG59" s="1037"/>
      <c r="BH59" s="1037"/>
      <c r="BI59" s="1038"/>
      <c r="BJ59" s="235"/>
      <c r="BK59" s="235"/>
      <c r="BL59" s="235"/>
      <c r="BM59" s="235"/>
      <c r="BN59" s="235"/>
      <c r="BO59" s="244"/>
      <c r="BP59" s="244"/>
      <c r="BQ59" s="241">
        <v>53</v>
      </c>
      <c r="BR59" s="242"/>
      <c r="BS59" s="1057"/>
      <c r="BT59" s="1058"/>
      <c r="BU59" s="1058"/>
      <c r="BV59" s="1058"/>
      <c r="BW59" s="1058"/>
      <c r="BX59" s="1058"/>
      <c r="BY59" s="1058"/>
      <c r="BZ59" s="1058"/>
      <c r="CA59" s="1058"/>
      <c r="CB59" s="1058"/>
      <c r="CC59" s="1058"/>
      <c r="CD59" s="1058"/>
      <c r="CE59" s="1058"/>
      <c r="CF59" s="1058"/>
      <c r="CG59" s="1079"/>
      <c r="CH59" s="1054"/>
      <c r="CI59" s="1055"/>
      <c r="CJ59" s="1055"/>
      <c r="CK59" s="1055"/>
      <c r="CL59" s="1056"/>
      <c r="CM59" s="1054"/>
      <c r="CN59" s="1055"/>
      <c r="CO59" s="1055"/>
      <c r="CP59" s="1055"/>
      <c r="CQ59" s="1056"/>
      <c r="CR59" s="1054"/>
      <c r="CS59" s="1055"/>
      <c r="CT59" s="1055"/>
      <c r="CU59" s="1055"/>
      <c r="CV59" s="1056"/>
      <c r="CW59" s="1054"/>
      <c r="CX59" s="1055"/>
      <c r="CY59" s="1055"/>
      <c r="CZ59" s="1055"/>
      <c r="DA59" s="1056"/>
      <c r="DB59" s="1054"/>
      <c r="DC59" s="1055"/>
      <c r="DD59" s="1055"/>
      <c r="DE59" s="1055"/>
      <c r="DF59" s="1056"/>
      <c r="DG59" s="1054"/>
      <c r="DH59" s="1055"/>
      <c r="DI59" s="1055"/>
      <c r="DJ59" s="1055"/>
      <c r="DK59" s="1056"/>
      <c r="DL59" s="1054"/>
      <c r="DM59" s="1055"/>
      <c r="DN59" s="1055"/>
      <c r="DO59" s="1055"/>
      <c r="DP59" s="1056"/>
      <c r="DQ59" s="1054"/>
      <c r="DR59" s="1055"/>
      <c r="DS59" s="1055"/>
      <c r="DT59" s="1055"/>
      <c r="DU59" s="1056"/>
      <c r="DV59" s="1057"/>
      <c r="DW59" s="1058"/>
      <c r="DX59" s="1058"/>
      <c r="DY59" s="1058"/>
      <c r="DZ59" s="1059"/>
      <c r="EA59" s="233"/>
    </row>
    <row r="60" spans="1:131" ht="26.25" customHeight="1" x14ac:dyDescent="0.15">
      <c r="A60" s="241">
        <v>33</v>
      </c>
      <c r="B60" s="1095"/>
      <c r="C60" s="1096"/>
      <c r="D60" s="1096"/>
      <c r="E60" s="1096"/>
      <c r="F60" s="1096"/>
      <c r="G60" s="1096"/>
      <c r="H60" s="1096"/>
      <c r="I60" s="1096"/>
      <c r="J60" s="1096"/>
      <c r="K60" s="1096"/>
      <c r="L60" s="1096"/>
      <c r="M60" s="1096"/>
      <c r="N60" s="1096"/>
      <c r="O60" s="1096"/>
      <c r="P60" s="1097"/>
      <c r="Q60" s="1098"/>
      <c r="R60" s="1090"/>
      <c r="S60" s="1090"/>
      <c r="T60" s="1090"/>
      <c r="U60" s="1090"/>
      <c r="V60" s="1090"/>
      <c r="W60" s="1090"/>
      <c r="X60" s="1090"/>
      <c r="Y60" s="1090"/>
      <c r="Z60" s="1090"/>
      <c r="AA60" s="1090"/>
      <c r="AB60" s="1090"/>
      <c r="AC60" s="1090"/>
      <c r="AD60" s="1090"/>
      <c r="AE60" s="1099"/>
      <c r="AF60" s="1100"/>
      <c r="AG60" s="1101"/>
      <c r="AH60" s="1101"/>
      <c r="AI60" s="1101"/>
      <c r="AJ60" s="1102"/>
      <c r="AK60" s="1089"/>
      <c r="AL60" s="1090"/>
      <c r="AM60" s="1090"/>
      <c r="AN60" s="1090"/>
      <c r="AO60" s="1090"/>
      <c r="AP60" s="1090"/>
      <c r="AQ60" s="1090"/>
      <c r="AR60" s="1090"/>
      <c r="AS60" s="1090"/>
      <c r="AT60" s="1090"/>
      <c r="AU60" s="1090"/>
      <c r="AV60" s="1090"/>
      <c r="AW60" s="1090"/>
      <c r="AX60" s="1090"/>
      <c r="AY60" s="1090"/>
      <c r="AZ60" s="1091"/>
      <c r="BA60" s="1091"/>
      <c r="BB60" s="1091"/>
      <c r="BC60" s="1091"/>
      <c r="BD60" s="1091"/>
      <c r="BE60" s="1037"/>
      <c r="BF60" s="1037"/>
      <c r="BG60" s="1037"/>
      <c r="BH60" s="1037"/>
      <c r="BI60" s="1038"/>
      <c r="BJ60" s="235"/>
      <c r="BK60" s="235"/>
      <c r="BL60" s="235"/>
      <c r="BM60" s="235"/>
      <c r="BN60" s="235"/>
      <c r="BO60" s="244"/>
      <c r="BP60" s="244"/>
      <c r="BQ60" s="241">
        <v>54</v>
      </c>
      <c r="BR60" s="242"/>
      <c r="BS60" s="1057"/>
      <c r="BT60" s="1058"/>
      <c r="BU60" s="1058"/>
      <c r="BV60" s="1058"/>
      <c r="BW60" s="1058"/>
      <c r="BX60" s="1058"/>
      <c r="BY60" s="1058"/>
      <c r="BZ60" s="1058"/>
      <c r="CA60" s="1058"/>
      <c r="CB60" s="1058"/>
      <c r="CC60" s="1058"/>
      <c r="CD60" s="1058"/>
      <c r="CE60" s="1058"/>
      <c r="CF60" s="1058"/>
      <c r="CG60" s="1079"/>
      <c r="CH60" s="1054"/>
      <c r="CI60" s="1055"/>
      <c r="CJ60" s="1055"/>
      <c r="CK60" s="1055"/>
      <c r="CL60" s="1056"/>
      <c r="CM60" s="1054"/>
      <c r="CN60" s="1055"/>
      <c r="CO60" s="1055"/>
      <c r="CP60" s="1055"/>
      <c r="CQ60" s="1056"/>
      <c r="CR60" s="1054"/>
      <c r="CS60" s="1055"/>
      <c r="CT60" s="1055"/>
      <c r="CU60" s="1055"/>
      <c r="CV60" s="1056"/>
      <c r="CW60" s="1054"/>
      <c r="CX60" s="1055"/>
      <c r="CY60" s="1055"/>
      <c r="CZ60" s="1055"/>
      <c r="DA60" s="1056"/>
      <c r="DB60" s="1054"/>
      <c r="DC60" s="1055"/>
      <c r="DD60" s="1055"/>
      <c r="DE60" s="1055"/>
      <c r="DF60" s="1056"/>
      <c r="DG60" s="1054"/>
      <c r="DH60" s="1055"/>
      <c r="DI60" s="1055"/>
      <c r="DJ60" s="1055"/>
      <c r="DK60" s="1056"/>
      <c r="DL60" s="1054"/>
      <c r="DM60" s="1055"/>
      <c r="DN60" s="1055"/>
      <c r="DO60" s="1055"/>
      <c r="DP60" s="1056"/>
      <c r="DQ60" s="1054"/>
      <c r="DR60" s="1055"/>
      <c r="DS60" s="1055"/>
      <c r="DT60" s="1055"/>
      <c r="DU60" s="1056"/>
      <c r="DV60" s="1057"/>
      <c r="DW60" s="1058"/>
      <c r="DX60" s="1058"/>
      <c r="DY60" s="1058"/>
      <c r="DZ60" s="1059"/>
      <c r="EA60" s="233"/>
    </row>
    <row r="61" spans="1:131" ht="26.25" customHeight="1" thickBot="1" x14ac:dyDescent="0.2">
      <c r="A61" s="241">
        <v>34</v>
      </c>
      <c r="B61" s="1095"/>
      <c r="C61" s="1096"/>
      <c r="D61" s="1096"/>
      <c r="E61" s="1096"/>
      <c r="F61" s="1096"/>
      <c r="G61" s="1096"/>
      <c r="H61" s="1096"/>
      <c r="I61" s="1096"/>
      <c r="J61" s="1096"/>
      <c r="K61" s="1096"/>
      <c r="L61" s="1096"/>
      <c r="M61" s="1096"/>
      <c r="N61" s="1096"/>
      <c r="O61" s="1096"/>
      <c r="P61" s="1097"/>
      <c r="Q61" s="1098"/>
      <c r="R61" s="1090"/>
      <c r="S61" s="1090"/>
      <c r="T61" s="1090"/>
      <c r="U61" s="1090"/>
      <c r="V61" s="1090"/>
      <c r="W61" s="1090"/>
      <c r="X61" s="1090"/>
      <c r="Y61" s="1090"/>
      <c r="Z61" s="1090"/>
      <c r="AA61" s="1090"/>
      <c r="AB61" s="1090"/>
      <c r="AC61" s="1090"/>
      <c r="AD61" s="1090"/>
      <c r="AE61" s="1099"/>
      <c r="AF61" s="1100"/>
      <c r="AG61" s="1101"/>
      <c r="AH61" s="1101"/>
      <c r="AI61" s="1101"/>
      <c r="AJ61" s="1102"/>
      <c r="AK61" s="1089"/>
      <c r="AL61" s="1090"/>
      <c r="AM61" s="1090"/>
      <c r="AN61" s="1090"/>
      <c r="AO61" s="1090"/>
      <c r="AP61" s="1090"/>
      <c r="AQ61" s="1090"/>
      <c r="AR61" s="1090"/>
      <c r="AS61" s="1090"/>
      <c r="AT61" s="1090"/>
      <c r="AU61" s="1090"/>
      <c r="AV61" s="1090"/>
      <c r="AW61" s="1090"/>
      <c r="AX61" s="1090"/>
      <c r="AY61" s="1090"/>
      <c r="AZ61" s="1091"/>
      <c r="BA61" s="1091"/>
      <c r="BB61" s="1091"/>
      <c r="BC61" s="1091"/>
      <c r="BD61" s="1091"/>
      <c r="BE61" s="1037"/>
      <c r="BF61" s="1037"/>
      <c r="BG61" s="1037"/>
      <c r="BH61" s="1037"/>
      <c r="BI61" s="1038"/>
      <c r="BJ61" s="235"/>
      <c r="BK61" s="235"/>
      <c r="BL61" s="235"/>
      <c r="BM61" s="235"/>
      <c r="BN61" s="235"/>
      <c r="BO61" s="244"/>
      <c r="BP61" s="244"/>
      <c r="BQ61" s="241">
        <v>55</v>
      </c>
      <c r="BR61" s="242"/>
      <c r="BS61" s="1057"/>
      <c r="BT61" s="1058"/>
      <c r="BU61" s="1058"/>
      <c r="BV61" s="1058"/>
      <c r="BW61" s="1058"/>
      <c r="BX61" s="1058"/>
      <c r="BY61" s="1058"/>
      <c r="BZ61" s="1058"/>
      <c r="CA61" s="1058"/>
      <c r="CB61" s="1058"/>
      <c r="CC61" s="1058"/>
      <c r="CD61" s="1058"/>
      <c r="CE61" s="1058"/>
      <c r="CF61" s="1058"/>
      <c r="CG61" s="1079"/>
      <c r="CH61" s="1054"/>
      <c r="CI61" s="1055"/>
      <c r="CJ61" s="1055"/>
      <c r="CK61" s="1055"/>
      <c r="CL61" s="1056"/>
      <c r="CM61" s="1054"/>
      <c r="CN61" s="1055"/>
      <c r="CO61" s="1055"/>
      <c r="CP61" s="1055"/>
      <c r="CQ61" s="1056"/>
      <c r="CR61" s="1054"/>
      <c r="CS61" s="1055"/>
      <c r="CT61" s="1055"/>
      <c r="CU61" s="1055"/>
      <c r="CV61" s="1056"/>
      <c r="CW61" s="1054"/>
      <c r="CX61" s="1055"/>
      <c r="CY61" s="1055"/>
      <c r="CZ61" s="1055"/>
      <c r="DA61" s="1056"/>
      <c r="DB61" s="1054"/>
      <c r="DC61" s="1055"/>
      <c r="DD61" s="1055"/>
      <c r="DE61" s="1055"/>
      <c r="DF61" s="1056"/>
      <c r="DG61" s="1054"/>
      <c r="DH61" s="1055"/>
      <c r="DI61" s="1055"/>
      <c r="DJ61" s="1055"/>
      <c r="DK61" s="1056"/>
      <c r="DL61" s="1054"/>
      <c r="DM61" s="1055"/>
      <c r="DN61" s="1055"/>
      <c r="DO61" s="1055"/>
      <c r="DP61" s="1056"/>
      <c r="DQ61" s="1054"/>
      <c r="DR61" s="1055"/>
      <c r="DS61" s="1055"/>
      <c r="DT61" s="1055"/>
      <c r="DU61" s="1056"/>
      <c r="DV61" s="1057"/>
      <c r="DW61" s="1058"/>
      <c r="DX61" s="1058"/>
      <c r="DY61" s="1058"/>
      <c r="DZ61" s="1059"/>
      <c r="EA61" s="233"/>
    </row>
    <row r="62" spans="1:131" ht="26.25" customHeight="1" x14ac:dyDescent="0.15">
      <c r="A62" s="241">
        <v>35</v>
      </c>
      <c r="B62" s="1095"/>
      <c r="C62" s="1096"/>
      <c r="D62" s="1096"/>
      <c r="E62" s="1096"/>
      <c r="F62" s="1096"/>
      <c r="G62" s="1096"/>
      <c r="H62" s="1096"/>
      <c r="I62" s="1096"/>
      <c r="J62" s="1096"/>
      <c r="K62" s="1096"/>
      <c r="L62" s="1096"/>
      <c r="M62" s="1096"/>
      <c r="N62" s="1096"/>
      <c r="O62" s="1096"/>
      <c r="P62" s="1097"/>
      <c r="Q62" s="1098"/>
      <c r="R62" s="1090"/>
      <c r="S62" s="1090"/>
      <c r="T62" s="1090"/>
      <c r="U62" s="1090"/>
      <c r="V62" s="1090"/>
      <c r="W62" s="1090"/>
      <c r="X62" s="1090"/>
      <c r="Y62" s="1090"/>
      <c r="Z62" s="1090"/>
      <c r="AA62" s="1090"/>
      <c r="AB62" s="1090"/>
      <c r="AC62" s="1090"/>
      <c r="AD62" s="1090"/>
      <c r="AE62" s="1099"/>
      <c r="AF62" s="1100"/>
      <c r="AG62" s="1101"/>
      <c r="AH62" s="1101"/>
      <c r="AI62" s="1101"/>
      <c r="AJ62" s="1102"/>
      <c r="AK62" s="1089"/>
      <c r="AL62" s="1090"/>
      <c r="AM62" s="1090"/>
      <c r="AN62" s="1090"/>
      <c r="AO62" s="1090"/>
      <c r="AP62" s="1090"/>
      <c r="AQ62" s="1090"/>
      <c r="AR62" s="1090"/>
      <c r="AS62" s="1090"/>
      <c r="AT62" s="1090"/>
      <c r="AU62" s="1090"/>
      <c r="AV62" s="1090"/>
      <c r="AW62" s="1090"/>
      <c r="AX62" s="1090"/>
      <c r="AY62" s="1090"/>
      <c r="AZ62" s="1091"/>
      <c r="BA62" s="1091"/>
      <c r="BB62" s="1091"/>
      <c r="BC62" s="1091"/>
      <c r="BD62" s="1091"/>
      <c r="BE62" s="1037"/>
      <c r="BF62" s="1037"/>
      <c r="BG62" s="1037"/>
      <c r="BH62" s="1037"/>
      <c r="BI62" s="1038"/>
      <c r="BJ62" s="1092" t="s">
        <v>414</v>
      </c>
      <c r="BK62" s="1093"/>
      <c r="BL62" s="1093"/>
      <c r="BM62" s="1093"/>
      <c r="BN62" s="1094"/>
      <c r="BO62" s="244"/>
      <c r="BP62" s="244"/>
      <c r="BQ62" s="241">
        <v>56</v>
      </c>
      <c r="BR62" s="242"/>
      <c r="BS62" s="1057"/>
      <c r="BT62" s="1058"/>
      <c r="BU62" s="1058"/>
      <c r="BV62" s="1058"/>
      <c r="BW62" s="1058"/>
      <c r="BX62" s="1058"/>
      <c r="BY62" s="1058"/>
      <c r="BZ62" s="1058"/>
      <c r="CA62" s="1058"/>
      <c r="CB62" s="1058"/>
      <c r="CC62" s="1058"/>
      <c r="CD62" s="1058"/>
      <c r="CE62" s="1058"/>
      <c r="CF62" s="1058"/>
      <c r="CG62" s="1079"/>
      <c r="CH62" s="1054"/>
      <c r="CI62" s="1055"/>
      <c r="CJ62" s="1055"/>
      <c r="CK62" s="1055"/>
      <c r="CL62" s="1056"/>
      <c r="CM62" s="1054"/>
      <c r="CN62" s="1055"/>
      <c r="CO62" s="1055"/>
      <c r="CP62" s="1055"/>
      <c r="CQ62" s="1056"/>
      <c r="CR62" s="1054"/>
      <c r="CS62" s="1055"/>
      <c r="CT62" s="1055"/>
      <c r="CU62" s="1055"/>
      <c r="CV62" s="1056"/>
      <c r="CW62" s="1054"/>
      <c r="CX62" s="1055"/>
      <c r="CY62" s="1055"/>
      <c r="CZ62" s="1055"/>
      <c r="DA62" s="1056"/>
      <c r="DB62" s="1054"/>
      <c r="DC62" s="1055"/>
      <c r="DD62" s="1055"/>
      <c r="DE62" s="1055"/>
      <c r="DF62" s="1056"/>
      <c r="DG62" s="1054"/>
      <c r="DH62" s="1055"/>
      <c r="DI62" s="1055"/>
      <c r="DJ62" s="1055"/>
      <c r="DK62" s="1056"/>
      <c r="DL62" s="1054"/>
      <c r="DM62" s="1055"/>
      <c r="DN62" s="1055"/>
      <c r="DO62" s="1055"/>
      <c r="DP62" s="1056"/>
      <c r="DQ62" s="1054"/>
      <c r="DR62" s="1055"/>
      <c r="DS62" s="1055"/>
      <c r="DT62" s="1055"/>
      <c r="DU62" s="1056"/>
      <c r="DV62" s="1057"/>
      <c r="DW62" s="1058"/>
      <c r="DX62" s="1058"/>
      <c r="DY62" s="1058"/>
      <c r="DZ62" s="1059"/>
      <c r="EA62" s="233"/>
    </row>
    <row r="63" spans="1:131" ht="26.25" customHeight="1" thickBot="1" x14ac:dyDescent="0.2">
      <c r="A63" s="243" t="s">
        <v>393</v>
      </c>
      <c r="B63" s="1002" t="s">
        <v>415</v>
      </c>
      <c r="C63" s="1003"/>
      <c r="D63" s="1003"/>
      <c r="E63" s="1003"/>
      <c r="F63" s="1003"/>
      <c r="G63" s="1003"/>
      <c r="H63" s="1003"/>
      <c r="I63" s="1003"/>
      <c r="J63" s="1003"/>
      <c r="K63" s="1003"/>
      <c r="L63" s="1003"/>
      <c r="M63" s="1003"/>
      <c r="N63" s="1003"/>
      <c r="O63" s="1003"/>
      <c r="P63" s="1013"/>
      <c r="Q63" s="1027"/>
      <c r="R63" s="1028"/>
      <c r="S63" s="1028"/>
      <c r="T63" s="1028"/>
      <c r="U63" s="1028"/>
      <c r="V63" s="1028"/>
      <c r="W63" s="1028"/>
      <c r="X63" s="1028"/>
      <c r="Y63" s="1028"/>
      <c r="Z63" s="1028"/>
      <c r="AA63" s="1028"/>
      <c r="AB63" s="1028"/>
      <c r="AC63" s="1028"/>
      <c r="AD63" s="1028"/>
      <c r="AE63" s="1085"/>
      <c r="AF63" s="1086">
        <v>4859</v>
      </c>
      <c r="AG63" s="1024"/>
      <c r="AH63" s="1024"/>
      <c r="AI63" s="1024"/>
      <c r="AJ63" s="1087"/>
      <c r="AK63" s="1088"/>
      <c r="AL63" s="1028"/>
      <c r="AM63" s="1028"/>
      <c r="AN63" s="1028"/>
      <c r="AO63" s="1028"/>
      <c r="AP63" s="1024"/>
      <c r="AQ63" s="1024"/>
      <c r="AR63" s="1024"/>
      <c r="AS63" s="1024"/>
      <c r="AT63" s="1024"/>
      <c r="AU63" s="1024"/>
      <c r="AV63" s="1024"/>
      <c r="AW63" s="1024"/>
      <c r="AX63" s="1024"/>
      <c r="AY63" s="1024"/>
      <c r="AZ63" s="1082"/>
      <c r="BA63" s="1082"/>
      <c r="BB63" s="1082"/>
      <c r="BC63" s="1082"/>
      <c r="BD63" s="1082"/>
      <c r="BE63" s="1025"/>
      <c r="BF63" s="1025"/>
      <c r="BG63" s="1025"/>
      <c r="BH63" s="1025"/>
      <c r="BI63" s="1026"/>
      <c r="BJ63" s="1083" t="s">
        <v>416</v>
      </c>
      <c r="BK63" s="1018"/>
      <c r="BL63" s="1018"/>
      <c r="BM63" s="1018"/>
      <c r="BN63" s="1084"/>
      <c r="BO63" s="244"/>
      <c r="BP63" s="244"/>
      <c r="BQ63" s="241">
        <v>57</v>
      </c>
      <c r="BR63" s="242"/>
      <c r="BS63" s="1057"/>
      <c r="BT63" s="1058"/>
      <c r="BU63" s="1058"/>
      <c r="BV63" s="1058"/>
      <c r="BW63" s="1058"/>
      <c r="BX63" s="1058"/>
      <c r="BY63" s="1058"/>
      <c r="BZ63" s="1058"/>
      <c r="CA63" s="1058"/>
      <c r="CB63" s="1058"/>
      <c r="CC63" s="1058"/>
      <c r="CD63" s="1058"/>
      <c r="CE63" s="1058"/>
      <c r="CF63" s="1058"/>
      <c r="CG63" s="1079"/>
      <c r="CH63" s="1054"/>
      <c r="CI63" s="1055"/>
      <c r="CJ63" s="1055"/>
      <c r="CK63" s="1055"/>
      <c r="CL63" s="1056"/>
      <c r="CM63" s="1054"/>
      <c r="CN63" s="1055"/>
      <c r="CO63" s="1055"/>
      <c r="CP63" s="1055"/>
      <c r="CQ63" s="1056"/>
      <c r="CR63" s="1054"/>
      <c r="CS63" s="1055"/>
      <c r="CT63" s="1055"/>
      <c r="CU63" s="1055"/>
      <c r="CV63" s="1056"/>
      <c r="CW63" s="1054"/>
      <c r="CX63" s="1055"/>
      <c r="CY63" s="1055"/>
      <c r="CZ63" s="1055"/>
      <c r="DA63" s="1056"/>
      <c r="DB63" s="1054"/>
      <c r="DC63" s="1055"/>
      <c r="DD63" s="1055"/>
      <c r="DE63" s="1055"/>
      <c r="DF63" s="1056"/>
      <c r="DG63" s="1054"/>
      <c r="DH63" s="1055"/>
      <c r="DI63" s="1055"/>
      <c r="DJ63" s="1055"/>
      <c r="DK63" s="1056"/>
      <c r="DL63" s="1054"/>
      <c r="DM63" s="1055"/>
      <c r="DN63" s="1055"/>
      <c r="DO63" s="1055"/>
      <c r="DP63" s="1056"/>
      <c r="DQ63" s="1054"/>
      <c r="DR63" s="1055"/>
      <c r="DS63" s="1055"/>
      <c r="DT63" s="1055"/>
      <c r="DU63" s="1056"/>
      <c r="DV63" s="1057"/>
      <c r="DW63" s="1058"/>
      <c r="DX63" s="1058"/>
      <c r="DY63" s="1058"/>
      <c r="DZ63" s="1059"/>
      <c r="EA63" s="233"/>
    </row>
    <row r="64" spans="1:131" ht="26.2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1057"/>
      <c r="BT64" s="1058"/>
      <c r="BU64" s="1058"/>
      <c r="BV64" s="1058"/>
      <c r="BW64" s="1058"/>
      <c r="BX64" s="1058"/>
      <c r="BY64" s="1058"/>
      <c r="BZ64" s="1058"/>
      <c r="CA64" s="1058"/>
      <c r="CB64" s="1058"/>
      <c r="CC64" s="1058"/>
      <c r="CD64" s="1058"/>
      <c r="CE64" s="1058"/>
      <c r="CF64" s="1058"/>
      <c r="CG64" s="1079"/>
      <c r="CH64" s="1054"/>
      <c r="CI64" s="1055"/>
      <c r="CJ64" s="1055"/>
      <c r="CK64" s="1055"/>
      <c r="CL64" s="1056"/>
      <c r="CM64" s="1054"/>
      <c r="CN64" s="1055"/>
      <c r="CO64" s="1055"/>
      <c r="CP64" s="1055"/>
      <c r="CQ64" s="1056"/>
      <c r="CR64" s="1054"/>
      <c r="CS64" s="1055"/>
      <c r="CT64" s="1055"/>
      <c r="CU64" s="1055"/>
      <c r="CV64" s="1056"/>
      <c r="CW64" s="1054"/>
      <c r="CX64" s="1055"/>
      <c r="CY64" s="1055"/>
      <c r="CZ64" s="1055"/>
      <c r="DA64" s="1056"/>
      <c r="DB64" s="1054"/>
      <c r="DC64" s="1055"/>
      <c r="DD64" s="1055"/>
      <c r="DE64" s="1055"/>
      <c r="DF64" s="1056"/>
      <c r="DG64" s="1054"/>
      <c r="DH64" s="1055"/>
      <c r="DI64" s="1055"/>
      <c r="DJ64" s="1055"/>
      <c r="DK64" s="1056"/>
      <c r="DL64" s="1054"/>
      <c r="DM64" s="1055"/>
      <c r="DN64" s="1055"/>
      <c r="DO64" s="1055"/>
      <c r="DP64" s="1056"/>
      <c r="DQ64" s="1054"/>
      <c r="DR64" s="1055"/>
      <c r="DS64" s="1055"/>
      <c r="DT64" s="1055"/>
      <c r="DU64" s="1056"/>
      <c r="DV64" s="1057"/>
      <c r="DW64" s="1058"/>
      <c r="DX64" s="1058"/>
      <c r="DY64" s="1058"/>
      <c r="DZ64" s="1059"/>
      <c r="EA64" s="233"/>
    </row>
    <row r="65" spans="1:131" ht="26.25" customHeight="1" thickBot="1" x14ac:dyDescent="0.2">
      <c r="A65" s="235" t="s">
        <v>417</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1057"/>
      <c r="BT65" s="1058"/>
      <c r="BU65" s="1058"/>
      <c r="BV65" s="1058"/>
      <c r="BW65" s="1058"/>
      <c r="BX65" s="1058"/>
      <c r="BY65" s="1058"/>
      <c r="BZ65" s="1058"/>
      <c r="CA65" s="1058"/>
      <c r="CB65" s="1058"/>
      <c r="CC65" s="1058"/>
      <c r="CD65" s="1058"/>
      <c r="CE65" s="1058"/>
      <c r="CF65" s="1058"/>
      <c r="CG65" s="1079"/>
      <c r="CH65" s="1054"/>
      <c r="CI65" s="1055"/>
      <c r="CJ65" s="1055"/>
      <c r="CK65" s="1055"/>
      <c r="CL65" s="1056"/>
      <c r="CM65" s="1054"/>
      <c r="CN65" s="1055"/>
      <c r="CO65" s="1055"/>
      <c r="CP65" s="1055"/>
      <c r="CQ65" s="1056"/>
      <c r="CR65" s="1054"/>
      <c r="CS65" s="1055"/>
      <c r="CT65" s="1055"/>
      <c r="CU65" s="1055"/>
      <c r="CV65" s="1056"/>
      <c r="CW65" s="1054"/>
      <c r="CX65" s="1055"/>
      <c r="CY65" s="1055"/>
      <c r="CZ65" s="1055"/>
      <c r="DA65" s="1056"/>
      <c r="DB65" s="1054"/>
      <c r="DC65" s="1055"/>
      <c r="DD65" s="1055"/>
      <c r="DE65" s="1055"/>
      <c r="DF65" s="1056"/>
      <c r="DG65" s="1054"/>
      <c r="DH65" s="1055"/>
      <c r="DI65" s="1055"/>
      <c r="DJ65" s="1055"/>
      <c r="DK65" s="1056"/>
      <c r="DL65" s="1054"/>
      <c r="DM65" s="1055"/>
      <c r="DN65" s="1055"/>
      <c r="DO65" s="1055"/>
      <c r="DP65" s="1056"/>
      <c r="DQ65" s="1054"/>
      <c r="DR65" s="1055"/>
      <c r="DS65" s="1055"/>
      <c r="DT65" s="1055"/>
      <c r="DU65" s="1056"/>
      <c r="DV65" s="1057"/>
      <c r="DW65" s="1058"/>
      <c r="DX65" s="1058"/>
      <c r="DY65" s="1058"/>
      <c r="DZ65" s="1059"/>
      <c r="EA65" s="233"/>
    </row>
    <row r="66" spans="1:131" ht="26.25" customHeight="1" x14ac:dyDescent="0.15">
      <c r="A66" s="1060" t="s">
        <v>418</v>
      </c>
      <c r="B66" s="1061"/>
      <c r="C66" s="1061"/>
      <c r="D66" s="1061"/>
      <c r="E66" s="1061"/>
      <c r="F66" s="1061"/>
      <c r="G66" s="1061"/>
      <c r="H66" s="1061"/>
      <c r="I66" s="1061"/>
      <c r="J66" s="1061"/>
      <c r="K66" s="1061"/>
      <c r="L66" s="1061"/>
      <c r="M66" s="1061"/>
      <c r="N66" s="1061"/>
      <c r="O66" s="1061"/>
      <c r="P66" s="1062"/>
      <c r="Q66" s="1066" t="s">
        <v>397</v>
      </c>
      <c r="R66" s="1067"/>
      <c r="S66" s="1067"/>
      <c r="T66" s="1067"/>
      <c r="U66" s="1068"/>
      <c r="V66" s="1066" t="s">
        <v>398</v>
      </c>
      <c r="W66" s="1067"/>
      <c r="X66" s="1067"/>
      <c r="Y66" s="1067"/>
      <c r="Z66" s="1068"/>
      <c r="AA66" s="1066" t="s">
        <v>399</v>
      </c>
      <c r="AB66" s="1067"/>
      <c r="AC66" s="1067"/>
      <c r="AD66" s="1067"/>
      <c r="AE66" s="1068"/>
      <c r="AF66" s="1072" t="s">
        <v>419</v>
      </c>
      <c r="AG66" s="1073"/>
      <c r="AH66" s="1073"/>
      <c r="AI66" s="1073"/>
      <c r="AJ66" s="1074"/>
      <c r="AK66" s="1066" t="s">
        <v>401</v>
      </c>
      <c r="AL66" s="1061"/>
      <c r="AM66" s="1061"/>
      <c r="AN66" s="1061"/>
      <c r="AO66" s="1062"/>
      <c r="AP66" s="1066" t="s">
        <v>402</v>
      </c>
      <c r="AQ66" s="1067"/>
      <c r="AR66" s="1067"/>
      <c r="AS66" s="1067"/>
      <c r="AT66" s="1068"/>
      <c r="AU66" s="1066" t="s">
        <v>420</v>
      </c>
      <c r="AV66" s="1067"/>
      <c r="AW66" s="1067"/>
      <c r="AX66" s="1067"/>
      <c r="AY66" s="1068"/>
      <c r="AZ66" s="1066" t="s">
        <v>380</v>
      </c>
      <c r="BA66" s="1067"/>
      <c r="BB66" s="1067"/>
      <c r="BC66" s="1067"/>
      <c r="BD66" s="1080"/>
      <c r="BE66" s="244"/>
      <c r="BF66" s="244"/>
      <c r="BG66" s="244"/>
      <c r="BH66" s="244"/>
      <c r="BI66" s="244"/>
      <c r="BJ66" s="244"/>
      <c r="BK66" s="244"/>
      <c r="BL66" s="244"/>
      <c r="BM66" s="244"/>
      <c r="BN66" s="244"/>
      <c r="BO66" s="244"/>
      <c r="BP66" s="244"/>
      <c r="BQ66" s="241">
        <v>60</v>
      </c>
      <c r="BR66" s="246"/>
      <c r="BS66" s="1010"/>
      <c r="BT66" s="1011"/>
      <c r="BU66" s="1011"/>
      <c r="BV66" s="1011"/>
      <c r="BW66" s="1011"/>
      <c r="BX66" s="1011"/>
      <c r="BY66" s="1011"/>
      <c r="BZ66" s="1011"/>
      <c r="CA66" s="1011"/>
      <c r="CB66" s="1011"/>
      <c r="CC66" s="1011"/>
      <c r="CD66" s="1011"/>
      <c r="CE66" s="1011"/>
      <c r="CF66" s="1011"/>
      <c r="CG66" s="1020"/>
      <c r="CH66" s="1021"/>
      <c r="CI66" s="1022"/>
      <c r="CJ66" s="1022"/>
      <c r="CK66" s="1022"/>
      <c r="CL66" s="1023"/>
      <c r="CM66" s="1021"/>
      <c r="CN66" s="1022"/>
      <c r="CO66" s="1022"/>
      <c r="CP66" s="1022"/>
      <c r="CQ66" s="1023"/>
      <c r="CR66" s="1021"/>
      <c r="CS66" s="1022"/>
      <c r="CT66" s="1022"/>
      <c r="CU66" s="1022"/>
      <c r="CV66" s="1023"/>
      <c r="CW66" s="1021"/>
      <c r="CX66" s="1022"/>
      <c r="CY66" s="1022"/>
      <c r="CZ66" s="1022"/>
      <c r="DA66" s="1023"/>
      <c r="DB66" s="1021"/>
      <c r="DC66" s="1022"/>
      <c r="DD66" s="1022"/>
      <c r="DE66" s="1022"/>
      <c r="DF66" s="1023"/>
      <c r="DG66" s="1021"/>
      <c r="DH66" s="1022"/>
      <c r="DI66" s="1022"/>
      <c r="DJ66" s="1022"/>
      <c r="DK66" s="1023"/>
      <c r="DL66" s="1021"/>
      <c r="DM66" s="1022"/>
      <c r="DN66" s="1022"/>
      <c r="DO66" s="1022"/>
      <c r="DP66" s="1023"/>
      <c r="DQ66" s="1021"/>
      <c r="DR66" s="1022"/>
      <c r="DS66" s="1022"/>
      <c r="DT66" s="1022"/>
      <c r="DU66" s="1023"/>
      <c r="DV66" s="1010"/>
      <c r="DW66" s="1011"/>
      <c r="DX66" s="1011"/>
      <c r="DY66" s="1011"/>
      <c r="DZ66" s="1012"/>
      <c r="EA66" s="233"/>
    </row>
    <row r="67" spans="1:131" ht="26.25" customHeight="1" thickBot="1" x14ac:dyDescent="0.2">
      <c r="A67" s="1063"/>
      <c r="B67" s="1064"/>
      <c r="C67" s="1064"/>
      <c r="D67" s="1064"/>
      <c r="E67" s="1064"/>
      <c r="F67" s="1064"/>
      <c r="G67" s="1064"/>
      <c r="H67" s="1064"/>
      <c r="I67" s="1064"/>
      <c r="J67" s="1064"/>
      <c r="K67" s="1064"/>
      <c r="L67" s="1064"/>
      <c r="M67" s="1064"/>
      <c r="N67" s="1064"/>
      <c r="O67" s="1064"/>
      <c r="P67" s="1065"/>
      <c r="Q67" s="1069"/>
      <c r="R67" s="1070"/>
      <c r="S67" s="1070"/>
      <c r="T67" s="1070"/>
      <c r="U67" s="1071"/>
      <c r="V67" s="1069"/>
      <c r="W67" s="1070"/>
      <c r="X67" s="1070"/>
      <c r="Y67" s="1070"/>
      <c r="Z67" s="1071"/>
      <c r="AA67" s="1069"/>
      <c r="AB67" s="1070"/>
      <c r="AC67" s="1070"/>
      <c r="AD67" s="1070"/>
      <c r="AE67" s="1071"/>
      <c r="AF67" s="1075"/>
      <c r="AG67" s="1076"/>
      <c r="AH67" s="1076"/>
      <c r="AI67" s="1076"/>
      <c r="AJ67" s="1077"/>
      <c r="AK67" s="1078"/>
      <c r="AL67" s="1064"/>
      <c r="AM67" s="1064"/>
      <c r="AN67" s="1064"/>
      <c r="AO67" s="1065"/>
      <c r="AP67" s="1069"/>
      <c r="AQ67" s="1070"/>
      <c r="AR67" s="1070"/>
      <c r="AS67" s="1070"/>
      <c r="AT67" s="1071"/>
      <c r="AU67" s="1069"/>
      <c r="AV67" s="1070"/>
      <c r="AW67" s="1070"/>
      <c r="AX67" s="1070"/>
      <c r="AY67" s="1071"/>
      <c r="AZ67" s="1069"/>
      <c r="BA67" s="1070"/>
      <c r="BB67" s="1070"/>
      <c r="BC67" s="1070"/>
      <c r="BD67" s="1081"/>
      <c r="BE67" s="244"/>
      <c r="BF67" s="244"/>
      <c r="BG67" s="244"/>
      <c r="BH67" s="244"/>
      <c r="BI67" s="244"/>
      <c r="BJ67" s="244"/>
      <c r="BK67" s="244"/>
      <c r="BL67" s="244"/>
      <c r="BM67" s="244"/>
      <c r="BN67" s="244"/>
      <c r="BO67" s="244"/>
      <c r="BP67" s="244"/>
      <c r="BQ67" s="241">
        <v>61</v>
      </c>
      <c r="BR67" s="246"/>
      <c r="BS67" s="1010"/>
      <c r="BT67" s="1011"/>
      <c r="BU67" s="1011"/>
      <c r="BV67" s="1011"/>
      <c r="BW67" s="1011"/>
      <c r="BX67" s="1011"/>
      <c r="BY67" s="1011"/>
      <c r="BZ67" s="1011"/>
      <c r="CA67" s="1011"/>
      <c r="CB67" s="1011"/>
      <c r="CC67" s="1011"/>
      <c r="CD67" s="1011"/>
      <c r="CE67" s="1011"/>
      <c r="CF67" s="1011"/>
      <c r="CG67" s="1020"/>
      <c r="CH67" s="1021"/>
      <c r="CI67" s="1022"/>
      <c r="CJ67" s="1022"/>
      <c r="CK67" s="1022"/>
      <c r="CL67" s="1023"/>
      <c r="CM67" s="1021"/>
      <c r="CN67" s="1022"/>
      <c r="CO67" s="1022"/>
      <c r="CP67" s="1022"/>
      <c r="CQ67" s="1023"/>
      <c r="CR67" s="1021"/>
      <c r="CS67" s="1022"/>
      <c r="CT67" s="1022"/>
      <c r="CU67" s="1022"/>
      <c r="CV67" s="1023"/>
      <c r="CW67" s="1021"/>
      <c r="CX67" s="1022"/>
      <c r="CY67" s="1022"/>
      <c r="CZ67" s="1022"/>
      <c r="DA67" s="1023"/>
      <c r="DB67" s="1021"/>
      <c r="DC67" s="1022"/>
      <c r="DD67" s="1022"/>
      <c r="DE67" s="1022"/>
      <c r="DF67" s="1023"/>
      <c r="DG67" s="1021"/>
      <c r="DH67" s="1022"/>
      <c r="DI67" s="1022"/>
      <c r="DJ67" s="1022"/>
      <c r="DK67" s="1023"/>
      <c r="DL67" s="1021"/>
      <c r="DM67" s="1022"/>
      <c r="DN67" s="1022"/>
      <c r="DO67" s="1022"/>
      <c r="DP67" s="1023"/>
      <c r="DQ67" s="1021"/>
      <c r="DR67" s="1022"/>
      <c r="DS67" s="1022"/>
      <c r="DT67" s="1022"/>
      <c r="DU67" s="1023"/>
      <c r="DV67" s="1010"/>
      <c r="DW67" s="1011"/>
      <c r="DX67" s="1011"/>
      <c r="DY67" s="1011"/>
      <c r="DZ67" s="1012"/>
      <c r="EA67" s="233"/>
    </row>
    <row r="68" spans="1:131" ht="26.25" customHeight="1" thickTop="1" x14ac:dyDescent="0.15">
      <c r="A68" s="239">
        <v>1</v>
      </c>
      <c r="B68" s="1050" t="s">
        <v>584</v>
      </c>
      <c r="C68" s="1051"/>
      <c r="D68" s="1051"/>
      <c r="E68" s="1051"/>
      <c r="F68" s="1051"/>
      <c r="G68" s="1051"/>
      <c r="H68" s="1051"/>
      <c r="I68" s="1051"/>
      <c r="J68" s="1051"/>
      <c r="K68" s="1051"/>
      <c r="L68" s="1051"/>
      <c r="M68" s="1051"/>
      <c r="N68" s="1051"/>
      <c r="O68" s="1051"/>
      <c r="P68" s="1052"/>
      <c r="Q68" s="1053">
        <v>4795</v>
      </c>
      <c r="R68" s="1047"/>
      <c r="S68" s="1047"/>
      <c r="T68" s="1047"/>
      <c r="U68" s="1047"/>
      <c r="V68" s="1047">
        <v>4781</v>
      </c>
      <c r="W68" s="1047"/>
      <c r="X68" s="1047"/>
      <c r="Y68" s="1047"/>
      <c r="Z68" s="1047"/>
      <c r="AA68" s="1047">
        <v>14</v>
      </c>
      <c r="AB68" s="1047"/>
      <c r="AC68" s="1047"/>
      <c r="AD68" s="1047"/>
      <c r="AE68" s="1047"/>
      <c r="AF68" s="1047">
        <v>14</v>
      </c>
      <c r="AG68" s="1047"/>
      <c r="AH68" s="1047"/>
      <c r="AI68" s="1047"/>
      <c r="AJ68" s="1047"/>
      <c r="AK68" s="1047">
        <v>32</v>
      </c>
      <c r="AL68" s="1047"/>
      <c r="AM68" s="1047"/>
      <c r="AN68" s="1047"/>
      <c r="AO68" s="1047"/>
      <c r="AP68" s="1047" t="s">
        <v>586</v>
      </c>
      <c r="AQ68" s="1047"/>
      <c r="AR68" s="1047"/>
      <c r="AS68" s="1047"/>
      <c r="AT68" s="1047"/>
      <c r="AU68" s="1047" t="s">
        <v>586</v>
      </c>
      <c r="AV68" s="1047"/>
      <c r="AW68" s="1047"/>
      <c r="AX68" s="1047"/>
      <c r="AY68" s="1047"/>
      <c r="AZ68" s="1048"/>
      <c r="BA68" s="1048"/>
      <c r="BB68" s="1048"/>
      <c r="BC68" s="1048"/>
      <c r="BD68" s="1049"/>
      <c r="BE68" s="244"/>
      <c r="BF68" s="244"/>
      <c r="BG68" s="244"/>
      <c r="BH68" s="244"/>
      <c r="BI68" s="244"/>
      <c r="BJ68" s="244"/>
      <c r="BK68" s="244"/>
      <c r="BL68" s="244"/>
      <c r="BM68" s="244"/>
      <c r="BN68" s="244"/>
      <c r="BO68" s="244"/>
      <c r="BP68" s="244"/>
      <c r="BQ68" s="241">
        <v>62</v>
      </c>
      <c r="BR68" s="246"/>
      <c r="BS68" s="1010"/>
      <c r="BT68" s="1011"/>
      <c r="BU68" s="1011"/>
      <c r="BV68" s="1011"/>
      <c r="BW68" s="1011"/>
      <c r="BX68" s="1011"/>
      <c r="BY68" s="1011"/>
      <c r="BZ68" s="1011"/>
      <c r="CA68" s="1011"/>
      <c r="CB68" s="1011"/>
      <c r="CC68" s="1011"/>
      <c r="CD68" s="1011"/>
      <c r="CE68" s="1011"/>
      <c r="CF68" s="1011"/>
      <c r="CG68" s="1020"/>
      <c r="CH68" s="1021"/>
      <c r="CI68" s="1022"/>
      <c r="CJ68" s="1022"/>
      <c r="CK68" s="1022"/>
      <c r="CL68" s="1023"/>
      <c r="CM68" s="1021"/>
      <c r="CN68" s="1022"/>
      <c r="CO68" s="1022"/>
      <c r="CP68" s="1022"/>
      <c r="CQ68" s="1023"/>
      <c r="CR68" s="1021"/>
      <c r="CS68" s="1022"/>
      <c r="CT68" s="1022"/>
      <c r="CU68" s="1022"/>
      <c r="CV68" s="1023"/>
      <c r="CW68" s="1021"/>
      <c r="CX68" s="1022"/>
      <c r="CY68" s="1022"/>
      <c r="CZ68" s="1022"/>
      <c r="DA68" s="1023"/>
      <c r="DB68" s="1021"/>
      <c r="DC68" s="1022"/>
      <c r="DD68" s="1022"/>
      <c r="DE68" s="1022"/>
      <c r="DF68" s="1023"/>
      <c r="DG68" s="1021"/>
      <c r="DH68" s="1022"/>
      <c r="DI68" s="1022"/>
      <c r="DJ68" s="1022"/>
      <c r="DK68" s="1023"/>
      <c r="DL68" s="1021"/>
      <c r="DM68" s="1022"/>
      <c r="DN68" s="1022"/>
      <c r="DO68" s="1022"/>
      <c r="DP68" s="1023"/>
      <c r="DQ68" s="1021"/>
      <c r="DR68" s="1022"/>
      <c r="DS68" s="1022"/>
      <c r="DT68" s="1022"/>
      <c r="DU68" s="1023"/>
      <c r="DV68" s="1010"/>
      <c r="DW68" s="1011"/>
      <c r="DX68" s="1011"/>
      <c r="DY68" s="1011"/>
      <c r="DZ68" s="1012"/>
      <c r="EA68" s="233"/>
    </row>
    <row r="69" spans="1:131" ht="26.25" customHeight="1" x14ac:dyDescent="0.15">
      <c r="A69" s="241">
        <v>2</v>
      </c>
      <c r="B69" s="1039" t="s">
        <v>585</v>
      </c>
      <c r="C69" s="1040"/>
      <c r="D69" s="1040"/>
      <c r="E69" s="1040"/>
      <c r="F69" s="1040"/>
      <c r="G69" s="1040"/>
      <c r="H69" s="1040"/>
      <c r="I69" s="1040"/>
      <c r="J69" s="1040"/>
      <c r="K69" s="1040"/>
      <c r="L69" s="1040"/>
      <c r="M69" s="1040"/>
      <c r="N69" s="1040"/>
      <c r="O69" s="1040"/>
      <c r="P69" s="1041"/>
      <c r="Q69" s="1042">
        <v>132</v>
      </c>
      <c r="R69" s="1036"/>
      <c r="S69" s="1036"/>
      <c r="T69" s="1036"/>
      <c r="U69" s="1036"/>
      <c r="V69" s="1036">
        <v>87</v>
      </c>
      <c r="W69" s="1036"/>
      <c r="X69" s="1036"/>
      <c r="Y69" s="1036"/>
      <c r="Z69" s="1036"/>
      <c r="AA69" s="1036">
        <v>45</v>
      </c>
      <c r="AB69" s="1036"/>
      <c r="AC69" s="1036"/>
      <c r="AD69" s="1036"/>
      <c r="AE69" s="1036"/>
      <c r="AF69" s="1036">
        <v>45</v>
      </c>
      <c r="AG69" s="1036"/>
      <c r="AH69" s="1036"/>
      <c r="AI69" s="1036"/>
      <c r="AJ69" s="1036"/>
      <c r="AK69" s="1036" t="s">
        <v>586</v>
      </c>
      <c r="AL69" s="1036"/>
      <c r="AM69" s="1036"/>
      <c r="AN69" s="1036"/>
      <c r="AO69" s="1036"/>
      <c r="AP69" s="1036" t="s">
        <v>586</v>
      </c>
      <c r="AQ69" s="1036"/>
      <c r="AR69" s="1036"/>
      <c r="AS69" s="1036"/>
      <c r="AT69" s="1036"/>
      <c r="AU69" s="1036" t="s">
        <v>586</v>
      </c>
      <c r="AV69" s="1036"/>
      <c r="AW69" s="1036"/>
      <c r="AX69" s="1036"/>
      <c r="AY69" s="1036"/>
      <c r="AZ69" s="1037"/>
      <c r="BA69" s="1037"/>
      <c r="BB69" s="1037"/>
      <c r="BC69" s="1037"/>
      <c r="BD69" s="1038"/>
      <c r="BE69" s="244"/>
      <c r="BF69" s="244"/>
      <c r="BG69" s="244"/>
      <c r="BH69" s="244"/>
      <c r="BI69" s="244"/>
      <c r="BJ69" s="244"/>
      <c r="BK69" s="244"/>
      <c r="BL69" s="244"/>
      <c r="BM69" s="244"/>
      <c r="BN69" s="244"/>
      <c r="BO69" s="244"/>
      <c r="BP69" s="244"/>
      <c r="BQ69" s="241">
        <v>63</v>
      </c>
      <c r="BR69" s="246"/>
      <c r="BS69" s="1010"/>
      <c r="BT69" s="1011"/>
      <c r="BU69" s="1011"/>
      <c r="BV69" s="1011"/>
      <c r="BW69" s="1011"/>
      <c r="BX69" s="1011"/>
      <c r="BY69" s="1011"/>
      <c r="BZ69" s="1011"/>
      <c r="CA69" s="1011"/>
      <c r="CB69" s="1011"/>
      <c r="CC69" s="1011"/>
      <c r="CD69" s="1011"/>
      <c r="CE69" s="1011"/>
      <c r="CF69" s="1011"/>
      <c r="CG69" s="1020"/>
      <c r="CH69" s="1021"/>
      <c r="CI69" s="1022"/>
      <c r="CJ69" s="1022"/>
      <c r="CK69" s="1022"/>
      <c r="CL69" s="1023"/>
      <c r="CM69" s="1021"/>
      <c r="CN69" s="1022"/>
      <c r="CO69" s="1022"/>
      <c r="CP69" s="1022"/>
      <c r="CQ69" s="1023"/>
      <c r="CR69" s="1021"/>
      <c r="CS69" s="1022"/>
      <c r="CT69" s="1022"/>
      <c r="CU69" s="1022"/>
      <c r="CV69" s="1023"/>
      <c r="CW69" s="1021"/>
      <c r="CX69" s="1022"/>
      <c r="CY69" s="1022"/>
      <c r="CZ69" s="1022"/>
      <c r="DA69" s="1023"/>
      <c r="DB69" s="1021"/>
      <c r="DC69" s="1022"/>
      <c r="DD69" s="1022"/>
      <c r="DE69" s="1022"/>
      <c r="DF69" s="1023"/>
      <c r="DG69" s="1021"/>
      <c r="DH69" s="1022"/>
      <c r="DI69" s="1022"/>
      <c r="DJ69" s="1022"/>
      <c r="DK69" s="1023"/>
      <c r="DL69" s="1021"/>
      <c r="DM69" s="1022"/>
      <c r="DN69" s="1022"/>
      <c r="DO69" s="1022"/>
      <c r="DP69" s="1023"/>
      <c r="DQ69" s="1021"/>
      <c r="DR69" s="1022"/>
      <c r="DS69" s="1022"/>
      <c r="DT69" s="1022"/>
      <c r="DU69" s="1023"/>
      <c r="DV69" s="1010"/>
      <c r="DW69" s="1011"/>
      <c r="DX69" s="1011"/>
      <c r="DY69" s="1011"/>
      <c r="DZ69" s="1012"/>
      <c r="EA69" s="233"/>
    </row>
    <row r="70" spans="1:131" ht="26.25" customHeight="1" x14ac:dyDescent="0.15">
      <c r="A70" s="241">
        <v>3</v>
      </c>
      <c r="B70" s="1039"/>
      <c r="C70" s="1040"/>
      <c r="D70" s="1040"/>
      <c r="E70" s="1040"/>
      <c r="F70" s="1040"/>
      <c r="G70" s="1040"/>
      <c r="H70" s="1040"/>
      <c r="I70" s="1040"/>
      <c r="J70" s="1040"/>
      <c r="K70" s="1040"/>
      <c r="L70" s="1040"/>
      <c r="M70" s="1040"/>
      <c r="N70" s="1040"/>
      <c r="O70" s="1040"/>
      <c r="P70" s="1041"/>
      <c r="Q70" s="1042"/>
      <c r="R70" s="1036"/>
      <c r="S70" s="1036"/>
      <c r="T70" s="1036"/>
      <c r="U70" s="1036"/>
      <c r="V70" s="1036"/>
      <c r="W70" s="1036"/>
      <c r="X70" s="1036"/>
      <c r="Y70" s="1036"/>
      <c r="Z70" s="1036"/>
      <c r="AA70" s="1036"/>
      <c r="AB70" s="1036"/>
      <c r="AC70" s="1036"/>
      <c r="AD70" s="1036"/>
      <c r="AE70" s="1036"/>
      <c r="AF70" s="1036"/>
      <c r="AG70" s="1036"/>
      <c r="AH70" s="1036"/>
      <c r="AI70" s="1036"/>
      <c r="AJ70" s="1036"/>
      <c r="AK70" s="1036"/>
      <c r="AL70" s="1036"/>
      <c r="AM70" s="1036"/>
      <c r="AN70" s="1036"/>
      <c r="AO70" s="1036"/>
      <c r="AP70" s="1036"/>
      <c r="AQ70" s="1036"/>
      <c r="AR70" s="1036"/>
      <c r="AS70" s="1036"/>
      <c r="AT70" s="1036"/>
      <c r="AU70" s="1036"/>
      <c r="AV70" s="1036"/>
      <c r="AW70" s="1036"/>
      <c r="AX70" s="1036"/>
      <c r="AY70" s="1036"/>
      <c r="AZ70" s="1037"/>
      <c r="BA70" s="1037"/>
      <c r="BB70" s="1037"/>
      <c r="BC70" s="1037"/>
      <c r="BD70" s="1038"/>
      <c r="BE70" s="244"/>
      <c r="BF70" s="244"/>
      <c r="BG70" s="244"/>
      <c r="BH70" s="244"/>
      <c r="BI70" s="244"/>
      <c r="BJ70" s="244"/>
      <c r="BK70" s="244"/>
      <c r="BL70" s="244"/>
      <c r="BM70" s="244"/>
      <c r="BN70" s="244"/>
      <c r="BO70" s="244"/>
      <c r="BP70" s="244"/>
      <c r="BQ70" s="241">
        <v>64</v>
      </c>
      <c r="BR70" s="246"/>
      <c r="BS70" s="1010"/>
      <c r="BT70" s="1011"/>
      <c r="BU70" s="1011"/>
      <c r="BV70" s="1011"/>
      <c r="BW70" s="1011"/>
      <c r="BX70" s="1011"/>
      <c r="BY70" s="1011"/>
      <c r="BZ70" s="1011"/>
      <c r="CA70" s="1011"/>
      <c r="CB70" s="1011"/>
      <c r="CC70" s="1011"/>
      <c r="CD70" s="1011"/>
      <c r="CE70" s="1011"/>
      <c r="CF70" s="1011"/>
      <c r="CG70" s="1020"/>
      <c r="CH70" s="1021"/>
      <c r="CI70" s="1022"/>
      <c r="CJ70" s="1022"/>
      <c r="CK70" s="1022"/>
      <c r="CL70" s="1023"/>
      <c r="CM70" s="1021"/>
      <c r="CN70" s="1022"/>
      <c r="CO70" s="1022"/>
      <c r="CP70" s="1022"/>
      <c r="CQ70" s="1023"/>
      <c r="CR70" s="1021"/>
      <c r="CS70" s="1022"/>
      <c r="CT70" s="1022"/>
      <c r="CU70" s="1022"/>
      <c r="CV70" s="1023"/>
      <c r="CW70" s="1021"/>
      <c r="CX70" s="1022"/>
      <c r="CY70" s="1022"/>
      <c r="CZ70" s="1022"/>
      <c r="DA70" s="1023"/>
      <c r="DB70" s="1021"/>
      <c r="DC70" s="1022"/>
      <c r="DD70" s="1022"/>
      <c r="DE70" s="1022"/>
      <c r="DF70" s="1023"/>
      <c r="DG70" s="1021"/>
      <c r="DH70" s="1022"/>
      <c r="DI70" s="1022"/>
      <c r="DJ70" s="1022"/>
      <c r="DK70" s="1023"/>
      <c r="DL70" s="1021"/>
      <c r="DM70" s="1022"/>
      <c r="DN70" s="1022"/>
      <c r="DO70" s="1022"/>
      <c r="DP70" s="1023"/>
      <c r="DQ70" s="1021"/>
      <c r="DR70" s="1022"/>
      <c r="DS70" s="1022"/>
      <c r="DT70" s="1022"/>
      <c r="DU70" s="1023"/>
      <c r="DV70" s="1010"/>
      <c r="DW70" s="1011"/>
      <c r="DX70" s="1011"/>
      <c r="DY70" s="1011"/>
      <c r="DZ70" s="1012"/>
      <c r="EA70" s="233"/>
    </row>
    <row r="71" spans="1:131" ht="26.25" customHeight="1" x14ac:dyDescent="0.15">
      <c r="A71" s="241">
        <v>4</v>
      </c>
      <c r="B71" s="1039"/>
      <c r="C71" s="1040"/>
      <c r="D71" s="1040"/>
      <c r="E71" s="1040"/>
      <c r="F71" s="1040"/>
      <c r="G71" s="1040"/>
      <c r="H71" s="1040"/>
      <c r="I71" s="1040"/>
      <c r="J71" s="1040"/>
      <c r="K71" s="1040"/>
      <c r="L71" s="1040"/>
      <c r="M71" s="1040"/>
      <c r="N71" s="1040"/>
      <c r="O71" s="1040"/>
      <c r="P71" s="1041"/>
      <c r="Q71" s="1042"/>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6"/>
      <c r="AY71" s="1036"/>
      <c r="AZ71" s="1037"/>
      <c r="BA71" s="1037"/>
      <c r="BB71" s="1037"/>
      <c r="BC71" s="1037"/>
      <c r="BD71" s="1038"/>
      <c r="BE71" s="244"/>
      <c r="BF71" s="244"/>
      <c r="BG71" s="244"/>
      <c r="BH71" s="244"/>
      <c r="BI71" s="244"/>
      <c r="BJ71" s="244"/>
      <c r="BK71" s="244"/>
      <c r="BL71" s="244"/>
      <c r="BM71" s="244"/>
      <c r="BN71" s="244"/>
      <c r="BO71" s="244"/>
      <c r="BP71" s="244"/>
      <c r="BQ71" s="241">
        <v>65</v>
      </c>
      <c r="BR71" s="246"/>
      <c r="BS71" s="1010"/>
      <c r="BT71" s="1011"/>
      <c r="BU71" s="1011"/>
      <c r="BV71" s="1011"/>
      <c r="BW71" s="1011"/>
      <c r="BX71" s="1011"/>
      <c r="BY71" s="1011"/>
      <c r="BZ71" s="1011"/>
      <c r="CA71" s="1011"/>
      <c r="CB71" s="1011"/>
      <c r="CC71" s="1011"/>
      <c r="CD71" s="1011"/>
      <c r="CE71" s="1011"/>
      <c r="CF71" s="1011"/>
      <c r="CG71" s="1020"/>
      <c r="CH71" s="1021"/>
      <c r="CI71" s="1022"/>
      <c r="CJ71" s="1022"/>
      <c r="CK71" s="1022"/>
      <c r="CL71" s="1023"/>
      <c r="CM71" s="1021"/>
      <c r="CN71" s="1022"/>
      <c r="CO71" s="1022"/>
      <c r="CP71" s="1022"/>
      <c r="CQ71" s="1023"/>
      <c r="CR71" s="1021"/>
      <c r="CS71" s="1022"/>
      <c r="CT71" s="1022"/>
      <c r="CU71" s="1022"/>
      <c r="CV71" s="1023"/>
      <c r="CW71" s="1021"/>
      <c r="CX71" s="1022"/>
      <c r="CY71" s="1022"/>
      <c r="CZ71" s="1022"/>
      <c r="DA71" s="1023"/>
      <c r="DB71" s="1021"/>
      <c r="DC71" s="1022"/>
      <c r="DD71" s="1022"/>
      <c r="DE71" s="1022"/>
      <c r="DF71" s="1023"/>
      <c r="DG71" s="1021"/>
      <c r="DH71" s="1022"/>
      <c r="DI71" s="1022"/>
      <c r="DJ71" s="1022"/>
      <c r="DK71" s="1023"/>
      <c r="DL71" s="1021"/>
      <c r="DM71" s="1022"/>
      <c r="DN71" s="1022"/>
      <c r="DO71" s="1022"/>
      <c r="DP71" s="1023"/>
      <c r="DQ71" s="1021"/>
      <c r="DR71" s="1022"/>
      <c r="DS71" s="1022"/>
      <c r="DT71" s="1022"/>
      <c r="DU71" s="1023"/>
      <c r="DV71" s="1010"/>
      <c r="DW71" s="1011"/>
      <c r="DX71" s="1011"/>
      <c r="DY71" s="1011"/>
      <c r="DZ71" s="1012"/>
      <c r="EA71" s="233"/>
    </row>
    <row r="72" spans="1:131" ht="26.25" customHeight="1" x14ac:dyDescent="0.15">
      <c r="A72" s="241">
        <v>5</v>
      </c>
      <c r="B72" s="1039"/>
      <c r="C72" s="1040"/>
      <c r="D72" s="1040"/>
      <c r="E72" s="1040"/>
      <c r="F72" s="1040"/>
      <c r="G72" s="1040"/>
      <c r="H72" s="1040"/>
      <c r="I72" s="1040"/>
      <c r="J72" s="1040"/>
      <c r="K72" s="1040"/>
      <c r="L72" s="1040"/>
      <c r="M72" s="1040"/>
      <c r="N72" s="1040"/>
      <c r="O72" s="1040"/>
      <c r="P72" s="1041"/>
      <c r="Q72" s="1042"/>
      <c r="R72" s="1036"/>
      <c r="S72" s="1036"/>
      <c r="T72" s="1036"/>
      <c r="U72" s="1036"/>
      <c r="V72" s="1036"/>
      <c r="W72" s="1036"/>
      <c r="X72" s="1036"/>
      <c r="Y72" s="1036"/>
      <c r="Z72" s="1036"/>
      <c r="AA72" s="1036"/>
      <c r="AB72" s="1036"/>
      <c r="AC72" s="1036"/>
      <c r="AD72" s="1036"/>
      <c r="AE72" s="1036"/>
      <c r="AF72" s="1036"/>
      <c r="AG72" s="1036"/>
      <c r="AH72" s="1036"/>
      <c r="AI72" s="1036"/>
      <c r="AJ72" s="1036"/>
      <c r="AK72" s="1036"/>
      <c r="AL72" s="1036"/>
      <c r="AM72" s="1036"/>
      <c r="AN72" s="1036"/>
      <c r="AO72" s="1036"/>
      <c r="AP72" s="1036"/>
      <c r="AQ72" s="1036"/>
      <c r="AR72" s="1036"/>
      <c r="AS72" s="1036"/>
      <c r="AT72" s="1036"/>
      <c r="AU72" s="1036"/>
      <c r="AV72" s="1036"/>
      <c r="AW72" s="1036"/>
      <c r="AX72" s="1036"/>
      <c r="AY72" s="1036"/>
      <c r="AZ72" s="1037"/>
      <c r="BA72" s="1037"/>
      <c r="BB72" s="1037"/>
      <c r="BC72" s="1037"/>
      <c r="BD72" s="1038"/>
      <c r="BE72" s="244"/>
      <c r="BF72" s="244"/>
      <c r="BG72" s="244"/>
      <c r="BH72" s="244"/>
      <c r="BI72" s="244"/>
      <c r="BJ72" s="244"/>
      <c r="BK72" s="244"/>
      <c r="BL72" s="244"/>
      <c r="BM72" s="244"/>
      <c r="BN72" s="244"/>
      <c r="BO72" s="244"/>
      <c r="BP72" s="244"/>
      <c r="BQ72" s="241">
        <v>66</v>
      </c>
      <c r="BR72" s="246"/>
      <c r="BS72" s="1010"/>
      <c r="BT72" s="1011"/>
      <c r="BU72" s="1011"/>
      <c r="BV72" s="1011"/>
      <c r="BW72" s="1011"/>
      <c r="BX72" s="1011"/>
      <c r="BY72" s="1011"/>
      <c r="BZ72" s="1011"/>
      <c r="CA72" s="1011"/>
      <c r="CB72" s="1011"/>
      <c r="CC72" s="1011"/>
      <c r="CD72" s="1011"/>
      <c r="CE72" s="1011"/>
      <c r="CF72" s="1011"/>
      <c r="CG72" s="1020"/>
      <c r="CH72" s="1021"/>
      <c r="CI72" s="1022"/>
      <c r="CJ72" s="1022"/>
      <c r="CK72" s="1022"/>
      <c r="CL72" s="1023"/>
      <c r="CM72" s="1021"/>
      <c r="CN72" s="1022"/>
      <c r="CO72" s="1022"/>
      <c r="CP72" s="1022"/>
      <c r="CQ72" s="1023"/>
      <c r="CR72" s="1021"/>
      <c r="CS72" s="1022"/>
      <c r="CT72" s="1022"/>
      <c r="CU72" s="1022"/>
      <c r="CV72" s="1023"/>
      <c r="CW72" s="1021"/>
      <c r="CX72" s="1022"/>
      <c r="CY72" s="1022"/>
      <c r="CZ72" s="1022"/>
      <c r="DA72" s="1023"/>
      <c r="DB72" s="1021"/>
      <c r="DC72" s="1022"/>
      <c r="DD72" s="1022"/>
      <c r="DE72" s="1022"/>
      <c r="DF72" s="1023"/>
      <c r="DG72" s="1021"/>
      <c r="DH72" s="1022"/>
      <c r="DI72" s="1022"/>
      <c r="DJ72" s="1022"/>
      <c r="DK72" s="1023"/>
      <c r="DL72" s="1021"/>
      <c r="DM72" s="1022"/>
      <c r="DN72" s="1022"/>
      <c r="DO72" s="1022"/>
      <c r="DP72" s="1023"/>
      <c r="DQ72" s="1021"/>
      <c r="DR72" s="1022"/>
      <c r="DS72" s="1022"/>
      <c r="DT72" s="1022"/>
      <c r="DU72" s="1023"/>
      <c r="DV72" s="1010"/>
      <c r="DW72" s="1011"/>
      <c r="DX72" s="1011"/>
      <c r="DY72" s="1011"/>
      <c r="DZ72" s="1012"/>
      <c r="EA72" s="233"/>
    </row>
    <row r="73" spans="1:131" ht="26.25" customHeight="1" x14ac:dyDescent="0.15">
      <c r="A73" s="241">
        <v>6</v>
      </c>
      <c r="B73" s="1039"/>
      <c r="C73" s="1040"/>
      <c r="D73" s="1040"/>
      <c r="E73" s="1040"/>
      <c r="F73" s="1040"/>
      <c r="G73" s="1040"/>
      <c r="H73" s="1040"/>
      <c r="I73" s="1040"/>
      <c r="J73" s="1040"/>
      <c r="K73" s="1040"/>
      <c r="L73" s="1040"/>
      <c r="M73" s="1040"/>
      <c r="N73" s="1040"/>
      <c r="O73" s="1040"/>
      <c r="P73" s="1041"/>
      <c r="Q73" s="1042"/>
      <c r="R73" s="1036"/>
      <c r="S73" s="1036"/>
      <c r="T73" s="1036"/>
      <c r="U73" s="1036"/>
      <c r="V73" s="1036"/>
      <c r="W73" s="1036"/>
      <c r="X73" s="1036"/>
      <c r="Y73" s="1036"/>
      <c r="Z73" s="1036"/>
      <c r="AA73" s="1036"/>
      <c r="AB73" s="1036"/>
      <c r="AC73" s="1036"/>
      <c r="AD73" s="1036"/>
      <c r="AE73" s="1036"/>
      <c r="AF73" s="1036"/>
      <c r="AG73" s="1036"/>
      <c r="AH73" s="1036"/>
      <c r="AI73" s="1036"/>
      <c r="AJ73" s="1036"/>
      <c r="AK73" s="1036"/>
      <c r="AL73" s="1036"/>
      <c r="AM73" s="1036"/>
      <c r="AN73" s="1036"/>
      <c r="AO73" s="1036"/>
      <c r="AP73" s="1036"/>
      <c r="AQ73" s="1036"/>
      <c r="AR73" s="1036"/>
      <c r="AS73" s="1036"/>
      <c r="AT73" s="1036"/>
      <c r="AU73" s="1036"/>
      <c r="AV73" s="1036"/>
      <c r="AW73" s="1036"/>
      <c r="AX73" s="1036"/>
      <c r="AY73" s="1036"/>
      <c r="AZ73" s="1037"/>
      <c r="BA73" s="1037"/>
      <c r="BB73" s="1037"/>
      <c r="BC73" s="1037"/>
      <c r="BD73" s="1038"/>
      <c r="BE73" s="244"/>
      <c r="BF73" s="244"/>
      <c r="BG73" s="244"/>
      <c r="BH73" s="244"/>
      <c r="BI73" s="244"/>
      <c r="BJ73" s="244"/>
      <c r="BK73" s="244"/>
      <c r="BL73" s="244"/>
      <c r="BM73" s="244"/>
      <c r="BN73" s="244"/>
      <c r="BO73" s="244"/>
      <c r="BP73" s="244"/>
      <c r="BQ73" s="241">
        <v>67</v>
      </c>
      <c r="BR73" s="246"/>
      <c r="BS73" s="1010"/>
      <c r="BT73" s="1011"/>
      <c r="BU73" s="1011"/>
      <c r="BV73" s="1011"/>
      <c r="BW73" s="1011"/>
      <c r="BX73" s="1011"/>
      <c r="BY73" s="1011"/>
      <c r="BZ73" s="1011"/>
      <c r="CA73" s="1011"/>
      <c r="CB73" s="1011"/>
      <c r="CC73" s="1011"/>
      <c r="CD73" s="1011"/>
      <c r="CE73" s="1011"/>
      <c r="CF73" s="1011"/>
      <c r="CG73" s="1020"/>
      <c r="CH73" s="1021"/>
      <c r="CI73" s="1022"/>
      <c r="CJ73" s="1022"/>
      <c r="CK73" s="1022"/>
      <c r="CL73" s="1023"/>
      <c r="CM73" s="1021"/>
      <c r="CN73" s="1022"/>
      <c r="CO73" s="1022"/>
      <c r="CP73" s="1022"/>
      <c r="CQ73" s="1023"/>
      <c r="CR73" s="1021"/>
      <c r="CS73" s="1022"/>
      <c r="CT73" s="1022"/>
      <c r="CU73" s="1022"/>
      <c r="CV73" s="1023"/>
      <c r="CW73" s="1021"/>
      <c r="CX73" s="1022"/>
      <c r="CY73" s="1022"/>
      <c r="CZ73" s="1022"/>
      <c r="DA73" s="1023"/>
      <c r="DB73" s="1021"/>
      <c r="DC73" s="1022"/>
      <c r="DD73" s="1022"/>
      <c r="DE73" s="1022"/>
      <c r="DF73" s="1023"/>
      <c r="DG73" s="1021"/>
      <c r="DH73" s="1022"/>
      <c r="DI73" s="1022"/>
      <c r="DJ73" s="1022"/>
      <c r="DK73" s="1023"/>
      <c r="DL73" s="1021"/>
      <c r="DM73" s="1022"/>
      <c r="DN73" s="1022"/>
      <c r="DO73" s="1022"/>
      <c r="DP73" s="1023"/>
      <c r="DQ73" s="1021"/>
      <c r="DR73" s="1022"/>
      <c r="DS73" s="1022"/>
      <c r="DT73" s="1022"/>
      <c r="DU73" s="1023"/>
      <c r="DV73" s="1010"/>
      <c r="DW73" s="1011"/>
      <c r="DX73" s="1011"/>
      <c r="DY73" s="1011"/>
      <c r="DZ73" s="1012"/>
      <c r="EA73" s="233"/>
    </row>
    <row r="74" spans="1:131" ht="26.25" customHeight="1" x14ac:dyDescent="0.15">
      <c r="A74" s="241">
        <v>7</v>
      </c>
      <c r="B74" s="1039"/>
      <c r="C74" s="1040"/>
      <c r="D74" s="1040"/>
      <c r="E74" s="1040"/>
      <c r="F74" s="1040"/>
      <c r="G74" s="1040"/>
      <c r="H74" s="1040"/>
      <c r="I74" s="1040"/>
      <c r="J74" s="1040"/>
      <c r="K74" s="1040"/>
      <c r="L74" s="1040"/>
      <c r="M74" s="1040"/>
      <c r="N74" s="1040"/>
      <c r="O74" s="1040"/>
      <c r="P74" s="1041"/>
      <c r="Q74" s="1042"/>
      <c r="R74" s="1036"/>
      <c r="S74" s="1036"/>
      <c r="T74" s="1036"/>
      <c r="U74" s="1036"/>
      <c r="V74" s="1036"/>
      <c r="W74" s="1036"/>
      <c r="X74" s="1036"/>
      <c r="Y74" s="1036"/>
      <c r="Z74" s="1036"/>
      <c r="AA74" s="1036"/>
      <c r="AB74" s="1036"/>
      <c r="AC74" s="1036"/>
      <c r="AD74" s="1036"/>
      <c r="AE74" s="1036"/>
      <c r="AF74" s="1036"/>
      <c r="AG74" s="1036"/>
      <c r="AH74" s="1036"/>
      <c r="AI74" s="1036"/>
      <c r="AJ74" s="1036"/>
      <c r="AK74" s="1036"/>
      <c r="AL74" s="1036"/>
      <c r="AM74" s="1036"/>
      <c r="AN74" s="1036"/>
      <c r="AO74" s="1036"/>
      <c r="AP74" s="1036"/>
      <c r="AQ74" s="1036"/>
      <c r="AR74" s="1036"/>
      <c r="AS74" s="1036"/>
      <c r="AT74" s="1036"/>
      <c r="AU74" s="1036"/>
      <c r="AV74" s="1036"/>
      <c r="AW74" s="1036"/>
      <c r="AX74" s="1036"/>
      <c r="AY74" s="1036"/>
      <c r="AZ74" s="1037"/>
      <c r="BA74" s="1037"/>
      <c r="BB74" s="1037"/>
      <c r="BC74" s="1037"/>
      <c r="BD74" s="1038"/>
      <c r="BE74" s="244"/>
      <c r="BF74" s="244"/>
      <c r="BG74" s="244"/>
      <c r="BH74" s="244"/>
      <c r="BI74" s="244"/>
      <c r="BJ74" s="244"/>
      <c r="BK74" s="244"/>
      <c r="BL74" s="244"/>
      <c r="BM74" s="244"/>
      <c r="BN74" s="244"/>
      <c r="BO74" s="244"/>
      <c r="BP74" s="244"/>
      <c r="BQ74" s="241">
        <v>68</v>
      </c>
      <c r="BR74" s="246"/>
      <c r="BS74" s="1010"/>
      <c r="BT74" s="1011"/>
      <c r="BU74" s="1011"/>
      <c r="BV74" s="1011"/>
      <c r="BW74" s="1011"/>
      <c r="BX74" s="1011"/>
      <c r="BY74" s="1011"/>
      <c r="BZ74" s="1011"/>
      <c r="CA74" s="1011"/>
      <c r="CB74" s="1011"/>
      <c r="CC74" s="1011"/>
      <c r="CD74" s="1011"/>
      <c r="CE74" s="1011"/>
      <c r="CF74" s="1011"/>
      <c r="CG74" s="1020"/>
      <c r="CH74" s="1021"/>
      <c r="CI74" s="1022"/>
      <c r="CJ74" s="1022"/>
      <c r="CK74" s="1022"/>
      <c r="CL74" s="1023"/>
      <c r="CM74" s="1021"/>
      <c r="CN74" s="1022"/>
      <c r="CO74" s="1022"/>
      <c r="CP74" s="1022"/>
      <c r="CQ74" s="1023"/>
      <c r="CR74" s="1021"/>
      <c r="CS74" s="1022"/>
      <c r="CT74" s="1022"/>
      <c r="CU74" s="1022"/>
      <c r="CV74" s="1023"/>
      <c r="CW74" s="1021"/>
      <c r="CX74" s="1022"/>
      <c r="CY74" s="1022"/>
      <c r="CZ74" s="1022"/>
      <c r="DA74" s="1023"/>
      <c r="DB74" s="1021"/>
      <c r="DC74" s="1022"/>
      <c r="DD74" s="1022"/>
      <c r="DE74" s="1022"/>
      <c r="DF74" s="1023"/>
      <c r="DG74" s="1021"/>
      <c r="DH74" s="1022"/>
      <c r="DI74" s="1022"/>
      <c r="DJ74" s="1022"/>
      <c r="DK74" s="1023"/>
      <c r="DL74" s="1021"/>
      <c r="DM74" s="1022"/>
      <c r="DN74" s="1022"/>
      <c r="DO74" s="1022"/>
      <c r="DP74" s="1023"/>
      <c r="DQ74" s="1021"/>
      <c r="DR74" s="1022"/>
      <c r="DS74" s="1022"/>
      <c r="DT74" s="1022"/>
      <c r="DU74" s="1023"/>
      <c r="DV74" s="1010"/>
      <c r="DW74" s="1011"/>
      <c r="DX74" s="1011"/>
      <c r="DY74" s="1011"/>
      <c r="DZ74" s="1012"/>
      <c r="EA74" s="233"/>
    </row>
    <row r="75" spans="1:131" ht="26.25" customHeight="1" x14ac:dyDescent="0.15">
      <c r="A75" s="241">
        <v>8</v>
      </c>
      <c r="B75" s="1039"/>
      <c r="C75" s="1040"/>
      <c r="D75" s="1040"/>
      <c r="E75" s="1040"/>
      <c r="F75" s="1040"/>
      <c r="G75" s="1040"/>
      <c r="H75" s="1040"/>
      <c r="I75" s="1040"/>
      <c r="J75" s="1040"/>
      <c r="K75" s="1040"/>
      <c r="L75" s="1040"/>
      <c r="M75" s="1040"/>
      <c r="N75" s="1040"/>
      <c r="O75" s="1040"/>
      <c r="P75" s="1041"/>
      <c r="Q75" s="1043"/>
      <c r="R75" s="1044"/>
      <c r="S75" s="1044"/>
      <c r="T75" s="1044"/>
      <c r="U75" s="1045"/>
      <c r="V75" s="1046"/>
      <c r="W75" s="1044"/>
      <c r="X75" s="1044"/>
      <c r="Y75" s="1044"/>
      <c r="Z75" s="1045"/>
      <c r="AA75" s="1046"/>
      <c r="AB75" s="1044"/>
      <c r="AC75" s="1044"/>
      <c r="AD75" s="1044"/>
      <c r="AE75" s="1045"/>
      <c r="AF75" s="1046"/>
      <c r="AG75" s="1044"/>
      <c r="AH75" s="1044"/>
      <c r="AI75" s="1044"/>
      <c r="AJ75" s="1045"/>
      <c r="AK75" s="1046"/>
      <c r="AL75" s="1044"/>
      <c r="AM75" s="1044"/>
      <c r="AN75" s="1044"/>
      <c r="AO75" s="1045"/>
      <c r="AP75" s="1046"/>
      <c r="AQ75" s="1044"/>
      <c r="AR75" s="1044"/>
      <c r="AS75" s="1044"/>
      <c r="AT75" s="1045"/>
      <c r="AU75" s="1046"/>
      <c r="AV75" s="1044"/>
      <c r="AW75" s="1044"/>
      <c r="AX75" s="1044"/>
      <c r="AY75" s="1045"/>
      <c r="AZ75" s="1037"/>
      <c r="BA75" s="1037"/>
      <c r="BB75" s="1037"/>
      <c r="BC75" s="1037"/>
      <c r="BD75" s="1038"/>
      <c r="BE75" s="244"/>
      <c r="BF75" s="244"/>
      <c r="BG75" s="244"/>
      <c r="BH75" s="244"/>
      <c r="BI75" s="244"/>
      <c r="BJ75" s="244"/>
      <c r="BK75" s="244"/>
      <c r="BL75" s="244"/>
      <c r="BM75" s="244"/>
      <c r="BN75" s="244"/>
      <c r="BO75" s="244"/>
      <c r="BP75" s="244"/>
      <c r="BQ75" s="241">
        <v>69</v>
      </c>
      <c r="BR75" s="246"/>
      <c r="BS75" s="1010"/>
      <c r="BT75" s="1011"/>
      <c r="BU75" s="1011"/>
      <c r="BV75" s="1011"/>
      <c r="BW75" s="1011"/>
      <c r="BX75" s="1011"/>
      <c r="BY75" s="1011"/>
      <c r="BZ75" s="1011"/>
      <c r="CA75" s="1011"/>
      <c r="CB75" s="1011"/>
      <c r="CC75" s="1011"/>
      <c r="CD75" s="1011"/>
      <c r="CE75" s="1011"/>
      <c r="CF75" s="1011"/>
      <c r="CG75" s="1020"/>
      <c r="CH75" s="1021"/>
      <c r="CI75" s="1022"/>
      <c r="CJ75" s="1022"/>
      <c r="CK75" s="1022"/>
      <c r="CL75" s="1023"/>
      <c r="CM75" s="1021"/>
      <c r="CN75" s="1022"/>
      <c r="CO75" s="1022"/>
      <c r="CP75" s="1022"/>
      <c r="CQ75" s="1023"/>
      <c r="CR75" s="1021"/>
      <c r="CS75" s="1022"/>
      <c r="CT75" s="1022"/>
      <c r="CU75" s="1022"/>
      <c r="CV75" s="1023"/>
      <c r="CW75" s="1021"/>
      <c r="CX75" s="1022"/>
      <c r="CY75" s="1022"/>
      <c r="CZ75" s="1022"/>
      <c r="DA75" s="1023"/>
      <c r="DB75" s="1021"/>
      <c r="DC75" s="1022"/>
      <c r="DD75" s="1022"/>
      <c r="DE75" s="1022"/>
      <c r="DF75" s="1023"/>
      <c r="DG75" s="1021"/>
      <c r="DH75" s="1022"/>
      <c r="DI75" s="1022"/>
      <c r="DJ75" s="1022"/>
      <c r="DK75" s="1023"/>
      <c r="DL75" s="1021"/>
      <c r="DM75" s="1022"/>
      <c r="DN75" s="1022"/>
      <c r="DO75" s="1022"/>
      <c r="DP75" s="1023"/>
      <c r="DQ75" s="1021"/>
      <c r="DR75" s="1022"/>
      <c r="DS75" s="1022"/>
      <c r="DT75" s="1022"/>
      <c r="DU75" s="1023"/>
      <c r="DV75" s="1010"/>
      <c r="DW75" s="1011"/>
      <c r="DX75" s="1011"/>
      <c r="DY75" s="1011"/>
      <c r="DZ75" s="1012"/>
      <c r="EA75" s="233"/>
    </row>
    <row r="76" spans="1:131" ht="26.25" customHeight="1" x14ac:dyDescent="0.15">
      <c r="A76" s="241">
        <v>9</v>
      </c>
      <c r="B76" s="1039"/>
      <c r="C76" s="1040"/>
      <c r="D76" s="1040"/>
      <c r="E76" s="1040"/>
      <c r="F76" s="1040"/>
      <c r="G76" s="1040"/>
      <c r="H76" s="1040"/>
      <c r="I76" s="1040"/>
      <c r="J76" s="1040"/>
      <c r="K76" s="1040"/>
      <c r="L76" s="1040"/>
      <c r="M76" s="1040"/>
      <c r="N76" s="1040"/>
      <c r="O76" s="1040"/>
      <c r="P76" s="1041"/>
      <c r="Q76" s="1043"/>
      <c r="R76" s="1044"/>
      <c r="S76" s="1044"/>
      <c r="T76" s="1044"/>
      <c r="U76" s="1045"/>
      <c r="V76" s="1046"/>
      <c r="W76" s="1044"/>
      <c r="X76" s="1044"/>
      <c r="Y76" s="1044"/>
      <c r="Z76" s="1045"/>
      <c r="AA76" s="1046"/>
      <c r="AB76" s="1044"/>
      <c r="AC76" s="1044"/>
      <c r="AD76" s="1044"/>
      <c r="AE76" s="1045"/>
      <c r="AF76" s="1046"/>
      <c r="AG76" s="1044"/>
      <c r="AH76" s="1044"/>
      <c r="AI76" s="1044"/>
      <c r="AJ76" s="1045"/>
      <c r="AK76" s="1046"/>
      <c r="AL76" s="1044"/>
      <c r="AM76" s="1044"/>
      <c r="AN76" s="1044"/>
      <c r="AO76" s="1045"/>
      <c r="AP76" s="1046"/>
      <c r="AQ76" s="1044"/>
      <c r="AR76" s="1044"/>
      <c r="AS76" s="1044"/>
      <c r="AT76" s="1045"/>
      <c r="AU76" s="1046"/>
      <c r="AV76" s="1044"/>
      <c r="AW76" s="1044"/>
      <c r="AX76" s="1044"/>
      <c r="AY76" s="1045"/>
      <c r="AZ76" s="1037"/>
      <c r="BA76" s="1037"/>
      <c r="BB76" s="1037"/>
      <c r="BC76" s="1037"/>
      <c r="BD76" s="1038"/>
      <c r="BE76" s="244"/>
      <c r="BF76" s="244"/>
      <c r="BG76" s="244"/>
      <c r="BH76" s="244"/>
      <c r="BI76" s="244"/>
      <c r="BJ76" s="244"/>
      <c r="BK76" s="244"/>
      <c r="BL76" s="244"/>
      <c r="BM76" s="244"/>
      <c r="BN76" s="244"/>
      <c r="BO76" s="244"/>
      <c r="BP76" s="244"/>
      <c r="BQ76" s="241">
        <v>70</v>
      </c>
      <c r="BR76" s="246"/>
      <c r="BS76" s="1010"/>
      <c r="BT76" s="1011"/>
      <c r="BU76" s="1011"/>
      <c r="BV76" s="1011"/>
      <c r="BW76" s="1011"/>
      <c r="BX76" s="1011"/>
      <c r="BY76" s="1011"/>
      <c r="BZ76" s="1011"/>
      <c r="CA76" s="1011"/>
      <c r="CB76" s="1011"/>
      <c r="CC76" s="1011"/>
      <c r="CD76" s="1011"/>
      <c r="CE76" s="1011"/>
      <c r="CF76" s="1011"/>
      <c r="CG76" s="1020"/>
      <c r="CH76" s="1021"/>
      <c r="CI76" s="1022"/>
      <c r="CJ76" s="1022"/>
      <c r="CK76" s="1022"/>
      <c r="CL76" s="1023"/>
      <c r="CM76" s="1021"/>
      <c r="CN76" s="1022"/>
      <c r="CO76" s="1022"/>
      <c r="CP76" s="1022"/>
      <c r="CQ76" s="1023"/>
      <c r="CR76" s="1021"/>
      <c r="CS76" s="1022"/>
      <c r="CT76" s="1022"/>
      <c r="CU76" s="1022"/>
      <c r="CV76" s="1023"/>
      <c r="CW76" s="1021"/>
      <c r="CX76" s="1022"/>
      <c r="CY76" s="1022"/>
      <c r="CZ76" s="1022"/>
      <c r="DA76" s="1023"/>
      <c r="DB76" s="1021"/>
      <c r="DC76" s="1022"/>
      <c r="DD76" s="1022"/>
      <c r="DE76" s="1022"/>
      <c r="DF76" s="1023"/>
      <c r="DG76" s="1021"/>
      <c r="DH76" s="1022"/>
      <c r="DI76" s="1022"/>
      <c r="DJ76" s="1022"/>
      <c r="DK76" s="1023"/>
      <c r="DL76" s="1021"/>
      <c r="DM76" s="1022"/>
      <c r="DN76" s="1022"/>
      <c r="DO76" s="1022"/>
      <c r="DP76" s="1023"/>
      <c r="DQ76" s="1021"/>
      <c r="DR76" s="1022"/>
      <c r="DS76" s="1022"/>
      <c r="DT76" s="1022"/>
      <c r="DU76" s="1023"/>
      <c r="DV76" s="1010"/>
      <c r="DW76" s="1011"/>
      <c r="DX76" s="1011"/>
      <c r="DY76" s="1011"/>
      <c r="DZ76" s="1012"/>
      <c r="EA76" s="233"/>
    </row>
    <row r="77" spans="1:131" ht="26.25" customHeight="1" x14ac:dyDescent="0.15">
      <c r="A77" s="241">
        <v>10</v>
      </c>
      <c r="B77" s="1039"/>
      <c r="C77" s="1040"/>
      <c r="D77" s="1040"/>
      <c r="E77" s="1040"/>
      <c r="F77" s="1040"/>
      <c r="G77" s="1040"/>
      <c r="H77" s="1040"/>
      <c r="I77" s="1040"/>
      <c r="J77" s="1040"/>
      <c r="K77" s="1040"/>
      <c r="L77" s="1040"/>
      <c r="M77" s="1040"/>
      <c r="N77" s="1040"/>
      <c r="O77" s="1040"/>
      <c r="P77" s="1041"/>
      <c r="Q77" s="1043"/>
      <c r="R77" s="1044"/>
      <c r="S77" s="1044"/>
      <c r="T77" s="1044"/>
      <c r="U77" s="1045"/>
      <c r="V77" s="1046"/>
      <c r="W77" s="1044"/>
      <c r="X77" s="1044"/>
      <c r="Y77" s="1044"/>
      <c r="Z77" s="1045"/>
      <c r="AA77" s="1046"/>
      <c r="AB77" s="1044"/>
      <c r="AC77" s="1044"/>
      <c r="AD77" s="1044"/>
      <c r="AE77" s="1045"/>
      <c r="AF77" s="1046"/>
      <c r="AG77" s="1044"/>
      <c r="AH77" s="1044"/>
      <c r="AI77" s="1044"/>
      <c r="AJ77" s="1045"/>
      <c r="AK77" s="1046"/>
      <c r="AL77" s="1044"/>
      <c r="AM77" s="1044"/>
      <c r="AN77" s="1044"/>
      <c r="AO77" s="1045"/>
      <c r="AP77" s="1046"/>
      <c r="AQ77" s="1044"/>
      <c r="AR77" s="1044"/>
      <c r="AS77" s="1044"/>
      <c r="AT77" s="1045"/>
      <c r="AU77" s="1046"/>
      <c r="AV77" s="1044"/>
      <c r="AW77" s="1044"/>
      <c r="AX77" s="1044"/>
      <c r="AY77" s="1045"/>
      <c r="AZ77" s="1037"/>
      <c r="BA77" s="1037"/>
      <c r="BB77" s="1037"/>
      <c r="BC77" s="1037"/>
      <c r="BD77" s="1038"/>
      <c r="BE77" s="244"/>
      <c r="BF77" s="244"/>
      <c r="BG77" s="244"/>
      <c r="BH77" s="244"/>
      <c r="BI77" s="244"/>
      <c r="BJ77" s="244"/>
      <c r="BK77" s="244"/>
      <c r="BL77" s="244"/>
      <c r="BM77" s="244"/>
      <c r="BN77" s="244"/>
      <c r="BO77" s="244"/>
      <c r="BP77" s="244"/>
      <c r="BQ77" s="241">
        <v>71</v>
      </c>
      <c r="BR77" s="246"/>
      <c r="BS77" s="1010"/>
      <c r="BT77" s="1011"/>
      <c r="BU77" s="1011"/>
      <c r="BV77" s="1011"/>
      <c r="BW77" s="1011"/>
      <c r="BX77" s="1011"/>
      <c r="BY77" s="1011"/>
      <c r="BZ77" s="1011"/>
      <c r="CA77" s="1011"/>
      <c r="CB77" s="1011"/>
      <c r="CC77" s="1011"/>
      <c r="CD77" s="1011"/>
      <c r="CE77" s="1011"/>
      <c r="CF77" s="1011"/>
      <c r="CG77" s="1020"/>
      <c r="CH77" s="1021"/>
      <c r="CI77" s="1022"/>
      <c r="CJ77" s="1022"/>
      <c r="CK77" s="1022"/>
      <c r="CL77" s="1023"/>
      <c r="CM77" s="1021"/>
      <c r="CN77" s="1022"/>
      <c r="CO77" s="1022"/>
      <c r="CP77" s="1022"/>
      <c r="CQ77" s="1023"/>
      <c r="CR77" s="1021"/>
      <c r="CS77" s="1022"/>
      <c r="CT77" s="1022"/>
      <c r="CU77" s="1022"/>
      <c r="CV77" s="1023"/>
      <c r="CW77" s="1021"/>
      <c r="CX77" s="1022"/>
      <c r="CY77" s="1022"/>
      <c r="CZ77" s="1022"/>
      <c r="DA77" s="1023"/>
      <c r="DB77" s="1021"/>
      <c r="DC77" s="1022"/>
      <c r="DD77" s="1022"/>
      <c r="DE77" s="1022"/>
      <c r="DF77" s="1023"/>
      <c r="DG77" s="1021"/>
      <c r="DH77" s="1022"/>
      <c r="DI77" s="1022"/>
      <c r="DJ77" s="1022"/>
      <c r="DK77" s="1023"/>
      <c r="DL77" s="1021"/>
      <c r="DM77" s="1022"/>
      <c r="DN77" s="1022"/>
      <c r="DO77" s="1022"/>
      <c r="DP77" s="1023"/>
      <c r="DQ77" s="1021"/>
      <c r="DR77" s="1022"/>
      <c r="DS77" s="1022"/>
      <c r="DT77" s="1022"/>
      <c r="DU77" s="1023"/>
      <c r="DV77" s="1010"/>
      <c r="DW77" s="1011"/>
      <c r="DX77" s="1011"/>
      <c r="DY77" s="1011"/>
      <c r="DZ77" s="1012"/>
      <c r="EA77" s="233"/>
    </row>
    <row r="78" spans="1:131" ht="26.25" customHeight="1" x14ac:dyDescent="0.15">
      <c r="A78" s="241">
        <v>11</v>
      </c>
      <c r="B78" s="1039"/>
      <c r="C78" s="1040"/>
      <c r="D78" s="1040"/>
      <c r="E78" s="1040"/>
      <c r="F78" s="1040"/>
      <c r="G78" s="1040"/>
      <c r="H78" s="1040"/>
      <c r="I78" s="1040"/>
      <c r="J78" s="1040"/>
      <c r="K78" s="1040"/>
      <c r="L78" s="1040"/>
      <c r="M78" s="1040"/>
      <c r="N78" s="1040"/>
      <c r="O78" s="1040"/>
      <c r="P78" s="1041"/>
      <c r="Q78" s="1042"/>
      <c r="R78" s="1036"/>
      <c r="S78" s="1036"/>
      <c r="T78" s="1036"/>
      <c r="U78" s="1036"/>
      <c r="V78" s="1036"/>
      <c r="W78" s="1036"/>
      <c r="X78" s="1036"/>
      <c r="Y78" s="1036"/>
      <c r="Z78" s="1036"/>
      <c r="AA78" s="1036"/>
      <c r="AB78" s="1036"/>
      <c r="AC78" s="1036"/>
      <c r="AD78" s="1036"/>
      <c r="AE78" s="1036"/>
      <c r="AF78" s="1036"/>
      <c r="AG78" s="1036"/>
      <c r="AH78" s="1036"/>
      <c r="AI78" s="1036"/>
      <c r="AJ78" s="1036"/>
      <c r="AK78" s="1036"/>
      <c r="AL78" s="1036"/>
      <c r="AM78" s="1036"/>
      <c r="AN78" s="1036"/>
      <c r="AO78" s="1036"/>
      <c r="AP78" s="1036"/>
      <c r="AQ78" s="1036"/>
      <c r="AR78" s="1036"/>
      <c r="AS78" s="1036"/>
      <c r="AT78" s="1036"/>
      <c r="AU78" s="1036"/>
      <c r="AV78" s="1036"/>
      <c r="AW78" s="1036"/>
      <c r="AX78" s="1036"/>
      <c r="AY78" s="1036"/>
      <c r="AZ78" s="1037"/>
      <c r="BA78" s="1037"/>
      <c r="BB78" s="1037"/>
      <c r="BC78" s="1037"/>
      <c r="BD78" s="1038"/>
      <c r="BE78" s="244"/>
      <c r="BF78" s="244"/>
      <c r="BG78" s="244"/>
      <c r="BH78" s="244"/>
      <c r="BI78" s="244"/>
      <c r="BJ78" s="233"/>
      <c r="BK78" s="233"/>
      <c r="BL78" s="233"/>
      <c r="BM78" s="233"/>
      <c r="BN78" s="233"/>
      <c r="BO78" s="244"/>
      <c r="BP78" s="244"/>
      <c r="BQ78" s="241">
        <v>72</v>
      </c>
      <c r="BR78" s="246"/>
      <c r="BS78" s="1010"/>
      <c r="BT78" s="1011"/>
      <c r="BU78" s="1011"/>
      <c r="BV78" s="1011"/>
      <c r="BW78" s="1011"/>
      <c r="BX78" s="1011"/>
      <c r="BY78" s="1011"/>
      <c r="BZ78" s="1011"/>
      <c r="CA78" s="1011"/>
      <c r="CB78" s="1011"/>
      <c r="CC78" s="1011"/>
      <c r="CD78" s="1011"/>
      <c r="CE78" s="1011"/>
      <c r="CF78" s="1011"/>
      <c r="CG78" s="1020"/>
      <c r="CH78" s="1021"/>
      <c r="CI78" s="1022"/>
      <c r="CJ78" s="1022"/>
      <c r="CK78" s="1022"/>
      <c r="CL78" s="1023"/>
      <c r="CM78" s="1021"/>
      <c r="CN78" s="1022"/>
      <c r="CO78" s="1022"/>
      <c r="CP78" s="1022"/>
      <c r="CQ78" s="1023"/>
      <c r="CR78" s="1021"/>
      <c r="CS78" s="1022"/>
      <c r="CT78" s="1022"/>
      <c r="CU78" s="1022"/>
      <c r="CV78" s="1023"/>
      <c r="CW78" s="1021"/>
      <c r="CX78" s="1022"/>
      <c r="CY78" s="1022"/>
      <c r="CZ78" s="1022"/>
      <c r="DA78" s="1023"/>
      <c r="DB78" s="1021"/>
      <c r="DC78" s="1022"/>
      <c r="DD78" s="1022"/>
      <c r="DE78" s="1022"/>
      <c r="DF78" s="1023"/>
      <c r="DG78" s="1021"/>
      <c r="DH78" s="1022"/>
      <c r="DI78" s="1022"/>
      <c r="DJ78" s="1022"/>
      <c r="DK78" s="1023"/>
      <c r="DL78" s="1021"/>
      <c r="DM78" s="1022"/>
      <c r="DN78" s="1022"/>
      <c r="DO78" s="1022"/>
      <c r="DP78" s="1023"/>
      <c r="DQ78" s="1021"/>
      <c r="DR78" s="1022"/>
      <c r="DS78" s="1022"/>
      <c r="DT78" s="1022"/>
      <c r="DU78" s="1023"/>
      <c r="DV78" s="1010"/>
      <c r="DW78" s="1011"/>
      <c r="DX78" s="1011"/>
      <c r="DY78" s="1011"/>
      <c r="DZ78" s="1012"/>
      <c r="EA78" s="233"/>
    </row>
    <row r="79" spans="1:131" ht="26.25" customHeight="1" x14ac:dyDescent="0.15">
      <c r="A79" s="241">
        <v>12</v>
      </c>
      <c r="B79" s="1039"/>
      <c r="C79" s="1040"/>
      <c r="D79" s="1040"/>
      <c r="E79" s="1040"/>
      <c r="F79" s="1040"/>
      <c r="G79" s="1040"/>
      <c r="H79" s="1040"/>
      <c r="I79" s="1040"/>
      <c r="J79" s="1040"/>
      <c r="K79" s="1040"/>
      <c r="L79" s="1040"/>
      <c r="M79" s="1040"/>
      <c r="N79" s="1040"/>
      <c r="O79" s="1040"/>
      <c r="P79" s="1041"/>
      <c r="Q79" s="1042"/>
      <c r="R79" s="1036"/>
      <c r="S79" s="1036"/>
      <c r="T79" s="1036"/>
      <c r="U79" s="1036"/>
      <c r="V79" s="1036"/>
      <c r="W79" s="1036"/>
      <c r="X79" s="1036"/>
      <c r="Y79" s="1036"/>
      <c r="Z79" s="1036"/>
      <c r="AA79" s="1036"/>
      <c r="AB79" s="1036"/>
      <c r="AC79" s="1036"/>
      <c r="AD79" s="1036"/>
      <c r="AE79" s="1036"/>
      <c r="AF79" s="1036"/>
      <c r="AG79" s="1036"/>
      <c r="AH79" s="1036"/>
      <c r="AI79" s="1036"/>
      <c r="AJ79" s="1036"/>
      <c r="AK79" s="1036"/>
      <c r="AL79" s="1036"/>
      <c r="AM79" s="1036"/>
      <c r="AN79" s="1036"/>
      <c r="AO79" s="1036"/>
      <c r="AP79" s="1036"/>
      <c r="AQ79" s="1036"/>
      <c r="AR79" s="1036"/>
      <c r="AS79" s="1036"/>
      <c r="AT79" s="1036"/>
      <c r="AU79" s="1036"/>
      <c r="AV79" s="1036"/>
      <c r="AW79" s="1036"/>
      <c r="AX79" s="1036"/>
      <c r="AY79" s="1036"/>
      <c r="AZ79" s="1037"/>
      <c r="BA79" s="1037"/>
      <c r="BB79" s="1037"/>
      <c r="BC79" s="1037"/>
      <c r="BD79" s="1038"/>
      <c r="BE79" s="244"/>
      <c r="BF79" s="244"/>
      <c r="BG79" s="244"/>
      <c r="BH79" s="244"/>
      <c r="BI79" s="244"/>
      <c r="BJ79" s="233"/>
      <c r="BK79" s="233"/>
      <c r="BL79" s="233"/>
      <c r="BM79" s="233"/>
      <c r="BN79" s="233"/>
      <c r="BO79" s="244"/>
      <c r="BP79" s="244"/>
      <c r="BQ79" s="241">
        <v>73</v>
      </c>
      <c r="BR79" s="246"/>
      <c r="BS79" s="1010"/>
      <c r="BT79" s="1011"/>
      <c r="BU79" s="1011"/>
      <c r="BV79" s="1011"/>
      <c r="BW79" s="1011"/>
      <c r="BX79" s="1011"/>
      <c r="BY79" s="1011"/>
      <c r="BZ79" s="1011"/>
      <c r="CA79" s="1011"/>
      <c r="CB79" s="1011"/>
      <c r="CC79" s="1011"/>
      <c r="CD79" s="1011"/>
      <c r="CE79" s="1011"/>
      <c r="CF79" s="1011"/>
      <c r="CG79" s="1020"/>
      <c r="CH79" s="1021"/>
      <c r="CI79" s="1022"/>
      <c r="CJ79" s="1022"/>
      <c r="CK79" s="1022"/>
      <c r="CL79" s="1023"/>
      <c r="CM79" s="1021"/>
      <c r="CN79" s="1022"/>
      <c r="CO79" s="1022"/>
      <c r="CP79" s="1022"/>
      <c r="CQ79" s="1023"/>
      <c r="CR79" s="1021"/>
      <c r="CS79" s="1022"/>
      <c r="CT79" s="1022"/>
      <c r="CU79" s="1022"/>
      <c r="CV79" s="1023"/>
      <c r="CW79" s="1021"/>
      <c r="CX79" s="1022"/>
      <c r="CY79" s="1022"/>
      <c r="CZ79" s="1022"/>
      <c r="DA79" s="1023"/>
      <c r="DB79" s="1021"/>
      <c r="DC79" s="1022"/>
      <c r="DD79" s="1022"/>
      <c r="DE79" s="1022"/>
      <c r="DF79" s="1023"/>
      <c r="DG79" s="1021"/>
      <c r="DH79" s="1022"/>
      <c r="DI79" s="1022"/>
      <c r="DJ79" s="1022"/>
      <c r="DK79" s="1023"/>
      <c r="DL79" s="1021"/>
      <c r="DM79" s="1022"/>
      <c r="DN79" s="1022"/>
      <c r="DO79" s="1022"/>
      <c r="DP79" s="1023"/>
      <c r="DQ79" s="1021"/>
      <c r="DR79" s="1022"/>
      <c r="DS79" s="1022"/>
      <c r="DT79" s="1022"/>
      <c r="DU79" s="1023"/>
      <c r="DV79" s="1010"/>
      <c r="DW79" s="1011"/>
      <c r="DX79" s="1011"/>
      <c r="DY79" s="1011"/>
      <c r="DZ79" s="1012"/>
      <c r="EA79" s="233"/>
    </row>
    <row r="80" spans="1:131" ht="26.25" customHeight="1" x14ac:dyDescent="0.15">
      <c r="A80" s="241">
        <v>13</v>
      </c>
      <c r="B80" s="1039"/>
      <c r="C80" s="1040"/>
      <c r="D80" s="1040"/>
      <c r="E80" s="1040"/>
      <c r="F80" s="1040"/>
      <c r="G80" s="1040"/>
      <c r="H80" s="1040"/>
      <c r="I80" s="1040"/>
      <c r="J80" s="1040"/>
      <c r="K80" s="1040"/>
      <c r="L80" s="1040"/>
      <c r="M80" s="1040"/>
      <c r="N80" s="1040"/>
      <c r="O80" s="1040"/>
      <c r="P80" s="1041"/>
      <c r="Q80" s="1042"/>
      <c r="R80" s="1036"/>
      <c r="S80" s="1036"/>
      <c r="T80" s="1036"/>
      <c r="U80" s="1036"/>
      <c r="V80" s="1036"/>
      <c r="W80" s="1036"/>
      <c r="X80" s="1036"/>
      <c r="Y80" s="1036"/>
      <c r="Z80" s="1036"/>
      <c r="AA80" s="1036"/>
      <c r="AB80" s="1036"/>
      <c r="AC80" s="1036"/>
      <c r="AD80" s="1036"/>
      <c r="AE80" s="1036"/>
      <c r="AF80" s="1036"/>
      <c r="AG80" s="1036"/>
      <c r="AH80" s="1036"/>
      <c r="AI80" s="1036"/>
      <c r="AJ80" s="1036"/>
      <c r="AK80" s="1036"/>
      <c r="AL80" s="1036"/>
      <c r="AM80" s="1036"/>
      <c r="AN80" s="1036"/>
      <c r="AO80" s="1036"/>
      <c r="AP80" s="1036"/>
      <c r="AQ80" s="1036"/>
      <c r="AR80" s="1036"/>
      <c r="AS80" s="1036"/>
      <c r="AT80" s="1036"/>
      <c r="AU80" s="1036"/>
      <c r="AV80" s="1036"/>
      <c r="AW80" s="1036"/>
      <c r="AX80" s="1036"/>
      <c r="AY80" s="1036"/>
      <c r="AZ80" s="1037"/>
      <c r="BA80" s="1037"/>
      <c r="BB80" s="1037"/>
      <c r="BC80" s="1037"/>
      <c r="BD80" s="1038"/>
      <c r="BE80" s="244"/>
      <c r="BF80" s="244"/>
      <c r="BG80" s="244"/>
      <c r="BH80" s="244"/>
      <c r="BI80" s="244"/>
      <c r="BJ80" s="244"/>
      <c r="BK80" s="244"/>
      <c r="BL80" s="244"/>
      <c r="BM80" s="244"/>
      <c r="BN80" s="244"/>
      <c r="BO80" s="244"/>
      <c r="BP80" s="244"/>
      <c r="BQ80" s="241">
        <v>74</v>
      </c>
      <c r="BR80" s="246"/>
      <c r="BS80" s="1010"/>
      <c r="BT80" s="1011"/>
      <c r="BU80" s="1011"/>
      <c r="BV80" s="1011"/>
      <c r="BW80" s="1011"/>
      <c r="BX80" s="1011"/>
      <c r="BY80" s="1011"/>
      <c r="BZ80" s="1011"/>
      <c r="CA80" s="1011"/>
      <c r="CB80" s="1011"/>
      <c r="CC80" s="1011"/>
      <c r="CD80" s="1011"/>
      <c r="CE80" s="1011"/>
      <c r="CF80" s="1011"/>
      <c r="CG80" s="1020"/>
      <c r="CH80" s="1021"/>
      <c r="CI80" s="1022"/>
      <c r="CJ80" s="1022"/>
      <c r="CK80" s="1022"/>
      <c r="CL80" s="1023"/>
      <c r="CM80" s="1021"/>
      <c r="CN80" s="1022"/>
      <c r="CO80" s="1022"/>
      <c r="CP80" s="1022"/>
      <c r="CQ80" s="1023"/>
      <c r="CR80" s="1021"/>
      <c r="CS80" s="1022"/>
      <c r="CT80" s="1022"/>
      <c r="CU80" s="1022"/>
      <c r="CV80" s="1023"/>
      <c r="CW80" s="1021"/>
      <c r="CX80" s="1022"/>
      <c r="CY80" s="1022"/>
      <c r="CZ80" s="1022"/>
      <c r="DA80" s="1023"/>
      <c r="DB80" s="1021"/>
      <c r="DC80" s="1022"/>
      <c r="DD80" s="1022"/>
      <c r="DE80" s="1022"/>
      <c r="DF80" s="1023"/>
      <c r="DG80" s="1021"/>
      <c r="DH80" s="1022"/>
      <c r="DI80" s="1022"/>
      <c r="DJ80" s="1022"/>
      <c r="DK80" s="1023"/>
      <c r="DL80" s="1021"/>
      <c r="DM80" s="1022"/>
      <c r="DN80" s="1022"/>
      <c r="DO80" s="1022"/>
      <c r="DP80" s="1023"/>
      <c r="DQ80" s="1021"/>
      <c r="DR80" s="1022"/>
      <c r="DS80" s="1022"/>
      <c r="DT80" s="1022"/>
      <c r="DU80" s="1023"/>
      <c r="DV80" s="1010"/>
      <c r="DW80" s="1011"/>
      <c r="DX80" s="1011"/>
      <c r="DY80" s="1011"/>
      <c r="DZ80" s="1012"/>
      <c r="EA80" s="233"/>
    </row>
    <row r="81" spans="1:131" ht="26.25" customHeight="1" x14ac:dyDescent="0.15">
      <c r="A81" s="241">
        <v>14</v>
      </c>
      <c r="B81" s="1039"/>
      <c r="C81" s="1040"/>
      <c r="D81" s="1040"/>
      <c r="E81" s="1040"/>
      <c r="F81" s="1040"/>
      <c r="G81" s="1040"/>
      <c r="H81" s="1040"/>
      <c r="I81" s="1040"/>
      <c r="J81" s="1040"/>
      <c r="K81" s="1040"/>
      <c r="L81" s="1040"/>
      <c r="M81" s="1040"/>
      <c r="N81" s="1040"/>
      <c r="O81" s="1040"/>
      <c r="P81" s="1041"/>
      <c r="Q81" s="1042"/>
      <c r="R81" s="1036"/>
      <c r="S81" s="1036"/>
      <c r="T81" s="1036"/>
      <c r="U81" s="1036"/>
      <c r="V81" s="1036"/>
      <c r="W81" s="1036"/>
      <c r="X81" s="1036"/>
      <c r="Y81" s="1036"/>
      <c r="Z81" s="1036"/>
      <c r="AA81" s="1036"/>
      <c r="AB81" s="1036"/>
      <c r="AC81" s="1036"/>
      <c r="AD81" s="1036"/>
      <c r="AE81" s="1036"/>
      <c r="AF81" s="1036"/>
      <c r="AG81" s="1036"/>
      <c r="AH81" s="1036"/>
      <c r="AI81" s="1036"/>
      <c r="AJ81" s="1036"/>
      <c r="AK81" s="1036"/>
      <c r="AL81" s="1036"/>
      <c r="AM81" s="1036"/>
      <c r="AN81" s="1036"/>
      <c r="AO81" s="1036"/>
      <c r="AP81" s="1036"/>
      <c r="AQ81" s="1036"/>
      <c r="AR81" s="1036"/>
      <c r="AS81" s="1036"/>
      <c r="AT81" s="1036"/>
      <c r="AU81" s="1036"/>
      <c r="AV81" s="1036"/>
      <c r="AW81" s="1036"/>
      <c r="AX81" s="1036"/>
      <c r="AY81" s="1036"/>
      <c r="AZ81" s="1037"/>
      <c r="BA81" s="1037"/>
      <c r="BB81" s="1037"/>
      <c r="BC81" s="1037"/>
      <c r="BD81" s="1038"/>
      <c r="BE81" s="244"/>
      <c r="BF81" s="244"/>
      <c r="BG81" s="244"/>
      <c r="BH81" s="244"/>
      <c r="BI81" s="244"/>
      <c r="BJ81" s="244"/>
      <c r="BK81" s="244"/>
      <c r="BL81" s="244"/>
      <c r="BM81" s="244"/>
      <c r="BN81" s="244"/>
      <c r="BO81" s="244"/>
      <c r="BP81" s="244"/>
      <c r="BQ81" s="241">
        <v>75</v>
      </c>
      <c r="BR81" s="246"/>
      <c r="BS81" s="1010"/>
      <c r="BT81" s="1011"/>
      <c r="BU81" s="1011"/>
      <c r="BV81" s="1011"/>
      <c r="BW81" s="1011"/>
      <c r="BX81" s="1011"/>
      <c r="BY81" s="1011"/>
      <c r="BZ81" s="1011"/>
      <c r="CA81" s="1011"/>
      <c r="CB81" s="1011"/>
      <c r="CC81" s="1011"/>
      <c r="CD81" s="1011"/>
      <c r="CE81" s="1011"/>
      <c r="CF81" s="1011"/>
      <c r="CG81" s="1020"/>
      <c r="CH81" s="1021"/>
      <c r="CI81" s="1022"/>
      <c r="CJ81" s="1022"/>
      <c r="CK81" s="1022"/>
      <c r="CL81" s="1023"/>
      <c r="CM81" s="1021"/>
      <c r="CN81" s="1022"/>
      <c r="CO81" s="1022"/>
      <c r="CP81" s="1022"/>
      <c r="CQ81" s="1023"/>
      <c r="CR81" s="1021"/>
      <c r="CS81" s="1022"/>
      <c r="CT81" s="1022"/>
      <c r="CU81" s="1022"/>
      <c r="CV81" s="1023"/>
      <c r="CW81" s="1021"/>
      <c r="CX81" s="1022"/>
      <c r="CY81" s="1022"/>
      <c r="CZ81" s="1022"/>
      <c r="DA81" s="1023"/>
      <c r="DB81" s="1021"/>
      <c r="DC81" s="1022"/>
      <c r="DD81" s="1022"/>
      <c r="DE81" s="1022"/>
      <c r="DF81" s="1023"/>
      <c r="DG81" s="1021"/>
      <c r="DH81" s="1022"/>
      <c r="DI81" s="1022"/>
      <c r="DJ81" s="1022"/>
      <c r="DK81" s="1023"/>
      <c r="DL81" s="1021"/>
      <c r="DM81" s="1022"/>
      <c r="DN81" s="1022"/>
      <c r="DO81" s="1022"/>
      <c r="DP81" s="1023"/>
      <c r="DQ81" s="1021"/>
      <c r="DR81" s="1022"/>
      <c r="DS81" s="1022"/>
      <c r="DT81" s="1022"/>
      <c r="DU81" s="1023"/>
      <c r="DV81" s="1010"/>
      <c r="DW81" s="1011"/>
      <c r="DX81" s="1011"/>
      <c r="DY81" s="1011"/>
      <c r="DZ81" s="1012"/>
      <c r="EA81" s="233"/>
    </row>
    <row r="82" spans="1:131" ht="26.25" customHeight="1" x14ac:dyDescent="0.15">
      <c r="A82" s="241">
        <v>15</v>
      </c>
      <c r="B82" s="1039"/>
      <c r="C82" s="1040"/>
      <c r="D82" s="1040"/>
      <c r="E82" s="1040"/>
      <c r="F82" s="1040"/>
      <c r="G82" s="1040"/>
      <c r="H82" s="1040"/>
      <c r="I82" s="1040"/>
      <c r="J82" s="1040"/>
      <c r="K82" s="1040"/>
      <c r="L82" s="1040"/>
      <c r="M82" s="1040"/>
      <c r="N82" s="1040"/>
      <c r="O82" s="1040"/>
      <c r="P82" s="1041"/>
      <c r="Q82" s="1042"/>
      <c r="R82" s="1036"/>
      <c r="S82" s="1036"/>
      <c r="T82" s="1036"/>
      <c r="U82" s="1036"/>
      <c r="V82" s="1036"/>
      <c r="W82" s="1036"/>
      <c r="X82" s="1036"/>
      <c r="Y82" s="1036"/>
      <c r="Z82" s="1036"/>
      <c r="AA82" s="1036"/>
      <c r="AB82" s="1036"/>
      <c r="AC82" s="1036"/>
      <c r="AD82" s="1036"/>
      <c r="AE82" s="1036"/>
      <c r="AF82" s="1036"/>
      <c r="AG82" s="1036"/>
      <c r="AH82" s="1036"/>
      <c r="AI82" s="1036"/>
      <c r="AJ82" s="1036"/>
      <c r="AK82" s="1036"/>
      <c r="AL82" s="1036"/>
      <c r="AM82" s="1036"/>
      <c r="AN82" s="1036"/>
      <c r="AO82" s="1036"/>
      <c r="AP82" s="1036"/>
      <c r="AQ82" s="1036"/>
      <c r="AR82" s="1036"/>
      <c r="AS82" s="1036"/>
      <c r="AT82" s="1036"/>
      <c r="AU82" s="1036"/>
      <c r="AV82" s="1036"/>
      <c r="AW82" s="1036"/>
      <c r="AX82" s="1036"/>
      <c r="AY82" s="1036"/>
      <c r="AZ82" s="1037"/>
      <c r="BA82" s="1037"/>
      <c r="BB82" s="1037"/>
      <c r="BC82" s="1037"/>
      <c r="BD82" s="1038"/>
      <c r="BE82" s="244"/>
      <c r="BF82" s="244"/>
      <c r="BG82" s="244"/>
      <c r="BH82" s="244"/>
      <c r="BI82" s="244"/>
      <c r="BJ82" s="244"/>
      <c r="BK82" s="244"/>
      <c r="BL82" s="244"/>
      <c r="BM82" s="244"/>
      <c r="BN82" s="244"/>
      <c r="BO82" s="244"/>
      <c r="BP82" s="244"/>
      <c r="BQ82" s="241">
        <v>76</v>
      </c>
      <c r="BR82" s="246"/>
      <c r="BS82" s="1010"/>
      <c r="BT82" s="1011"/>
      <c r="BU82" s="1011"/>
      <c r="BV82" s="1011"/>
      <c r="BW82" s="1011"/>
      <c r="BX82" s="1011"/>
      <c r="BY82" s="1011"/>
      <c r="BZ82" s="1011"/>
      <c r="CA82" s="1011"/>
      <c r="CB82" s="1011"/>
      <c r="CC82" s="1011"/>
      <c r="CD82" s="1011"/>
      <c r="CE82" s="1011"/>
      <c r="CF82" s="1011"/>
      <c r="CG82" s="1020"/>
      <c r="CH82" s="1021"/>
      <c r="CI82" s="1022"/>
      <c r="CJ82" s="1022"/>
      <c r="CK82" s="1022"/>
      <c r="CL82" s="1023"/>
      <c r="CM82" s="1021"/>
      <c r="CN82" s="1022"/>
      <c r="CO82" s="1022"/>
      <c r="CP82" s="1022"/>
      <c r="CQ82" s="1023"/>
      <c r="CR82" s="1021"/>
      <c r="CS82" s="1022"/>
      <c r="CT82" s="1022"/>
      <c r="CU82" s="1022"/>
      <c r="CV82" s="1023"/>
      <c r="CW82" s="1021"/>
      <c r="CX82" s="1022"/>
      <c r="CY82" s="1022"/>
      <c r="CZ82" s="1022"/>
      <c r="DA82" s="1023"/>
      <c r="DB82" s="1021"/>
      <c r="DC82" s="1022"/>
      <c r="DD82" s="1022"/>
      <c r="DE82" s="1022"/>
      <c r="DF82" s="1023"/>
      <c r="DG82" s="1021"/>
      <c r="DH82" s="1022"/>
      <c r="DI82" s="1022"/>
      <c r="DJ82" s="1022"/>
      <c r="DK82" s="1023"/>
      <c r="DL82" s="1021"/>
      <c r="DM82" s="1022"/>
      <c r="DN82" s="1022"/>
      <c r="DO82" s="1022"/>
      <c r="DP82" s="1023"/>
      <c r="DQ82" s="1021"/>
      <c r="DR82" s="1022"/>
      <c r="DS82" s="1022"/>
      <c r="DT82" s="1022"/>
      <c r="DU82" s="1023"/>
      <c r="DV82" s="1010"/>
      <c r="DW82" s="1011"/>
      <c r="DX82" s="1011"/>
      <c r="DY82" s="1011"/>
      <c r="DZ82" s="1012"/>
      <c r="EA82" s="233"/>
    </row>
    <row r="83" spans="1:131" ht="26.25" customHeight="1" x14ac:dyDescent="0.15">
      <c r="A83" s="241">
        <v>16</v>
      </c>
      <c r="B83" s="1039"/>
      <c r="C83" s="1040"/>
      <c r="D83" s="1040"/>
      <c r="E83" s="1040"/>
      <c r="F83" s="1040"/>
      <c r="G83" s="1040"/>
      <c r="H83" s="1040"/>
      <c r="I83" s="1040"/>
      <c r="J83" s="1040"/>
      <c r="K83" s="1040"/>
      <c r="L83" s="1040"/>
      <c r="M83" s="1040"/>
      <c r="N83" s="1040"/>
      <c r="O83" s="1040"/>
      <c r="P83" s="1041"/>
      <c r="Q83" s="1042"/>
      <c r="R83" s="1036"/>
      <c r="S83" s="1036"/>
      <c r="T83" s="1036"/>
      <c r="U83" s="1036"/>
      <c r="V83" s="1036"/>
      <c r="W83" s="1036"/>
      <c r="X83" s="1036"/>
      <c r="Y83" s="1036"/>
      <c r="Z83" s="1036"/>
      <c r="AA83" s="1036"/>
      <c r="AB83" s="1036"/>
      <c r="AC83" s="1036"/>
      <c r="AD83" s="1036"/>
      <c r="AE83" s="1036"/>
      <c r="AF83" s="1036"/>
      <c r="AG83" s="1036"/>
      <c r="AH83" s="1036"/>
      <c r="AI83" s="1036"/>
      <c r="AJ83" s="1036"/>
      <c r="AK83" s="1036"/>
      <c r="AL83" s="1036"/>
      <c r="AM83" s="1036"/>
      <c r="AN83" s="1036"/>
      <c r="AO83" s="1036"/>
      <c r="AP83" s="1036"/>
      <c r="AQ83" s="1036"/>
      <c r="AR83" s="1036"/>
      <c r="AS83" s="1036"/>
      <c r="AT83" s="1036"/>
      <c r="AU83" s="1036"/>
      <c r="AV83" s="1036"/>
      <c r="AW83" s="1036"/>
      <c r="AX83" s="1036"/>
      <c r="AY83" s="1036"/>
      <c r="AZ83" s="1037"/>
      <c r="BA83" s="1037"/>
      <c r="BB83" s="1037"/>
      <c r="BC83" s="1037"/>
      <c r="BD83" s="1038"/>
      <c r="BE83" s="244"/>
      <c r="BF83" s="244"/>
      <c r="BG83" s="244"/>
      <c r="BH83" s="244"/>
      <c r="BI83" s="244"/>
      <c r="BJ83" s="244"/>
      <c r="BK83" s="244"/>
      <c r="BL83" s="244"/>
      <c r="BM83" s="244"/>
      <c r="BN83" s="244"/>
      <c r="BO83" s="244"/>
      <c r="BP83" s="244"/>
      <c r="BQ83" s="241">
        <v>77</v>
      </c>
      <c r="BR83" s="246"/>
      <c r="BS83" s="1010"/>
      <c r="BT83" s="1011"/>
      <c r="BU83" s="1011"/>
      <c r="BV83" s="1011"/>
      <c r="BW83" s="1011"/>
      <c r="BX83" s="1011"/>
      <c r="BY83" s="1011"/>
      <c r="BZ83" s="1011"/>
      <c r="CA83" s="1011"/>
      <c r="CB83" s="1011"/>
      <c r="CC83" s="1011"/>
      <c r="CD83" s="1011"/>
      <c r="CE83" s="1011"/>
      <c r="CF83" s="1011"/>
      <c r="CG83" s="1020"/>
      <c r="CH83" s="1021"/>
      <c r="CI83" s="1022"/>
      <c r="CJ83" s="1022"/>
      <c r="CK83" s="1022"/>
      <c r="CL83" s="1023"/>
      <c r="CM83" s="1021"/>
      <c r="CN83" s="1022"/>
      <c r="CO83" s="1022"/>
      <c r="CP83" s="1022"/>
      <c r="CQ83" s="1023"/>
      <c r="CR83" s="1021"/>
      <c r="CS83" s="1022"/>
      <c r="CT83" s="1022"/>
      <c r="CU83" s="1022"/>
      <c r="CV83" s="1023"/>
      <c r="CW83" s="1021"/>
      <c r="CX83" s="1022"/>
      <c r="CY83" s="1022"/>
      <c r="CZ83" s="1022"/>
      <c r="DA83" s="1023"/>
      <c r="DB83" s="1021"/>
      <c r="DC83" s="1022"/>
      <c r="DD83" s="1022"/>
      <c r="DE83" s="1022"/>
      <c r="DF83" s="1023"/>
      <c r="DG83" s="1021"/>
      <c r="DH83" s="1022"/>
      <c r="DI83" s="1022"/>
      <c r="DJ83" s="1022"/>
      <c r="DK83" s="1023"/>
      <c r="DL83" s="1021"/>
      <c r="DM83" s="1022"/>
      <c r="DN83" s="1022"/>
      <c r="DO83" s="1022"/>
      <c r="DP83" s="1023"/>
      <c r="DQ83" s="1021"/>
      <c r="DR83" s="1022"/>
      <c r="DS83" s="1022"/>
      <c r="DT83" s="1022"/>
      <c r="DU83" s="1023"/>
      <c r="DV83" s="1010"/>
      <c r="DW83" s="1011"/>
      <c r="DX83" s="1011"/>
      <c r="DY83" s="1011"/>
      <c r="DZ83" s="1012"/>
      <c r="EA83" s="233"/>
    </row>
    <row r="84" spans="1:131" ht="26.25" customHeight="1" x14ac:dyDescent="0.15">
      <c r="A84" s="241">
        <v>17</v>
      </c>
      <c r="B84" s="1039"/>
      <c r="C84" s="1040"/>
      <c r="D84" s="1040"/>
      <c r="E84" s="1040"/>
      <c r="F84" s="1040"/>
      <c r="G84" s="1040"/>
      <c r="H84" s="1040"/>
      <c r="I84" s="1040"/>
      <c r="J84" s="1040"/>
      <c r="K84" s="1040"/>
      <c r="L84" s="1040"/>
      <c r="M84" s="1040"/>
      <c r="N84" s="1040"/>
      <c r="O84" s="1040"/>
      <c r="P84" s="1041"/>
      <c r="Q84" s="1042"/>
      <c r="R84" s="1036"/>
      <c r="S84" s="1036"/>
      <c r="T84" s="1036"/>
      <c r="U84" s="1036"/>
      <c r="V84" s="1036"/>
      <c r="W84" s="1036"/>
      <c r="X84" s="1036"/>
      <c r="Y84" s="1036"/>
      <c r="Z84" s="1036"/>
      <c r="AA84" s="1036"/>
      <c r="AB84" s="1036"/>
      <c r="AC84" s="1036"/>
      <c r="AD84" s="1036"/>
      <c r="AE84" s="1036"/>
      <c r="AF84" s="1036"/>
      <c r="AG84" s="1036"/>
      <c r="AH84" s="1036"/>
      <c r="AI84" s="1036"/>
      <c r="AJ84" s="1036"/>
      <c r="AK84" s="1036"/>
      <c r="AL84" s="1036"/>
      <c r="AM84" s="1036"/>
      <c r="AN84" s="1036"/>
      <c r="AO84" s="1036"/>
      <c r="AP84" s="1036"/>
      <c r="AQ84" s="1036"/>
      <c r="AR84" s="1036"/>
      <c r="AS84" s="1036"/>
      <c r="AT84" s="1036"/>
      <c r="AU84" s="1036"/>
      <c r="AV84" s="1036"/>
      <c r="AW84" s="1036"/>
      <c r="AX84" s="1036"/>
      <c r="AY84" s="1036"/>
      <c r="AZ84" s="1037"/>
      <c r="BA84" s="1037"/>
      <c r="BB84" s="1037"/>
      <c r="BC84" s="1037"/>
      <c r="BD84" s="1038"/>
      <c r="BE84" s="244"/>
      <c r="BF84" s="244"/>
      <c r="BG84" s="244"/>
      <c r="BH84" s="244"/>
      <c r="BI84" s="244"/>
      <c r="BJ84" s="244"/>
      <c r="BK84" s="244"/>
      <c r="BL84" s="244"/>
      <c r="BM84" s="244"/>
      <c r="BN84" s="244"/>
      <c r="BO84" s="244"/>
      <c r="BP84" s="244"/>
      <c r="BQ84" s="241">
        <v>78</v>
      </c>
      <c r="BR84" s="246"/>
      <c r="BS84" s="1010"/>
      <c r="BT84" s="1011"/>
      <c r="BU84" s="1011"/>
      <c r="BV84" s="1011"/>
      <c r="BW84" s="1011"/>
      <c r="BX84" s="1011"/>
      <c r="BY84" s="1011"/>
      <c r="BZ84" s="1011"/>
      <c r="CA84" s="1011"/>
      <c r="CB84" s="1011"/>
      <c r="CC84" s="1011"/>
      <c r="CD84" s="1011"/>
      <c r="CE84" s="1011"/>
      <c r="CF84" s="1011"/>
      <c r="CG84" s="1020"/>
      <c r="CH84" s="1021"/>
      <c r="CI84" s="1022"/>
      <c r="CJ84" s="1022"/>
      <c r="CK84" s="1022"/>
      <c r="CL84" s="1023"/>
      <c r="CM84" s="1021"/>
      <c r="CN84" s="1022"/>
      <c r="CO84" s="1022"/>
      <c r="CP84" s="1022"/>
      <c r="CQ84" s="1023"/>
      <c r="CR84" s="1021"/>
      <c r="CS84" s="1022"/>
      <c r="CT84" s="1022"/>
      <c r="CU84" s="1022"/>
      <c r="CV84" s="1023"/>
      <c r="CW84" s="1021"/>
      <c r="CX84" s="1022"/>
      <c r="CY84" s="1022"/>
      <c r="CZ84" s="1022"/>
      <c r="DA84" s="1023"/>
      <c r="DB84" s="1021"/>
      <c r="DC84" s="1022"/>
      <c r="DD84" s="1022"/>
      <c r="DE84" s="1022"/>
      <c r="DF84" s="1023"/>
      <c r="DG84" s="1021"/>
      <c r="DH84" s="1022"/>
      <c r="DI84" s="1022"/>
      <c r="DJ84" s="1022"/>
      <c r="DK84" s="1023"/>
      <c r="DL84" s="1021"/>
      <c r="DM84" s="1022"/>
      <c r="DN84" s="1022"/>
      <c r="DO84" s="1022"/>
      <c r="DP84" s="1023"/>
      <c r="DQ84" s="1021"/>
      <c r="DR84" s="1022"/>
      <c r="DS84" s="1022"/>
      <c r="DT84" s="1022"/>
      <c r="DU84" s="1023"/>
      <c r="DV84" s="1010"/>
      <c r="DW84" s="1011"/>
      <c r="DX84" s="1011"/>
      <c r="DY84" s="1011"/>
      <c r="DZ84" s="1012"/>
      <c r="EA84" s="233"/>
    </row>
    <row r="85" spans="1:131" ht="26.25" customHeight="1" x14ac:dyDescent="0.15">
      <c r="A85" s="241">
        <v>18</v>
      </c>
      <c r="B85" s="1039"/>
      <c r="C85" s="1040"/>
      <c r="D85" s="1040"/>
      <c r="E85" s="1040"/>
      <c r="F85" s="1040"/>
      <c r="G85" s="1040"/>
      <c r="H85" s="1040"/>
      <c r="I85" s="1040"/>
      <c r="J85" s="1040"/>
      <c r="K85" s="1040"/>
      <c r="L85" s="1040"/>
      <c r="M85" s="1040"/>
      <c r="N85" s="1040"/>
      <c r="O85" s="1040"/>
      <c r="P85" s="1041"/>
      <c r="Q85" s="1042"/>
      <c r="R85" s="1036"/>
      <c r="S85" s="1036"/>
      <c r="T85" s="1036"/>
      <c r="U85" s="1036"/>
      <c r="V85" s="1036"/>
      <c r="W85" s="1036"/>
      <c r="X85" s="1036"/>
      <c r="Y85" s="1036"/>
      <c r="Z85" s="1036"/>
      <c r="AA85" s="1036"/>
      <c r="AB85" s="1036"/>
      <c r="AC85" s="1036"/>
      <c r="AD85" s="1036"/>
      <c r="AE85" s="1036"/>
      <c r="AF85" s="1036"/>
      <c r="AG85" s="1036"/>
      <c r="AH85" s="1036"/>
      <c r="AI85" s="1036"/>
      <c r="AJ85" s="1036"/>
      <c r="AK85" s="1036"/>
      <c r="AL85" s="1036"/>
      <c r="AM85" s="1036"/>
      <c r="AN85" s="1036"/>
      <c r="AO85" s="1036"/>
      <c r="AP85" s="1036"/>
      <c r="AQ85" s="1036"/>
      <c r="AR85" s="1036"/>
      <c r="AS85" s="1036"/>
      <c r="AT85" s="1036"/>
      <c r="AU85" s="1036"/>
      <c r="AV85" s="1036"/>
      <c r="AW85" s="1036"/>
      <c r="AX85" s="1036"/>
      <c r="AY85" s="1036"/>
      <c r="AZ85" s="1037"/>
      <c r="BA85" s="1037"/>
      <c r="BB85" s="1037"/>
      <c r="BC85" s="1037"/>
      <c r="BD85" s="1038"/>
      <c r="BE85" s="244"/>
      <c r="BF85" s="244"/>
      <c r="BG85" s="244"/>
      <c r="BH85" s="244"/>
      <c r="BI85" s="244"/>
      <c r="BJ85" s="244"/>
      <c r="BK85" s="244"/>
      <c r="BL85" s="244"/>
      <c r="BM85" s="244"/>
      <c r="BN85" s="244"/>
      <c r="BO85" s="244"/>
      <c r="BP85" s="244"/>
      <c r="BQ85" s="241">
        <v>79</v>
      </c>
      <c r="BR85" s="246"/>
      <c r="BS85" s="1010"/>
      <c r="BT85" s="1011"/>
      <c r="BU85" s="1011"/>
      <c r="BV85" s="1011"/>
      <c r="BW85" s="1011"/>
      <c r="BX85" s="1011"/>
      <c r="BY85" s="1011"/>
      <c r="BZ85" s="1011"/>
      <c r="CA85" s="1011"/>
      <c r="CB85" s="1011"/>
      <c r="CC85" s="1011"/>
      <c r="CD85" s="1011"/>
      <c r="CE85" s="1011"/>
      <c r="CF85" s="1011"/>
      <c r="CG85" s="1020"/>
      <c r="CH85" s="1021"/>
      <c r="CI85" s="1022"/>
      <c r="CJ85" s="1022"/>
      <c r="CK85" s="1022"/>
      <c r="CL85" s="1023"/>
      <c r="CM85" s="1021"/>
      <c r="CN85" s="1022"/>
      <c r="CO85" s="1022"/>
      <c r="CP85" s="1022"/>
      <c r="CQ85" s="1023"/>
      <c r="CR85" s="1021"/>
      <c r="CS85" s="1022"/>
      <c r="CT85" s="1022"/>
      <c r="CU85" s="1022"/>
      <c r="CV85" s="1023"/>
      <c r="CW85" s="1021"/>
      <c r="CX85" s="1022"/>
      <c r="CY85" s="1022"/>
      <c r="CZ85" s="1022"/>
      <c r="DA85" s="1023"/>
      <c r="DB85" s="1021"/>
      <c r="DC85" s="1022"/>
      <c r="DD85" s="1022"/>
      <c r="DE85" s="1022"/>
      <c r="DF85" s="1023"/>
      <c r="DG85" s="1021"/>
      <c r="DH85" s="1022"/>
      <c r="DI85" s="1022"/>
      <c r="DJ85" s="1022"/>
      <c r="DK85" s="1023"/>
      <c r="DL85" s="1021"/>
      <c r="DM85" s="1022"/>
      <c r="DN85" s="1022"/>
      <c r="DO85" s="1022"/>
      <c r="DP85" s="1023"/>
      <c r="DQ85" s="1021"/>
      <c r="DR85" s="1022"/>
      <c r="DS85" s="1022"/>
      <c r="DT85" s="1022"/>
      <c r="DU85" s="1023"/>
      <c r="DV85" s="1010"/>
      <c r="DW85" s="1011"/>
      <c r="DX85" s="1011"/>
      <c r="DY85" s="1011"/>
      <c r="DZ85" s="1012"/>
      <c r="EA85" s="233"/>
    </row>
    <row r="86" spans="1:131" ht="26.25" customHeight="1" x14ac:dyDescent="0.15">
      <c r="A86" s="241">
        <v>19</v>
      </c>
      <c r="B86" s="1039"/>
      <c r="C86" s="1040"/>
      <c r="D86" s="1040"/>
      <c r="E86" s="1040"/>
      <c r="F86" s="1040"/>
      <c r="G86" s="1040"/>
      <c r="H86" s="1040"/>
      <c r="I86" s="1040"/>
      <c r="J86" s="1040"/>
      <c r="K86" s="1040"/>
      <c r="L86" s="1040"/>
      <c r="M86" s="1040"/>
      <c r="N86" s="1040"/>
      <c r="O86" s="1040"/>
      <c r="P86" s="1041"/>
      <c r="Q86" s="1042"/>
      <c r="R86" s="1036"/>
      <c r="S86" s="1036"/>
      <c r="T86" s="1036"/>
      <c r="U86" s="1036"/>
      <c r="V86" s="1036"/>
      <c r="W86" s="1036"/>
      <c r="X86" s="1036"/>
      <c r="Y86" s="1036"/>
      <c r="Z86" s="1036"/>
      <c r="AA86" s="1036"/>
      <c r="AB86" s="1036"/>
      <c r="AC86" s="1036"/>
      <c r="AD86" s="1036"/>
      <c r="AE86" s="1036"/>
      <c r="AF86" s="1036"/>
      <c r="AG86" s="1036"/>
      <c r="AH86" s="1036"/>
      <c r="AI86" s="1036"/>
      <c r="AJ86" s="1036"/>
      <c r="AK86" s="1036"/>
      <c r="AL86" s="1036"/>
      <c r="AM86" s="1036"/>
      <c r="AN86" s="1036"/>
      <c r="AO86" s="1036"/>
      <c r="AP86" s="1036"/>
      <c r="AQ86" s="1036"/>
      <c r="AR86" s="1036"/>
      <c r="AS86" s="1036"/>
      <c r="AT86" s="1036"/>
      <c r="AU86" s="1036"/>
      <c r="AV86" s="1036"/>
      <c r="AW86" s="1036"/>
      <c r="AX86" s="1036"/>
      <c r="AY86" s="1036"/>
      <c r="AZ86" s="1037"/>
      <c r="BA86" s="1037"/>
      <c r="BB86" s="1037"/>
      <c r="BC86" s="1037"/>
      <c r="BD86" s="1038"/>
      <c r="BE86" s="244"/>
      <c r="BF86" s="244"/>
      <c r="BG86" s="244"/>
      <c r="BH86" s="244"/>
      <c r="BI86" s="244"/>
      <c r="BJ86" s="244"/>
      <c r="BK86" s="244"/>
      <c r="BL86" s="244"/>
      <c r="BM86" s="244"/>
      <c r="BN86" s="244"/>
      <c r="BO86" s="244"/>
      <c r="BP86" s="244"/>
      <c r="BQ86" s="241">
        <v>80</v>
      </c>
      <c r="BR86" s="246"/>
      <c r="BS86" s="1010"/>
      <c r="BT86" s="1011"/>
      <c r="BU86" s="1011"/>
      <c r="BV86" s="1011"/>
      <c r="BW86" s="1011"/>
      <c r="BX86" s="1011"/>
      <c r="BY86" s="1011"/>
      <c r="BZ86" s="1011"/>
      <c r="CA86" s="1011"/>
      <c r="CB86" s="1011"/>
      <c r="CC86" s="1011"/>
      <c r="CD86" s="1011"/>
      <c r="CE86" s="1011"/>
      <c r="CF86" s="1011"/>
      <c r="CG86" s="1020"/>
      <c r="CH86" s="1021"/>
      <c r="CI86" s="1022"/>
      <c r="CJ86" s="1022"/>
      <c r="CK86" s="1022"/>
      <c r="CL86" s="1023"/>
      <c r="CM86" s="1021"/>
      <c r="CN86" s="1022"/>
      <c r="CO86" s="1022"/>
      <c r="CP86" s="1022"/>
      <c r="CQ86" s="1023"/>
      <c r="CR86" s="1021"/>
      <c r="CS86" s="1022"/>
      <c r="CT86" s="1022"/>
      <c r="CU86" s="1022"/>
      <c r="CV86" s="1023"/>
      <c r="CW86" s="1021"/>
      <c r="CX86" s="1022"/>
      <c r="CY86" s="1022"/>
      <c r="CZ86" s="1022"/>
      <c r="DA86" s="1023"/>
      <c r="DB86" s="1021"/>
      <c r="DC86" s="1022"/>
      <c r="DD86" s="1022"/>
      <c r="DE86" s="1022"/>
      <c r="DF86" s="1023"/>
      <c r="DG86" s="1021"/>
      <c r="DH86" s="1022"/>
      <c r="DI86" s="1022"/>
      <c r="DJ86" s="1022"/>
      <c r="DK86" s="1023"/>
      <c r="DL86" s="1021"/>
      <c r="DM86" s="1022"/>
      <c r="DN86" s="1022"/>
      <c r="DO86" s="1022"/>
      <c r="DP86" s="1023"/>
      <c r="DQ86" s="1021"/>
      <c r="DR86" s="1022"/>
      <c r="DS86" s="1022"/>
      <c r="DT86" s="1022"/>
      <c r="DU86" s="1023"/>
      <c r="DV86" s="1010"/>
      <c r="DW86" s="1011"/>
      <c r="DX86" s="1011"/>
      <c r="DY86" s="1011"/>
      <c r="DZ86" s="1012"/>
      <c r="EA86" s="233"/>
    </row>
    <row r="87" spans="1:131" ht="26.25" customHeight="1" x14ac:dyDescent="0.15">
      <c r="A87" s="247">
        <v>20</v>
      </c>
      <c r="B87" s="1029"/>
      <c r="C87" s="1030"/>
      <c r="D87" s="1030"/>
      <c r="E87" s="1030"/>
      <c r="F87" s="1030"/>
      <c r="G87" s="1030"/>
      <c r="H87" s="1030"/>
      <c r="I87" s="1030"/>
      <c r="J87" s="1030"/>
      <c r="K87" s="1030"/>
      <c r="L87" s="1030"/>
      <c r="M87" s="1030"/>
      <c r="N87" s="1030"/>
      <c r="O87" s="1030"/>
      <c r="P87" s="1031"/>
      <c r="Q87" s="1032"/>
      <c r="R87" s="1033"/>
      <c r="S87" s="1033"/>
      <c r="T87" s="1033"/>
      <c r="U87" s="1033"/>
      <c r="V87" s="1033"/>
      <c r="W87" s="1033"/>
      <c r="X87" s="1033"/>
      <c r="Y87" s="1033"/>
      <c r="Z87" s="1033"/>
      <c r="AA87" s="1033"/>
      <c r="AB87" s="1033"/>
      <c r="AC87" s="1033"/>
      <c r="AD87" s="1033"/>
      <c r="AE87" s="1033"/>
      <c r="AF87" s="1033"/>
      <c r="AG87" s="1033"/>
      <c r="AH87" s="1033"/>
      <c r="AI87" s="1033"/>
      <c r="AJ87" s="1033"/>
      <c r="AK87" s="1033"/>
      <c r="AL87" s="1033"/>
      <c r="AM87" s="1033"/>
      <c r="AN87" s="1033"/>
      <c r="AO87" s="1033"/>
      <c r="AP87" s="1033"/>
      <c r="AQ87" s="1033"/>
      <c r="AR87" s="1033"/>
      <c r="AS87" s="1033"/>
      <c r="AT87" s="1033"/>
      <c r="AU87" s="1033"/>
      <c r="AV87" s="1033"/>
      <c r="AW87" s="1033"/>
      <c r="AX87" s="1033"/>
      <c r="AY87" s="1033"/>
      <c r="AZ87" s="1034"/>
      <c r="BA87" s="1034"/>
      <c r="BB87" s="1034"/>
      <c r="BC87" s="1034"/>
      <c r="BD87" s="1035"/>
      <c r="BE87" s="244"/>
      <c r="BF87" s="244"/>
      <c r="BG87" s="244"/>
      <c r="BH87" s="244"/>
      <c r="BI87" s="244"/>
      <c r="BJ87" s="244"/>
      <c r="BK87" s="244"/>
      <c r="BL87" s="244"/>
      <c r="BM87" s="244"/>
      <c r="BN87" s="244"/>
      <c r="BO87" s="244"/>
      <c r="BP87" s="244"/>
      <c r="BQ87" s="241">
        <v>81</v>
      </c>
      <c r="BR87" s="246"/>
      <c r="BS87" s="1010"/>
      <c r="BT87" s="1011"/>
      <c r="BU87" s="1011"/>
      <c r="BV87" s="1011"/>
      <c r="BW87" s="1011"/>
      <c r="BX87" s="1011"/>
      <c r="BY87" s="1011"/>
      <c r="BZ87" s="1011"/>
      <c r="CA87" s="1011"/>
      <c r="CB87" s="1011"/>
      <c r="CC87" s="1011"/>
      <c r="CD87" s="1011"/>
      <c r="CE87" s="1011"/>
      <c r="CF87" s="1011"/>
      <c r="CG87" s="1020"/>
      <c r="CH87" s="1021"/>
      <c r="CI87" s="1022"/>
      <c r="CJ87" s="1022"/>
      <c r="CK87" s="1022"/>
      <c r="CL87" s="1023"/>
      <c r="CM87" s="1021"/>
      <c r="CN87" s="1022"/>
      <c r="CO87" s="1022"/>
      <c r="CP87" s="1022"/>
      <c r="CQ87" s="1023"/>
      <c r="CR87" s="1021"/>
      <c r="CS87" s="1022"/>
      <c r="CT87" s="1022"/>
      <c r="CU87" s="1022"/>
      <c r="CV87" s="1023"/>
      <c r="CW87" s="1021"/>
      <c r="CX87" s="1022"/>
      <c r="CY87" s="1022"/>
      <c r="CZ87" s="1022"/>
      <c r="DA87" s="1023"/>
      <c r="DB87" s="1021"/>
      <c r="DC87" s="1022"/>
      <c r="DD87" s="1022"/>
      <c r="DE87" s="1022"/>
      <c r="DF87" s="1023"/>
      <c r="DG87" s="1021"/>
      <c r="DH87" s="1022"/>
      <c r="DI87" s="1022"/>
      <c r="DJ87" s="1022"/>
      <c r="DK87" s="1023"/>
      <c r="DL87" s="1021"/>
      <c r="DM87" s="1022"/>
      <c r="DN87" s="1022"/>
      <c r="DO87" s="1022"/>
      <c r="DP87" s="1023"/>
      <c r="DQ87" s="1021"/>
      <c r="DR87" s="1022"/>
      <c r="DS87" s="1022"/>
      <c r="DT87" s="1022"/>
      <c r="DU87" s="1023"/>
      <c r="DV87" s="1010"/>
      <c r="DW87" s="1011"/>
      <c r="DX87" s="1011"/>
      <c r="DY87" s="1011"/>
      <c r="DZ87" s="1012"/>
      <c r="EA87" s="233"/>
    </row>
    <row r="88" spans="1:131" ht="26.25" customHeight="1" thickBot="1" x14ac:dyDescent="0.2">
      <c r="A88" s="243" t="s">
        <v>393</v>
      </c>
      <c r="B88" s="1002" t="s">
        <v>421</v>
      </c>
      <c r="C88" s="1003"/>
      <c r="D88" s="1003"/>
      <c r="E88" s="1003"/>
      <c r="F88" s="1003"/>
      <c r="G88" s="1003"/>
      <c r="H88" s="1003"/>
      <c r="I88" s="1003"/>
      <c r="J88" s="1003"/>
      <c r="K88" s="1003"/>
      <c r="L88" s="1003"/>
      <c r="M88" s="1003"/>
      <c r="N88" s="1003"/>
      <c r="O88" s="1003"/>
      <c r="P88" s="1013"/>
      <c r="Q88" s="1027"/>
      <c r="R88" s="1028"/>
      <c r="S88" s="1028"/>
      <c r="T88" s="1028"/>
      <c r="U88" s="1028"/>
      <c r="V88" s="1028"/>
      <c r="W88" s="1028"/>
      <c r="X88" s="1028"/>
      <c r="Y88" s="1028"/>
      <c r="Z88" s="1028"/>
      <c r="AA88" s="1028"/>
      <c r="AB88" s="1028"/>
      <c r="AC88" s="1028"/>
      <c r="AD88" s="1028"/>
      <c r="AE88" s="1028"/>
      <c r="AF88" s="1024">
        <f>AF68+AF69</f>
        <v>59</v>
      </c>
      <c r="AG88" s="1024"/>
      <c r="AH88" s="1024"/>
      <c r="AI88" s="1024"/>
      <c r="AJ88" s="1024"/>
      <c r="AK88" s="1028"/>
      <c r="AL88" s="1028"/>
      <c r="AM88" s="1028"/>
      <c r="AN88" s="1028"/>
      <c r="AO88" s="1028"/>
      <c r="AP88" s="1024"/>
      <c r="AQ88" s="1024"/>
      <c r="AR88" s="1024"/>
      <c r="AS88" s="1024"/>
      <c r="AT88" s="1024"/>
      <c r="AU88" s="1024"/>
      <c r="AV88" s="1024"/>
      <c r="AW88" s="1024"/>
      <c r="AX88" s="1024"/>
      <c r="AY88" s="1024"/>
      <c r="AZ88" s="1025"/>
      <c r="BA88" s="1025"/>
      <c r="BB88" s="1025"/>
      <c r="BC88" s="1025"/>
      <c r="BD88" s="1026"/>
      <c r="BE88" s="244"/>
      <c r="BF88" s="244"/>
      <c r="BG88" s="244"/>
      <c r="BH88" s="244"/>
      <c r="BI88" s="244"/>
      <c r="BJ88" s="244"/>
      <c r="BK88" s="244"/>
      <c r="BL88" s="244"/>
      <c r="BM88" s="244"/>
      <c r="BN88" s="244"/>
      <c r="BO88" s="244"/>
      <c r="BP88" s="244"/>
      <c r="BQ88" s="241">
        <v>82</v>
      </c>
      <c r="BR88" s="246"/>
      <c r="BS88" s="1010"/>
      <c r="BT88" s="1011"/>
      <c r="BU88" s="1011"/>
      <c r="BV88" s="1011"/>
      <c r="BW88" s="1011"/>
      <c r="BX88" s="1011"/>
      <c r="BY88" s="1011"/>
      <c r="BZ88" s="1011"/>
      <c r="CA88" s="1011"/>
      <c r="CB88" s="1011"/>
      <c r="CC88" s="1011"/>
      <c r="CD88" s="1011"/>
      <c r="CE88" s="1011"/>
      <c r="CF88" s="1011"/>
      <c r="CG88" s="1020"/>
      <c r="CH88" s="1021"/>
      <c r="CI88" s="1022"/>
      <c r="CJ88" s="1022"/>
      <c r="CK88" s="1022"/>
      <c r="CL88" s="1023"/>
      <c r="CM88" s="1021"/>
      <c r="CN88" s="1022"/>
      <c r="CO88" s="1022"/>
      <c r="CP88" s="1022"/>
      <c r="CQ88" s="1023"/>
      <c r="CR88" s="1021"/>
      <c r="CS88" s="1022"/>
      <c r="CT88" s="1022"/>
      <c r="CU88" s="1022"/>
      <c r="CV88" s="1023"/>
      <c r="CW88" s="1021"/>
      <c r="CX88" s="1022"/>
      <c r="CY88" s="1022"/>
      <c r="CZ88" s="1022"/>
      <c r="DA88" s="1023"/>
      <c r="DB88" s="1021"/>
      <c r="DC88" s="1022"/>
      <c r="DD88" s="1022"/>
      <c r="DE88" s="1022"/>
      <c r="DF88" s="1023"/>
      <c r="DG88" s="1021"/>
      <c r="DH88" s="1022"/>
      <c r="DI88" s="1022"/>
      <c r="DJ88" s="1022"/>
      <c r="DK88" s="1023"/>
      <c r="DL88" s="1021"/>
      <c r="DM88" s="1022"/>
      <c r="DN88" s="1022"/>
      <c r="DO88" s="1022"/>
      <c r="DP88" s="1023"/>
      <c r="DQ88" s="1021"/>
      <c r="DR88" s="1022"/>
      <c r="DS88" s="1022"/>
      <c r="DT88" s="1022"/>
      <c r="DU88" s="1023"/>
      <c r="DV88" s="1010"/>
      <c r="DW88" s="1011"/>
      <c r="DX88" s="1011"/>
      <c r="DY88" s="1011"/>
      <c r="DZ88" s="1012"/>
      <c r="EA88" s="233"/>
    </row>
    <row r="89" spans="1:13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1010"/>
      <c r="BT89" s="1011"/>
      <c r="BU89" s="1011"/>
      <c r="BV89" s="1011"/>
      <c r="BW89" s="1011"/>
      <c r="BX89" s="1011"/>
      <c r="BY89" s="1011"/>
      <c r="BZ89" s="1011"/>
      <c r="CA89" s="1011"/>
      <c r="CB89" s="1011"/>
      <c r="CC89" s="1011"/>
      <c r="CD89" s="1011"/>
      <c r="CE89" s="1011"/>
      <c r="CF89" s="1011"/>
      <c r="CG89" s="1020"/>
      <c r="CH89" s="1021"/>
      <c r="CI89" s="1022"/>
      <c r="CJ89" s="1022"/>
      <c r="CK89" s="1022"/>
      <c r="CL89" s="1023"/>
      <c r="CM89" s="1021"/>
      <c r="CN89" s="1022"/>
      <c r="CO89" s="1022"/>
      <c r="CP89" s="1022"/>
      <c r="CQ89" s="1023"/>
      <c r="CR89" s="1021"/>
      <c r="CS89" s="1022"/>
      <c r="CT89" s="1022"/>
      <c r="CU89" s="1022"/>
      <c r="CV89" s="1023"/>
      <c r="CW89" s="1021"/>
      <c r="CX89" s="1022"/>
      <c r="CY89" s="1022"/>
      <c r="CZ89" s="1022"/>
      <c r="DA89" s="1023"/>
      <c r="DB89" s="1021"/>
      <c r="DC89" s="1022"/>
      <c r="DD89" s="1022"/>
      <c r="DE89" s="1022"/>
      <c r="DF89" s="1023"/>
      <c r="DG89" s="1021"/>
      <c r="DH89" s="1022"/>
      <c r="DI89" s="1022"/>
      <c r="DJ89" s="1022"/>
      <c r="DK89" s="1023"/>
      <c r="DL89" s="1021"/>
      <c r="DM89" s="1022"/>
      <c r="DN89" s="1022"/>
      <c r="DO89" s="1022"/>
      <c r="DP89" s="1023"/>
      <c r="DQ89" s="1021"/>
      <c r="DR89" s="1022"/>
      <c r="DS89" s="1022"/>
      <c r="DT89" s="1022"/>
      <c r="DU89" s="1023"/>
      <c r="DV89" s="1010"/>
      <c r="DW89" s="1011"/>
      <c r="DX89" s="1011"/>
      <c r="DY89" s="1011"/>
      <c r="DZ89" s="1012"/>
      <c r="EA89" s="233"/>
    </row>
    <row r="90" spans="1:13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1010"/>
      <c r="BT90" s="1011"/>
      <c r="BU90" s="1011"/>
      <c r="BV90" s="1011"/>
      <c r="BW90" s="1011"/>
      <c r="BX90" s="1011"/>
      <c r="BY90" s="1011"/>
      <c r="BZ90" s="1011"/>
      <c r="CA90" s="1011"/>
      <c r="CB90" s="1011"/>
      <c r="CC90" s="1011"/>
      <c r="CD90" s="1011"/>
      <c r="CE90" s="1011"/>
      <c r="CF90" s="1011"/>
      <c r="CG90" s="1020"/>
      <c r="CH90" s="1021"/>
      <c r="CI90" s="1022"/>
      <c r="CJ90" s="1022"/>
      <c r="CK90" s="1022"/>
      <c r="CL90" s="1023"/>
      <c r="CM90" s="1021"/>
      <c r="CN90" s="1022"/>
      <c r="CO90" s="1022"/>
      <c r="CP90" s="1022"/>
      <c r="CQ90" s="1023"/>
      <c r="CR90" s="1021"/>
      <c r="CS90" s="1022"/>
      <c r="CT90" s="1022"/>
      <c r="CU90" s="1022"/>
      <c r="CV90" s="1023"/>
      <c r="CW90" s="1021"/>
      <c r="CX90" s="1022"/>
      <c r="CY90" s="1022"/>
      <c r="CZ90" s="1022"/>
      <c r="DA90" s="1023"/>
      <c r="DB90" s="1021"/>
      <c r="DC90" s="1022"/>
      <c r="DD90" s="1022"/>
      <c r="DE90" s="1022"/>
      <c r="DF90" s="1023"/>
      <c r="DG90" s="1021"/>
      <c r="DH90" s="1022"/>
      <c r="DI90" s="1022"/>
      <c r="DJ90" s="1022"/>
      <c r="DK90" s="1023"/>
      <c r="DL90" s="1021"/>
      <c r="DM90" s="1022"/>
      <c r="DN90" s="1022"/>
      <c r="DO90" s="1022"/>
      <c r="DP90" s="1023"/>
      <c r="DQ90" s="1021"/>
      <c r="DR90" s="1022"/>
      <c r="DS90" s="1022"/>
      <c r="DT90" s="1022"/>
      <c r="DU90" s="1023"/>
      <c r="DV90" s="1010"/>
      <c r="DW90" s="1011"/>
      <c r="DX90" s="1011"/>
      <c r="DY90" s="1011"/>
      <c r="DZ90" s="1012"/>
      <c r="EA90" s="233"/>
    </row>
    <row r="91" spans="1:13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1010"/>
      <c r="BT91" s="1011"/>
      <c r="BU91" s="1011"/>
      <c r="BV91" s="1011"/>
      <c r="BW91" s="1011"/>
      <c r="BX91" s="1011"/>
      <c r="BY91" s="1011"/>
      <c r="BZ91" s="1011"/>
      <c r="CA91" s="1011"/>
      <c r="CB91" s="1011"/>
      <c r="CC91" s="1011"/>
      <c r="CD91" s="1011"/>
      <c r="CE91" s="1011"/>
      <c r="CF91" s="1011"/>
      <c r="CG91" s="1020"/>
      <c r="CH91" s="1021"/>
      <c r="CI91" s="1022"/>
      <c r="CJ91" s="1022"/>
      <c r="CK91" s="1022"/>
      <c r="CL91" s="1023"/>
      <c r="CM91" s="1021"/>
      <c r="CN91" s="1022"/>
      <c r="CO91" s="1022"/>
      <c r="CP91" s="1022"/>
      <c r="CQ91" s="1023"/>
      <c r="CR91" s="1021"/>
      <c r="CS91" s="1022"/>
      <c r="CT91" s="1022"/>
      <c r="CU91" s="1022"/>
      <c r="CV91" s="1023"/>
      <c r="CW91" s="1021"/>
      <c r="CX91" s="1022"/>
      <c r="CY91" s="1022"/>
      <c r="CZ91" s="1022"/>
      <c r="DA91" s="1023"/>
      <c r="DB91" s="1021"/>
      <c r="DC91" s="1022"/>
      <c r="DD91" s="1022"/>
      <c r="DE91" s="1022"/>
      <c r="DF91" s="1023"/>
      <c r="DG91" s="1021"/>
      <c r="DH91" s="1022"/>
      <c r="DI91" s="1022"/>
      <c r="DJ91" s="1022"/>
      <c r="DK91" s="1023"/>
      <c r="DL91" s="1021"/>
      <c r="DM91" s="1022"/>
      <c r="DN91" s="1022"/>
      <c r="DO91" s="1022"/>
      <c r="DP91" s="1023"/>
      <c r="DQ91" s="1021"/>
      <c r="DR91" s="1022"/>
      <c r="DS91" s="1022"/>
      <c r="DT91" s="1022"/>
      <c r="DU91" s="1023"/>
      <c r="DV91" s="1010"/>
      <c r="DW91" s="1011"/>
      <c r="DX91" s="1011"/>
      <c r="DY91" s="1011"/>
      <c r="DZ91" s="1012"/>
      <c r="EA91" s="233"/>
    </row>
    <row r="92" spans="1:13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1010"/>
      <c r="BT92" s="1011"/>
      <c r="BU92" s="1011"/>
      <c r="BV92" s="1011"/>
      <c r="BW92" s="1011"/>
      <c r="BX92" s="1011"/>
      <c r="BY92" s="1011"/>
      <c r="BZ92" s="1011"/>
      <c r="CA92" s="1011"/>
      <c r="CB92" s="1011"/>
      <c r="CC92" s="1011"/>
      <c r="CD92" s="1011"/>
      <c r="CE92" s="1011"/>
      <c r="CF92" s="1011"/>
      <c r="CG92" s="1020"/>
      <c r="CH92" s="1021"/>
      <c r="CI92" s="1022"/>
      <c r="CJ92" s="1022"/>
      <c r="CK92" s="1022"/>
      <c r="CL92" s="1023"/>
      <c r="CM92" s="1021"/>
      <c r="CN92" s="1022"/>
      <c r="CO92" s="1022"/>
      <c r="CP92" s="1022"/>
      <c r="CQ92" s="1023"/>
      <c r="CR92" s="1021"/>
      <c r="CS92" s="1022"/>
      <c r="CT92" s="1022"/>
      <c r="CU92" s="1022"/>
      <c r="CV92" s="1023"/>
      <c r="CW92" s="1021"/>
      <c r="CX92" s="1022"/>
      <c r="CY92" s="1022"/>
      <c r="CZ92" s="1022"/>
      <c r="DA92" s="1023"/>
      <c r="DB92" s="1021"/>
      <c r="DC92" s="1022"/>
      <c r="DD92" s="1022"/>
      <c r="DE92" s="1022"/>
      <c r="DF92" s="1023"/>
      <c r="DG92" s="1021"/>
      <c r="DH92" s="1022"/>
      <c r="DI92" s="1022"/>
      <c r="DJ92" s="1022"/>
      <c r="DK92" s="1023"/>
      <c r="DL92" s="1021"/>
      <c r="DM92" s="1022"/>
      <c r="DN92" s="1022"/>
      <c r="DO92" s="1022"/>
      <c r="DP92" s="1023"/>
      <c r="DQ92" s="1021"/>
      <c r="DR92" s="1022"/>
      <c r="DS92" s="1022"/>
      <c r="DT92" s="1022"/>
      <c r="DU92" s="1023"/>
      <c r="DV92" s="1010"/>
      <c r="DW92" s="1011"/>
      <c r="DX92" s="1011"/>
      <c r="DY92" s="1011"/>
      <c r="DZ92" s="1012"/>
      <c r="EA92" s="233"/>
    </row>
    <row r="93" spans="1:13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1010"/>
      <c r="BT93" s="1011"/>
      <c r="BU93" s="1011"/>
      <c r="BV93" s="1011"/>
      <c r="BW93" s="1011"/>
      <c r="BX93" s="1011"/>
      <c r="BY93" s="1011"/>
      <c r="BZ93" s="1011"/>
      <c r="CA93" s="1011"/>
      <c r="CB93" s="1011"/>
      <c r="CC93" s="1011"/>
      <c r="CD93" s="1011"/>
      <c r="CE93" s="1011"/>
      <c r="CF93" s="1011"/>
      <c r="CG93" s="1020"/>
      <c r="CH93" s="1021"/>
      <c r="CI93" s="1022"/>
      <c r="CJ93" s="1022"/>
      <c r="CK93" s="1022"/>
      <c r="CL93" s="1023"/>
      <c r="CM93" s="1021"/>
      <c r="CN93" s="1022"/>
      <c r="CO93" s="1022"/>
      <c r="CP93" s="1022"/>
      <c r="CQ93" s="1023"/>
      <c r="CR93" s="1021"/>
      <c r="CS93" s="1022"/>
      <c r="CT93" s="1022"/>
      <c r="CU93" s="1022"/>
      <c r="CV93" s="1023"/>
      <c r="CW93" s="1021"/>
      <c r="CX93" s="1022"/>
      <c r="CY93" s="1022"/>
      <c r="CZ93" s="1022"/>
      <c r="DA93" s="1023"/>
      <c r="DB93" s="1021"/>
      <c r="DC93" s="1022"/>
      <c r="DD93" s="1022"/>
      <c r="DE93" s="1022"/>
      <c r="DF93" s="1023"/>
      <c r="DG93" s="1021"/>
      <c r="DH93" s="1022"/>
      <c r="DI93" s="1022"/>
      <c r="DJ93" s="1022"/>
      <c r="DK93" s="1023"/>
      <c r="DL93" s="1021"/>
      <c r="DM93" s="1022"/>
      <c r="DN93" s="1022"/>
      <c r="DO93" s="1022"/>
      <c r="DP93" s="1023"/>
      <c r="DQ93" s="1021"/>
      <c r="DR93" s="1022"/>
      <c r="DS93" s="1022"/>
      <c r="DT93" s="1022"/>
      <c r="DU93" s="1023"/>
      <c r="DV93" s="1010"/>
      <c r="DW93" s="1011"/>
      <c r="DX93" s="1011"/>
      <c r="DY93" s="1011"/>
      <c r="DZ93" s="1012"/>
      <c r="EA93" s="233"/>
    </row>
    <row r="94" spans="1:13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1010"/>
      <c r="BT94" s="1011"/>
      <c r="BU94" s="1011"/>
      <c r="BV94" s="1011"/>
      <c r="BW94" s="1011"/>
      <c r="BX94" s="1011"/>
      <c r="BY94" s="1011"/>
      <c r="BZ94" s="1011"/>
      <c r="CA94" s="1011"/>
      <c r="CB94" s="1011"/>
      <c r="CC94" s="1011"/>
      <c r="CD94" s="1011"/>
      <c r="CE94" s="1011"/>
      <c r="CF94" s="1011"/>
      <c r="CG94" s="1020"/>
      <c r="CH94" s="1021"/>
      <c r="CI94" s="1022"/>
      <c r="CJ94" s="1022"/>
      <c r="CK94" s="1022"/>
      <c r="CL94" s="1023"/>
      <c r="CM94" s="1021"/>
      <c r="CN94" s="1022"/>
      <c r="CO94" s="1022"/>
      <c r="CP94" s="1022"/>
      <c r="CQ94" s="1023"/>
      <c r="CR94" s="1021"/>
      <c r="CS94" s="1022"/>
      <c r="CT94" s="1022"/>
      <c r="CU94" s="1022"/>
      <c r="CV94" s="1023"/>
      <c r="CW94" s="1021"/>
      <c r="CX94" s="1022"/>
      <c r="CY94" s="1022"/>
      <c r="CZ94" s="1022"/>
      <c r="DA94" s="1023"/>
      <c r="DB94" s="1021"/>
      <c r="DC94" s="1022"/>
      <c r="DD94" s="1022"/>
      <c r="DE94" s="1022"/>
      <c r="DF94" s="1023"/>
      <c r="DG94" s="1021"/>
      <c r="DH94" s="1022"/>
      <c r="DI94" s="1022"/>
      <c r="DJ94" s="1022"/>
      <c r="DK94" s="1023"/>
      <c r="DL94" s="1021"/>
      <c r="DM94" s="1022"/>
      <c r="DN94" s="1022"/>
      <c r="DO94" s="1022"/>
      <c r="DP94" s="1023"/>
      <c r="DQ94" s="1021"/>
      <c r="DR94" s="1022"/>
      <c r="DS94" s="1022"/>
      <c r="DT94" s="1022"/>
      <c r="DU94" s="1023"/>
      <c r="DV94" s="1010"/>
      <c r="DW94" s="1011"/>
      <c r="DX94" s="1011"/>
      <c r="DY94" s="1011"/>
      <c r="DZ94" s="1012"/>
      <c r="EA94" s="233"/>
    </row>
    <row r="95" spans="1:13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1010"/>
      <c r="BT95" s="1011"/>
      <c r="BU95" s="1011"/>
      <c r="BV95" s="1011"/>
      <c r="BW95" s="1011"/>
      <c r="BX95" s="1011"/>
      <c r="BY95" s="1011"/>
      <c r="BZ95" s="1011"/>
      <c r="CA95" s="1011"/>
      <c r="CB95" s="1011"/>
      <c r="CC95" s="1011"/>
      <c r="CD95" s="1011"/>
      <c r="CE95" s="1011"/>
      <c r="CF95" s="1011"/>
      <c r="CG95" s="1020"/>
      <c r="CH95" s="1021"/>
      <c r="CI95" s="1022"/>
      <c r="CJ95" s="1022"/>
      <c r="CK95" s="1022"/>
      <c r="CL95" s="1023"/>
      <c r="CM95" s="1021"/>
      <c r="CN95" s="1022"/>
      <c r="CO95" s="1022"/>
      <c r="CP95" s="1022"/>
      <c r="CQ95" s="1023"/>
      <c r="CR95" s="1021"/>
      <c r="CS95" s="1022"/>
      <c r="CT95" s="1022"/>
      <c r="CU95" s="1022"/>
      <c r="CV95" s="1023"/>
      <c r="CW95" s="1021"/>
      <c r="CX95" s="1022"/>
      <c r="CY95" s="1022"/>
      <c r="CZ95" s="1022"/>
      <c r="DA95" s="1023"/>
      <c r="DB95" s="1021"/>
      <c r="DC95" s="1022"/>
      <c r="DD95" s="1022"/>
      <c r="DE95" s="1022"/>
      <c r="DF95" s="1023"/>
      <c r="DG95" s="1021"/>
      <c r="DH95" s="1022"/>
      <c r="DI95" s="1022"/>
      <c r="DJ95" s="1022"/>
      <c r="DK95" s="1023"/>
      <c r="DL95" s="1021"/>
      <c r="DM95" s="1022"/>
      <c r="DN95" s="1022"/>
      <c r="DO95" s="1022"/>
      <c r="DP95" s="1023"/>
      <c r="DQ95" s="1021"/>
      <c r="DR95" s="1022"/>
      <c r="DS95" s="1022"/>
      <c r="DT95" s="1022"/>
      <c r="DU95" s="1023"/>
      <c r="DV95" s="1010"/>
      <c r="DW95" s="1011"/>
      <c r="DX95" s="1011"/>
      <c r="DY95" s="1011"/>
      <c r="DZ95" s="1012"/>
      <c r="EA95" s="233"/>
    </row>
    <row r="96" spans="1:13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1010"/>
      <c r="BT96" s="1011"/>
      <c r="BU96" s="1011"/>
      <c r="BV96" s="1011"/>
      <c r="BW96" s="1011"/>
      <c r="BX96" s="1011"/>
      <c r="BY96" s="1011"/>
      <c r="BZ96" s="1011"/>
      <c r="CA96" s="1011"/>
      <c r="CB96" s="1011"/>
      <c r="CC96" s="1011"/>
      <c r="CD96" s="1011"/>
      <c r="CE96" s="1011"/>
      <c r="CF96" s="1011"/>
      <c r="CG96" s="1020"/>
      <c r="CH96" s="1021"/>
      <c r="CI96" s="1022"/>
      <c r="CJ96" s="1022"/>
      <c r="CK96" s="1022"/>
      <c r="CL96" s="1023"/>
      <c r="CM96" s="1021"/>
      <c r="CN96" s="1022"/>
      <c r="CO96" s="1022"/>
      <c r="CP96" s="1022"/>
      <c r="CQ96" s="1023"/>
      <c r="CR96" s="1021"/>
      <c r="CS96" s="1022"/>
      <c r="CT96" s="1022"/>
      <c r="CU96" s="1022"/>
      <c r="CV96" s="1023"/>
      <c r="CW96" s="1021"/>
      <c r="CX96" s="1022"/>
      <c r="CY96" s="1022"/>
      <c r="CZ96" s="1022"/>
      <c r="DA96" s="1023"/>
      <c r="DB96" s="1021"/>
      <c r="DC96" s="1022"/>
      <c r="DD96" s="1022"/>
      <c r="DE96" s="1022"/>
      <c r="DF96" s="1023"/>
      <c r="DG96" s="1021"/>
      <c r="DH96" s="1022"/>
      <c r="DI96" s="1022"/>
      <c r="DJ96" s="1022"/>
      <c r="DK96" s="1023"/>
      <c r="DL96" s="1021"/>
      <c r="DM96" s="1022"/>
      <c r="DN96" s="1022"/>
      <c r="DO96" s="1022"/>
      <c r="DP96" s="1023"/>
      <c r="DQ96" s="1021"/>
      <c r="DR96" s="1022"/>
      <c r="DS96" s="1022"/>
      <c r="DT96" s="1022"/>
      <c r="DU96" s="1023"/>
      <c r="DV96" s="1010"/>
      <c r="DW96" s="1011"/>
      <c r="DX96" s="1011"/>
      <c r="DY96" s="1011"/>
      <c r="DZ96" s="1012"/>
      <c r="EA96" s="233"/>
    </row>
    <row r="97" spans="1:13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1010"/>
      <c r="BT97" s="1011"/>
      <c r="BU97" s="1011"/>
      <c r="BV97" s="1011"/>
      <c r="BW97" s="1011"/>
      <c r="BX97" s="1011"/>
      <c r="BY97" s="1011"/>
      <c r="BZ97" s="1011"/>
      <c r="CA97" s="1011"/>
      <c r="CB97" s="1011"/>
      <c r="CC97" s="1011"/>
      <c r="CD97" s="1011"/>
      <c r="CE97" s="1011"/>
      <c r="CF97" s="1011"/>
      <c r="CG97" s="1020"/>
      <c r="CH97" s="1021"/>
      <c r="CI97" s="1022"/>
      <c r="CJ97" s="1022"/>
      <c r="CK97" s="1022"/>
      <c r="CL97" s="1023"/>
      <c r="CM97" s="1021"/>
      <c r="CN97" s="1022"/>
      <c r="CO97" s="1022"/>
      <c r="CP97" s="1022"/>
      <c r="CQ97" s="1023"/>
      <c r="CR97" s="1021"/>
      <c r="CS97" s="1022"/>
      <c r="CT97" s="1022"/>
      <c r="CU97" s="1022"/>
      <c r="CV97" s="1023"/>
      <c r="CW97" s="1021"/>
      <c r="CX97" s="1022"/>
      <c r="CY97" s="1022"/>
      <c r="CZ97" s="1022"/>
      <c r="DA97" s="1023"/>
      <c r="DB97" s="1021"/>
      <c r="DC97" s="1022"/>
      <c r="DD97" s="1022"/>
      <c r="DE97" s="1022"/>
      <c r="DF97" s="1023"/>
      <c r="DG97" s="1021"/>
      <c r="DH97" s="1022"/>
      <c r="DI97" s="1022"/>
      <c r="DJ97" s="1022"/>
      <c r="DK97" s="1023"/>
      <c r="DL97" s="1021"/>
      <c r="DM97" s="1022"/>
      <c r="DN97" s="1022"/>
      <c r="DO97" s="1022"/>
      <c r="DP97" s="1023"/>
      <c r="DQ97" s="1021"/>
      <c r="DR97" s="1022"/>
      <c r="DS97" s="1022"/>
      <c r="DT97" s="1022"/>
      <c r="DU97" s="1023"/>
      <c r="DV97" s="1010"/>
      <c r="DW97" s="1011"/>
      <c r="DX97" s="1011"/>
      <c r="DY97" s="1011"/>
      <c r="DZ97" s="1012"/>
      <c r="EA97" s="233"/>
    </row>
    <row r="98" spans="1:13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1010"/>
      <c r="BT98" s="1011"/>
      <c r="BU98" s="1011"/>
      <c r="BV98" s="1011"/>
      <c r="BW98" s="1011"/>
      <c r="BX98" s="1011"/>
      <c r="BY98" s="1011"/>
      <c r="BZ98" s="1011"/>
      <c r="CA98" s="1011"/>
      <c r="CB98" s="1011"/>
      <c r="CC98" s="1011"/>
      <c r="CD98" s="1011"/>
      <c r="CE98" s="1011"/>
      <c r="CF98" s="1011"/>
      <c r="CG98" s="1020"/>
      <c r="CH98" s="1021"/>
      <c r="CI98" s="1022"/>
      <c r="CJ98" s="1022"/>
      <c r="CK98" s="1022"/>
      <c r="CL98" s="1023"/>
      <c r="CM98" s="1021"/>
      <c r="CN98" s="1022"/>
      <c r="CO98" s="1022"/>
      <c r="CP98" s="1022"/>
      <c r="CQ98" s="1023"/>
      <c r="CR98" s="1021"/>
      <c r="CS98" s="1022"/>
      <c r="CT98" s="1022"/>
      <c r="CU98" s="1022"/>
      <c r="CV98" s="1023"/>
      <c r="CW98" s="1021"/>
      <c r="CX98" s="1022"/>
      <c r="CY98" s="1022"/>
      <c r="CZ98" s="1022"/>
      <c r="DA98" s="1023"/>
      <c r="DB98" s="1021"/>
      <c r="DC98" s="1022"/>
      <c r="DD98" s="1022"/>
      <c r="DE98" s="1022"/>
      <c r="DF98" s="1023"/>
      <c r="DG98" s="1021"/>
      <c r="DH98" s="1022"/>
      <c r="DI98" s="1022"/>
      <c r="DJ98" s="1022"/>
      <c r="DK98" s="1023"/>
      <c r="DL98" s="1021"/>
      <c r="DM98" s="1022"/>
      <c r="DN98" s="1022"/>
      <c r="DO98" s="1022"/>
      <c r="DP98" s="1023"/>
      <c r="DQ98" s="1021"/>
      <c r="DR98" s="1022"/>
      <c r="DS98" s="1022"/>
      <c r="DT98" s="1022"/>
      <c r="DU98" s="1023"/>
      <c r="DV98" s="1010"/>
      <c r="DW98" s="1011"/>
      <c r="DX98" s="1011"/>
      <c r="DY98" s="1011"/>
      <c r="DZ98" s="1012"/>
      <c r="EA98" s="233"/>
    </row>
    <row r="99" spans="1:13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1010"/>
      <c r="BT99" s="1011"/>
      <c r="BU99" s="1011"/>
      <c r="BV99" s="1011"/>
      <c r="BW99" s="1011"/>
      <c r="BX99" s="1011"/>
      <c r="BY99" s="1011"/>
      <c r="BZ99" s="1011"/>
      <c r="CA99" s="1011"/>
      <c r="CB99" s="1011"/>
      <c r="CC99" s="1011"/>
      <c r="CD99" s="1011"/>
      <c r="CE99" s="1011"/>
      <c r="CF99" s="1011"/>
      <c r="CG99" s="1020"/>
      <c r="CH99" s="1021"/>
      <c r="CI99" s="1022"/>
      <c r="CJ99" s="1022"/>
      <c r="CK99" s="1022"/>
      <c r="CL99" s="1023"/>
      <c r="CM99" s="1021"/>
      <c r="CN99" s="1022"/>
      <c r="CO99" s="1022"/>
      <c r="CP99" s="1022"/>
      <c r="CQ99" s="1023"/>
      <c r="CR99" s="1021"/>
      <c r="CS99" s="1022"/>
      <c r="CT99" s="1022"/>
      <c r="CU99" s="1022"/>
      <c r="CV99" s="1023"/>
      <c r="CW99" s="1021"/>
      <c r="CX99" s="1022"/>
      <c r="CY99" s="1022"/>
      <c r="CZ99" s="1022"/>
      <c r="DA99" s="1023"/>
      <c r="DB99" s="1021"/>
      <c r="DC99" s="1022"/>
      <c r="DD99" s="1022"/>
      <c r="DE99" s="1022"/>
      <c r="DF99" s="1023"/>
      <c r="DG99" s="1021"/>
      <c r="DH99" s="1022"/>
      <c r="DI99" s="1022"/>
      <c r="DJ99" s="1022"/>
      <c r="DK99" s="1023"/>
      <c r="DL99" s="1021"/>
      <c r="DM99" s="1022"/>
      <c r="DN99" s="1022"/>
      <c r="DO99" s="1022"/>
      <c r="DP99" s="1023"/>
      <c r="DQ99" s="1021"/>
      <c r="DR99" s="1022"/>
      <c r="DS99" s="1022"/>
      <c r="DT99" s="1022"/>
      <c r="DU99" s="1023"/>
      <c r="DV99" s="1010"/>
      <c r="DW99" s="1011"/>
      <c r="DX99" s="1011"/>
      <c r="DY99" s="1011"/>
      <c r="DZ99" s="1012"/>
      <c r="EA99" s="233"/>
    </row>
    <row r="100" spans="1:13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1010"/>
      <c r="BT100" s="1011"/>
      <c r="BU100" s="1011"/>
      <c r="BV100" s="1011"/>
      <c r="BW100" s="1011"/>
      <c r="BX100" s="1011"/>
      <c r="BY100" s="1011"/>
      <c r="BZ100" s="1011"/>
      <c r="CA100" s="1011"/>
      <c r="CB100" s="1011"/>
      <c r="CC100" s="1011"/>
      <c r="CD100" s="1011"/>
      <c r="CE100" s="1011"/>
      <c r="CF100" s="1011"/>
      <c r="CG100" s="1020"/>
      <c r="CH100" s="1021"/>
      <c r="CI100" s="1022"/>
      <c r="CJ100" s="1022"/>
      <c r="CK100" s="1022"/>
      <c r="CL100" s="1023"/>
      <c r="CM100" s="1021"/>
      <c r="CN100" s="1022"/>
      <c r="CO100" s="1022"/>
      <c r="CP100" s="1022"/>
      <c r="CQ100" s="1023"/>
      <c r="CR100" s="1021"/>
      <c r="CS100" s="1022"/>
      <c r="CT100" s="1022"/>
      <c r="CU100" s="1022"/>
      <c r="CV100" s="1023"/>
      <c r="CW100" s="1021"/>
      <c r="CX100" s="1022"/>
      <c r="CY100" s="1022"/>
      <c r="CZ100" s="1022"/>
      <c r="DA100" s="1023"/>
      <c r="DB100" s="1021"/>
      <c r="DC100" s="1022"/>
      <c r="DD100" s="1022"/>
      <c r="DE100" s="1022"/>
      <c r="DF100" s="1023"/>
      <c r="DG100" s="1021"/>
      <c r="DH100" s="1022"/>
      <c r="DI100" s="1022"/>
      <c r="DJ100" s="1022"/>
      <c r="DK100" s="1023"/>
      <c r="DL100" s="1021"/>
      <c r="DM100" s="1022"/>
      <c r="DN100" s="1022"/>
      <c r="DO100" s="1022"/>
      <c r="DP100" s="1023"/>
      <c r="DQ100" s="1021"/>
      <c r="DR100" s="1022"/>
      <c r="DS100" s="1022"/>
      <c r="DT100" s="1022"/>
      <c r="DU100" s="1023"/>
      <c r="DV100" s="1010"/>
      <c r="DW100" s="1011"/>
      <c r="DX100" s="1011"/>
      <c r="DY100" s="1011"/>
      <c r="DZ100" s="1012"/>
      <c r="EA100" s="233"/>
    </row>
    <row r="101" spans="1:13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1010"/>
      <c r="BT101" s="1011"/>
      <c r="BU101" s="1011"/>
      <c r="BV101" s="1011"/>
      <c r="BW101" s="1011"/>
      <c r="BX101" s="1011"/>
      <c r="BY101" s="1011"/>
      <c r="BZ101" s="1011"/>
      <c r="CA101" s="1011"/>
      <c r="CB101" s="1011"/>
      <c r="CC101" s="1011"/>
      <c r="CD101" s="1011"/>
      <c r="CE101" s="1011"/>
      <c r="CF101" s="1011"/>
      <c r="CG101" s="1020"/>
      <c r="CH101" s="1021"/>
      <c r="CI101" s="1022"/>
      <c r="CJ101" s="1022"/>
      <c r="CK101" s="1022"/>
      <c r="CL101" s="1023"/>
      <c r="CM101" s="1021"/>
      <c r="CN101" s="1022"/>
      <c r="CO101" s="1022"/>
      <c r="CP101" s="1022"/>
      <c r="CQ101" s="1023"/>
      <c r="CR101" s="1021"/>
      <c r="CS101" s="1022"/>
      <c r="CT101" s="1022"/>
      <c r="CU101" s="1022"/>
      <c r="CV101" s="1023"/>
      <c r="CW101" s="1021"/>
      <c r="CX101" s="1022"/>
      <c r="CY101" s="1022"/>
      <c r="CZ101" s="1022"/>
      <c r="DA101" s="1023"/>
      <c r="DB101" s="1021"/>
      <c r="DC101" s="1022"/>
      <c r="DD101" s="1022"/>
      <c r="DE101" s="1022"/>
      <c r="DF101" s="1023"/>
      <c r="DG101" s="1021"/>
      <c r="DH101" s="1022"/>
      <c r="DI101" s="1022"/>
      <c r="DJ101" s="1022"/>
      <c r="DK101" s="1023"/>
      <c r="DL101" s="1021"/>
      <c r="DM101" s="1022"/>
      <c r="DN101" s="1022"/>
      <c r="DO101" s="1022"/>
      <c r="DP101" s="1023"/>
      <c r="DQ101" s="1021"/>
      <c r="DR101" s="1022"/>
      <c r="DS101" s="1022"/>
      <c r="DT101" s="1022"/>
      <c r="DU101" s="1023"/>
      <c r="DV101" s="1010"/>
      <c r="DW101" s="1011"/>
      <c r="DX101" s="1011"/>
      <c r="DY101" s="1011"/>
      <c r="DZ101" s="1012"/>
      <c r="EA101" s="233"/>
    </row>
    <row r="102" spans="1:13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393</v>
      </c>
      <c r="BR102" s="1002" t="s">
        <v>422</v>
      </c>
      <c r="BS102" s="1003"/>
      <c r="BT102" s="1003"/>
      <c r="BU102" s="1003"/>
      <c r="BV102" s="1003"/>
      <c r="BW102" s="1003"/>
      <c r="BX102" s="1003"/>
      <c r="BY102" s="1003"/>
      <c r="BZ102" s="1003"/>
      <c r="CA102" s="1003"/>
      <c r="CB102" s="1003"/>
      <c r="CC102" s="1003"/>
      <c r="CD102" s="1003"/>
      <c r="CE102" s="1003"/>
      <c r="CF102" s="1003"/>
      <c r="CG102" s="1013"/>
      <c r="CH102" s="1014"/>
      <c r="CI102" s="1015"/>
      <c r="CJ102" s="1015"/>
      <c r="CK102" s="1015"/>
      <c r="CL102" s="1016"/>
      <c r="CM102" s="1014"/>
      <c r="CN102" s="1015"/>
      <c r="CO102" s="1015"/>
      <c r="CP102" s="1015"/>
      <c r="CQ102" s="1016"/>
      <c r="CR102" s="1017"/>
      <c r="CS102" s="1018"/>
      <c r="CT102" s="1018"/>
      <c r="CU102" s="1018"/>
      <c r="CV102" s="1019"/>
      <c r="CW102" s="1017"/>
      <c r="CX102" s="1018"/>
      <c r="CY102" s="1018"/>
      <c r="CZ102" s="1018"/>
      <c r="DA102" s="1019"/>
      <c r="DB102" s="1017"/>
      <c r="DC102" s="1018"/>
      <c r="DD102" s="1018"/>
      <c r="DE102" s="1018"/>
      <c r="DF102" s="1019"/>
      <c r="DG102" s="1017"/>
      <c r="DH102" s="1018"/>
      <c r="DI102" s="1018"/>
      <c r="DJ102" s="1018"/>
      <c r="DK102" s="1019"/>
      <c r="DL102" s="1017"/>
      <c r="DM102" s="1018"/>
      <c r="DN102" s="1018"/>
      <c r="DO102" s="1018"/>
      <c r="DP102" s="1019"/>
      <c r="DQ102" s="1017"/>
      <c r="DR102" s="1018"/>
      <c r="DS102" s="1018"/>
      <c r="DT102" s="1018"/>
      <c r="DU102" s="1019"/>
      <c r="DV102" s="1002"/>
      <c r="DW102" s="1003"/>
      <c r="DX102" s="1003"/>
      <c r="DY102" s="1003"/>
      <c r="DZ102" s="1004"/>
      <c r="EA102" s="233"/>
    </row>
    <row r="103" spans="1:13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1005" t="s">
        <v>423</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33"/>
    </row>
    <row r="104" spans="1:13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1006" t="s">
        <v>424</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33"/>
    </row>
    <row r="105" spans="1:13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1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
      <c r="A107" s="252" t="s">
        <v>425</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426</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15">
      <c r="A108" s="1007" t="s">
        <v>427</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428</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33" customFormat="1" ht="26.25" customHeight="1" x14ac:dyDescent="0.15">
      <c r="A109" s="960" t="s">
        <v>429</v>
      </c>
      <c r="B109" s="961"/>
      <c r="C109" s="961"/>
      <c r="D109" s="961"/>
      <c r="E109" s="961"/>
      <c r="F109" s="961"/>
      <c r="G109" s="961"/>
      <c r="H109" s="961"/>
      <c r="I109" s="961"/>
      <c r="J109" s="961"/>
      <c r="K109" s="961"/>
      <c r="L109" s="961"/>
      <c r="M109" s="961"/>
      <c r="N109" s="961"/>
      <c r="O109" s="961"/>
      <c r="P109" s="961"/>
      <c r="Q109" s="961"/>
      <c r="R109" s="961"/>
      <c r="S109" s="961"/>
      <c r="T109" s="961"/>
      <c r="U109" s="961"/>
      <c r="V109" s="961"/>
      <c r="W109" s="961"/>
      <c r="X109" s="961"/>
      <c r="Y109" s="961"/>
      <c r="Z109" s="962"/>
      <c r="AA109" s="963" t="s">
        <v>430</v>
      </c>
      <c r="AB109" s="961"/>
      <c r="AC109" s="961"/>
      <c r="AD109" s="961"/>
      <c r="AE109" s="962"/>
      <c r="AF109" s="963" t="s">
        <v>431</v>
      </c>
      <c r="AG109" s="961"/>
      <c r="AH109" s="961"/>
      <c r="AI109" s="961"/>
      <c r="AJ109" s="962"/>
      <c r="AK109" s="963" t="s">
        <v>307</v>
      </c>
      <c r="AL109" s="961"/>
      <c r="AM109" s="961"/>
      <c r="AN109" s="961"/>
      <c r="AO109" s="962"/>
      <c r="AP109" s="963" t="s">
        <v>432</v>
      </c>
      <c r="AQ109" s="961"/>
      <c r="AR109" s="961"/>
      <c r="AS109" s="961"/>
      <c r="AT109" s="994"/>
      <c r="AU109" s="960" t="s">
        <v>429</v>
      </c>
      <c r="AV109" s="961"/>
      <c r="AW109" s="961"/>
      <c r="AX109" s="961"/>
      <c r="AY109" s="961"/>
      <c r="AZ109" s="961"/>
      <c r="BA109" s="961"/>
      <c r="BB109" s="961"/>
      <c r="BC109" s="961"/>
      <c r="BD109" s="961"/>
      <c r="BE109" s="961"/>
      <c r="BF109" s="961"/>
      <c r="BG109" s="961"/>
      <c r="BH109" s="961"/>
      <c r="BI109" s="961"/>
      <c r="BJ109" s="961"/>
      <c r="BK109" s="961"/>
      <c r="BL109" s="961"/>
      <c r="BM109" s="961"/>
      <c r="BN109" s="961"/>
      <c r="BO109" s="961"/>
      <c r="BP109" s="962"/>
      <c r="BQ109" s="963" t="s">
        <v>430</v>
      </c>
      <c r="BR109" s="961"/>
      <c r="BS109" s="961"/>
      <c r="BT109" s="961"/>
      <c r="BU109" s="962"/>
      <c r="BV109" s="963" t="s">
        <v>431</v>
      </c>
      <c r="BW109" s="961"/>
      <c r="BX109" s="961"/>
      <c r="BY109" s="961"/>
      <c r="BZ109" s="962"/>
      <c r="CA109" s="963" t="s">
        <v>307</v>
      </c>
      <c r="CB109" s="961"/>
      <c r="CC109" s="961"/>
      <c r="CD109" s="961"/>
      <c r="CE109" s="962"/>
      <c r="CF109" s="1001" t="s">
        <v>432</v>
      </c>
      <c r="CG109" s="1001"/>
      <c r="CH109" s="1001"/>
      <c r="CI109" s="1001"/>
      <c r="CJ109" s="1001"/>
      <c r="CK109" s="963" t="s">
        <v>433</v>
      </c>
      <c r="CL109" s="961"/>
      <c r="CM109" s="961"/>
      <c r="CN109" s="961"/>
      <c r="CO109" s="961"/>
      <c r="CP109" s="961"/>
      <c r="CQ109" s="961"/>
      <c r="CR109" s="961"/>
      <c r="CS109" s="961"/>
      <c r="CT109" s="961"/>
      <c r="CU109" s="961"/>
      <c r="CV109" s="961"/>
      <c r="CW109" s="961"/>
      <c r="CX109" s="961"/>
      <c r="CY109" s="961"/>
      <c r="CZ109" s="961"/>
      <c r="DA109" s="961"/>
      <c r="DB109" s="961"/>
      <c r="DC109" s="961"/>
      <c r="DD109" s="961"/>
      <c r="DE109" s="961"/>
      <c r="DF109" s="962"/>
      <c r="DG109" s="963" t="s">
        <v>430</v>
      </c>
      <c r="DH109" s="961"/>
      <c r="DI109" s="961"/>
      <c r="DJ109" s="961"/>
      <c r="DK109" s="962"/>
      <c r="DL109" s="963" t="s">
        <v>431</v>
      </c>
      <c r="DM109" s="961"/>
      <c r="DN109" s="961"/>
      <c r="DO109" s="961"/>
      <c r="DP109" s="962"/>
      <c r="DQ109" s="963" t="s">
        <v>307</v>
      </c>
      <c r="DR109" s="961"/>
      <c r="DS109" s="961"/>
      <c r="DT109" s="961"/>
      <c r="DU109" s="962"/>
      <c r="DV109" s="963" t="s">
        <v>432</v>
      </c>
      <c r="DW109" s="961"/>
      <c r="DX109" s="961"/>
      <c r="DY109" s="961"/>
      <c r="DZ109" s="994"/>
    </row>
    <row r="110" spans="1:131" s="233" customFormat="1" ht="26.25" customHeight="1" x14ac:dyDescent="0.15">
      <c r="A110" s="872" t="s">
        <v>434</v>
      </c>
      <c r="B110" s="873"/>
      <c r="C110" s="873"/>
      <c r="D110" s="873"/>
      <c r="E110" s="873"/>
      <c r="F110" s="873"/>
      <c r="G110" s="873"/>
      <c r="H110" s="873"/>
      <c r="I110" s="873"/>
      <c r="J110" s="873"/>
      <c r="K110" s="873"/>
      <c r="L110" s="873"/>
      <c r="M110" s="873"/>
      <c r="N110" s="873"/>
      <c r="O110" s="873"/>
      <c r="P110" s="873"/>
      <c r="Q110" s="873"/>
      <c r="R110" s="873"/>
      <c r="S110" s="873"/>
      <c r="T110" s="873"/>
      <c r="U110" s="873"/>
      <c r="V110" s="873"/>
      <c r="W110" s="873"/>
      <c r="X110" s="873"/>
      <c r="Y110" s="873"/>
      <c r="Z110" s="874"/>
      <c r="AA110" s="953">
        <v>3177807</v>
      </c>
      <c r="AB110" s="954"/>
      <c r="AC110" s="954"/>
      <c r="AD110" s="954"/>
      <c r="AE110" s="955"/>
      <c r="AF110" s="956">
        <v>2992721</v>
      </c>
      <c r="AG110" s="954"/>
      <c r="AH110" s="954"/>
      <c r="AI110" s="954"/>
      <c r="AJ110" s="955"/>
      <c r="AK110" s="956">
        <v>2944001</v>
      </c>
      <c r="AL110" s="954"/>
      <c r="AM110" s="954"/>
      <c r="AN110" s="954"/>
      <c r="AO110" s="955"/>
      <c r="AP110" s="957">
        <v>13.3</v>
      </c>
      <c r="AQ110" s="958"/>
      <c r="AR110" s="958"/>
      <c r="AS110" s="958"/>
      <c r="AT110" s="959"/>
      <c r="AU110" s="995" t="s">
        <v>72</v>
      </c>
      <c r="AV110" s="996"/>
      <c r="AW110" s="996"/>
      <c r="AX110" s="996"/>
      <c r="AY110" s="996"/>
      <c r="AZ110" s="925" t="s">
        <v>435</v>
      </c>
      <c r="BA110" s="873"/>
      <c r="BB110" s="873"/>
      <c r="BC110" s="873"/>
      <c r="BD110" s="873"/>
      <c r="BE110" s="873"/>
      <c r="BF110" s="873"/>
      <c r="BG110" s="873"/>
      <c r="BH110" s="873"/>
      <c r="BI110" s="873"/>
      <c r="BJ110" s="873"/>
      <c r="BK110" s="873"/>
      <c r="BL110" s="873"/>
      <c r="BM110" s="873"/>
      <c r="BN110" s="873"/>
      <c r="BO110" s="873"/>
      <c r="BP110" s="874"/>
      <c r="BQ110" s="926">
        <v>18005175</v>
      </c>
      <c r="BR110" s="907"/>
      <c r="BS110" s="907"/>
      <c r="BT110" s="907"/>
      <c r="BU110" s="907"/>
      <c r="BV110" s="907">
        <v>17321720</v>
      </c>
      <c r="BW110" s="907"/>
      <c r="BX110" s="907"/>
      <c r="BY110" s="907"/>
      <c r="BZ110" s="907"/>
      <c r="CA110" s="907">
        <v>16532364</v>
      </c>
      <c r="CB110" s="907"/>
      <c r="CC110" s="907"/>
      <c r="CD110" s="907"/>
      <c r="CE110" s="907"/>
      <c r="CF110" s="931">
        <v>74.5</v>
      </c>
      <c r="CG110" s="932"/>
      <c r="CH110" s="932"/>
      <c r="CI110" s="932"/>
      <c r="CJ110" s="932"/>
      <c r="CK110" s="991" t="s">
        <v>436</v>
      </c>
      <c r="CL110" s="884"/>
      <c r="CM110" s="925" t="s">
        <v>437</v>
      </c>
      <c r="CN110" s="873"/>
      <c r="CO110" s="873"/>
      <c r="CP110" s="873"/>
      <c r="CQ110" s="873"/>
      <c r="CR110" s="873"/>
      <c r="CS110" s="873"/>
      <c r="CT110" s="873"/>
      <c r="CU110" s="873"/>
      <c r="CV110" s="873"/>
      <c r="CW110" s="873"/>
      <c r="CX110" s="873"/>
      <c r="CY110" s="873"/>
      <c r="CZ110" s="873"/>
      <c r="DA110" s="873"/>
      <c r="DB110" s="873"/>
      <c r="DC110" s="873"/>
      <c r="DD110" s="873"/>
      <c r="DE110" s="873"/>
      <c r="DF110" s="874"/>
      <c r="DG110" s="926">
        <v>1729854</v>
      </c>
      <c r="DH110" s="907"/>
      <c r="DI110" s="907"/>
      <c r="DJ110" s="907"/>
      <c r="DK110" s="907"/>
      <c r="DL110" s="907">
        <v>1615235</v>
      </c>
      <c r="DM110" s="907"/>
      <c r="DN110" s="907"/>
      <c r="DO110" s="907"/>
      <c r="DP110" s="907"/>
      <c r="DQ110" s="907">
        <v>1499940</v>
      </c>
      <c r="DR110" s="907"/>
      <c r="DS110" s="907"/>
      <c r="DT110" s="907"/>
      <c r="DU110" s="907"/>
      <c r="DV110" s="908">
        <v>6.8</v>
      </c>
      <c r="DW110" s="908"/>
      <c r="DX110" s="908"/>
      <c r="DY110" s="908"/>
      <c r="DZ110" s="909"/>
    </row>
    <row r="111" spans="1:131" s="233" customFormat="1" ht="26.25" customHeight="1" x14ac:dyDescent="0.15">
      <c r="A111" s="839" t="s">
        <v>438</v>
      </c>
      <c r="B111" s="840"/>
      <c r="C111" s="840"/>
      <c r="D111" s="840"/>
      <c r="E111" s="840"/>
      <c r="F111" s="840"/>
      <c r="G111" s="840"/>
      <c r="H111" s="840"/>
      <c r="I111" s="840"/>
      <c r="J111" s="840"/>
      <c r="K111" s="840"/>
      <c r="L111" s="840"/>
      <c r="M111" s="840"/>
      <c r="N111" s="840"/>
      <c r="O111" s="840"/>
      <c r="P111" s="840"/>
      <c r="Q111" s="840"/>
      <c r="R111" s="840"/>
      <c r="S111" s="840"/>
      <c r="T111" s="840"/>
      <c r="U111" s="840"/>
      <c r="V111" s="840"/>
      <c r="W111" s="840"/>
      <c r="X111" s="840"/>
      <c r="Y111" s="840"/>
      <c r="Z111" s="990"/>
      <c r="AA111" s="983" t="s">
        <v>416</v>
      </c>
      <c r="AB111" s="984"/>
      <c r="AC111" s="984"/>
      <c r="AD111" s="984"/>
      <c r="AE111" s="985"/>
      <c r="AF111" s="986" t="s">
        <v>439</v>
      </c>
      <c r="AG111" s="984"/>
      <c r="AH111" s="984"/>
      <c r="AI111" s="984"/>
      <c r="AJ111" s="985"/>
      <c r="AK111" s="986" t="s">
        <v>234</v>
      </c>
      <c r="AL111" s="984"/>
      <c r="AM111" s="984"/>
      <c r="AN111" s="984"/>
      <c r="AO111" s="985"/>
      <c r="AP111" s="987" t="s">
        <v>439</v>
      </c>
      <c r="AQ111" s="988"/>
      <c r="AR111" s="988"/>
      <c r="AS111" s="988"/>
      <c r="AT111" s="989"/>
      <c r="AU111" s="997"/>
      <c r="AV111" s="998"/>
      <c r="AW111" s="998"/>
      <c r="AX111" s="998"/>
      <c r="AY111" s="998"/>
      <c r="AZ111" s="880" t="s">
        <v>440</v>
      </c>
      <c r="BA111" s="817"/>
      <c r="BB111" s="817"/>
      <c r="BC111" s="817"/>
      <c r="BD111" s="817"/>
      <c r="BE111" s="817"/>
      <c r="BF111" s="817"/>
      <c r="BG111" s="817"/>
      <c r="BH111" s="817"/>
      <c r="BI111" s="817"/>
      <c r="BJ111" s="817"/>
      <c r="BK111" s="817"/>
      <c r="BL111" s="817"/>
      <c r="BM111" s="817"/>
      <c r="BN111" s="817"/>
      <c r="BO111" s="817"/>
      <c r="BP111" s="818"/>
      <c r="BQ111" s="881">
        <v>1729854</v>
      </c>
      <c r="BR111" s="882"/>
      <c r="BS111" s="882"/>
      <c r="BT111" s="882"/>
      <c r="BU111" s="882"/>
      <c r="BV111" s="882">
        <v>1615235</v>
      </c>
      <c r="BW111" s="882"/>
      <c r="BX111" s="882"/>
      <c r="BY111" s="882"/>
      <c r="BZ111" s="882"/>
      <c r="CA111" s="882">
        <v>1499940</v>
      </c>
      <c r="CB111" s="882"/>
      <c r="CC111" s="882"/>
      <c r="CD111" s="882"/>
      <c r="CE111" s="882"/>
      <c r="CF111" s="940">
        <v>6.8</v>
      </c>
      <c r="CG111" s="941"/>
      <c r="CH111" s="941"/>
      <c r="CI111" s="941"/>
      <c r="CJ111" s="941"/>
      <c r="CK111" s="992"/>
      <c r="CL111" s="886"/>
      <c r="CM111" s="880" t="s">
        <v>441</v>
      </c>
      <c r="CN111" s="817"/>
      <c r="CO111" s="817"/>
      <c r="CP111" s="817"/>
      <c r="CQ111" s="817"/>
      <c r="CR111" s="817"/>
      <c r="CS111" s="817"/>
      <c r="CT111" s="817"/>
      <c r="CU111" s="817"/>
      <c r="CV111" s="817"/>
      <c r="CW111" s="817"/>
      <c r="CX111" s="817"/>
      <c r="CY111" s="817"/>
      <c r="CZ111" s="817"/>
      <c r="DA111" s="817"/>
      <c r="DB111" s="817"/>
      <c r="DC111" s="817"/>
      <c r="DD111" s="817"/>
      <c r="DE111" s="817"/>
      <c r="DF111" s="818"/>
      <c r="DG111" s="881" t="s">
        <v>234</v>
      </c>
      <c r="DH111" s="882"/>
      <c r="DI111" s="882"/>
      <c r="DJ111" s="882"/>
      <c r="DK111" s="882"/>
      <c r="DL111" s="882" t="s">
        <v>234</v>
      </c>
      <c r="DM111" s="882"/>
      <c r="DN111" s="882"/>
      <c r="DO111" s="882"/>
      <c r="DP111" s="882"/>
      <c r="DQ111" s="882" t="s">
        <v>234</v>
      </c>
      <c r="DR111" s="882"/>
      <c r="DS111" s="882"/>
      <c r="DT111" s="882"/>
      <c r="DU111" s="882"/>
      <c r="DV111" s="859" t="s">
        <v>234</v>
      </c>
      <c r="DW111" s="859"/>
      <c r="DX111" s="859"/>
      <c r="DY111" s="859"/>
      <c r="DZ111" s="860"/>
    </row>
    <row r="112" spans="1:131" s="233" customFormat="1" ht="26.25" customHeight="1" x14ac:dyDescent="0.15">
      <c r="A112" s="977" t="s">
        <v>442</v>
      </c>
      <c r="B112" s="978"/>
      <c r="C112" s="817" t="s">
        <v>443</v>
      </c>
      <c r="D112" s="817"/>
      <c r="E112" s="817"/>
      <c r="F112" s="817"/>
      <c r="G112" s="817"/>
      <c r="H112" s="817"/>
      <c r="I112" s="817"/>
      <c r="J112" s="817"/>
      <c r="K112" s="817"/>
      <c r="L112" s="817"/>
      <c r="M112" s="817"/>
      <c r="N112" s="817"/>
      <c r="O112" s="817"/>
      <c r="P112" s="817"/>
      <c r="Q112" s="817"/>
      <c r="R112" s="817"/>
      <c r="S112" s="817"/>
      <c r="T112" s="817"/>
      <c r="U112" s="817"/>
      <c r="V112" s="817"/>
      <c r="W112" s="817"/>
      <c r="X112" s="817"/>
      <c r="Y112" s="817"/>
      <c r="Z112" s="818"/>
      <c r="AA112" s="844" t="s">
        <v>416</v>
      </c>
      <c r="AB112" s="845"/>
      <c r="AC112" s="845"/>
      <c r="AD112" s="845"/>
      <c r="AE112" s="846"/>
      <c r="AF112" s="847" t="s">
        <v>416</v>
      </c>
      <c r="AG112" s="845"/>
      <c r="AH112" s="845"/>
      <c r="AI112" s="845"/>
      <c r="AJ112" s="846"/>
      <c r="AK112" s="847" t="s">
        <v>416</v>
      </c>
      <c r="AL112" s="845"/>
      <c r="AM112" s="845"/>
      <c r="AN112" s="845"/>
      <c r="AO112" s="846"/>
      <c r="AP112" s="889" t="s">
        <v>416</v>
      </c>
      <c r="AQ112" s="890"/>
      <c r="AR112" s="890"/>
      <c r="AS112" s="890"/>
      <c r="AT112" s="891"/>
      <c r="AU112" s="997"/>
      <c r="AV112" s="998"/>
      <c r="AW112" s="998"/>
      <c r="AX112" s="998"/>
      <c r="AY112" s="998"/>
      <c r="AZ112" s="880" t="s">
        <v>444</v>
      </c>
      <c r="BA112" s="817"/>
      <c r="BB112" s="817"/>
      <c r="BC112" s="817"/>
      <c r="BD112" s="817"/>
      <c r="BE112" s="817"/>
      <c r="BF112" s="817"/>
      <c r="BG112" s="817"/>
      <c r="BH112" s="817"/>
      <c r="BI112" s="817"/>
      <c r="BJ112" s="817"/>
      <c r="BK112" s="817"/>
      <c r="BL112" s="817"/>
      <c r="BM112" s="817"/>
      <c r="BN112" s="817"/>
      <c r="BO112" s="817"/>
      <c r="BP112" s="818"/>
      <c r="BQ112" s="881">
        <v>9524767</v>
      </c>
      <c r="BR112" s="882"/>
      <c r="BS112" s="882"/>
      <c r="BT112" s="882"/>
      <c r="BU112" s="882"/>
      <c r="BV112" s="882">
        <v>7936577</v>
      </c>
      <c r="BW112" s="882"/>
      <c r="BX112" s="882"/>
      <c r="BY112" s="882"/>
      <c r="BZ112" s="882"/>
      <c r="CA112" s="882">
        <v>6883261</v>
      </c>
      <c r="CB112" s="882"/>
      <c r="CC112" s="882"/>
      <c r="CD112" s="882"/>
      <c r="CE112" s="882"/>
      <c r="CF112" s="940">
        <v>31</v>
      </c>
      <c r="CG112" s="941"/>
      <c r="CH112" s="941"/>
      <c r="CI112" s="941"/>
      <c r="CJ112" s="941"/>
      <c r="CK112" s="992"/>
      <c r="CL112" s="886"/>
      <c r="CM112" s="880" t="s">
        <v>445</v>
      </c>
      <c r="CN112" s="817"/>
      <c r="CO112" s="817"/>
      <c r="CP112" s="817"/>
      <c r="CQ112" s="817"/>
      <c r="CR112" s="817"/>
      <c r="CS112" s="817"/>
      <c r="CT112" s="817"/>
      <c r="CU112" s="817"/>
      <c r="CV112" s="817"/>
      <c r="CW112" s="817"/>
      <c r="CX112" s="817"/>
      <c r="CY112" s="817"/>
      <c r="CZ112" s="817"/>
      <c r="DA112" s="817"/>
      <c r="DB112" s="817"/>
      <c r="DC112" s="817"/>
      <c r="DD112" s="817"/>
      <c r="DE112" s="817"/>
      <c r="DF112" s="818"/>
      <c r="DG112" s="881" t="s">
        <v>416</v>
      </c>
      <c r="DH112" s="882"/>
      <c r="DI112" s="882"/>
      <c r="DJ112" s="882"/>
      <c r="DK112" s="882"/>
      <c r="DL112" s="882" t="s">
        <v>416</v>
      </c>
      <c r="DM112" s="882"/>
      <c r="DN112" s="882"/>
      <c r="DO112" s="882"/>
      <c r="DP112" s="882"/>
      <c r="DQ112" s="882" t="s">
        <v>416</v>
      </c>
      <c r="DR112" s="882"/>
      <c r="DS112" s="882"/>
      <c r="DT112" s="882"/>
      <c r="DU112" s="882"/>
      <c r="DV112" s="859" t="s">
        <v>416</v>
      </c>
      <c r="DW112" s="859"/>
      <c r="DX112" s="859"/>
      <c r="DY112" s="859"/>
      <c r="DZ112" s="860"/>
    </row>
    <row r="113" spans="1:130" s="233" customFormat="1" ht="26.25" customHeight="1" x14ac:dyDescent="0.15">
      <c r="A113" s="979"/>
      <c r="B113" s="980"/>
      <c r="C113" s="817" t="s">
        <v>446</v>
      </c>
      <c r="D113" s="817"/>
      <c r="E113" s="817"/>
      <c r="F113" s="817"/>
      <c r="G113" s="817"/>
      <c r="H113" s="817"/>
      <c r="I113" s="817"/>
      <c r="J113" s="817"/>
      <c r="K113" s="817"/>
      <c r="L113" s="817"/>
      <c r="M113" s="817"/>
      <c r="N113" s="817"/>
      <c r="O113" s="817"/>
      <c r="P113" s="817"/>
      <c r="Q113" s="817"/>
      <c r="R113" s="817"/>
      <c r="S113" s="817"/>
      <c r="T113" s="817"/>
      <c r="U113" s="817"/>
      <c r="V113" s="817"/>
      <c r="W113" s="817"/>
      <c r="X113" s="817"/>
      <c r="Y113" s="817"/>
      <c r="Z113" s="818"/>
      <c r="AA113" s="983">
        <v>1058232</v>
      </c>
      <c r="AB113" s="984"/>
      <c r="AC113" s="984"/>
      <c r="AD113" s="984"/>
      <c r="AE113" s="985"/>
      <c r="AF113" s="986">
        <v>1090379</v>
      </c>
      <c r="AG113" s="984"/>
      <c r="AH113" s="984"/>
      <c r="AI113" s="984"/>
      <c r="AJ113" s="985"/>
      <c r="AK113" s="986">
        <v>1043130</v>
      </c>
      <c r="AL113" s="984"/>
      <c r="AM113" s="984"/>
      <c r="AN113" s="984"/>
      <c r="AO113" s="985"/>
      <c r="AP113" s="987">
        <v>4.7</v>
      </c>
      <c r="AQ113" s="988"/>
      <c r="AR113" s="988"/>
      <c r="AS113" s="988"/>
      <c r="AT113" s="989"/>
      <c r="AU113" s="997"/>
      <c r="AV113" s="998"/>
      <c r="AW113" s="998"/>
      <c r="AX113" s="998"/>
      <c r="AY113" s="998"/>
      <c r="AZ113" s="880" t="s">
        <v>447</v>
      </c>
      <c r="BA113" s="817"/>
      <c r="BB113" s="817"/>
      <c r="BC113" s="817"/>
      <c r="BD113" s="817"/>
      <c r="BE113" s="817"/>
      <c r="BF113" s="817"/>
      <c r="BG113" s="817"/>
      <c r="BH113" s="817"/>
      <c r="BI113" s="817"/>
      <c r="BJ113" s="817"/>
      <c r="BK113" s="817"/>
      <c r="BL113" s="817"/>
      <c r="BM113" s="817"/>
      <c r="BN113" s="817"/>
      <c r="BO113" s="817"/>
      <c r="BP113" s="818"/>
      <c r="BQ113" s="881" t="s">
        <v>416</v>
      </c>
      <c r="BR113" s="882"/>
      <c r="BS113" s="882"/>
      <c r="BT113" s="882"/>
      <c r="BU113" s="882"/>
      <c r="BV113" s="882" t="s">
        <v>416</v>
      </c>
      <c r="BW113" s="882"/>
      <c r="BX113" s="882"/>
      <c r="BY113" s="882"/>
      <c r="BZ113" s="882"/>
      <c r="CA113" s="882" t="s">
        <v>416</v>
      </c>
      <c r="CB113" s="882"/>
      <c r="CC113" s="882"/>
      <c r="CD113" s="882"/>
      <c r="CE113" s="882"/>
      <c r="CF113" s="940" t="s">
        <v>416</v>
      </c>
      <c r="CG113" s="941"/>
      <c r="CH113" s="941"/>
      <c r="CI113" s="941"/>
      <c r="CJ113" s="941"/>
      <c r="CK113" s="992"/>
      <c r="CL113" s="886"/>
      <c r="CM113" s="880" t="s">
        <v>448</v>
      </c>
      <c r="CN113" s="817"/>
      <c r="CO113" s="817"/>
      <c r="CP113" s="817"/>
      <c r="CQ113" s="817"/>
      <c r="CR113" s="817"/>
      <c r="CS113" s="817"/>
      <c r="CT113" s="817"/>
      <c r="CU113" s="817"/>
      <c r="CV113" s="817"/>
      <c r="CW113" s="817"/>
      <c r="CX113" s="817"/>
      <c r="CY113" s="817"/>
      <c r="CZ113" s="817"/>
      <c r="DA113" s="817"/>
      <c r="DB113" s="817"/>
      <c r="DC113" s="817"/>
      <c r="DD113" s="817"/>
      <c r="DE113" s="817"/>
      <c r="DF113" s="818"/>
      <c r="DG113" s="844" t="s">
        <v>416</v>
      </c>
      <c r="DH113" s="845"/>
      <c r="DI113" s="845"/>
      <c r="DJ113" s="845"/>
      <c r="DK113" s="846"/>
      <c r="DL113" s="847" t="s">
        <v>416</v>
      </c>
      <c r="DM113" s="845"/>
      <c r="DN113" s="845"/>
      <c r="DO113" s="845"/>
      <c r="DP113" s="846"/>
      <c r="DQ113" s="847" t="s">
        <v>416</v>
      </c>
      <c r="DR113" s="845"/>
      <c r="DS113" s="845"/>
      <c r="DT113" s="845"/>
      <c r="DU113" s="846"/>
      <c r="DV113" s="889" t="s">
        <v>416</v>
      </c>
      <c r="DW113" s="890"/>
      <c r="DX113" s="890"/>
      <c r="DY113" s="890"/>
      <c r="DZ113" s="891"/>
    </row>
    <row r="114" spans="1:130" s="233" customFormat="1" ht="26.25" customHeight="1" x14ac:dyDescent="0.15">
      <c r="A114" s="979"/>
      <c r="B114" s="980"/>
      <c r="C114" s="817" t="s">
        <v>449</v>
      </c>
      <c r="D114" s="817"/>
      <c r="E114" s="817"/>
      <c r="F114" s="817"/>
      <c r="G114" s="817"/>
      <c r="H114" s="817"/>
      <c r="I114" s="817"/>
      <c r="J114" s="817"/>
      <c r="K114" s="817"/>
      <c r="L114" s="817"/>
      <c r="M114" s="817"/>
      <c r="N114" s="817"/>
      <c r="O114" s="817"/>
      <c r="P114" s="817"/>
      <c r="Q114" s="817"/>
      <c r="R114" s="817"/>
      <c r="S114" s="817"/>
      <c r="T114" s="817"/>
      <c r="U114" s="817"/>
      <c r="V114" s="817"/>
      <c r="W114" s="817"/>
      <c r="X114" s="817"/>
      <c r="Y114" s="817"/>
      <c r="Z114" s="818"/>
      <c r="AA114" s="844" t="s">
        <v>416</v>
      </c>
      <c r="AB114" s="845"/>
      <c r="AC114" s="845"/>
      <c r="AD114" s="845"/>
      <c r="AE114" s="846"/>
      <c r="AF114" s="847" t="s">
        <v>416</v>
      </c>
      <c r="AG114" s="845"/>
      <c r="AH114" s="845"/>
      <c r="AI114" s="845"/>
      <c r="AJ114" s="846"/>
      <c r="AK114" s="847" t="s">
        <v>416</v>
      </c>
      <c r="AL114" s="845"/>
      <c r="AM114" s="845"/>
      <c r="AN114" s="845"/>
      <c r="AO114" s="846"/>
      <c r="AP114" s="889" t="s">
        <v>416</v>
      </c>
      <c r="AQ114" s="890"/>
      <c r="AR114" s="890"/>
      <c r="AS114" s="890"/>
      <c r="AT114" s="891"/>
      <c r="AU114" s="997"/>
      <c r="AV114" s="998"/>
      <c r="AW114" s="998"/>
      <c r="AX114" s="998"/>
      <c r="AY114" s="998"/>
      <c r="AZ114" s="880" t="s">
        <v>450</v>
      </c>
      <c r="BA114" s="817"/>
      <c r="BB114" s="817"/>
      <c r="BC114" s="817"/>
      <c r="BD114" s="817"/>
      <c r="BE114" s="817"/>
      <c r="BF114" s="817"/>
      <c r="BG114" s="817"/>
      <c r="BH114" s="817"/>
      <c r="BI114" s="817"/>
      <c r="BJ114" s="817"/>
      <c r="BK114" s="817"/>
      <c r="BL114" s="817"/>
      <c r="BM114" s="817"/>
      <c r="BN114" s="817"/>
      <c r="BO114" s="817"/>
      <c r="BP114" s="818"/>
      <c r="BQ114" s="881">
        <v>6493607</v>
      </c>
      <c r="BR114" s="882"/>
      <c r="BS114" s="882"/>
      <c r="BT114" s="882"/>
      <c r="BU114" s="882"/>
      <c r="BV114" s="882">
        <v>6504750</v>
      </c>
      <c r="BW114" s="882"/>
      <c r="BX114" s="882"/>
      <c r="BY114" s="882"/>
      <c r="BZ114" s="882"/>
      <c r="CA114" s="882">
        <v>6305823</v>
      </c>
      <c r="CB114" s="882"/>
      <c r="CC114" s="882"/>
      <c r="CD114" s="882"/>
      <c r="CE114" s="882"/>
      <c r="CF114" s="940">
        <v>28.4</v>
      </c>
      <c r="CG114" s="941"/>
      <c r="CH114" s="941"/>
      <c r="CI114" s="941"/>
      <c r="CJ114" s="941"/>
      <c r="CK114" s="992"/>
      <c r="CL114" s="886"/>
      <c r="CM114" s="880" t="s">
        <v>451</v>
      </c>
      <c r="CN114" s="817"/>
      <c r="CO114" s="817"/>
      <c r="CP114" s="817"/>
      <c r="CQ114" s="817"/>
      <c r="CR114" s="817"/>
      <c r="CS114" s="817"/>
      <c r="CT114" s="817"/>
      <c r="CU114" s="817"/>
      <c r="CV114" s="817"/>
      <c r="CW114" s="817"/>
      <c r="CX114" s="817"/>
      <c r="CY114" s="817"/>
      <c r="CZ114" s="817"/>
      <c r="DA114" s="817"/>
      <c r="DB114" s="817"/>
      <c r="DC114" s="817"/>
      <c r="DD114" s="817"/>
      <c r="DE114" s="817"/>
      <c r="DF114" s="818"/>
      <c r="DG114" s="844" t="s">
        <v>416</v>
      </c>
      <c r="DH114" s="845"/>
      <c r="DI114" s="845"/>
      <c r="DJ114" s="845"/>
      <c r="DK114" s="846"/>
      <c r="DL114" s="847" t="s">
        <v>416</v>
      </c>
      <c r="DM114" s="845"/>
      <c r="DN114" s="845"/>
      <c r="DO114" s="845"/>
      <c r="DP114" s="846"/>
      <c r="DQ114" s="847" t="s">
        <v>416</v>
      </c>
      <c r="DR114" s="845"/>
      <c r="DS114" s="845"/>
      <c r="DT114" s="845"/>
      <c r="DU114" s="846"/>
      <c r="DV114" s="889" t="s">
        <v>416</v>
      </c>
      <c r="DW114" s="890"/>
      <c r="DX114" s="890"/>
      <c r="DY114" s="890"/>
      <c r="DZ114" s="891"/>
    </row>
    <row r="115" spans="1:130" s="233" customFormat="1" ht="26.25" customHeight="1" x14ac:dyDescent="0.15">
      <c r="A115" s="979"/>
      <c r="B115" s="980"/>
      <c r="C115" s="817" t="s">
        <v>452</v>
      </c>
      <c r="D115" s="817"/>
      <c r="E115" s="817"/>
      <c r="F115" s="817"/>
      <c r="G115" s="817"/>
      <c r="H115" s="817"/>
      <c r="I115" s="817"/>
      <c r="J115" s="817"/>
      <c r="K115" s="817"/>
      <c r="L115" s="817"/>
      <c r="M115" s="817"/>
      <c r="N115" s="817"/>
      <c r="O115" s="817"/>
      <c r="P115" s="817"/>
      <c r="Q115" s="817"/>
      <c r="R115" s="817"/>
      <c r="S115" s="817"/>
      <c r="T115" s="817"/>
      <c r="U115" s="817"/>
      <c r="V115" s="817"/>
      <c r="W115" s="817"/>
      <c r="X115" s="817"/>
      <c r="Y115" s="817"/>
      <c r="Z115" s="818"/>
      <c r="AA115" s="983">
        <v>898014</v>
      </c>
      <c r="AB115" s="984"/>
      <c r="AC115" s="984"/>
      <c r="AD115" s="984"/>
      <c r="AE115" s="985"/>
      <c r="AF115" s="986">
        <v>123819</v>
      </c>
      <c r="AG115" s="984"/>
      <c r="AH115" s="984"/>
      <c r="AI115" s="984"/>
      <c r="AJ115" s="985"/>
      <c r="AK115" s="986">
        <v>123869</v>
      </c>
      <c r="AL115" s="984"/>
      <c r="AM115" s="984"/>
      <c r="AN115" s="984"/>
      <c r="AO115" s="985"/>
      <c r="AP115" s="987">
        <v>0.6</v>
      </c>
      <c r="AQ115" s="988"/>
      <c r="AR115" s="988"/>
      <c r="AS115" s="988"/>
      <c r="AT115" s="989"/>
      <c r="AU115" s="997"/>
      <c r="AV115" s="998"/>
      <c r="AW115" s="998"/>
      <c r="AX115" s="998"/>
      <c r="AY115" s="998"/>
      <c r="AZ115" s="880" t="s">
        <v>453</v>
      </c>
      <c r="BA115" s="817"/>
      <c r="BB115" s="817"/>
      <c r="BC115" s="817"/>
      <c r="BD115" s="817"/>
      <c r="BE115" s="817"/>
      <c r="BF115" s="817"/>
      <c r="BG115" s="817"/>
      <c r="BH115" s="817"/>
      <c r="BI115" s="817"/>
      <c r="BJ115" s="817"/>
      <c r="BK115" s="817"/>
      <c r="BL115" s="817"/>
      <c r="BM115" s="817"/>
      <c r="BN115" s="817"/>
      <c r="BO115" s="817"/>
      <c r="BP115" s="818"/>
      <c r="BQ115" s="881">
        <v>21131</v>
      </c>
      <c r="BR115" s="882"/>
      <c r="BS115" s="882"/>
      <c r="BT115" s="882"/>
      <c r="BU115" s="882"/>
      <c r="BV115" s="882" t="s">
        <v>416</v>
      </c>
      <c r="BW115" s="882"/>
      <c r="BX115" s="882"/>
      <c r="BY115" s="882"/>
      <c r="BZ115" s="882"/>
      <c r="CA115" s="882">
        <v>16023</v>
      </c>
      <c r="CB115" s="882"/>
      <c r="CC115" s="882"/>
      <c r="CD115" s="882"/>
      <c r="CE115" s="882"/>
      <c r="CF115" s="940">
        <v>0.1</v>
      </c>
      <c r="CG115" s="941"/>
      <c r="CH115" s="941"/>
      <c r="CI115" s="941"/>
      <c r="CJ115" s="941"/>
      <c r="CK115" s="992"/>
      <c r="CL115" s="886"/>
      <c r="CM115" s="880" t="s">
        <v>454</v>
      </c>
      <c r="CN115" s="817"/>
      <c r="CO115" s="817"/>
      <c r="CP115" s="817"/>
      <c r="CQ115" s="817"/>
      <c r="CR115" s="817"/>
      <c r="CS115" s="817"/>
      <c r="CT115" s="817"/>
      <c r="CU115" s="817"/>
      <c r="CV115" s="817"/>
      <c r="CW115" s="817"/>
      <c r="CX115" s="817"/>
      <c r="CY115" s="817"/>
      <c r="CZ115" s="817"/>
      <c r="DA115" s="817"/>
      <c r="DB115" s="817"/>
      <c r="DC115" s="817"/>
      <c r="DD115" s="817"/>
      <c r="DE115" s="817"/>
      <c r="DF115" s="818"/>
      <c r="DG115" s="844" t="s">
        <v>416</v>
      </c>
      <c r="DH115" s="845"/>
      <c r="DI115" s="845"/>
      <c r="DJ115" s="845"/>
      <c r="DK115" s="846"/>
      <c r="DL115" s="847" t="s">
        <v>416</v>
      </c>
      <c r="DM115" s="845"/>
      <c r="DN115" s="845"/>
      <c r="DO115" s="845"/>
      <c r="DP115" s="846"/>
      <c r="DQ115" s="847" t="s">
        <v>416</v>
      </c>
      <c r="DR115" s="845"/>
      <c r="DS115" s="845"/>
      <c r="DT115" s="845"/>
      <c r="DU115" s="846"/>
      <c r="DV115" s="889" t="s">
        <v>234</v>
      </c>
      <c r="DW115" s="890"/>
      <c r="DX115" s="890"/>
      <c r="DY115" s="890"/>
      <c r="DZ115" s="891"/>
    </row>
    <row r="116" spans="1:130" s="233" customFormat="1" ht="26.25" customHeight="1" x14ac:dyDescent="0.15">
      <c r="A116" s="981"/>
      <c r="B116" s="982"/>
      <c r="C116" s="904" t="s">
        <v>455</v>
      </c>
      <c r="D116" s="904"/>
      <c r="E116" s="904"/>
      <c r="F116" s="904"/>
      <c r="G116" s="904"/>
      <c r="H116" s="904"/>
      <c r="I116" s="904"/>
      <c r="J116" s="904"/>
      <c r="K116" s="904"/>
      <c r="L116" s="904"/>
      <c r="M116" s="904"/>
      <c r="N116" s="904"/>
      <c r="O116" s="904"/>
      <c r="P116" s="904"/>
      <c r="Q116" s="904"/>
      <c r="R116" s="904"/>
      <c r="S116" s="904"/>
      <c r="T116" s="904"/>
      <c r="U116" s="904"/>
      <c r="V116" s="904"/>
      <c r="W116" s="904"/>
      <c r="X116" s="904"/>
      <c r="Y116" s="904"/>
      <c r="Z116" s="905"/>
      <c r="AA116" s="844" t="s">
        <v>416</v>
      </c>
      <c r="AB116" s="845"/>
      <c r="AC116" s="845"/>
      <c r="AD116" s="845"/>
      <c r="AE116" s="846"/>
      <c r="AF116" s="847" t="s">
        <v>416</v>
      </c>
      <c r="AG116" s="845"/>
      <c r="AH116" s="845"/>
      <c r="AI116" s="845"/>
      <c r="AJ116" s="846"/>
      <c r="AK116" s="847" t="s">
        <v>416</v>
      </c>
      <c r="AL116" s="845"/>
      <c r="AM116" s="845"/>
      <c r="AN116" s="845"/>
      <c r="AO116" s="846"/>
      <c r="AP116" s="889" t="s">
        <v>416</v>
      </c>
      <c r="AQ116" s="890"/>
      <c r="AR116" s="890"/>
      <c r="AS116" s="890"/>
      <c r="AT116" s="891"/>
      <c r="AU116" s="997"/>
      <c r="AV116" s="998"/>
      <c r="AW116" s="998"/>
      <c r="AX116" s="998"/>
      <c r="AY116" s="998"/>
      <c r="AZ116" s="974" t="s">
        <v>456</v>
      </c>
      <c r="BA116" s="975"/>
      <c r="BB116" s="975"/>
      <c r="BC116" s="975"/>
      <c r="BD116" s="975"/>
      <c r="BE116" s="975"/>
      <c r="BF116" s="975"/>
      <c r="BG116" s="975"/>
      <c r="BH116" s="975"/>
      <c r="BI116" s="975"/>
      <c r="BJ116" s="975"/>
      <c r="BK116" s="975"/>
      <c r="BL116" s="975"/>
      <c r="BM116" s="975"/>
      <c r="BN116" s="975"/>
      <c r="BO116" s="975"/>
      <c r="BP116" s="976"/>
      <c r="BQ116" s="881" t="s">
        <v>416</v>
      </c>
      <c r="BR116" s="882"/>
      <c r="BS116" s="882"/>
      <c r="BT116" s="882"/>
      <c r="BU116" s="882"/>
      <c r="BV116" s="882" t="s">
        <v>416</v>
      </c>
      <c r="BW116" s="882"/>
      <c r="BX116" s="882"/>
      <c r="BY116" s="882"/>
      <c r="BZ116" s="882"/>
      <c r="CA116" s="882" t="s">
        <v>416</v>
      </c>
      <c r="CB116" s="882"/>
      <c r="CC116" s="882"/>
      <c r="CD116" s="882"/>
      <c r="CE116" s="882"/>
      <c r="CF116" s="940" t="s">
        <v>416</v>
      </c>
      <c r="CG116" s="941"/>
      <c r="CH116" s="941"/>
      <c r="CI116" s="941"/>
      <c r="CJ116" s="941"/>
      <c r="CK116" s="992"/>
      <c r="CL116" s="886"/>
      <c r="CM116" s="880" t="s">
        <v>457</v>
      </c>
      <c r="CN116" s="817"/>
      <c r="CO116" s="817"/>
      <c r="CP116" s="817"/>
      <c r="CQ116" s="817"/>
      <c r="CR116" s="817"/>
      <c r="CS116" s="817"/>
      <c r="CT116" s="817"/>
      <c r="CU116" s="817"/>
      <c r="CV116" s="817"/>
      <c r="CW116" s="817"/>
      <c r="CX116" s="817"/>
      <c r="CY116" s="817"/>
      <c r="CZ116" s="817"/>
      <c r="DA116" s="817"/>
      <c r="DB116" s="817"/>
      <c r="DC116" s="817"/>
      <c r="DD116" s="817"/>
      <c r="DE116" s="817"/>
      <c r="DF116" s="818"/>
      <c r="DG116" s="844" t="s">
        <v>416</v>
      </c>
      <c r="DH116" s="845"/>
      <c r="DI116" s="845"/>
      <c r="DJ116" s="845"/>
      <c r="DK116" s="846"/>
      <c r="DL116" s="847" t="s">
        <v>416</v>
      </c>
      <c r="DM116" s="845"/>
      <c r="DN116" s="845"/>
      <c r="DO116" s="845"/>
      <c r="DP116" s="846"/>
      <c r="DQ116" s="847" t="s">
        <v>416</v>
      </c>
      <c r="DR116" s="845"/>
      <c r="DS116" s="845"/>
      <c r="DT116" s="845"/>
      <c r="DU116" s="846"/>
      <c r="DV116" s="889" t="s">
        <v>416</v>
      </c>
      <c r="DW116" s="890"/>
      <c r="DX116" s="890"/>
      <c r="DY116" s="890"/>
      <c r="DZ116" s="891"/>
    </row>
    <row r="117" spans="1:130" s="233" customFormat="1" ht="26.25" customHeight="1" x14ac:dyDescent="0.15">
      <c r="A117" s="960" t="s">
        <v>189</v>
      </c>
      <c r="B117" s="961"/>
      <c r="C117" s="961"/>
      <c r="D117" s="961"/>
      <c r="E117" s="961"/>
      <c r="F117" s="961"/>
      <c r="G117" s="961"/>
      <c r="H117" s="961"/>
      <c r="I117" s="961"/>
      <c r="J117" s="961"/>
      <c r="K117" s="961"/>
      <c r="L117" s="961"/>
      <c r="M117" s="961"/>
      <c r="N117" s="961"/>
      <c r="O117" s="961"/>
      <c r="P117" s="961"/>
      <c r="Q117" s="961"/>
      <c r="R117" s="961"/>
      <c r="S117" s="961"/>
      <c r="T117" s="961"/>
      <c r="U117" s="961"/>
      <c r="V117" s="961"/>
      <c r="W117" s="961"/>
      <c r="X117" s="961"/>
      <c r="Y117" s="942" t="s">
        <v>458</v>
      </c>
      <c r="Z117" s="962"/>
      <c r="AA117" s="967">
        <v>5134053</v>
      </c>
      <c r="AB117" s="968"/>
      <c r="AC117" s="968"/>
      <c r="AD117" s="968"/>
      <c r="AE117" s="969"/>
      <c r="AF117" s="970">
        <v>4206919</v>
      </c>
      <c r="AG117" s="968"/>
      <c r="AH117" s="968"/>
      <c r="AI117" s="968"/>
      <c r="AJ117" s="969"/>
      <c r="AK117" s="970">
        <v>4111000</v>
      </c>
      <c r="AL117" s="968"/>
      <c r="AM117" s="968"/>
      <c r="AN117" s="968"/>
      <c r="AO117" s="969"/>
      <c r="AP117" s="971"/>
      <c r="AQ117" s="972"/>
      <c r="AR117" s="972"/>
      <c r="AS117" s="972"/>
      <c r="AT117" s="973"/>
      <c r="AU117" s="997"/>
      <c r="AV117" s="998"/>
      <c r="AW117" s="998"/>
      <c r="AX117" s="998"/>
      <c r="AY117" s="998"/>
      <c r="AZ117" s="928" t="s">
        <v>459</v>
      </c>
      <c r="BA117" s="929"/>
      <c r="BB117" s="929"/>
      <c r="BC117" s="929"/>
      <c r="BD117" s="929"/>
      <c r="BE117" s="929"/>
      <c r="BF117" s="929"/>
      <c r="BG117" s="929"/>
      <c r="BH117" s="929"/>
      <c r="BI117" s="929"/>
      <c r="BJ117" s="929"/>
      <c r="BK117" s="929"/>
      <c r="BL117" s="929"/>
      <c r="BM117" s="929"/>
      <c r="BN117" s="929"/>
      <c r="BO117" s="929"/>
      <c r="BP117" s="930"/>
      <c r="BQ117" s="881" t="s">
        <v>416</v>
      </c>
      <c r="BR117" s="882"/>
      <c r="BS117" s="882"/>
      <c r="BT117" s="882"/>
      <c r="BU117" s="882"/>
      <c r="BV117" s="882" t="s">
        <v>416</v>
      </c>
      <c r="BW117" s="882"/>
      <c r="BX117" s="882"/>
      <c r="BY117" s="882"/>
      <c r="BZ117" s="882"/>
      <c r="CA117" s="882" t="s">
        <v>416</v>
      </c>
      <c r="CB117" s="882"/>
      <c r="CC117" s="882"/>
      <c r="CD117" s="882"/>
      <c r="CE117" s="882"/>
      <c r="CF117" s="940" t="s">
        <v>416</v>
      </c>
      <c r="CG117" s="941"/>
      <c r="CH117" s="941"/>
      <c r="CI117" s="941"/>
      <c r="CJ117" s="941"/>
      <c r="CK117" s="992"/>
      <c r="CL117" s="886"/>
      <c r="CM117" s="880" t="s">
        <v>460</v>
      </c>
      <c r="CN117" s="817"/>
      <c r="CO117" s="817"/>
      <c r="CP117" s="817"/>
      <c r="CQ117" s="817"/>
      <c r="CR117" s="817"/>
      <c r="CS117" s="817"/>
      <c r="CT117" s="817"/>
      <c r="CU117" s="817"/>
      <c r="CV117" s="817"/>
      <c r="CW117" s="817"/>
      <c r="CX117" s="817"/>
      <c r="CY117" s="817"/>
      <c r="CZ117" s="817"/>
      <c r="DA117" s="817"/>
      <c r="DB117" s="817"/>
      <c r="DC117" s="817"/>
      <c r="DD117" s="817"/>
      <c r="DE117" s="817"/>
      <c r="DF117" s="818"/>
      <c r="DG117" s="844" t="s">
        <v>416</v>
      </c>
      <c r="DH117" s="845"/>
      <c r="DI117" s="845"/>
      <c r="DJ117" s="845"/>
      <c r="DK117" s="846"/>
      <c r="DL117" s="847" t="s">
        <v>234</v>
      </c>
      <c r="DM117" s="845"/>
      <c r="DN117" s="845"/>
      <c r="DO117" s="845"/>
      <c r="DP117" s="846"/>
      <c r="DQ117" s="847" t="s">
        <v>416</v>
      </c>
      <c r="DR117" s="845"/>
      <c r="DS117" s="845"/>
      <c r="DT117" s="845"/>
      <c r="DU117" s="846"/>
      <c r="DV117" s="889" t="s">
        <v>234</v>
      </c>
      <c r="DW117" s="890"/>
      <c r="DX117" s="890"/>
      <c r="DY117" s="890"/>
      <c r="DZ117" s="891"/>
    </row>
    <row r="118" spans="1:130" s="233" customFormat="1" ht="26.25" customHeight="1" x14ac:dyDescent="0.15">
      <c r="A118" s="960" t="s">
        <v>433</v>
      </c>
      <c r="B118" s="961"/>
      <c r="C118" s="961"/>
      <c r="D118" s="961"/>
      <c r="E118" s="961"/>
      <c r="F118" s="961"/>
      <c r="G118" s="961"/>
      <c r="H118" s="961"/>
      <c r="I118" s="961"/>
      <c r="J118" s="961"/>
      <c r="K118" s="961"/>
      <c r="L118" s="961"/>
      <c r="M118" s="961"/>
      <c r="N118" s="961"/>
      <c r="O118" s="961"/>
      <c r="P118" s="961"/>
      <c r="Q118" s="961"/>
      <c r="R118" s="961"/>
      <c r="S118" s="961"/>
      <c r="T118" s="961"/>
      <c r="U118" s="961"/>
      <c r="V118" s="961"/>
      <c r="W118" s="961"/>
      <c r="X118" s="961"/>
      <c r="Y118" s="961"/>
      <c r="Z118" s="962"/>
      <c r="AA118" s="963" t="s">
        <v>430</v>
      </c>
      <c r="AB118" s="961"/>
      <c r="AC118" s="961"/>
      <c r="AD118" s="961"/>
      <c r="AE118" s="962"/>
      <c r="AF118" s="963" t="s">
        <v>431</v>
      </c>
      <c r="AG118" s="961"/>
      <c r="AH118" s="961"/>
      <c r="AI118" s="961"/>
      <c r="AJ118" s="962"/>
      <c r="AK118" s="963" t="s">
        <v>307</v>
      </c>
      <c r="AL118" s="961"/>
      <c r="AM118" s="961"/>
      <c r="AN118" s="961"/>
      <c r="AO118" s="962"/>
      <c r="AP118" s="964" t="s">
        <v>432</v>
      </c>
      <c r="AQ118" s="965"/>
      <c r="AR118" s="965"/>
      <c r="AS118" s="965"/>
      <c r="AT118" s="966"/>
      <c r="AU118" s="997"/>
      <c r="AV118" s="998"/>
      <c r="AW118" s="998"/>
      <c r="AX118" s="998"/>
      <c r="AY118" s="998"/>
      <c r="AZ118" s="903" t="s">
        <v>461</v>
      </c>
      <c r="BA118" s="904"/>
      <c r="BB118" s="904"/>
      <c r="BC118" s="904"/>
      <c r="BD118" s="904"/>
      <c r="BE118" s="904"/>
      <c r="BF118" s="904"/>
      <c r="BG118" s="904"/>
      <c r="BH118" s="904"/>
      <c r="BI118" s="904"/>
      <c r="BJ118" s="904"/>
      <c r="BK118" s="904"/>
      <c r="BL118" s="904"/>
      <c r="BM118" s="904"/>
      <c r="BN118" s="904"/>
      <c r="BO118" s="904"/>
      <c r="BP118" s="905"/>
      <c r="BQ118" s="944" t="s">
        <v>234</v>
      </c>
      <c r="BR118" s="910"/>
      <c r="BS118" s="910"/>
      <c r="BT118" s="910"/>
      <c r="BU118" s="910"/>
      <c r="BV118" s="910" t="s">
        <v>234</v>
      </c>
      <c r="BW118" s="910"/>
      <c r="BX118" s="910"/>
      <c r="BY118" s="910"/>
      <c r="BZ118" s="910"/>
      <c r="CA118" s="910" t="s">
        <v>416</v>
      </c>
      <c r="CB118" s="910"/>
      <c r="CC118" s="910"/>
      <c r="CD118" s="910"/>
      <c r="CE118" s="910"/>
      <c r="CF118" s="940" t="s">
        <v>416</v>
      </c>
      <c r="CG118" s="941"/>
      <c r="CH118" s="941"/>
      <c r="CI118" s="941"/>
      <c r="CJ118" s="941"/>
      <c r="CK118" s="992"/>
      <c r="CL118" s="886"/>
      <c r="CM118" s="880" t="s">
        <v>462</v>
      </c>
      <c r="CN118" s="817"/>
      <c r="CO118" s="817"/>
      <c r="CP118" s="817"/>
      <c r="CQ118" s="817"/>
      <c r="CR118" s="817"/>
      <c r="CS118" s="817"/>
      <c r="CT118" s="817"/>
      <c r="CU118" s="817"/>
      <c r="CV118" s="817"/>
      <c r="CW118" s="817"/>
      <c r="CX118" s="817"/>
      <c r="CY118" s="817"/>
      <c r="CZ118" s="817"/>
      <c r="DA118" s="817"/>
      <c r="DB118" s="817"/>
      <c r="DC118" s="817"/>
      <c r="DD118" s="817"/>
      <c r="DE118" s="817"/>
      <c r="DF118" s="818"/>
      <c r="DG118" s="844" t="s">
        <v>416</v>
      </c>
      <c r="DH118" s="845"/>
      <c r="DI118" s="845"/>
      <c r="DJ118" s="845"/>
      <c r="DK118" s="846"/>
      <c r="DL118" s="847" t="s">
        <v>416</v>
      </c>
      <c r="DM118" s="845"/>
      <c r="DN118" s="845"/>
      <c r="DO118" s="845"/>
      <c r="DP118" s="846"/>
      <c r="DQ118" s="847" t="s">
        <v>416</v>
      </c>
      <c r="DR118" s="845"/>
      <c r="DS118" s="845"/>
      <c r="DT118" s="845"/>
      <c r="DU118" s="846"/>
      <c r="DV118" s="889" t="s">
        <v>416</v>
      </c>
      <c r="DW118" s="890"/>
      <c r="DX118" s="890"/>
      <c r="DY118" s="890"/>
      <c r="DZ118" s="891"/>
    </row>
    <row r="119" spans="1:130" s="233" customFormat="1" ht="26.25" customHeight="1" x14ac:dyDescent="0.15">
      <c r="A119" s="883" t="s">
        <v>436</v>
      </c>
      <c r="B119" s="884"/>
      <c r="C119" s="925" t="s">
        <v>437</v>
      </c>
      <c r="D119" s="873"/>
      <c r="E119" s="873"/>
      <c r="F119" s="873"/>
      <c r="G119" s="873"/>
      <c r="H119" s="873"/>
      <c r="I119" s="873"/>
      <c r="J119" s="873"/>
      <c r="K119" s="873"/>
      <c r="L119" s="873"/>
      <c r="M119" s="873"/>
      <c r="N119" s="873"/>
      <c r="O119" s="873"/>
      <c r="P119" s="873"/>
      <c r="Q119" s="873"/>
      <c r="R119" s="873"/>
      <c r="S119" s="873"/>
      <c r="T119" s="873"/>
      <c r="U119" s="873"/>
      <c r="V119" s="873"/>
      <c r="W119" s="873"/>
      <c r="X119" s="873"/>
      <c r="Y119" s="873"/>
      <c r="Z119" s="874"/>
      <c r="AA119" s="953">
        <v>898014</v>
      </c>
      <c r="AB119" s="954"/>
      <c r="AC119" s="954"/>
      <c r="AD119" s="954"/>
      <c r="AE119" s="955"/>
      <c r="AF119" s="956">
        <v>123819</v>
      </c>
      <c r="AG119" s="954"/>
      <c r="AH119" s="954"/>
      <c r="AI119" s="954"/>
      <c r="AJ119" s="955"/>
      <c r="AK119" s="956">
        <v>123869</v>
      </c>
      <c r="AL119" s="954"/>
      <c r="AM119" s="954"/>
      <c r="AN119" s="954"/>
      <c r="AO119" s="955"/>
      <c r="AP119" s="957">
        <v>0.6</v>
      </c>
      <c r="AQ119" s="958"/>
      <c r="AR119" s="958"/>
      <c r="AS119" s="958"/>
      <c r="AT119" s="959"/>
      <c r="AU119" s="999"/>
      <c r="AV119" s="1000"/>
      <c r="AW119" s="1000"/>
      <c r="AX119" s="1000"/>
      <c r="AY119" s="1000"/>
      <c r="AZ119" s="254" t="s">
        <v>189</v>
      </c>
      <c r="BA119" s="254"/>
      <c r="BB119" s="254"/>
      <c r="BC119" s="254"/>
      <c r="BD119" s="254"/>
      <c r="BE119" s="254"/>
      <c r="BF119" s="254"/>
      <c r="BG119" s="254"/>
      <c r="BH119" s="254"/>
      <c r="BI119" s="254"/>
      <c r="BJ119" s="254"/>
      <c r="BK119" s="254"/>
      <c r="BL119" s="254"/>
      <c r="BM119" s="254"/>
      <c r="BN119" s="254"/>
      <c r="BO119" s="942" t="s">
        <v>463</v>
      </c>
      <c r="BP119" s="943"/>
      <c r="BQ119" s="944">
        <v>35774534</v>
      </c>
      <c r="BR119" s="910"/>
      <c r="BS119" s="910"/>
      <c r="BT119" s="910"/>
      <c r="BU119" s="910"/>
      <c r="BV119" s="910">
        <v>33378282</v>
      </c>
      <c r="BW119" s="910"/>
      <c r="BX119" s="910"/>
      <c r="BY119" s="910"/>
      <c r="BZ119" s="910"/>
      <c r="CA119" s="910">
        <v>31237411</v>
      </c>
      <c r="CB119" s="910"/>
      <c r="CC119" s="910"/>
      <c r="CD119" s="910"/>
      <c r="CE119" s="910"/>
      <c r="CF119" s="813"/>
      <c r="CG119" s="814"/>
      <c r="CH119" s="814"/>
      <c r="CI119" s="814"/>
      <c r="CJ119" s="899"/>
      <c r="CK119" s="993"/>
      <c r="CL119" s="888"/>
      <c r="CM119" s="903" t="s">
        <v>464</v>
      </c>
      <c r="CN119" s="904"/>
      <c r="CO119" s="904"/>
      <c r="CP119" s="904"/>
      <c r="CQ119" s="904"/>
      <c r="CR119" s="904"/>
      <c r="CS119" s="904"/>
      <c r="CT119" s="904"/>
      <c r="CU119" s="904"/>
      <c r="CV119" s="904"/>
      <c r="CW119" s="904"/>
      <c r="CX119" s="904"/>
      <c r="CY119" s="904"/>
      <c r="CZ119" s="904"/>
      <c r="DA119" s="904"/>
      <c r="DB119" s="904"/>
      <c r="DC119" s="904"/>
      <c r="DD119" s="904"/>
      <c r="DE119" s="904"/>
      <c r="DF119" s="905"/>
      <c r="DG119" s="828" t="s">
        <v>234</v>
      </c>
      <c r="DH119" s="829"/>
      <c r="DI119" s="829"/>
      <c r="DJ119" s="829"/>
      <c r="DK119" s="830"/>
      <c r="DL119" s="831" t="s">
        <v>416</v>
      </c>
      <c r="DM119" s="829"/>
      <c r="DN119" s="829"/>
      <c r="DO119" s="829"/>
      <c r="DP119" s="830"/>
      <c r="DQ119" s="831" t="s">
        <v>234</v>
      </c>
      <c r="DR119" s="829"/>
      <c r="DS119" s="829"/>
      <c r="DT119" s="829"/>
      <c r="DU119" s="830"/>
      <c r="DV119" s="913" t="s">
        <v>416</v>
      </c>
      <c r="DW119" s="914"/>
      <c r="DX119" s="914"/>
      <c r="DY119" s="914"/>
      <c r="DZ119" s="915"/>
    </row>
    <row r="120" spans="1:130" s="233" customFormat="1" ht="26.25" customHeight="1" x14ac:dyDescent="0.15">
      <c r="A120" s="885"/>
      <c r="B120" s="886"/>
      <c r="C120" s="880" t="s">
        <v>441</v>
      </c>
      <c r="D120" s="817"/>
      <c r="E120" s="817"/>
      <c r="F120" s="817"/>
      <c r="G120" s="817"/>
      <c r="H120" s="817"/>
      <c r="I120" s="817"/>
      <c r="J120" s="817"/>
      <c r="K120" s="817"/>
      <c r="L120" s="817"/>
      <c r="M120" s="817"/>
      <c r="N120" s="817"/>
      <c r="O120" s="817"/>
      <c r="P120" s="817"/>
      <c r="Q120" s="817"/>
      <c r="R120" s="817"/>
      <c r="S120" s="817"/>
      <c r="T120" s="817"/>
      <c r="U120" s="817"/>
      <c r="V120" s="817"/>
      <c r="W120" s="817"/>
      <c r="X120" s="817"/>
      <c r="Y120" s="817"/>
      <c r="Z120" s="818"/>
      <c r="AA120" s="844" t="s">
        <v>416</v>
      </c>
      <c r="AB120" s="845"/>
      <c r="AC120" s="845"/>
      <c r="AD120" s="845"/>
      <c r="AE120" s="846"/>
      <c r="AF120" s="847" t="s">
        <v>234</v>
      </c>
      <c r="AG120" s="845"/>
      <c r="AH120" s="845"/>
      <c r="AI120" s="845"/>
      <c r="AJ120" s="846"/>
      <c r="AK120" s="847" t="s">
        <v>416</v>
      </c>
      <c r="AL120" s="845"/>
      <c r="AM120" s="845"/>
      <c r="AN120" s="845"/>
      <c r="AO120" s="846"/>
      <c r="AP120" s="889" t="s">
        <v>416</v>
      </c>
      <c r="AQ120" s="890"/>
      <c r="AR120" s="890"/>
      <c r="AS120" s="890"/>
      <c r="AT120" s="891"/>
      <c r="AU120" s="945" t="s">
        <v>465</v>
      </c>
      <c r="AV120" s="946"/>
      <c r="AW120" s="946"/>
      <c r="AX120" s="946"/>
      <c r="AY120" s="947"/>
      <c r="AZ120" s="925" t="s">
        <v>466</v>
      </c>
      <c r="BA120" s="873"/>
      <c r="BB120" s="873"/>
      <c r="BC120" s="873"/>
      <c r="BD120" s="873"/>
      <c r="BE120" s="873"/>
      <c r="BF120" s="873"/>
      <c r="BG120" s="873"/>
      <c r="BH120" s="873"/>
      <c r="BI120" s="873"/>
      <c r="BJ120" s="873"/>
      <c r="BK120" s="873"/>
      <c r="BL120" s="873"/>
      <c r="BM120" s="873"/>
      <c r="BN120" s="873"/>
      <c r="BO120" s="873"/>
      <c r="BP120" s="874"/>
      <c r="BQ120" s="926">
        <v>12135384</v>
      </c>
      <c r="BR120" s="907"/>
      <c r="BS120" s="907"/>
      <c r="BT120" s="907"/>
      <c r="BU120" s="907"/>
      <c r="BV120" s="907">
        <v>12875327</v>
      </c>
      <c r="BW120" s="907"/>
      <c r="BX120" s="907"/>
      <c r="BY120" s="907"/>
      <c r="BZ120" s="907"/>
      <c r="CA120" s="907">
        <v>14061686</v>
      </c>
      <c r="CB120" s="907"/>
      <c r="CC120" s="907"/>
      <c r="CD120" s="907"/>
      <c r="CE120" s="907"/>
      <c r="CF120" s="931">
        <v>63.4</v>
      </c>
      <c r="CG120" s="932"/>
      <c r="CH120" s="932"/>
      <c r="CI120" s="932"/>
      <c r="CJ120" s="932"/>
      <c r="CK120" s="933" t="s">
        <v>467</v>
      </c>
      <c r="CL120" s="917"/>
      <c r="CM120" s="917"/>
      <c r="CN120" s="917"/>
      <c r="CO120" s="918"/>
      <c r="CP120" s="937" t="s">
        <v>468</v>
      </c>
      <c r="CQ120" s="938"/>
      <c r="CR120" s="938"/>
      <c r="CS120" s="938"/>
      <c r="CT120" s="938"/>
      <c r="CU120" s="938"/>
      <c r="CV120" s="938"/>
      <c r="CW120" s="938"/>
      <c r="CX120" s="938"/>
      <c r="CY120" s="938"/>
      <c r="CZ120" s="938"/>
      <c r="DA120" s="938"/>
      <c r="DB120" s="938"/>
      <c r="DC120" s="938"/>
      <c r="DD120" s="938"/>
      <c r="DE120" s="938"/>
      <c r="DF120" s="939"/>
      <c r="DG120" s="926" t="s">
        <v>416</v>
      </c>
      <c r="DH120" s="907"/>
      <c r="DI120" s="907"/>
      <c r="DJ120" s="907"/>
      <c r="DK120" s="907"/>
      <c r="DL120" s="907">
        <v>6153748</v>
      </c>
      <c r="DM120" s="907"/>
      <c r="DN120" s="907"/>
      <c r="DO120" s="907"/>
      <c r="DP120" s="907"/>
      <c r="DQ120" s="907">
        <v>5197614</v>
      </c>
      <c r="DR120" s="907"/>
      <c r="DS120" s="907"/>
      <c r="DT120" s="907"/>
      <c r="DU120" s="907"/>
      <c r="DV120" s="908">
        <v>23.4</v>
      </c>
      <c r="DW120" s="908"/>
      <c r="DX120" s="908"/>
      <c r="DY120" s="908"/>
      <c r="DZ120" s="909"/>
    </row>
    <row r="121" spans="1:130" s="233" customFormat="1" ht="26.25" customHeight="1" x14ac:dyDescent="0.15">
      <c r="A121" s="885"/>
      <c r="B121" s="886"/>
      <c r="C121" s="928" t="s">
        <v>469</v>
      </c>
      <c r="D121" s="929"/>
      <c r="E121" s="929"/>
      <c r="F121" s="929"/>
      <c r="G121" s="929"/>
      <c r="H121" s="929"/>
      <c r="I121" s="929"/>
      <c r="J121" s="929"/>
      <c r="K121" s="929"/>
      <c r="L121" s="929"/>
      <c r="M121" s="929"/>
      <c r="N121" s="929"/>
      <c r="O121" s="929"/>
      <c r="P121" s="929"/>
      <c r="Q121" s="929"/>
      <c r="R121" s="929"/>
      <c r="S121" s="929"/>
      <c r="T121" s="929"/>
      <c r="U121" s="929"/>
      <c r="V121" s="929"/>
      <c r="W121" s="929"/>
      <c r="X121" s="929"/>
      <c r="Y121" s="929"/>
      <c r="Z121" s="930"/>
      <c r="AA121" s="844" t="s">
        <v>234</v>
      </c>
      <c r="AB121" s="845"/>
      <c r="AC121" s="845"/>
      <c r="AD121" s="845"/>
      <c r="AE121" s="846"/>
      <c r="AF121" s="847" t="s">
        <v>416</v>
      </c>
      <c r="AG121" s="845"/>
      <c r="AH121" s="845"/>
      <c r="AI121" s="845"/>
      <c r="AJ121" s="846"/>
      <c r="AK121" s="847" t="s">
        <v>416</v>
      </c>
      <c r="AL121" s="845"/>
      <c r="AM121" s="845"/>
      <c r="AN121" s="845"/>
      <c r="AO121" s="846"/>
      <c r="AP121" s="889" t="s">
        <v>416</v>
      </c>
      <c r="AQ121" s="890"/>
      <c r="AR121" s="890"/>
      <c r="AS121" s="890"/>
      <c r="AT121" s="891"/>
      <c r="AU121" s="948"/>
      <c r="AV121" s="949"/>
      <c r="AW121" s="949"/>
      <c r="AX121" s="949"/>
      <c r="AY121" s="950"/>
      <c r="AZ121" s="880" t="s">
        <v>470</v>
      </c>
      <c r="BA121" s="817"/>
      <c r="BB121" s="817"/>
      <c r="BC121" s="817"/>
      <c r="BD121" s="817"/>
      <c r="BE121" s="817"/>
      <c r="BF121" s="817"/>
      <c r="BG121" s="817"/>
      <c r="BH121" s="817"/>
      <c r="BI121" s="817"/>
      <c r="BJ121" s="817"/>
      <c r="BK121" s="817"/>
      <c r="BL121" s="817"/>
      <c r="BM121" s="817"/>
      <c r="BN121" s="817"/>
      <c r="BO121" s="817"/>
      <c r="BP121" s="818"/>
      <c r="BQ121" s="881">
        <v>7450025</v>
      </c>
      <c r="BR121" s="882"/>
      <c r="BS121" s="882"/>
      <c r="BT121" s="882"/>
      <c r="BU121" s="882"/>
      <c r="BV121" s="882">
        <v>7949873</v>
      </c>
      <c r="BW121" s="882"/>
      <c r="BX121" s="882"/>
      <c r="BY121" s="882"/>
      <c r="BZ121" s="882"/>
      <c r="CA121" s="882">
        <v>8348721</v>
      </c>
      <c r="CB121" s="882"/>
      <c r="CC121" s="882"/>
      <c r="CD121" s="882"/>
      <c r="CE121" s="882"/>
      <c r="CF121" s="940">
        <v>37.6</v>
      </c>
      <c r="CG121" s="941"/>
      <c r="CH121" s="941"/>
      <c r="CI121" s="941"/>
      <c r="CJ121" s="941"/>
      <c r="CK121" s="934"/>
      <c r="CL121" s="920"/>
      <c r="CM121" s="920"/>
      <c r="CN121" s="920"/>
      <c r="CO121" s="921"/>
      <c r="CP121" s="900" t="s">
        <v>471</v>
      </c>
      <c r="CQ121" s="901"/>
      <c r="CR121" s="901"/>
      <c r="CS121" s="901"/>
      <c r="CT121" s="901"/>
      <c r="CU121" s="901"/>
      <c r="CV121" s="901"/>
      <c r="CW121" s="901"/>
      <c r="CX121" s="901"/>
      <c r="CY121" s="901"/>
      <c r="CZ121" s="901"/>
      <c r="DA121" s="901"/>
      <c r="DB121" s="901"/>
      <c r="DC121" s="901"/>
      <c r="DD121" s="901"/>
      <c r="DE121" s="901"/>
      <c r="DF121" s="902"/>
      <c r="DG121" s="881">
        <v>2826012</v>
      </c>
      <c r="DH121" s="882"/>
      <c r="DI121" s="882"/>
      <c r="DJ121" s="882"/>
      <c r="DK121" s="882"/>
      <c r="DL121" s="882">
        <v>1782829</v>
      </c>
      <c r="DM121" s="882"/>
      <c r="DN121" s="882"/>
      <c r="DO121" s="882"/>
      <c r="DP121" s="882"/>
      <c r="DQ121" s="882">
        <v>1685647</v>
      </c>
      <c r="DR121" s="882"/>
      <c r="DS121" s="882"/>
      <c r="DT121" s="882"/>
      <c r="DU121" s="882"/>
      <c r="DV121" s="859">
        <v>7.6</v>
      </c>
      <c r="DW121" s="859"/>
      <c r="DX121" s="859"/>
      <c r="DY121" s="859"/>
      <c r="DZ121" s="860"/>
    </row>
    <row r="122" spans="1:130" s="233" customFormat="1" ht="26.25" customHeight="1" x14ac:dyDescent="0.15">
      <c r="A122" s="885"/>
      <c r="B122" s="886"/>
      <c r="C122" s="880" t="s">
        <v>451</v>
      </c>
      <c r="D122" s="817"/>
      <c r="E122" s="817"/>
      <c r="F122" s="817"/>
      <c r="G122" s="817"/>
      <c r="H122" s="817"/>
      <c r="I122" s="817"/>
      <c r="J122" s="817"/>
      <c r="K122" s="817"/>
      <c r="L122" s="817"/>
      <c r="M122" s="817"/>
      <c r="N122" s="817"/>
      <c r="O122" s="817"/>
      <c r="P122" s="817"/>
      <c r="Q122" s="817"/>
      <c r="R122" s="817"/>
      <c r="S122" s="817"/>
      <c r="T122" s="817"/>
      <c r="U122" s="817"/>
      <c r="V122" s="817"/>
      <c r="W122" s="817"/>
      <c r="X122" s="817"/>
      <c r="Y122" s="817"/>
      <c r="Z122" s="818"/>
      <c r="AA122" s="844" t="s">
        <v>416</v>
      </c>
      <c r="AB122" s="845"/>
      <c r="AC122" s="845"/>
      <c r="AD122" s="845"/>
      <c r="AE122" s="846"/>
      <c r="AF122" s="847" t="s">
        <v>416</v>
      </c>
      <c r="AG122" s="845"/>
      <c r="AH122" s="845"/>
      <c r="AI122" s="845"/>
      <c r="AJ122" s="846"/>
      <c r="AK122" s="847" t="s">
        <v>416</v>
      </c>
      <c r="AL122" s="845"/>
      <c r="AM122" s="845"/>
      <c r="AN122" s="845"/>
      <c r="AO122" s="846"/>
      <c r="AP122" s="889" t="s">
        <v>416</v>
      </c>
      <c r="AQ122" s="890"/>
      <c r="AR122" s="890"/>
      <c r="AS122" s="890"/>
      <c r="AT122" s="891"/>
      <c r="AU122" s="948"/>
      <c r="AV122" s="949"/>
      <c r="AW122" s="949"/>
      <c r="AX122" s="949"/>
      <c r="AY122" s="950"/>
      <c r="AZ122" s="903" t="s">
        <v>472</v>
      </c>
      <c r="BA122" s="904"/>
      <c r="BB122" s="904"/>
      <c r="BC122" s="904"/>
      <c r="BD122" s="904"/>
      <c r="BE122" s="904"/>
      <c r="BF122" s="904"/>
      <c r="BG122" s="904"/>
      <c r="BH122" s="904"/>
      <c r="BI122" s="904"/>
      <c r="BJ122" s="904"/>
      <c r="BK122" s="904"/>
      <c r="BL122" s="904"/>
      <c r="BM122" s="904"/>
      <c r="BN122" s="904"/>
      <c r="BO122" s="904"/>
      <c r="BP122" s="905"/>
      <c r="BQ122" s="944">
        <v>33344768</v>
      </c>
      <c r="BR122" s="910"/>
      <c r="BS122" s="910"/>
      <c r="BT122" s="910"/>
      <c r="BU122" s="910"/>
      <c r="BV122" s="910">
        <v>32707657</v>
      </c>
      <c r="BW122" s="910"/>
      <c r="BX122" s="910"/>
      <c r="BY122" s="910"/>
      <c r="BZ122" s="910"/>
      <c r="CA122" s="910">
        <v>32167955</v>
      </c>
      <c r="CB122" s="910"/>
      <c r="CC122" s="910"/>
      <c r="CD122" s="910"/>
      <c r="CE122" s="910"/>
      <c r="CF122" s="911">
        <v>145</v>
      </c>
      <c r="CG122" s="912"/>
      <c r="CH122" s="912"/>
      <c r="CI122" s="912"/>
      <c r="CJ122" s="912"/>
      <c r="CK122" s="934"/>
      <c r="CL122" s="920"/>
      <c r="CM122" s="920"/>
      <c r="CN122" s="920"/>
      <c r="CO122" s="921"/>
      <c r="CP122" s="900" t="s">
        <v>473</v>
      </c>
      <c r="CQ122" s="901"/>
      <c r="CR122" s="901"/>
      <c r="CS122" s="901"/>
      <c r="CT122" s="901"/>
      <c r="CU122" s="901"/>
      <c r="CV122" s="901"/>
      <c r="CW122" s="901"/>
      <c r="CX122" s="901"/>
      <c r="CY122" s="901"/>
      <c r="CZ122" s="901"/>
      <c r="DA122" s="901"/>
      <c r="DB122" s="901"/>
      <c r="DC122" s="901"/>
      <c r="DD122" s="901"/>
      <c r="DE122" s="901"/>
      <c r="DF122" s="902"/>
      <c r="DG122" s="881" t="s">
        <v>234</v>
      </c>
      <c r="DH122" s="882"/>
      <c r="DI122" s="882"/>
      <c r="DJ122" s="882"/>
      <c r="DK122" s="882"/>
      <c r="DL122" s="882" t="s">
        <v>234</v>
      </c>
      <c r="DM122" s="882"/>
      <c r="DN122" s="882"/>
      <c r="DO122" s="882"/>
      <c r="DP122" s="882"/>
      <c r="DQ122" s="882" t="s">
        <v>416</v>
      </c>
      <c r="DR122" s="882"/>
      <c r="DS122" s="882"/>
      <c r="DT122" s="882"/>
      <c r="DU122" s="882"/>
      <c r="DV122" s="859" t="s">
        <v>416</v>
      </c>
      <c r="DW122" s="859"/>
      <c r="DX122" s="859"/>
      <c r="DY122" s="859"/>
      <c r="DZ122" s="860"/>
    </row>
    <row r="123" spans="1:130" s="233" customFormat="1" ht="26.25" customHeight="1" x14ac:dyDescent="0.15">
      <c r="A123" s="885"/>
      <c r="B123" s="886"/>
      <c r="C123" s="880" t="s">
        <v>457</v>
      </c>
      <c r="D123" s="817"/>
      <c r="E123" s="817"/>
      <c r="F123" s="817"/>
      <c r="G123" s="817"/>
      <c r="H123" s="817"/>
      <c r="I123" s="817"/>
      <c r="J123" s="817"/>
      <c r="K123" s="817"/>
      <c r="L123" s="817"/>
      <c r="M123" s="817"/>
      <c r="N123" s="817"/>
      <c r="O123" s="817"/>
      <c r="P123" s="817"/>
      <c r="Q123" s="817"/>
      <c r="R123" s="817"/>
      <c r="S123" s="817"/>
      <c r="T123" s="817"/>
      <c r="U123" s="817"/>
      <c r="V123" s="817"/>
      <c r="W123" s="817"/>
      <c r="X123" s="817"/>
      <c r="Y123" s="817"/>
      <c r="Z123" s="818"/>
      <c r="AA123" s="844" t="s">
        <v>416</v>
      </c>
      <c r="AB123" s="845"/>
      <c r="AC123" s="845"/>
      <c r="AD123" s="845"/>
      <c r="AE123" s="846"/>
      <c r="AF123" s="847" t="s">
        <v>234</v>
      </c>
      <c r="AG123" s="845"/>
      <c r="AH123" s="845"/>
      <c r="AI123" s="845"/>
      <c r="AJ123" s="846"/>
      <c r="AK123" s="847" t="s">
        <v>234</v>
      </c>
      <c r="AL123" s="845"/>
      <c r="AM123" s="845"/>
      <c r="AN123" s="845"/>
      <c r="AO123" s="846"/>
      <c r="AP123" s="889" t="s">
        <v>416</v>
      </c>
      <c r="AQ123" s="890"/>
      <c r="AR123" s="890"/>
      <c r="AS123" s="890"/>
      <c r="AT123" s="891"/>
      <c r="AU123" s="951"/>
      <c r="AV123" s="952"/>
      <c r="AW123" s="952"/>
      <c r="AX123" s="952"/>
      <c r="AY123" s="952"/>
      <c r="AZ123" s="254" t="s">
        <v>189</v>
      </c>
      <c r="BA123" s="254"/>
      <c r="BB123" s="254"/>
      <c r="BC123" s="254"/>
      <c r="BD123" s="254"/>
      <c r="BE123" s="254"/>
      <c r="BF123" s="254"/>
      <c r="BG123" s="254"/>
      <c r="BH123" s="254"/>
      <c r="BI123" s="254"/>
      <c r="BJ123" s="254"/>
      <c r="BK123" s="254"/>
      <c r="BL123" s="254"/>
      <c r="BM123" s="254"/>
      <c r="BN123" s="254"/>
      <c r="BO123" s="942" t="s">
        <v>474</v>
      </c>
      <c r="BP123" s="943"/>
      <c r="BQ123" s="897">
        <v>52930177</v>
      </c>
      <c r="BR123" s="898"/>
      <c r="BS123" s="898"/>
      <c r="BT123" s="898"/>
      <c r="BU123" s="898"/>
      <c r="BV123" s="898">
        <v>53532857</v>
      </c>
      <c r="BW123" s="898"/>
      <c r="BX123" s="898"/>
      <c r="BY123" s="898"/>
      <c r="BZ123" s="898"/>
      <c r="CA123" s="898">
        <v>54578362</v>
      </c>
      <c r="CB123" s="898"/>
      <c r="CC123" s="898"/>
      <c r="CD123" s="898"/>
      <c r="CE123" s="898"/>
      <c r="CF123" s="813"/>
      <c r="CG123" s="814"/>
      <c r="CH123" s="814"/>
      <c r="CI123" s="814"/>
      <c r="CJ123" s="899"/>
      <c r="CK123" s="934"/>
      <c r="CL123" s="920"/>
      <c r="CM123" s="920"/>
      <c r="CN123" s="920"/>
      <c r="CO123" s="921"/>
      <c r="CP123" s="900" t="s">
        <v>407</v>
      </c>
      <c r="CQ123" s="901"/>
      <c r="CR123" s="901"/>
      <c r="CS123" s="901"/>
      <c r="CT123" s="901"/>
      <c r="CU123" s="901"/>
      <c r="CV123" s="901"/>
      <c r="CW123" s="901"/>
      <c r="CX123" s="901"/>
      <c r="CY123" s="901"/>
      <c r="CZ123" s="901"/>
      <c r="DA123" s="901"/>
      <c r="DB123" s="901"/>
      <c r="DC123" s="901"/>
      <c r="DD123" s="901"/>
      <c r="DE123" s="901"/>
      <c r="DF123" s="902"/>
      <c r="DG123" s="844" t="s">
        <v>234</v>
      </c>
      <c r="DH123" s="845"/>
      <c r="DI123" s="845"/>
      <c r="DJ123" s="845"/>
      <c r="DK123" s="846"/>
      <c r="DL123" s="847" t="s">
        <v>416</v>
      </c>
      <c r="DM123" s="845"/>
      <c r="DN123" s="845"/>
      <c r="DO123" s="845"/>
      <c r="DP123" s="846"/>
      <c r="DQ123" s="847" t="s">
        <v>234</v>
      </c>
      <c r="DR123" s="845"/>
      <c r="DS123" s="845"/>
      <c r="DT123" s="845"/>
      <c r="DU123" s="846"/>
      <c r="DV123" s="889" t="s">
        <v>416</v>
      </c>
      <c r="DW123" s="890"/>
      <c r="DX123" s="890"/>
      <c r="DY123" s="890"/>
      <c r="DZ123" s="891"/>
    </row>
    <row r="124" spans="1:130" s="233" customFormat="1" ht="26.25" customHeight="1" thickBot="1" x14ac:dyDescent="0.2">
      <c r="A124" s="885"/>
      <c r="B124" s="886"/>
      <c r="C124" s="880" t="s">
        <v>460</v>
      </c>
      <c r="D124" s="817"/>
      <c r="E124" s="817"/>
      <c r="F124" s="817"/>
      <c r="G124" s="817"/>
      <c r="H124" s="817"/>
      <c r="I124" s="817"/>
      <c r="J124" s="817"/>
      <c r="K124" s="817"/>
      <c r="L124" s="817"/>
      <c r="M124" s="817"/>
      <c r="N124" s="817"/>
      <c r="O124" s="817"/>
      <c r="P124" s="817"/>
      <c r="Q124" s="817"/>
      <c r="R124" s="817"/>
      <c r="S124" s="817"/>
      <c r="T124" s="817"/>
      <c r="U124" s="817"/>
      <c r="V124" s="817"/>
      <c r="W124" s="817"/>
      <c r="X124" s="817"/>
      <c r="Y124" s="817"/>
      <c r="Z124" s="818"/>
      <c r="AA124" s="844" t="s">
        <v>234</v>
      </c>
      <c r="AB124" s="845"/>
      <c r="AC124" s="845"/>
      <c r="AD124" s="845"/>
      <c r="AE124" s="846"/>
      <c r="AF124" s="847" t="s">
        <v>416</v>
      </c>
      <c r="AG124" s="845"/>
      <c r="AH124" s="845"/>
      <c r="AI124" s="845"/>
      <c r="AJ124" s="846"/>
      <c r="AK124" s="847" t="s">
        <v>416</v>
      </c>
      <c r="AL124" s="845"/>
      <c r="AM124" s="845"/>
      <c r="AN124" s="845"/>
      <c r="AO124" s="846"/>
      <c r="AP124" s="889" t="s">
        <v>416</v>
      </c>
      <c r="AQ124" s="890"/>
      <c r="AR124" s="890"/>
      <c r="AS124" s="890"/>
      <c r="AT124" s="891"/>
      <c r="AU124" s="892" t="s">
        <v>475</v>
      </c>
      <c r="AV124" s="893"/>
      <c r="AW124" s="893"/>
      <c r="AX124" s="893"/>
      <c r="AY124" s="893"/>
      <c r="AZ124" s="893"/>
      <c r="BA124" s="893"/>
      <c r="BB124" s="893"/>
      <c r="BC124" s="893"/>
      <c r="BD124" s="893"/>
      <c r="BE124" s="893"/>
      <c r="BF124" s="893"/>
      <c r="BG124" s="893"/>
      <c r="BH124" s="893"/>
      <c r="BI124" s="893"/>
      <c r="BJ124" s="893"/>
      <c r="BK124" s="893"/>
      <c r="BL124" s="893"/>
      <c r="BM124" s="893"/>
      <c r="BN124" s="893"/>
      <c r="BO124" s="893"/>
      <c r="BP124" s="894"/>
      <c r="BQ124" s="895" t="s">
        <v>234</v>
      </c>
      <c r="BR124" s="896"/>
      <c r="BS124" s="896"/>
      <c r="BT124" s="896"/>
      <c r="BU124" s="896"/>
      <c r="BV124" s="896" t="s">
        <v>416</v>
      </c>
      <c r="BW124" s="896"/>
      <c r="BX124" s="896"/>
      <c r="BY124" s="896"/>
      <c r="BZ124" s="896"/>
      <c r="CA124" s="896" t="s">
        <v>234</v>
      </c>
      <c r="CB124" s="896"/>
      <c r="CC124" s="896"/>
      <c r="CD124" s="896"/>
      <c r="CE124" s="896"/>
      <c r="CF124" s="791"/>
      <c r="CG124" s="792"/>
      <c r="CH124" s="792"/>
      <c r="CI124" s="792"/>
      <c r="CJ124" s="927"/>
      <c r="CK124" s="935"/>
      <c r="CL124" s="935"/>
      <c r="CM124" s="935"/>
      <c r="CN124" s="935"/>
      <c r="CO124" s="936"/>
      <c r="CP124" s="900" t="s">
        <v>476</v>
      </c>
      <c r="CQ124" s="901"/>
      <c r="CR124" s="901"/>
      <c r="CS124" s="901"/>
      <c r="CT124" s="901"/>
      <c r="CU124" s="901"/>
      <c r="CV124" s="901"/>
      <c r="CW124" s="901"/>
      <c r="CX124" s="901"/>
      <c r="CY124" s="901"/>
      <c r="CZ124" s="901"/>
      <c r="DA124" s="901"/>
      <c r="DB124" s="901"/>
      <c r="DC124" s="901"/>
      <c r="DD124" s="901"/>
      <c r="DE124" s="901"/>
      <c r="DF124" s="902"/>
      <c r="DG124" s="828">
        <v>6698755</v>
      </c>
      <c r="DH124" s="829"/>
      <c r="DI124" s="829"/>
      <c r="DJ124" s="829"/>
      <c r="DK124" s="830"/>
      <c r="DL124" s="831" t="s">
        <v>416</v>
      </c>
      <c r="DM124" s="829"/>
      <c r="DN124" s="829"/>
      <c r="DO124" s="829"/>
      <c r="DP124" s="830"/>
      <c r="DQ124" s="831" t="s">
        <v>234</v>
      </c>
      <c r="DR124" s="829"/>
      <c r="DS124" s="829"/>
      <c r="DT124" s="829"/>
      <c r="DU124" s="830"/>
      <c r="DV124" s="913" t="s">
        <v>416</v>
      </c>
      <c r="DW124" s="914"/>
      <c r="DX124" s="914"/>
      <c r="DY124" s="914"/>
      <c r="DZ124" s="915"/>
    </row>
    <row r="125" spans="1:130" s="233" customFormat="1" ht="26.25" customHeight="1" x14ac:dyDescent="0.15">
      <c r="A125" s="885"/>
      <c r="B125" s="886"/>
      <c r="C125" s="880" t="s">
        <v>462</v>
      </c>
      <c r="D125" s="817"/>
      <c r="E125" s="817"/>
      <c r="F125" s="817"/>
      <c r="G125" s="817"/>
      <c r="H125" s="817"/>
      <c r="I125" s="817"/>
      <c r="J125" s="817"/>
      <c r="K125" s="817"/>
      <c r="L125" s="817"/>
      <c r="M125" s="817"/>
      <c r="N125" s="817"/>
      <c r="O125" s="817"/>
      <c r="P125" s="817"/>
      <c r="Q125" s="817"/>
      <c r="R125" s="817"/>
      <c r="S125" s="817"/>
      <c r="T125" s="817"/>
      <c r="U125" s="817"/>
      <c r="V125" s="817"/>
      <c r="W125" s="817"/>
      <c r="X125" s="817"/>
      <c r="Y125" s="817"/>
      <c r="Z125" s="818"/>
      <c r="AA125" s="844" t="s">
        <v>416</v>
      </c>
      <c r="AB125" s="845"/>
      <c r="AC125" s="845"/>
      <c r="AD125" s="845"/>
      <c r="AE125" s="846"/>
      <c r="AF125" s="847" t="s">
        <v>234</v>
      </c>
      <c r="AG125" s="845"/>
      <c r="AH125" s="845"/>
      <c r="AI125" s="845"/>
      <c r="AJ125" s="846"/>
      <c r="AK125" s="847" t="s">
        <v>234</v>
      </c>
      <c r="AL125" s="845"/>
      <c r="AM125" s="845"/>
      <c r="AN125" s="845"/>
      <c r="AO125" s="846"/>
      <c r="AP125" s="889" t="s">
        <v>416</v>
      </c>
      <c r="AQ125" s="890"/>
      <c r="AR125" s="890"/>
      <c r="AS125" s="890"/>
      <c r="AT125" s="891"/>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916" t="s">
        <v>477</v>
      </c>
      <c r="CL125" s="917"/>
      <c r="CM125" s="917"/>
      <c r="CN125" s="917"/>
      <c r="CO125" s="918"/>
      <c r="CP125" s="925" t="s">
        <v>478</v>
      </c>
      <c r="CQ125" s="873"/>
      <c r="CR125" s="873"/>
      <c r="CS125" s="873"/>
      <c r="CT125" s="873"/>
      <c r="CU125" s="873"/>
      <c r="CV125" s="873"/>
      <c r="CW125" s="873"/>
      <c r="CX125" s="873"/>
      <c r="CY125" s="873"/>
      <c r="CZ125" s="873"/>
      <c r="DA125" s="873"/>
      <c r="DB125" s="873"/>
      <c r="DC125" s="873"/>
      <c r="DD125" s="873"/>
      <c r="DE125" s="873"/>
      <c r="DF125" s="874"/>
      <c r="DG125" s="926" t="s">
        <v>416</v>
      </c>
      <c r="DH125" s="907"/>
      <c r="DI125" s="907"/>
      <c r="DJ125" s="907"/>
      <c r="DK125" s="907"/>
      <c r="DL125" s="907" t="s">
        <v>234</v>
      </c>
      <c r="DM125" s="907"/>
      <c r="DN125" s="907"/>
      <c r="DO125" s="907"/>
      <c r="DP125" s="907"/>
      <c r="DQ125" s="907" t="s">
        <v>234</v>
      </c>
      <c r="DR125" s="907"/>
      <c r="DS125" s="907"/>
      <c r="DT125" s="907"/>
      <c r="DU125" s="907"/>
      <c r="DV125" s="908" t="s">
        <v>416</v>
      </c>
      <c r="DW125" s="908"/>
      <c r="DX125" s="908"/>
      <c r="DY125" s="908"/>
      <c r="DZ125" s="909"/>
    </row>
    <row r="126" spans="1:130" s="233" customFormat="1" ht="26.25" customHeight="1" thickBot="1" x14ac:dyDescent="0.2">
      <c r="A126" s="885"/>
      <c r="B126" s="886"/>
      <c r="C126" s="880" t="s">
        <v>464</v>
      </c>
      <c r="D126" s="817"/>
      <c r="E126" s="817"/>
      <c r="F126" s="817"/>
      <c r="G126" s="817"/>
      <c r="H126" s="817"/>
      <c r="I126" s="817"/>
      <c r="J126" s="817"/>
      <c r="K126" s="817"/>
      <c r="L126" s="817"/>
      <c r="M126" s="817"/>
      <c r="N126" s="817"/>
      <c r="O126" s="817"/>
      <c r="P126" s="817"/>
      <c r="Q126" s="817"/>
      <c r="R126" s="817"/>
      <c r="S126" s="817"/>
      <c r="T126" s="817"/>
      <c r="U126" s="817"/>
      <c r="V126" s="817"/>
      <c r="W126" s="817"/>
      <c r="X126" s="817"/>
      <c r="Y126" s="817"/>
      <c r="Z126" s="818"/>
      <c r="AA126" s="844" t="s">
        <v>416</v>
      </c>
      <c r="AB126" s="845"/>
      <c r="AC126" s="845"/>
      <c r="AD126" s="845"/>
      <c r="AE126" s="846"/>
      <c r="AF126" s="847" t="s">
        <v>416</v>
      </c>
      <c r="AG126" s="845"/>
      <c r="AH126" s="845"/>
      <c r="AI126" s="845"/>
      <c r="AJ126" s="846"/>
      <c r="AK126" s="847" t="s">
        <v>416</v>
      </c>
      <c r="AL126" s="845"/>
      <c r="AM126" s="845"/>
      <c r="AN126" s="845"/>
      <c r="AO126" s="846"/>
      <c r="AP126" s="889" t="s">
        <v>416</v>
      </c>
      <c r="AQ126" s="890"/>
      <c r="AR126" s="890"/>
      <c r="AS126" s="890"/>
      <c r="AT126" s="891"/>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919"/>
      <c r="CL126" s="920"/>
      <c r="CM126" s="920"/>
      <c r="CN126" s="920"/>
      <c r="CO126" s="921"/>
      <c r="CP126" s="880" t="s">
        <v>479</v>
      </c>
      <c r="CQ126" s="817"/>
      <c r="CR126" s="817"/>
      <c r="CS126" s="817"/>
      <c r="CT126" s="817"/>
      <c r="CU126" s="817"/>
      <c r="CV126" s="817"/>
      <c r="CW126" s="817"/>
      <c r="CX126" s="817"/>
      <c r="CY126" s="817"/>
      <c r="CZ126" s="817"/>
      <c r="DA126" s="817"/>
      <c r="DB126" s="817"/>
      <c r="DC126" s="817"/>
      <c r="DD126" s="817"/>
      <c r="DE126" s="817"/>
      <c r="DF126" s="818"/>
      <c r="DG126" s="881" t="s">
        <v>416</v>
      </c>
      <c r="DH126" s="882"/>
      <c r="DI126" s="882"/>
      <c r="DJ126" s="882"/>
      <c r="DK126" s="882"/>
      <c r="DL126" s="882" t="s">
        <v>234</v>
      </c>
      <c r="DM126" s="882"/>
      <c r="DN126" s="882"/>
      <c r="DO126" s="882"/>
      <c r="DP126" s="882"/>
      <c r="DQ126" s="882" t="s">
        <v>234</v>
      </c>
      <c r="DR126" s="882"/>
      <c r="DS126" s="882"/>
      <c r="DT126" s="882"/>
      <c r="DU126" s="882"/>
      <c r="DV126" s="859" t="s">
        <v>234</v>
      </c>
      <c r="DW126" s="859"/>
      <c r="DX126" s="859"/>
      <c r="DY126" s="859"/>
      <c r="DZ126" s="860"/>
    </row>
    <row r="127" spans="1:130" s="233" customFormat="1" ht="26.25" customHeight="1" x14ac:dyDescent="0.15">
      <c r="A127" s="887"/>
      <c r="B127" s="888"/>
      <c r="C127" s="903" t="s">
        <v>480</v>
      </c>
      <c r="D127" s="904"/>
      <c r="E127" s="904"/>
      <c r="F127" s="904"/>
      <c r="G127" s="904"/>
      <c r="H127" s="904"/>
      <c r="I127" s="904"/>
      <c r="J127" s="904"/>
      <c r="K127" s="904"/>
      <c r="L127" s="904"/>
      <c r="M127" s="904"/>
      <c r="N127" s="904"/>
      <c r="O127" s="904"/>
      <c r="P127" s="904"/>
      <c r="Q127" s="904"/>
      <c r="R127" s="904"/>
      <c r="S127" s="904"/>
      <c r="T127" s="904"/>
      <c r="U127" s="904"/>
      <c r="V127" s="904"/>
      <c r="W127" s="904"/>
      <c r="X127" s="904"/>
      <c r="Y127" s="904"/>
      <c r="Z127" s="905"/>
      <c r="AA127" s="844" t="s">
        <v>416</v>
      </c>
      <c r="AB127" s="845"/>
      <c r="AC127" s="845"/>
      <c r="AD127" s="845"/>
      <c r="AE127" s="846"/>
      <c r="AF127" s="847" t="s">
        <v>416</v>
      </c>
      <c r="AG127" s="845"/>
      <c r="AH127" s="845"/>
      <c r="AI127" s="845"/>
      <c r="AJ127" s="846"/>
      <c r="AK127" s="847" t="s">
        <v>416</v>
      </c>
      <c r="AL127" s="845"/>
      <c r="AM127" s="845"/>
      <c r="AN127" s="845"/>
      <c r="AO127" s="846"/>
      <c r="AP127" s="889" t="s">
        <v>416</v>
      </c>
      <c r="AQ127" s="890"/>
      <c r="AR127" s="890"/>
      <c r="AS127" s="890"/>
      <c r="AT127" s="891"/>
      <c r="AU127" s="235"/>
      <c r="AV127" s="235"/>
      <c r="AW127" s="235"/>
      <c r="AX127" s="906" t="s">
        <v>481</v>
      </c>
      <c r="AY127" s="877"/>
      <c r="AZ127" s="877"/>
      <c r="BA127" s="877"/>
      <c r="BB127" s="877"/>
      <c r="BC127" s="877"/>
      <c r="BD127" s="877"/>
      <c r="BE127" s="878"/>
      <c r="BF127" s="876" t="s">
        <v>482</v>
      </c>
      <c r="BG127" s="877"/>
      <c r="BH127" s="877"/>
      <c r="BI127" s="877"/>
      <c r="BJ127" s="877"/>
      <c r="BK127" s="877"/>
      <c r="BL127" s="878"/>
      <c r="BM127" s="876" t="s">
        <v>483</v>
      </c>
      <c r="BN127" s="877"/>
      <c r="BO127" s="877"/>
      <c r="BP127" s="877"/>
      <c r="BQ127" s="877"/>
      <c r="BR127" s="877"/>
      <c r="BS127" s="878"/>
      <c r="BT127" s="876" t="s">
        <v>484</v>
      </c>
      <c r="BU127" s="877"/>
      <c r="BV127" s="877"/>
      <c r="BW127" s="877"/>
      <c r="BX127" s="877"/>
      <c r="BY127" s="877"/>
      <c r="BZ127" s="879"/>
      <c r="CA127" s="235"/>
      <c r="CB127" s="235"/>
      <c r="CC127" s="235"/>
      <c r="CD127" s="258"/>
      <c r="CE127" s="258"/>
      <c r="CF127" s="258"/>
      <c r="CG127" s="235"/>
      <c r="CH127" s="235"/>
      <c r="CI127" s="235"/>
      <c r="CJ127" s="257"/>
      <c r="CK127" s="919"/>
      <c r="CL127" s="920"/>
      <c r="CM127" s="920"/>
      <c r="CN127" s="920"/>
      <c r="CO127" s="921"/>
      <c r="CP127" s="880" t="s">
        <v>485</v>
      </c>
      <c r="CQ127" s="817"/>
      <c r="CR127" s="817"/>
      <c r="CS127" s="817"/>
      <c r="CT127" s="817"/>
      <c r="CU127" s="817"/>
      <c r="CV127" s="817"/>
      <c r="CW127" s="817"/>
      <c r="CX127" s="817"/>
      <c r="CY127" s="817"/>
      <c r="CZ127" s="817"/>
      <c r="DA127" s="817"/>
      <c r="DB127" s="817"/>
      <c r="DC127" s="817"/>
      <c r="DD127" s="817"/>
      <c r="DE127" s="817"/>
      <c r="DF127" s="818"/>
      <c r="DG127" s="881" t="s">
        <v>234</v>
      </c>
      <c r="DH127" s="882"/>
      <c r="DI127" s="882"/>
      <c r="DJ127" s="882"/>
      <c r="DK127" s="882"/>
      <c r="DL127" s="882" t="s">
        <v>234</v>
      </c>
      <c r="DM127" s="882"/>
      <c r="DN127" s="882"/>
      <c r="DO127" s="882"/>
      <c r="DP127" s="882"/>
      <c r="DQ127" s="882" t="s">
        <v>416</v>
      </c>
      <c r="DR127" s="882"/>
      <c r="DS127" s="882"/>
      <c r="DT127" s="882"/>
      <c r="DU127" s="882"/>
      <c r="DV127" s="859" t="s">
        <v>234</v>
      </c>
      <c r="DW127" s="859"/>
      <c r="DX127" s="859"/>
      <c r="DY127" s="859"/>
      <c r="DZ127" s="860"/>
    </row>
    <row r="128" spans="1:130" s="233" customFormat="1" ht="26.25" customHeight="1" thickBot="1" x14ac:dyDescent="0.2">
      <c r="A128" s="861" t="s">
        <v>486</v>
      </c>
      <c r="B128" s="862"/>
      <c r="C128" s="862"/>
      <c r="D128" s="862"/>
      <c r="E128" s="862"/>
      <c r="F128" s="862"/>
      <c r="G128" s="862"/>
      <c r="H128" s="862"/>
      <c r="I128" s="862"/>
      <c r="J128" s="862"/>
      <c r="K128" s="862"/>
      <c r="L128" s="862"/>
      <c r="M128" s="862"/>
      <c r="N128" s="862"/>
      <c r="O128" s="862"/>
      <c r="P128" s="862"/>
      <c r="Q128" s="862"/>
      <c r="R128" s="862"/>
      <c r="S128" s="862"/>
      <c r="T128" s="862"/>
      <c r="U128" s="862"/>
      <c r="V128" s="862"/>
      <c r="W128" s="863" t="s">
        <v>487</v>
      </c>
      <c r="X128" s="863"/>
      <c r="Y128" s="863"/>
      <c r="Z128" s="864"/>
      <c r="AA128" s="865">
        <v>1070833</v>
      </c>
      <c r="AB128" s="866"/>
      <c r="AC128" s="866"/>
      <c r="AD128" s="866"/>
      <c r="AE128" s="867"/>
      <c r="AF128" s="868">
        <v>820922</v>
      </c>
      <c r="AG128" s="866"/>
      <c r="AH128" s="866"/>
      <c r="AI128" s="866"/>
      <c r="AJ128" s="867"/>
      <c r="AK128" s="868">
        <v>895065</v>
      </c>
      <c r="AL128" s="866"/>
      <c r="AM128" s="866"/>
      <c r="AN128" s="866"/>
      <c r="AO128" s="867"/>
      <c r="AP128" s="869"/>
      <c r="AQ128" s="870"/>
      <c r="AR128" s="870"/>
      <c r="AS128" s="870"/>
      <c r="AT128" s="871"/>
      <c r="AU128" s="235"/>
      <c r="AV128" s="235"/>
      <c r="AW128" s="235"/>
      <c r="AX128" s="872" t="s">
        <v>488</v>
      </c>
      <c r="AY128" s="873"/>
      <c r="AZ128" s="873"/>
      <c r="BA128" s="873"/>
      <c r="BB128" s="873"/>
      <c r="BC128" s="873"/>
      <c r="BD128" s="873"/>
      <c r="BE128" s="874"/>
      <c r="BF128" s="851" t="s">
        <v>416</v>
      </c>
      <c r="BG128" s="852"/>
      <c r="BH128" s="852"/>
      <c r="BI128" s="852"/>
      <c r="BJ128" s="852"/>
      <c r="BK128" s="852"/>
      <c r="BL128" s="875"/>
      <c r="BM128" s="851">
        <v>12.09</v>
      </c>
      <c r="BN128" s="852"/>
      <c r="BO128" s="852"/>
      <c r="BP128" s="852"/>
      <c r="BQ128" s="852"/>
      <c r="BR128" s="852"/>
      <c r="BS128" s="875"/>
      <c r="BT128" s="851">
        <v>20</v>
      </c>
      <c r="BU128" s="852"/>
      <c r="BV128" s="852"/>
      <c r="BW128" s="852"/>
      <c r="BX128" s="852"/>
      <c r="BY128" s="852"/>
      <c r="BZ128" s="853"/>
      <c r="CA128" s="258"/>
      <c r="CB128" s="258"/>
      <c r="CC128" s="258"/>
      <c r="CD128" s="258"/>
      <c r="CE128" s="258"/>
      <c r="CF128" s="258"/>
      <c r="CG128" s="235"/>
      <c r="CH128" s="235"/>
      <c r="CI128" s="235"/>
      <c r="CJ128" s="257"/>
      <c r="CK128" s="922"/>
      <c r="CL128" s="923"/>
      <c r="CM128" s="923"/>
      <c r="CN128" s="923"/>
      <c r="CO128" s="924"/>
      <c r="CP128" s="854" t="s">
        <v>489</v>
      </c>
      <c r="CQ128" s="795"/>
      <c r="CR128" s="795"/>
      <c r="CS128" s="795"/>
      <c r="CT128" s="795"/>
      <c r="CU128" s="795"/>
      <c r="CV128" s="795"/>
      <c r="CW128" s="795"/>
      <c r="CX128" s="795"/>
      <c r="CY128" s="795"/>
      <c r="CZ128" s="795"/>
      <c r="DA128" s="795"/>
      <c r="DB128" s="795"/>
      <c r="DC128" s="795"/>
      <c r="DD128" s="795"/>
      <c r="DE128" s="795"/>
      <c r="DF128" s="796"/>
      <c r="DG128" s="855">
        <v>21131</v>
      </c>
      <c r="DH128" s="856"/>
      <c r="DI128" s="856"/>
      <c r="DJ128" s="856"/>
      <c r="DK128" s="856"/>
      <c r="DL128" s="856" t="s">
        <v>416</v>
      </c>
      <c r="DM128" s="856"/>
      <c r="DN128" s="856"/>
      <c r="DO128" s="856"/>
      <c r="DP128" s="856"/>
      <c r="DQ128" s="856">
        <v>16023</v>
      </c>
      <c r="DR128" s="856"/>
      <c r="DS128" s="856"/>
      <c r="DT128" s="856"/>
      <c r="DU128" s="856"/>
      <c r="DV128" s="857">
        <v>0.1</v>
      </c>
      <c r="DW128" s="857"/>
      <c r="DX128" s="857"/>
      <c r="DY128" s="857"/>
      <c r="DZ128" s="858"/>
    </row>
    <row r="129" spans="1:131" s="233" customFormat="1" ht="26.25" customHeight="1" x14ac:dyDescent="0.15">
      <c r="A129" s="839" t="s">
        <v>107</v>
      </c>
      <c r="B129" s="840"/>
      <c r="C129" s="840"/>
      <c r="D129" s="840"/>
      <c r="E129" s="840"/>
      <c r="F129" s="840"/>
      <c r="G129" s="840"/>
      <c r="H129" s="840"/>
      <c r="I129" s="840"/>
      <c r="J129" s="840"/>
      <c r="K129" s="840"/>
      <c r="L129" s="840"/>
      <c r="M129" s="840"/>
      <c r="N129" s="840"/>
      <c r="O129" s="840"/>
      <c r="P129" s="840"/>
      <c r="Q129" s="840"/>
      <c r="R129" s="840"/>
      <c r="S129" s="840"/>
      <c r="T129" s="840"/>
      <c r="U129" s="840"/>
      <c r="V129" s="840"/>
      <c r="W129" s="841" t="s">
        <v>490</v>
      </c>
      <c r="X129" s="842"/>
      <c r="Y129" s="842"/>
      <c r="Z129" s="843"/>
      <c r="AA129" s="844">
        <v>22739313</v>
      </c>
      <c r="AB129" s="845"/>
      <c r="AC129" s="845"/>
      <c r="AD129" s="845"/>
      <c r="AE129" s="846"/>
      <c r="AF129" s="847">
        <v>23683993</v>
      </c>
      <c r="AG129" s="845"/>
      <c r="AH129" s="845"/>
      <c r="AI129" s="845"/>
      <c r="AJ129" s="846"/>
      <c r="AK129" s="847">
        <v>24965254</v>
      </c>
      <c r="AL129" s="845"/>
      <c r="AM129" s="845"/>
      <c r="AN129" s="845"/>
      <c r="AO129" s="846"/>
      <c r="AP129" s="848"/>
      <c r="AQ129" s="849"/>
      <c r="AR129" s="849"/>
      <c r="AS129" s="849"/>
      <c r="AT129" s="850"/>
      <c r="AU129" s="236"/>
      <c r="AV129" s="236"/>
      <c r="AW129" s="236"/>
      <c r="AX129" s="816" t="s">
        <v>491</v>
      </c>
      <c r="AY129" s="817"/>
      <c r="AZ129" s="817"/>
      <c r="BA129" s="817"/>
      <c r="BB129" s="817"/>
      <c r="BC129" s="817"/>
      <c r="BD129" s="817"/>
      <c r="BE129" s="818"/>
      <c r="BF129" s="835" t="s">
        <v>416</v>
      </c>
      <c r="BG129" s="836"/>
      <c r="BH129" s="836"/>
      <c r="BI129" s="836"/>
      <c r="BJ129" s="836"/>
      <c r="BK129" s="836"/>
      <c r="BL129" s="837"/>
      <c r="BM129" s="835">
        <v>17.09</v>
      </c>
      <c r="BN129" s="836"/>
      <c r="BO129" s="836"/>
      <c r="BP129" s="836"/>
      <c r="BQ129" s="836"/>
      <c r="BR129" s="836"/>
      <c r="BS129" s="837"/>
      <c r="BT129" s="835">
        <v>30</v>
      </c>
      <c r="BU129" s="836"/>
      <c r="BV129" s="836"/>
      <c r="BW129" s="836"/>
      <c r="BX129" s="836"/>
      <c r="BY129" s="836"/>
      <c r="BZ129" s="838"/>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15">
      <c r="A130" s="839" t="s">
        <v>492</v>
      </c>
      <c r="B130" s="840"/>
      <c r="C130" s="840"/>
      <c r="D130" s="840"/>
      <c r="E130" s="840"/>
      <c r="F130" s="840"/>
      <c r="G130" s="840"/>
      <c r="H130" s="840"/>
      <c r="I130" s="840"/>
      <c r="J130" s="840"/>
      <c r="K130" s="840"/>
      <c r="L130" s="840"/>
      <c r="M130" s="840"/>
      <c r="N130" s="840"/>
      <c r="O130" s="840"/>
      <c r="P130" s="840"/>
      <c r="Q130" s="840"/>
      <c r="R130" s="840"/>
      <c r="S130" s="840"/>
      <c r="T130" s="840"/>
      <c r="U130" s="840"/>
      <c r="V130" s="840"/>
      <c r="W130" s="841" t="s">
        <v>493</v>
      </c>
      <c r="X130" s="842"/>
      <c r="Y130" s="842"/>
      <c r="Z130" s="843"/>
      <c r="AA130" s="844">
        <v>2668884</v>
      </c>
      <c r="AB130" s="845"/>
      <c r="AC130" s="845"/>
      <c r="AD130" s="845"/>
      <c r="AE130" s="846"/>
      <c r="AF130" s="847">
        <v>2771283</v>
      </c>
      <c r="AG130" s="845"/>
      <c r="AH130" s="845"/>
      <c r="AI130" s="845"/>
      <c r="AJ130" s="846"/>
      <c r="AK130" s="847">
        <v>2778774</v>
      </c>
      <c r="AL130" s="845"/>
      <c r="AM130" s="845"/>
      <c r="AN130" s="845"/>
      <c r="AO130" s="846"/>
      <c r="AP130" s="848"/>
      <c r="AQ130" s="849"/>
      <c r="AR130" s="849"/>
      <c r="AS130" s="849"/>
      <c r="AT130" s="850"/>
      <c r="AU130" s="236"/>
      <c r="AV130" s="236"/>
      <c r="AW130" s="236"/>
      <c r="AX130" s="816" t="s">
        <v>494</v>
      </c>
      <c r="AY130" s="817"/>
      <c r="AZ130" s="817"/>
      <c r="BA130" s="817"/>
      <c r="BB130" s="817"/>
      <c r="BC130" s="817"/>
      <c r="BD130" s="817"/>
      <c r="BE130" s="818"/>
      <c r="BF130" s="819">
        <v>3.9</v>
      </c>
      <c r="BG130" s="820"/>
      <c r="BH130" s="820"/>
      <c r="BI130" s="820"/>
      <c r="BJ130" s="820"/>
      <c r="BK130" s="820"/>
      <c r="BL130" s="821"/>
      <c r="BM130" s="819">
        <v>25</v>
      </c>
      <c r="BN130" s="820"/>
      <c r="BO130" s="820"/>
      <c r="BP130" s="820"/>
      <c r="BQ130" s="820"/>
      <c r="BR130" s="820"/>
      <c r="BS130" s="821"/>
      <c r="BT130" s="819">
        <v>35</v>
      </c>
      <c r="BU130" s="820"/>
      <c r="BV130" s="820"/>
      <c r="BW130" s="820"/>
      <c r="BX130" s="820"/>
      <c r="BY130" s="820"/>
      <c r="BZ130" s="822"/>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
      <c r="A131" s="823"/>
      <c r="B131" s="824"/>
      <c r="C131" s="824"/>
      <c r="D131" s="824"/>
      <c r="E131" s="824"/>
      <c r="F131" s="824"/>
      <c r="G131" s="824"/>
      <c r="H131" s="824"/>
      <c r="I131" s="824"/>
      <c r="J131" s="824"/>
      <c r="K131" s="824"/>
      <c r="L131" s="824"/>
      <c r="M131" s="824"/>
      <c r="N131" s="824"/>
      <c r="O131" s="824"/>
      <c r="P131" s="824"/>
      <c r="Q131" s="824"/>
      <c r="R131" s="824"/>
      <c r="S131" s="824"/>
      <c r="T131" s="824"/>
      <c r="U131" s="824"/>
      <c r="V131" s="824"/>
      <c r="W131" s="825" t="s">
        <v>495</v>
      </c>
      <c r="X131" s="826"/>
      <c r="Y131" s="826"/>
      <c r="Z131" s="827"/>
      <c r="AA131" s="828">
        <v>20070429</v>
      </c>
      <c r="AB131" s="829"/>
      <c r="AC131" s="829"/>
      <c r="AD131" s="829"/>
      <c r="AE131" s="830"/>
      <c r="AF131" s="831">
        <v>20912710</v>
      </c>
      <c r="AG131" s="829"/>
      <c r="AH131" s="829"/>
      <c r="AI131" s="829"/>
      <c r="AJ131" s="830"/>
      <c r="AK131" s="831">
        <v>22186480</v>
      </c>
      <c r="AL131" s="829"/>
      <c r="AM131" s="829"/>
      <c r="AN131" s="829"/>
      <c r="AO131" s="830"/>
      <c r="AP131" s="832"/>
      <c r="AQ131" s="833"/>
      <c r="AR131" s="833"/>
      <c r="AS131" s="833"/>
      <c r="AT131" s="834"/>
      <c r="AU131" s="236"/>
      <c r="AV131" s="236"/>
      <c r="AW131" s="236"/>
      <c r="AX131" s="794" t="s">
        <v>496</v>
      </c>
      <c r="AY131" s="795"/>
      <c r="AZ131" s="795"/>
      <c r="BA131" s="795"/>
      <c r="BB131" s="795"/>
      <c r="BC131" s="795"/>
      <c r="BD131" s="795"/>
      <c r="BE131" s="796"/>
      <c r="BF131" s="797" t="s">
        <v>416</v>
      </c>
      <c r="BG131" s="798"/>
      <c r="BH131" s="798"/>
      <c r="BI131" s="798"/>
      <c r="BJ131" s="798"/>
      <c r="BK131" s="798"/>
      <c r="BL131" s="799"/>
      <c r="BM131" s="797">
        <v>350</v>
      </c>
      <c r="BN131" s="798"/>
      <c r="BO131" s="798"/>
      <c r="BP131" s="798"/>
      <c r="BQ131" s="798"/>
      <c r="BR131" s="798"/>
      <c r="BS131" s="799"/>
      <c r="BT131" s="800"/>
      <c r="BU131" s="801"/>
      <c r="BV131" s="801"/>
      <c r="BW131" s="801"/>
      <c r="BX131" s="801"/>
      <c r="BY131" s="801"/>
      <c r="BZ131" s="802"/>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15">
      <c r="A132" s="803" t="s">
        <v>497</v>
      </c>
      <c r="B132" s="804"/>
      <c r="C132" s="804"/>
      <c r="D132" s="804"/>
      <c r="E132" s="804"/>
      <c r="F132" s="804"/>
      <c r="G132" s="804"/>
      <c r="H132" s="804"/>
      <c r="I132" s="804"/>
      <c r="J132" s="804"/>
      <c r="K132" s="804"/>
      <c r="L132" s="804"/>
      <c r="M132" s="804"/>
      <c r="N132" s="804"/>
      <c r="O132" s="804"/>
      <c r="P132" s="804"/>
      <c r="Q132" s="804"/>
      <c r="R132" s="804"/>
      <c r="S132" s="804"/>
      <c r="T132" s="804"/>
      <c r="U132" s="804"/>
      <c r="V132" s="807" t="s">
        <v>498</v>
      </c>
      <c r="W132" s="807"/>
      <c r="X132" s="807"/>
      <c r="Y132" s="807"/>
      <c r="Z132" s="808"/>
      <c r="AA132" s="809">
        <v>6.9472157269999997</v>
      </c>
      <c r="AB132" s="810"/>
      <c r="AC132" s="810"/>
      <c r="AD132" s="810"/>
      <c r="AE132" s="811"/>
      <c r="AF132" s="812">
        <v>2.9394277450000001</v>
      </c>
      <c r="AG132" s="810"/>
      <c r="AH132" s="810"/>
      <c r="AI132" s="810"/>
      <c r="AJ132" s="811"/>
      <c r="AK132" s="812">
        <v>1.970393681</v>
      </c>
      <c r="AL132" s="810"/>
      <c r="AM132" s="810"/>
      <c r="AN132" s="810"/>
      <c r="AO132" s="811"/>
      <c r="AP132" s="813"/>
      <c r="AQ132" s="814"/>
      <c r="AR132" s="814"/>
      <c r="AS132" s="814"/>
      <c r="AT132" s="815"/>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
      <c r="A133" s="805"/>
      <c r="B133" s="806"/>
      <c r="C133" s="806"/>
      <c r="D133" s="806"/>
      <c r="E133" s="806"/>
      <c r="F133" s="806"/>
      <c r="G133" s="806"/>
      <c r="H133" s="806"/>
      <c r="I133" s="806"/>
      <c r="J133" s="806"/>
      <c r="K133" s="806"/>
      <c r="L133" s="806"/>
      <c r="M133" s="806"/>
      <c r="N133" s="806"/>
      <c r="O133" s="806"/>
      <c r="P133" s="806"/>
      <c r="Q133" s="806"/>
      <c r="R133" s="806"/>
      <c r="S133" s="806"/>
      <c r="T133" s="806"/>
      <c r="U133" s="806"/>
      <c r="V133" s="786" t="s">
        <v>499</v>
      </c>
      <c r="W133" s="786"/>
      <c r="X133" s="786"/>
      <c r="Y133" s="786"/>
      <c r="Z133" s="787"/>
      <c r="AA133" s="788">
        <v>4.5999999999999996</v>
      </c>
      <c r="AB133" s="789"/>
      <c r="AC133" s="789"/>
      <c r="AD133" s="789"/>
      <c r="AE133" s="790"/>
      <c r="AF133" s="788">
        <v>4.5999999999999996</v>
      </c>
      <c r="AG133" s="789"/>
      <c r="AH133" s="789"/>
      <c r="AI133" s="789"/>
      <c r="AJ133" s="790"/>
      <c r="AK133" s="788">
        <v>3.9</v>
      </c>
      <c r="AL133" s="789"/>
      <c r="AM133" s="789"/>
      <c r="AN133" s="789"/>
      <c r="AO133" s="790"/>
      <c r="AP133" s="791"/>
      <c r="AQ133" s="792"/>
      <c r="AR133" s="792"/>
      <c r="AS133" s="792"/>
      <c r="AT133" s="793"/>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1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x14ac:dyDescent="0.15">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7aZ/txMKHIA+sVC27diXAiC0lCjPC5Y/PVIPOGuOG2EapVR0Bb+iapeaBKXOfzOOiQO0htLQmz4E1dO+wXj4Wg==" saltValue="E0WrbOpeGs0ZOjxGEOj+rg==" spinCount="100000" sheet="1" objects="1" scenarios="1" formatRows="0"/>
  <customSheetViews>
    <customSheetView guid="{859CC610-7446-4DBB-9CB5-DEFDEF6D2F8E}" scale="70" fitToPage="1" hiddenRows="1" hiddenColumns="1">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customSheetView>
  </customSheetViews>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2"/>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55" zoomScaleNormal="85" zoomScaleSheetLayoutView="55" workbookViewId="0"/>
  </sheetViews>
  <sheetFormatPr defaultColWidth="0" defaultRowHeight="13.5" customHeight="1" zeroHeight="1" x14ac:dyDescent="0.15"/>
  <cols>
    <col min="1" max="120" width="2.75" style="263" customWidth="1"/>
    <col min="121" max="121" width="0" style="262" hidden="1" customWidth="1"/>
    <col min="122" max="16384" width="9" style="262" hidden="1"/>
  </cols>
  <sheetData>
    <row r="1" spans="1:120"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2"/>
    </row>
    <row r="17" spans="119:120" x14ac:dyDescent="0.15">
      <c r="DP17" s="262"/>
    </row>
    <row r="18" spans="119:120" x14ac:dyDescent="0.15"/>
    <row r="19" spans="119:120" x14ac:dyDescent="0.15"/>
    <row r="20" spans="119:120" x14ac:dyDescent="0.15">
      <c r="DO20" s="262"/>
      <c r="DP20" s="262"/>
    </row>
    <row r="21" spans="119:120" x14ac:dyDescent="0.15">
      <c r="DP21" s="262"/>
    </row>
    <row r="22" spans="119:120" x14ac:dyDescent="0.15"/>
    <row r="23" spans="119:120" x14ac:dyDescent="0.15">
      <c r="DO23" s="262"/>
      <c r="DP23" s="262"/>
    </row>
    <row r="24" spans="119:120" x14ac:dyDescent="0.15">
      <c r="DP24" s="262"/>
    </row>
    <row r="25" spans="119:120" x14ac:dyDescent="0.15">
      <c r="DP25" s="262"/>
    </row>
    <row r="26" spans="119:120" x14ac:dyDescent="0.15">
      <c r="DO26" s="262"/>
      <c r="DP26" s="262"/>
    </row>
    <row r="27" spans="119:120" x14ac:dyDescent="0.15"/>
    <row r="28" spans="119:120" x14ac:dyDescent="0.15">
      <c r="DO28" s="262"/>
      <c r="DP28" s="262"/>
    </row>
    <row r="29" spans="119:120" x14ac:dyDescent="0.15">
      <c r="DP29" s="262"/>
    </row>
    <row r="30" spans="119:120" x14ac:dyDescent="0.15"/>
    <row r="31" spans="119:120" x14ac:dyDescent="0.15">
      <c r="DO31" s="262"/>
      <c r="DP31" s="262"/>
    </row>
    <row r="32" spans="119:120" x14ac:dyDescent="0.15"/>
    <row r="33" spans="98:120" x14ac:dyDescent="0.15">
      <c r="DO33" s="262"/>
      <c r="DP33" s="262"/>
    </row>
    <row r="34" spans="98:120" x14ac:dyDescent="0.15">
      <c r="DM34" s="262"/>
    </row>
    <row r="35" spans="98:120" x14ac:dyDescent="0.15">
      <c r="CT35" s="262"/>
      <c r="CU35" s="262"/>
      <c r="CV35" s="262"/>
      <c r="CY35" s="262"/>
      <c r="CZ35" s="262"/>
      <c r="DA35" s="262"/>
      <c r="DD35" s="262"/>
      <c r="DE35" s="262"/>
      <c r="DF35" s="262"/>
      <c r="DI35" s="262"/>
      <c r="DJ35" s="262"/>
      <c r="DK35" s="262"/>
      <c r="DM35" s="262"/>
      <c r="DN35" s="262"/>
      <c r="DO35" s="262"/>
      <c r="DP35" s="262"/>
    </row>
    <row r="36" spans="98:120" x14ac:dyDescent="0.15"/>
    <row r="37" spans="98:120" x14ac:dyDescent="0.15">
      <c r="CW37" s="262"/>
      <c r="DB37" s="262"/>
      <c r="DG37" s="262"/>
      <c r="DL37" s="262"/>
      <c r="DP37" s="262"/>
    </row>
    <row r="38" spans="98:120" x14ac:dyDescent="0.15">
      <c r="CT38" s="262"/>
      <c r="CU38" s="262"/>
      <c r="CV38" s="262"/>
      <c r="CW38" s="262"/>
      <c r="CY38" s="262"/>
      <c r="CZ38" s="262"/>
      <c r="DA38" s="262"/>
      <c r="DB38" s="262"/>
      <c r="DD38" s="262"/>
      <c r="DE38" s="262"/>
      <c r="DF38" s="262"/>
      <c r="DG38" s="262"/>
      <c r="DI38" s="262"/>
      <c r="DJ38" s="262"/>
      <c r="DK38" s="262"/>
      <c r="DL38" s="262"/>
      <c r="DN38" s="262"/>
      <c r="DO38" s="262"/>
      <c r="DP38" s="26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2"/>
      <c r="DO49" s="262"/>
      <c r="DP49" s="26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2"/>
      <c r="CS63" s="262"/>
      <c r="CX63" s="262"/>
      <c r="DC63" s="262"/>
      <c r="DH63" s="262"/>
    </row>
    <row r="64" spans="22:120" x14ac:dyDescent="0.15">
      <c r="V64" s="262"/>
    </row>
    <row r="65" spans="15:120" x14ac:dyDescent="0.15">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x14ac:dyDescent="0.15">
      <c r="Q66" s="262"/>
      <c r="S66" s="262"/>
      <c r="U66" s="262"/>
      <c r="DM66" s="262"/>
    </row>
    <row r="67" spans="15:120" x14ac:dyDescent="0.15">
      <c r="O67" s="262"/>
      <c r="P67" s="262"/>
      <c r="R67" s="262"/>
      <c r="T67" s="262"/>
      <c r="Y67" s="262"/>
      <c r="CT67" s="262"/>
      <c r="CV67" s="262"/>
      <c r="CW67" s="262"/>
      <c r="CY67" s="262"/>
      <c r="DA67" s="262"/>
      <c r="DB67" s="262"/>
      <c r="DD67" s="262"/>
      <c r="DF67" s="262"/>
      <c r="DG67" s="262"/>
      <c r="DI67" s="262"/>
      <c r="DK67" s="262"/>
      <c r="DL67" s="262"/>
      <c r="DN67" s="262"/>
      <c r="DO67" s="262"/>
      <c r="DP67" s="262"/>
    </row>
    <row r="68" spans="15:120" x14ac:dyDescent="0.15"/>
    <row r="69" spans="15:120" x14ac:dyDescent="0.15"/>
    <row r="70" spans="15:120" x14ac:dyDescent="0.15"/>
    <row r="71" spans="15:120" x14ac:dyDescent="0.15"/>
    <row r="72" spans="15:120" x14ac:dyDescent="0.15">
      <c r="DP72" s="262"/>
    </row>
    <row r="73" spans="15:120" x14ac:dyDescent="0.15">
      <c r="DP73" s="26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2"/>
      <c r="CX96" s="262"/>
      <c r="DC96" s="262"/>
      <c r="DH96" s="262"/>
    </row>
    <row r="97" spans="24:120" x14ac:dyDescent="0.15">
      <c r="CS97" s="262"/>
      <c r="CX97" s="262"/>
      <c r="DC97" s="262"/>
      <c r="DH97" s="262"/>
      <c r="DP97" s="263" t="s">
        <v>500</v>
      </c>
    </row>
    <row r="98" spans="24:120" hidden="1" x14ac:dyDescent="0.15">
      <c r="CS98" s="262"/>
      <c r="CX98" s="262"/>
      <c r="DC98" s="262"/>
      <c r="DH98" s="262"/>
    </row>
    <row r="99" spans="24:120" hidden="1" x14ac:dyDescent="0.15">
      <c r="CS99" s="262"/>
      <c r="CX99" s="262"/>
      <c r="DC99" s="262"/>
      <c r="DH99" s="262"/>
    </row>
    <row r="101" spans="24:120" ht="12" hidden="1" customHeight="1" x14ac:dyDescent="0.15">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15">
      <c r="CU102" s="262"/>
      <c r="CZ102" s="262"/>
      <c r="DE102" s="262"/>
      <c r="DJ102" s="262"/>
      <c r="DM102" s="262"/>
    </row>
    <row r="103" spans="24:120" hidden="1" x14ac:dyDescent="0.15">
      <c r="CT103" s="262"/>
      <c r="CV103" s="262"/>
      <c r="CW103" s="262"/>
      <c r="CY103" s="262"/>
      <c r="DA103" s="262"/>
      <c r="DB103" s="262"/>
      <c r="DD103" s="262"/>
      <c r="DF103" s="262"/>
      <c r="DG103" s="262"/>
      <c r="DI103" s="262"/>
      <c r="DK103" s="262"/>
      <c r="DL103" s="262"/>
      <c r="DM103" s="262"/>
      <c r="DN103" s="262"/>
      <c r="DO103" s="262"/>
      <c r="DP103" s="262"/>
    </row>
    <row r="104" spans="24:120" hidden="1" x14ac:dyDescent="0.15">
      <c r="CV104" s="262"/>
      <c r="CW104" s="262"/>
      <c r="DA104" s="262"/>
      <c r="DB104" s="262"/>
      <c r="DF104" s="262"/>
      <c r="DG104" s="262"/>
      <c r="DK104" s="262"/>
      <c r="DL104" s="262"/>
      <c r="DN104" s="262"/>
      <c r="DO104" s="262"/>
      <c r="DP104" s="262"/>
    </row>
    <row r="105" spans="24:120" ht="12.75" hidden="1" customHeight="1" x14ac:dyDescent="0.15"/>
  </sheetData>
  <sheetProtection algorithmName="SHA-512" hashValue="nNO4NgbgpDMbZvi6Ri0Lri9D6CR9FWYXfW2rMaRvq/X4hESx53r5bMijZwBbcN7SQgbrZyGm9EXWpZf/Y7KNug==" saltValue="lCI1QhtVGYco4zXr0kVj3g==" spinCount="100000" sheet="1" objects="1" scenarios="1"/>
  <dataConsolidate/>
  <customSheetViews>
    <customSheetView guid="{859CC610-7446-4DBB-9CB5-DEFDEF6D2F8E}" showPageBreaks="1" showGridLines="0" fitToPage="1" hiddenRows="1" hiddenColumns="1" view="pageBreakPreview">
      <selection activeCell="BB23" sqref="BB23"/>
      <pageMargins left="0" right="0" top="0" bottom="0" header="0" footer="0"/>
      <printOptions horizontalCentered="1" verticalCentered="1"/>
      <pageSetup paperSize="9" scale="44" orientation="landscape" r:id="rId1"/>
      <headerFooter alignWithMargins="0">
        <oddFooter>&amp;C&amp;P / &amp;N</oddFooter>
      </headerFooter>
    </customSheetView>
  </customSheetViews>
  <phoneticPr fontId="2"/>
  <printOptions horizontalCentered="1" verticalCentered="1"/>
  <pageMargins left="0" right="0" top="0" bottom="0" header="0" footer="0"/>
  <pageSetup paperSize="9" scale="44" orientation="landscape" r:id="rId2"/>
  <headerFooter alignWithMargins="0">
    <oddFooter>&amp;C&amp;P / &amp;N</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C1" zoomScale="70" zoomScaleNormal="70" zoomScaleSheetLayoutView="55" workbookViewId="0"/>
  </sheetViews>
  <sheetFormatPr defaultColWidth="0" defaultRowHeight="13.5" customHeight="1" zeroHeight="1" x14ac:dyDescent="0.15"/>
  <cols>
    <col min="1" max="116" width="2.625" style="263" customWidth="1"/>
    <col min="117" max="16384" width="9" style="262" hidden="1"/>
  </cols>
  <sheetData>
    <row r="1" spans="2:116"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x14ac:dyDescent="0.15"/>
    <row r="3" spans="2:116" x14ac:dyDescent="0.15"/>
    <row r="4" spans="2:116" x14ac:dyDescent="0.15">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x14ac:dyDescent="0.15">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x14ac:dyDescent="0.15"/>
    <row r="20" spans="9:116" x14ac:dyDescent="0.15"/>
    <row r="21" spans="9:116" x14ac:dyDescent="0.15">
      <c r="DL21" s="262"/>
    </row>
    <row r="22" spans="9:116" x14ac:dyDescent="0.15">
      <c r="DI22" s="262"/>
      <c r="DJ22" s="262"/>
      <c r="DK22" s="262"/>
      <c r="DL22" s="262"/>
    </row>
    <row r="23" spans="9:116" x14ac:dyDescent="0.15">
      <c r="CY23" s="262"/>
      <c r="CZ23" s="262"/>
      <c r="DA23" s="262"/>
      <c r="DB23" s="262"/>
      <c r="DC23" s="262"/>
      <c r="DD23" s="262"/>
      <c r="DE23" s="262"/>
      <c r="DF23" s="262"/>
      <c r="DG23" s="262"/>
      <c r="DH23" s="262"/>
      <c r="DI23" s="262"/>
      <c r="DJ23" s="262"/>
      <c r="DK23" s="262"/>
      <c r="DL23" s="26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2"/>
      <c r="DA35" s="262"/>
      <c r="DB35" s="262"/>
      <c r="DC35" s="262"/>
      <c r="DD35" s="262"/>
      <c r="DE35" s="262"/>
      <c r="DF35" s="262"/>
      <c r="DG35" s="262"/>
      <c r="DH35" s="262"/>
      <c r="DI35" s="262"/>
      <c r="DJ35" s="262"/>
      <c r="DK35" s="262"/>
      <c r="DL35" s="262"/>
    </row>
    <row r="36" spans="15:116" x14ac:dyDescent="0.15"/>
    <row r="37" spans="15:116" x14ac:dyDescent="0.15">
      <c r="DL37" s="262"/>
    </row>
    <row r="38" spans="15:116" x14ac:dyDescent="0.15">
      <c r="DI38" s="262"/>
      <c r="DJ38" s="262"/>
      <c r="DK38" s="262"/>
      <c r="DL38" s="262"/>
    </row>
    <row r="39" spans="15:116" x14ac:dyDescent="0.15"/>
    <row r="40" spans="15:116" x14ac:dyDescent="0.15"/>
    <row r="41" spans="15:116" x14ac:dyDescent="0.15"/>
    <row r="42" spans="15:116" x14ac:dyDescent="0.15"/>
    <row r="43" spans="15:116" x14ac:dyDescent="0.15">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x14ac:dyDescent="0.15">
      <c r="DL44" s="262"/>
    </row>
    <row r="45" spans="15:116" x14ac:dyDescent="0.15"/>
    <row r="46" spans="15:116" x14ac:dyDescent="0.15">
      <c r="DA46" s="262"/>
      <c r="DB46" s="262"/>
      <c r="DC46" s="262"/>
      <c r="DD46" s="262"/>
      <c r="DE46" s="262"/>
      <c r="DF46" s="262"/>
      <c r="DG46" s="262"/>
      <c r="DH46" s="262"/>
      <c r="DI46" s="262"/>
      <c r="DJ46" s="262"/>
      <c r="DK46" s="262"/>
      <c r="DL46" s="262"/>
    </row>
    <row r="47" spans="15:116" x14ac:dyDescent="0.15"/>
    <row r="48" spans="15:116" x14ac:dyDescent="0.15"/>
    <row r="49" spans="104:116" x14ac:dyDescent="0.15"/>
    <row r="50" spans="104:116" x14ac:dyDescent="0.15">
      <c r="CZ50" s="262"/>
      <c r="DA50" s="262"/>
      <c r="DB50" s="262"/>
      <c r="DC50" s="262"/>
      <c r="DD50" s="262"/>
      <c r="DE50" s="262"/>
      <c r="DF50" s="262"/>
      <c r="DG50" s="262"/>
      <c r="DH50" s="262"/>
      <c r="DI50" s="262"/>
      <c r="DJ50" s="262"/>
      <c r="DK50" s="262"/>
      <c r="DL50" s="262"/>
    </row>
    <row r="51" spans="104:116" x14ac:dyDescent="0.15"/>
    <row r="52" spans="104:116" x14ac:dyDescent="0.15"/>
    <row r="53" spans="104:116" x14ac:dyDescent="0.15">
      <c r="DL53" s="26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2"/>
      <c r="DD67" s="262"/>
      <c r="DE67" s="262"/>
      <c r="DF67" s="262"/>
      <c r="DG67" s="262"/>
      <c r="DH67" s="262"/>
      <c r="DI67" s="262"/>
      <c r="DJ67" s="262"/>
      <c r="DK67" s="262"/>
      <c r="DL67" s="26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c45a/vaNQrWArAb2lHO8l8TUld0HUlvvLSRJXnCkTR3XwZ+rdxX3A36cPWJUIRVUZXgRKazNFu/2Dx4KkqzJ2w==" saltValue="wpDDvfHN/ZITpLexH5PkkQ==" spinCount="100000" sheet="1" objects="1" scenarios="1"/>
  <dataConsolidate/>
  <customSheetViews>
    <customSheetView guid="{859CC610-7446-4DBB-9CB5-DEFDEF6D2F8E}" showGridLines="0" fitToPage="1" hiddenRows="1" hiddenColumns="1">
      <pageMargins left="0" right="0" top="0" bottom="0" header="0" footer="0"/>
      <printOptions horizontalCentered="1" verticalCentered="1"/>
      <pageSetup paperSize="9" scale="46" orientation="landscape" horizontalDpi="300" verticalDpi="300" r:id="rId1"/>
      <headerFooter alignWithMargins="0">
        <oddFooter>&amp;C&amp;P/&amp;N</oddFooter>
      </headerFooter>
    </customSheetView>
  </customSheetViews>
  <phoneticPr fontId="2"/>
  <printOptions horizontalCentered="1" verticalCentered="1"/>
  <pageMargins left="0" right="0" top="0" bottom="0" header="0" footer="0"/>
  <pageSetup paperSize="9" scale="49" orientation="landscape" horizontalDpi="300" verticalDpi="300" r:id="rId2"/>
  <headerFooter alignWithMargins="0">
    <oddFooter>&amp;C&amp;P/&amp;N</odd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zoomScale="85" zoomScaleNormal="85" zoomScaleSheetLayoutView="100" workbookViewId="0"/>
  </sheetViews>
  <sheetFormatPr defaultColWidth="0" defaultRowHeight="13.5" customHeight="1" zeroHeight="1" x14ac:dyDescent="0.15"/>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x14ac:dyDescent="0.15">
      <c r="AS1" s="265"/>
      <c r="AT1" s="265"/>
    </row>
    <row r="2" spans="1:46" x14ac:dyDescent="0.15">
      <c r="AS2" s="265"/>
      <c r="AT2" s="265"/>
    </row>
    <row r="3" spans="1:46" x14ac:dyDescent="0.15">
      <c r="AS3" s="265"/>
      <c r="AT3" s="265"/>
    </row>
    <row r="4" spans="1:46" x14ac:dyDescent="0.15">
      <c r="AS4" s="265"/>
      <c r="AT4" s="265"/>
    </row>
    <row r="5" spans="1:46" ht="17.25" x14ac:dyDescent="0.15">
      <c r="A5" s="266" t="s">
        <v>501</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x14ac:dyDescent="0.15">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502</v>
      </c>
      <c r="AL6" s="270"/>
      <c r="AM6" s="270"/>
      <c r="AN6" s="270"/>
      <c r="AO6" s="265"/>
      <c r="AP6" s="265"/>
      <c r="AQ6" s="265"/>
      <c r="AR6" s="265"/>
    </row>
    <row r="7" spans="1:46" ht="13.5" customHeight="1" x14ac:dyDescent="0.15">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83" t="s">
        <v>503</v>
      </c>
      <c r="AP7" s="275"/>
      <c r="AQ7" s="276" t="s">
        <v>504</v>
      </c>
      <c r="AR7" s="277"/>
    </row>
    <row r="8" spans="1:46" x14ac:dyDescent="0.15">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84"/>
      <c r="AP8" s="281" t="s">
        <v>505</v>
      </c>
      <c r="AQ8" s="282" t="s">
        <v>506</v>
      </c>
      <c r="AR8" s="283" t="s">
        <v>507</v>
      </c>
    </row>
    <row r="9" spans="1:46" x14ac:dyDescent="0.15">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95" t="s">
        <v>508</v>
      </c>
      <c r="AL9" s="1196"/>
      <c r="AM9" s="1196"/>
      <c r="AN9" s="1197"/>
      <c r="AO9" s="284">
        <v>7852510</v>
      </c>
      <c r="AP9" s="284">
        <v>66274</v>
      </c>
      <c r="AQ9" s="285">
        <v>62021</v>
      </c>
      <c r="AR9" s="286">
        <v>6.9</v>
      </c>
    </row>
    <row r="10" spans="1:46" ht="13.5" customHeight="1" x14ac:dyDescent="0.15">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95" t="s">
        <v>509</v>
      </c>
      <c r="AL10" s="1196"/>
      <c r="AM10" s="1196"/>
      <c r="AN10" s="1197"/>
      <c r="AO10" s="287">
        <v>1546</v>
      </c>
      <c r="AP10" s="287">
        <v>13</v>
      </c>
      <c r="AQ10" s="288">
        <v>4339</v>
      </c>
      <c r="AR10" s="289">
        <v>-99.7</v>
      </c>
    </row>
    <row r="11" spans="1:46" ht="13.5" customHeight="1" x14ac:dyDescent="0.15">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95" t="s">
        <v>510</v>
      </c>
      <c r="AL11" s="1196"/>
      <c r="AM11" s="1196"/>
      <c r="AN11" s="1197"/>
      <c r="AO11" s="287" t="s">
        <v>511</v>
      </c>
      <c r="AP11" s="287" t="s">
        <v>511</v>
      </c>
      <c r="AQ11" s="288">
        <v>554</v>
      </c>
      <c r="AR11" s="289" t="s">
        <v>511</v>
      </c>
    </row>
    <row r="12" spans="1:46" ht="13.5" customHeight="1" x14ac:dyDescent="0.15">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95" t="s">
        <v>512</v>
      </c>
      <c r="AL12" s="1196"/>
      <c r="AM12" s="1196"/>
      <c r="AN12" s="1197"/>
      <c r="AO12" s="287" t="s">
        <v>511</v>
      </c>
      <c r="AP12" s="287" t="s">
        <v>511</v>
      </c>
      <c r="AQ12" s="288">
        <v>17</v>
      </c>
      <c r="AR12" s="289" t="s">
        <v>511</v>
      </c>
    </row>
    <row r="13" spans="1:46" ht="13.5" customHeight="1" x14ac:dyDescent="0.15">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95" t="s">
        <v>513</v>
      </c>
      <c r="AL13" s="1196"/>
      <c r="AM13" s="1196"/>
      <c r="AN13" s="1197"/>
      <c r="AO13" s="287">
        <v>198297</v>
      </c>
      <c r="AP13" s="287">
        <v>1674</v>
      </c>
      <c r="AQ13" s="288">
        <v>2525</v>
      </c>
      <c r="AR13" s="289">
        <v>-33.700000000000003</v>
      </c>
    </row>
    <row r="14" spans="1:46" ht="13.5" customHeight="1" x14ac:dyDescent="0.15">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95" t="s">
        <v>514</v>
      </c>
      <c r="AL14" s="1196"/>
      <c r="AM14" s="1196"/>
      <c r="AN14" s="1197"/>
      <c r="AO14" s="287">
        <v>135516</v>
      </c>
      <c r="AP14" s="287">
        <v>1144</v>
      </c>
      <c r="AQ14" s="288">
        <v>1158</v>
      </c>
      <c r="AR14" s="289">
        <v>-1.2</v>
      </c>
    </row>
    <row r="15" spans="1:46" ht="13.5" customHeight="1" x14ac:dyDescent="0.15">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98" t="s">
        <v>515</v>
      </c>
      <c r="AL15" s="1199"/>
      <c r="AM15" s="1199"/>
      <c r="AN15" s="1200"/>
      <c r="AO15" s="287">
        <v>-660471</v>
      </c>
      <c r="AP15" s="287">
        <v>-5574</v>
      </c>
      <c r="AQ15" s="288">
        <v>-4174</v>
      </c>
      <c r="AR15" s="289">
        <v>33.5</v>
      </c>
    </row>
    <row r="16" spans="1:46" x14ac:dyDescent="0.15">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98" t="s">
        <v>189</v>
      </c>
      <c r="AL16" s="1199"/>
      <c r="AM16" s="1199"/>
      <c r="AN16" s="1200"/>
      <c r="AO16" s="287">
        <v>7527398</v>
      </c>
      <c r="AP16" s="287">
        <v>63530</v>
      </c>
      <c r="AQ16" s="288">
        <v>66439</v>
      </c>
      <c r="AR16" s="289">
        <v>-4.4000000000000004</v>
      </c>
    </row>
    <row r="17" spans="1:46" x14ac:dyDescent="0.15">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x14ac:dyDescent="0.15">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x14ac:dyDescent="0.15">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516</v>
      </c>
      <c r="AL19" s="265"/>
      <c r="AM19" s="265"/>
      <c r="AN19" s="265"/>
      <c r="AO19" s="265"/>
      <c r="AP19" s="265"/>
      <c r="AQ19" s="265"/>
      <c r="AR19" s="265"/>
    </row>
    <row r="20" spans="1:46" x14ac:dyDescent="0.15">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517</v>
      </c>
      <c r="AP20" s="296" t="s">
        <v>518</v>
      </c>
      <c r="AQ20" s="297" t="s">
        <v>519</v>
      </c>
      <c r="AR20" s="298"/>
    </row>
    <row r="21" spans="1:46" s="304" customFormat="1" x14ac:dyDescent="0.15">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201" t="s">
        <v>520</v>
      </c>
      <c r="AL21" s="1202"/>
      <c r="AM21" s="1202"/>
      <c r="AN21" s="1203"/>
      <c r="AO21" s="300">
        <v>6.09</v>
      </c>
      <c r="AP21" s="301">
        <v>6.1</v>
      </c>
      <c r="AQ21" s="302">
        <v>-0.01</v>
      </c>
      <c r="AR21" s="270"/>
      <c r="AS21" s="303"/>
      <c r="AT21" s="299"/>
    </row>
    <row r="22" spans="1:46" s="304" customFormat="1" x14ac:dyDescent="0.15">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201" t="s">
        <v>521</v>
      </c>
      <c r="AL22" s="1202"/>
      <c r="AM22" s="1202"/>
      <c r="AN22" s="1203"/>
      <c r="AO22" s="305">
        <v>100.1</v>
      </c>
      <c r="AP22" s="306">
        <v>99</v>
      </c>
      <c r="AQ22" s="307">
        <v>1.1000000000000001</v>
      </c>
      <c r="AR22" s="291"/>
      <c r="AS22" s="303"/>
      <c r="AT22" s="299"/>
    </row>
    <row r="23" spans="1:46" s="304" customFormat="1" x14ac:dyDescent="0.15">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x14ac:dyDescent="0.15">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x14ac:dyDescent="0.1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x14ac:dyDescent="0.15">
      <c r="A26" s="1194" t="s">
        <v>522</v>
      </c>
      <c r="B26" s="1194"/>
      <c r="C26" s="1194"/>
      <c r="D26" s="1194"/>
      <c r="E26" s="1194"/>
      <c r="F26" s="1194"/>
      <c r="G26" s="1194"/>
      <c r="H26" s="1194"/>
      <c r="I26" s="1194"/>
      <c r="J26" s="1194"/>
      <c r="K26" s="1194"/>
      <c r="L26" s="1194"/>
      <c r="M26" s="1194"/>
      <c r="N26" s="1194"/>
      <c r="O26" s="1194"/>
      <c r="P26" s="1194"/>
      <c r="Q26" s="1194"/>
      <c r="R26" s="1194"/>
      <c r="S26" s="1194"/>
      <c r="T26" s="1194"/>
      <c r="U26" s="1194"/>
      <c r="V26" s="1194"/>
      <c r="W26" s="1194"/>
      <c r="X26" s="1194"/>
      <c r="Y26" s="1194"/>
      <c r="Z26" s="1194"/>
      <c r="AA26" s="1194"/>
      <c r="AB26" s="1194"/>
      <c r="AC26" s="1194"/>
      <c r="AD26" s="1194"/>
      <c r="AE26" s="1194"/>
      <c r="AF26" s="1194"/>
      <c r="AG26" s="1194"/>
      <c r="AH26" s="1194"/>
      <c r="AI26" s="1194"/>
      <c r="AJ26" s="1194"/>
      <c r="AK26" s="1194"/>
      <c r="AL26" s="1194"/>
      <c r="AM26" s="1194"/>
      <c r="AN26" s="1194"/>
      <c r="AO26" s="1194"/>
      <c r="AP26" s="1194"/>
      <c r="AQ26" s="1194"/>
      <c r="AR26" s="1194"/>
      <c r="AS26" s="1194"/>
      <c r="AT26" s="270"/>
    </row>
    <row r="27" spans="1:46" x14ac:dyDescent="0.15">
      <c r="A27" s="312"/>
      <c r="AO27" s="265"/>
      <c r="AP27" s="265"/>
      <c r="AQ27" s="265"/>
      <c r="AR27" s="265"/>
      <c r="AS27" s="265"/>
      <c r="AT27" s="265"/>
    </row>
    <row r="28" spans="1:46" ht="17.25" x14ac:dyDescent="0.15">
      <c r="A28" s="266" t="s">
        <v>523</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x14ac:dyDescent="0.15">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524</v>
      </c>
      <c r="AL29" s="270"/>
      <c r="AM29" s="270"/>
      <c r="AN29" s="270"/>
      <c r="AO29" s="265"/>
      <c r="AP29" s="265"/>
      <c r="AQ29" s="265"/>
      <c r="AR29" s="265"/>
      <c r="AS29" s="314"/>
    </row>
    <row r="30" spans="1:46" ht="13.5" customHeight="1" x14ac:dyDescent="0.15">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83" t="s">
        <v>503</v>
      </c>
      <c r="AP30" s="275"/>
      <c r="AQ30" s="276" t="s">
        <v>504</v>
      </c>
      <c r="AR30" s="277"/>
    </row>
    <row r="31" spans="1:46" x14ac:dyDescent="0.15">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84"/>
      <c r="AP31" s="281" t="s">
        <v>505</v>
      </c>
      <c r="AQ31" s="282" t="s">
        <v>506</v>
      </c>
      <c r="AR31" s="283" t="s">
        <v>507</v>
      </c>
    </row>
    <row r="32" spans="1:46" ht="27" customHeight="1" x14ac:dyDescent="0.15">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85" t="s">
        <v>525</v>
      </c>
      <c r="AL32" s="1186"/>
      <c r="AM32" s="1186"/>
      <c r="AN32" s="1187"/>
      <c r="AO32" s="315">
        <v>2944001</v>
      </c>
      <c r="AP32" s="315">
        <v>24847</v>
      </c>
      <c r="AQ32" s="316">
        <v>33147</v>
      </c>
      <c r="AR32" s="317">
        <v>-25</v>
      </c>
    </row>
    <row r="33" spans="1:46" ht="13.5" customHeight="1" x14ac:dyDescent="0.15">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85" t="s">
        <v>526</v>
      </c>
      <c r="AL33" s="1186"/>
      <c r="AM33" s="1186"/>
      <c r="AN33" s="1187"/>
      <c r="AO33" s="315" t="s">
        <v>511</v>
      </c>
      <c r="AP33" s="315" t="s">
        <v>511</v>
      </c>
      <c r="AQ33" s="316">
        <v>7</v>
      </c>
      <c r="AR33" s="317" t="s">
        <v>511</v>
      </c>
    </row>
    <row r="34" spans="1:46" ht="27" customHeight="1" x14ac:dyDescent="0.15">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85" t="s">
        <v>527</v>
      </c>
      <c r="AL34" s="1186"/>
      <c r="AM34" s="1186"/>
      <c r="AN34" s="1187"/>
      <c r="AO34" s="315" t="s">
        <v>511</v>
      </c>
      <c r="AP34" s="315" t="s">
        <v>511</v>
      </c>
      <c r="AQ34" s="316">
        <v>24</v>
      </c>
      <c r="AR34" s="317" t="s">
        <v>511</v>
      </c>
    </row>
    <row r="35" spans="1:46" ht="27" customHeight="1" x14ac:dyDescent="0.15">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85" t="s">
        <v>528</v>
      </c>
      <c r="AL35" s="1186"/>
      <c r="AM35" s="1186"/>
      <c r="AN35" s="1187"/>
      <c r="AO35" s="315">
        <v>1043130</v>
      </c>
      <c r="AP35" s="315">
        <v>8804</v>
      </c>
      <c r="AQ35" s="316">
        <v>5872</v>
      </c>
      <c r="AR35" s="317">
        <v>49.9</v>
      </c>
    </row>
    <row r="36" spans="1:46" ht="27" customHeight="1" x14ac:dyDescent="0.15">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85" t="s">
        <v>529</v>
      </c>
      <c r="AL36" s="1186"/>
      <c r="AM36" s="1186"/>
      <c r="AN36" s="1187"/>
      <c r="AO36" s="315" t="s">
        <v>511</v>
      </c>
      <c r="AP36" s="315" t="s">
        <v>511</v>
      </c>
      <c r="AQ36" s="316">
        <v>1168</v>
      </c>
      <c r="AR36" s="317" t="s">
        <v>511</v>
      </c>
    </row>
    <row r="37" spans="1:46" ht="13.5" customHeight="1" x14ac:dyDescent="0.15">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85" t="s">
        <v>530</v>
      </c>
      <c r="AL37" s="1186"/>
      <c r="AM37" s="1186"/>
      <c r="AN37" s="1187"/>
      <c r="AO37" s="315">
        <v>123869</v>
      </c>
      <c r="AP37" s="315">
        <v>1045</v>
      </c>
      <c r="AQ37" s="316">
        <v>720</v>
      </c>
      <c r="AR37" s="317">
        <v>45.1</v>
      </c>
    </row>
    <row r="38" spans="1:46" ht="27" customHeight="1" x14ac:dyDescent="0.15">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88" t="s">
        <v>531</v>
      </c>
      <c r="AL38" s="1189"/>
      <c r="AM38" s="1189"/>
      <c r="AN38" s="1190"/>
      <c r="AO38" s="318" t="s">
        <v>511</v>
      </c>
      <c r="AP38" s="318" t="s">
        <v>511</v>
      </c>
      <c r="AQ38" s="319">
        <v>1</v>
      </c>
      <c r="AR38" s="307" t="s">
        <v>511</v>
      </c>
      <c r="AS38" s="314"/>
    </row>
    <row r="39" spans="1:46" x14ac:dyDescent="0.15">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88" t="s">
        <v>532</v>
      </c>
      <c r="AL39" s="1189"/>
      <c r="AM39" s="1189"/>
      <c r="AN39" s="1190"/>
      <c r="AO39" s="315">
        <v>-895065</v>
      </c>
      <c r="AP39" s="315">
        <v>-7554</v>
      </c>
      <c r="AQ39" s="316">
        <v>-6245</v>
      </c>
      <c r="AR39" s="317">
        <v>21</v>
      </c>
      <c r="AS39" s="314"/>
    </row>
    <row r="40" spans="1:46" ht="27" customHeight="1" x14ac:dyDescent="0.15">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85" t="s">
        <v>533</v>
      </c>
      <c r="AL40" s="1186"/>
      <c r="AM40" s="1186"/>
      <c r="AN40" s="1187"/>
      <c r="AO40" s="315">
        <v>-2778774</v>
      </c>
      <c r="AP40" s="315">
        <v>-23453</v>
      </c>
      <c r="AQ40" s="316">
        <v>-25563</v>
      </c>
      <c r="AR40" s="317">
        <v>-8.3000000000000007</v>
      </c>
      <c r="AS40" s="314"/>
    </row>
    <row r="41" spans="1:46" x14ac:dyDescent="0.15">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91" t="s">
        <v>300</v>
      </c>
      <c r="AL41" s="1192"/>
      <c r="AM41" s="1192"/>
      <c r="AN41" s="1193"/>
      <c r="AO41" s="315">
        <v>437161</v>
      </c>
      <c r="AP41" s="315">
        <v>3690</v>
      </c>
      <c r="AQ41" s="316">
        <v>9130</v>
      </c>
      <c r="AR41" s="317">
        <v>-59.6</v>
      </c>
      <c r="AS41" s="314"/>
    </row>
    <row r="42" spans="1:46" x14ac:dyDescent="0.15">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534</v>
      </c>
      <c r="AL42" s="265"/>
      <c r="AM42" s="265"/>
      <c r="AN42" s="265"/>
      <c r="AO42" s="265"/>
      <c r="AP42" s="265"/>
      <c r="AQ42" s="291"/>
      <c r="AR42" s="291"/>
      <c r="AS42" s="314"/>
    </row>
    <row r="43" spans="1:46" x14ac:dyDescent="0.15">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x14ac:dyDescent="0.15">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x14ac:dyDescent="0.1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x14ac:dyDescent="0.15">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15">
      <c r="A47" s="324" t="s">
        <v>535</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x14ac:dyDescent="0.15">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536</v>
      </c>
      <c r="AL48" s="325"/>
      <c r="AM48" s="325"/>
      <c r="AN48" s="325"/>
      <c r="AO48" s="325"/>
      <c r="AP48" s="325"/>
      <c r="AQ48" s="326"/>
      <c r="AR48" s="325"/>
    </row>
    <row r="49" spans="1:44" ht="13.5" customHeight="1" x14ac:dyDescent="0.15">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78" t="s">
        <v>503</v>
      </c>
      <c r="AN49" s="1180" t="s">
        <v>537</v>
      </c>
      <c r="AO49" s="1181"/>
      <c r="AP49" s="1181"/>
      <c r="AQ49" s="1181"/>
      <c r="AR49" s="1182"/>
    </row>
    <row r="50" spans="1:44" x14ac:dyDescent="0.15">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79"/>
      <c r="AN50" s="331" t="s">
        <v>538</v>
      </c>
      <c r="AO50" s="332" t="s">
        <v>539</v>
      </c>
      <c r="AP50" s="333" t="s">
        <v>540</v>
      </c>
      <c r="AQ50" s="334" t="s">
        <v>541</v>
      </c>
      <c r="AR50" s="335" t="s">
        <v>542</v>
      </c>
    </row>
    <row r="51" spans="1:44" x14ac:dyDescent="0.15">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543</v>
      </c>
      <c r="AL51" s="328"/>
      <c r="AM51" s="336">
        <v>3279167</v>
      </c>
      <c r="AN51" s="337">
        <v>27191</v>
      </c>
      <c r="AO51" s="338">
        <v>-32.6</v>
      </c>
      <c r="AP51" s="339">
        <v>42651</v>
      </c>
      <c r="AQ51" s="340">
        <v>4.3</v>
      </c>
      <c r="AR51" s="341">
        <v>-36.9</v>
      </c>
    </row>
    <row r="52" spans="1:44" x14ac:dyDescent="0.15">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544</v>
      </c>
      <c r="AM52" s="344">
        <v>1601859</v>
      </c>
      <c r="AN52" s="345">
        <v>13283</v>
      </c>
      <c r="AO52" s="346">
        <v>-59.7</v>
      </c>
      <c r="AP52" s="347">
        <v>22675</v>
      </c>
      <c r="AQ52" s="348">
        <v>-5.9</v>
      </c>
      <c r="AR52" s="349">
        <v>-53.8</v>
      </c>
    </row>
    <row r="53" spans="1:44" x14ac:dyDescent="0.15">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545</v>
      </c>
      <c r="AL53" s="328"/>
      <c r="AM53" s="336">
        <v>2283851</v>
      </c>
      <c r="AN53" s="337">
        <v>19011</v>
      </c>
      <c r="AO53" s="338">
        <v>-30.1</v>
      </c>
      <c r="AP53" s="339">
        <v>43226</v>
      </c>
      <c r="AQ53" s="340">
        <v>1.3</v>
      </c>
      <c r="AR53" s="341">
        <v>-31.4</v>
      </c>
    </row>
    <row r="54" spans="1:44" x14ac:dyDescent="0.15">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544</v>
      </c>
      <c r="AM54" s="344">
        <v>1703130</v>
      </c>
      <c r="AN54" s="345">
        <v>14177</v>
      </c>
      <c r="AO54" s="346">
        <v>6.7</v>
      </c>
      <c r="AP54" s="347">
        <v>22622</v>
      </c>
      <c r="AQ54" s="348">
        <v>-0.2</v>
      </c>
      <c r="AR54" s="349">
        <v>6.9</v>
      </c>
    </row>
    <row r="55" spans="1:44" x14ac:dyDescent="0.15">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546</v>
      </c>
      <c r="AL55" s="328"/>
      <c r="AM55" s="336">
        <v>4288065</v>
      </c>
      <c r="AN55" s="337">
        <v>35888</v>
      </c>
      <c r="AO55" s="338">
        <v>88.8</v>
      </c>
      <c r="AP55" s="339">
        <v>42836</v>
      </c>
      <c r="AQ55" s="340">
        <v>-0.9</v>
      </c>
      <c r="AR55" s="341">
        <v>89.7</v>
      </c>
    </row>
    <row r="56" spans="1:44" x14ac:dyDescent="0.15">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544</v>
      </c>
      <c r="AM56" s="344">
        <v>2187069</v>
      </c>
      <c r="AN56" s="345">
        <v>18304</v>
      </c>
      <c r="AO56" s="346">
        <v>29.1</v>
      </c>
      <c r="AP56" s="347">
        <v>22936</v>
      </c>
      <c r="AQ56" s="348">
        <v>1.4</v>
      </c>
      <c r="AR56" s="349">
        <v>27.7</v>
      </c>
    </row>
    <row r="57" spans="1:44" x14ac:dyDescent="0.15">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547</v>
      </c>
      <c r="AL57" s="328"/>
      <c r="AM57" s="336">
        <v>2269003</v>
      </c>
      <c r="AN57" s="337">
        <v>19081</v>
      </c>
      <c r="AO57" s="338">
        <v>-46.8</v>
      </c>
      <c r="AP57" s="339">
        <v>44161</v>
      </c>
      <c r="AQ57" s="340">
        <v>3.1</v>
      </c>
      <c r="AR57" s="341">
        <v>-49.9</v>
      </c>
    </row>
    <row r="58" spans="1:44" x14ac:dyDescent="0.15">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544</v>
      </c>
      <c r="AM58" s="344">
        <v>1411464</v>
      </c>
      <c r="AN58" s="345">
        <v>11869</v>
      </c>
      <c r="AO58" s="346">
        <v>-35.200000000000003</v>
      </c>
      <c r="AP58" s="347">
        <v>23644</v>
      </c>
      <c r="AQ58" s="348">
        <v>3.1</v>
      </c>
      <c r="AR58" s="349">
        <v>-38.299999999999997</v>
      </c>
    </row>
    <row r="59" spans="1:44" x14ac:dyDescent="0.15">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548</v>
      </c>
      <c r="AL59" s="328"/>
      <c r="AM59" s="336">
        <v>2022003</v>
      </c>
      <c r="AN59" s="337">
        <v>17065</v>
      </c>
      <c r="AO59" s="338">
        <v>-10.6</v>
      </c>
      <c r="AP59" s="339">
        <v>43955</v>
      </c>
      <c r="AQ59" s="340">
        <v>-0.5</v>
      </c>
      <c r="AR59" s="341">
        <v>-10.1</v>
      </c>
    </row>
    <row r="60" spans="1:44" x14ac:dyDescent="0.15">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544</v>
      </c>
      <c r="AM60" s="344">
        <v>1344981</v>
      </c>
      <c r="AN60" s="345">
        <v>11351</v>
      </c>
      <c r="AO60" s="346">
        <v>-4.4000000000000004</v>
      </c>
      <c r="AP60" s="347">
        <v>21318</v>
      </c>
      <c r="AQ60" s="348">
        <v>-9.8000000000000007</v>
      </c>
      <c r="AR60" s="349">
        <v>5.4</v>
      </c>
    </row>
    <row r="61" spans="1:44" x14ac:dyDescent="0.15">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549</v>
      </c>
      <c r="AL61" s="350"/>
      <c r="AM61" s="351">
        <v>2828418</v>
      </c>
      <c r="AN61" s="352">
        <v>23647</v>
      </c>
      <c r="AO61" s="353">
        <v>-6.3</v>
      </c>
      <c r="AP61" s="354">
        <v>43366</v>
      </c>
      <c r="AQ61" s="355">
        <v>1.5</v>
      </c>
      <c r="AR61" s="341">
        <v>-7.8</v>
      </c>
    </row>
    <row r="62" spans="1:44" x14ac:dyDescent="0.15">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544</v>
      </c>
      <c r="AM62" s="344">
        <v>1649701</v>
      </c>
      <c r="AN62" s="345">
        <v>13797</v>
      </c>
      <c r="AO62" s="346">
        <v>-12.7</v>
      </c>
      <c r="AP62" s="347">
        <v>22639</v>
      </c>
      <c r="AQ62" s="348">
        <v>-2.2999999999999998</v>
      </c>
      <c r="AR62" s="349">
        <v>-10.4</v>
      </c>
    </row>
    <row r="63" spans="1:44" x14ac:dyDescent="0.15">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x14ac:dyDescent="0.15">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x14ac:dyDescent="0.15">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x14ac:dyDescent="0.15">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15">
      <c r="AK67" s="265"/>
      <c r="AL67" s="265"/>
      <c r="AM67" s="265"/>
      <c r="AN67" s="265"/>
      <c r="AO67" s="265"/>
      <c r="AP67" s="265"/>
      <c r="AQ67" s="265"/>
      <c r="AR67" s="265"/>
      <c r="AS67" s="265"/>
      <c r="AT67" s="265"/>
    </row>
    <row r="68" spans="1:46" ht="13.5" hidden="1" customHeight="1" x14ac:dyDescent="0.15">
      <c r="AK68" s="265"/>
      <c r="AL68" s="265"/>
      <c r="AM68" s="265"/>
      <c r="AN68" s="265"/>
      <c r="AO68" s="265"/>
      <c r="AP68" s="265"/>
      <c r="AQ68" s="265"/>
      <c r="AR68" s="265"/>
    </row>
    <row r="69" spans="1:46" ht="13.5" hidden="1" customHeight="1" x14ac:dyDescent="0.15">
      <c r="AK69" s="265"/>
      <c r="AL69" s="265"/>
      <c r="AM69" s="265"/>
      <c r="AN69" s="265"/>
      <c r="AO69" s="265"/>
      <c r="AP69" s="265"/>
      <c r="AQ69" s="265"/>
      <c r="AR69" s="265"/>
    </row>
    <row r="70" spans="1:46" hidden="1" x14ac:dyDescent="0.15">
      <c r="AK70" s="265"/>
      <c r="AL70" s="265"/>
      <c r="AM70" s="265"/>
      <c r="AN70" s="265"/>
      <c r="AO70" s="265"/>
      <c r="AP70" s="265"/>
      <c r="AQ70" s="265"/>
      <c r="AR70" s="265"/>
    </row>
    <row r="71" spans="1:46" hidden="1" x14ac:dyDescent="0.15">
      <c r="AK71" s="265"/>
      <c r="AL71" s="265"/>
      <c r="AM71" s="265"/>
      <c r="AN71" s="265"/>
      <c r="AO71" s="265"/>
      <c r="AP71" s="265"/>
      <c r="AQ71" s="265"/>
      <c r="AR71" s="265"/>
    </row>
    <row r="72" spans="1:46" hidden="1" x14ac:dyDescent="0.15">
      <c r="AK72" s="265"/>
      <c r="AL72" s="265"/>
      <c r="AM72" s="265"/>
      <c r="AN72" s="265"/>
      <c r="AO72" s="265"/>
      <c r="AP72" s="265"/>
      <c r="AQ72" s="265"/>
      <c r="AR72" s="265"/>
    </row>
    <row r="73" spans="1:46" hidden="1" x14ac:dyDescent="0.15">
      <c r="AK73" s="265"/>
      <c r="AL73" s="265"/>
      <c r="AM73" s="265"/>
      <c r="AN73" s="265"/>
      <c r="AO73" s="265"/>
      <c r="AP73" s="265"/>
      <c r="AQ73" s="265"/>
      <c r="AR73" s="265"/>
    </row>
  </sheetData>
  <sheetProtection algorithmName="SHA-512" hashValue="OOMD+yNWNK8Cjh3GnZqjjvI4x+NntPEfxC85NiYh/loA4NQIf9MH3vUS04bW61v8uNqTAdUhG2HkmYDF/PbPVQ==" saltValue="nBfQv39bHT9G8nUwoNWGbg==" spinCount="100000" sheet="1" objects="1" scenarios="1"/>
  <customSheetViews>
    <customSheetView guid="{859CC610-7446-4DBB-9CB5-DEFDEF6D2F8E}" showPageBreaks="1" showGridLines="0" fitToPage="1" hiddenRows="1" hiddenColumns="1">
      <pageMargins left="0.39370078740157483" right="0.19685039370078741" top="0.39370078740157483" bottom="0.31496062992125984" header="0.51181102362204722" footer="0"/>
      <printOptions horizontalCentered="1"/>
      <pageSetup paperSize="9" scale="61" orientation="landscape" r:id="rId1"/>
      <headerFooter alignWithMargins="0">
        <oddFooter>&amp;C&amp;P/&amp;N</oddFooter>
      </headerFooter>
    </customSheetView>
  </customSheetViews>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2"/>
  <headerFooter alignWithMargins="0">
    <oddFooter>&amp;C&amp;P/&amp;N</oddFooter>
  </headerFooter>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63" customWidth="1"/>
    <col min="126" max="16384" width="9" style="262" hidden="1"/>
  </cols>
  <sheetData>
    <row r="1" spans="2:125"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x14ac:dyDescent="0.15">
      <c r="B2" s="262"/>
      <c r="DG2" s="262"/>
    </row>
    <row r="3" spans="2:125" x14ac:dyDescent="0.1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x14ac:dyDescent="0.15"/>
    <row r="5" spans="2:125" x14ac:dyDescent="0.15"/>
    <row r="6" spans="2:125" x14ac:dyDescent="0.15"/>
    <row r="7" spans="2:125" x14ac:dyDescent="0.15"/>
    <row r="8" spans="2:125" x14ac:dyDescent="0.15"/>
    <row r="9" spans="2:125" x14ac:dyDescent="0.15">
      <c r="DU9" s="26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2"/>
    </row>
    <row r="18" spans="125:125" x14ac:dyDescent="0.15"/>
    <row r="19" spans="125:125" x14ac:dyDescent="0.15"/>
    <row r="20" spans="125:125" x14ac:dyDescent="0.15">
      <c r="DU20" s="262"/>
    </row>
    <row r="21" spans="125:125" x14ac:dyDescent="0.15">
      <c r="DU21" s="26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2"/>
    </row>
    <row r="29" spans="125:125" x14ac:dyDescent="0.15"/>
    <row r="30" spans="125:125" x14ac:dyDescent="0.15"/>
    <row r="31" spans="125:125" x14ac:dyDescent="0.15"/>
    <row r="32" spans="125:125" x14ac:dyDescent="0.15"/>
    <row r="33" spans="2:125" x14ac:dyDescent="0.15">
      <c r="B33" s="262"/>
      <c r="G33" s="262"/>
      <c r="I33" s="262"/>
    </row>
    <row r="34" spans="2:125" x14ac:dyDescent="0.15">
      <c r="C34" s="262"/>
      <c r="P34" s="262"/>
      <c r="DE34" s="262"/>
      <c r="DH34" s="262"/>
    </row>
    <row r="35" spans="2:125" x14ac:dyDescent="0.15">
      <c r="D35" s="262"/>
      <c r="E35" s="262"/>
      <c r="DG35" s="262"/>
      <c r="DJ35" s="262"/>
      <c r="DP35" s="262"/>
      <c r="DQ35" s="262"/>
      <c r="DR35" s="262"/>
      <c r="DS35" s="262"/>
      <c r="DT35" s="262"/>
      <c r="DU35" s="262"/>
    </row>
    <row r="36" spans="2:125" x14ac:dyDescent="0.1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x14ac:dyDescent="0.15">
      <c r="DU37" s="262"/>
    </row>
    <row r="38" spans="2:125" x14ac:dyDescent="0.15">
      <c r="DT38" s="262"/>
      <c r="DU38" s="262"/>
    </row>
    <row r="39" spans="2:125" x14ac:dyDescent="0.15"/>
    <row r="40" spans="2:125" x14ac:dyDescent="0.15">
      <c r="DH40" s="262"/>
    </row>
    <row r="41" spans="2:125" x14ac:dyDescent="0.15">
      <c r="DE41" s="262"/>
    </row>
    <row r="42" spans="2:125" x14ac:dyDescent="0.15">
      <c r="DG42" s="262"/>
      <c r="DJ42" s="262"/>
    </row>
    <row r="43" spans="2:125" x14ac:dyDescent="0.1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x14ac:dyDescent="0.15">
      <c r="DU44" s="262"/>
    </row>
    <row r="45" spans="2:125" x14ac:dyDescent="0.15"/>
    <row r="46" spans="2:125" x14ac:dyDescent="0.15"/>
    <row r="47" spans="2:125" x14ac:dyDescent="0.15"/>
    <row r="48" spans="2:125" x14ac:dyDescent="0.15">
      <c r="DT48" s="262"/>
      <c r="DU48" s="262"/>
    </row>
    <row r="49" spans="120:125" x14ac:dyDescent="0.15">
      <c r="DU49" s="262"/>
    </row>
    <row r="50" spans="120:125" x14ac:dyDescent="0.15">
      <c r="DU50" s="262"/>
    </row>
    <row r="51" spans="120:125" x14ac:dyDescent="0.15">
      <c r="DP51" s="262"/>
      <c r="DQ51" s="262"/>
      <c r="DR51" s="262"/>
      <c r="DS51" s="262"/>
      <c r="DT51" s="262"/>
      <c r="DU51" s="262"/>
    </row>
    <row r="52" spans="120:125" x14ac:dyDescent="0.15"/>
    <row r="53" spans="120:125" x14ac:dyDescent="0.15"/>
    <row r="54" spans="120:125" x14ac:dyDescent="0.15">
      <c r="DU54" s="262"/>
    </row>
    <row r="55" spans="120:125" x14ac:dyDescent="0.15"/>
    <row r="56" spans="120:125" x14ac:dyDescent="0.15"/>
    <row r="57" spans="120:125" x14ac:dyDescent="0.15"/>
    <row r="58" spans="120:125" x14ac:dyDescent="0.15">
      <c r="DU58" s="262"/>
    </row>
    <row r="59" spans="120:125" x14ac:dyDescent="0.15"/>
    <row r="60" spans="120:125" x14ac:dyDescent="0.15"/>
    <row r="61" spans="120:125" x14ac:dyDescent="0.15"/>
    <row r="62" spans="120:125" x14ac:dyDescent="0.15"/>
    <row r="63" spans="120:125" x14ac:dyDescent="0.15">
      <c r="DU63" s="262"/>
    </row>
    <row r="64" spans="120:125" x14ac:dyDescent="0.15">
      <c r="DT64" s="262"/>
      <c r="DU64" s="262"/>
    </row>
    <row r="65" spans="123:125" x14ac:dyDescent="0.15"/>
    <row r="66" spans="123:125" x14ac:dyDescent="0.15"/>
    <row r="67" spans="123:125" x14ac:dyDescent="0.15"/>
    <row r="68" spans="123:125" x14ac:dyDescent="0.15"/>
    <row r="69" spans="123:125" x14ac:dyDescent="0.15">
      <c r="DS69" s="262"/>
      <c r="DT69" s="262"/>
      <c r="DU69" s="26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2"/>
    </row>
    <row r="83" spans="116:125" x14ac:dyDescent="0.15">
      <c r="DM83" s="262"/>
      <c r="DN83" s="262"/>
      <c r="DO83" s="262"/>
      <c r="DP83" s="262"/>
      <c r="DQ83" s="262"/>
      <c r="DR83" s="262"/>
      <c r="DS83" s="262"/>
      <c r="DT83" s="262"/>
      <c r="DU83" s="262"/>
    </row>
    <row r="84" spans="116:125" x14ac:dyDescent="0.15"/>
    <row r="85" spans="116:125" x14ac:dyDescent="0.15"/>
    <row r="86" spans="116:125" x14ac:dyDescent="0.15"/>
    <row r="87" spans="116:125" x14ac:dyDescent="0.15"/>
    <row r="88" spans="116:125" x14ac:dyDescent="0.15">
      <c r="DU88" s="26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2"/>
      <c r="DT94" s="262"/>
      <c r="DU94" s="262"/>
    </row>
    <row r="95" spans="116:125" ht="13.5" customHeight="1" x14ac:dyDescent="0.15">
      <c r="DU95" s="26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2"/>
    </row>
    <row r="102" spans="124:125" ht="13.5" customHeight="1" x14ac:dyDescent="0.15"/>
    <row r="103" spans="124:125" ht="13.5" customHeight="1" x14ac:dyDescent="0.15"/>
    <row r="104" spans="124:125" ht="13.5" customHeight="1" x14ac:dyDescent="0.15">
      <c r="DT104" s="262"/>
      <c r="DU104" s="26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551</v>
      </c>
    </row>
    <row r="121" spans="125:125" ht="13.5" hidden="1" customHeight="1" x14ac:dyDescent="0.15">
      <c r="DU121" s="262"/>
    </row>
  </sheetData>
  <sheetProtection algorithmName="SHA-512" hashValue="VdQXnHDYCbpFlRgF2BgbATf30Ua36eTgqiTMvAt3DBthb5Ia0nD5ovfV73N9EtuOtOgPzt4/dBTdAj6Qf8i2Vg==" saltValue="rmTmBHcbzwxYWn/ugVCLdw==" spinCount="100000" sheet="1" objects="1" scenarios="1"/>
  <dataConsolidate/>
  <customSheetViews>
    <customSheetView guid="{859CC610-7446-4DBB-9CB5-DEFDEF6D2F8E}" showGridLines="0" fitToPage="1" hiddenRows="1" hiddenColumns="1" topLeftCell="A83">
      <pageMargins left="0" right="0" top="0.19685039370078741" bottom="0" header="0.39370078740157483" footer="0"/>
      <printOptions horizontalCentered="1" verticalCentered="1"/>
      <pageSetup paperSize="9" scale="38" orientation="landscape" horizontalDpi="300" verticalDpi="300" r:id="rId1"/>
      <headerFooter alignWithMargins="0">
        <oddFooter>&amp;C&amp;P/&amp;N</oddFooter>
      </headerFooter>
    </customSheetView>
  </customSheetViews>
  <phoneticPr fontId="2"/>
  <printOptions horizontalCentered="1" verticalCentered="1"/>
  <pageMargins left="0" right="0" top="0.19685039370078741" bottom="0" header="0.39370078740157483" footer="0"/>
  <pageSetup paperSize="9" scale="38" orientation="landscape" horizontalDpi="300" verticalDpi="300" r:id="rId2"/>
  <headerFooter alignWithMargins="0">
    <oddFooter>&amp;C&amp;P/&amp;N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63" customWidth="1"/>
    <col min="126" max="142" width="0" style="262" hidden="1" customWidth="1"/>
    <col min="143" max="16384" width="9" style="262" hidden="1"/>
  </cols>
  <sheetData>
    <row r="1" spans="1:125"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x14ac:dyDescent="0.15">
      <c r="B2" s="262"/>
      <c r="T2" s="262"/>
    </row>
    <row r="3" spans="1:125"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2"/>
      <c r="G33" s="262"/>
      <c r="I33" s="262"/>
    </row>
    <row r="34" spans="2:125" x14ac:dyDescent="0.15">
      <c r="C34" s="262"/>
      <c r="P34" s="262"/>
      <c r="R34" s="262"/>
      <c r="U34" s="262"/>
    </row>
    <row r="35" spans="2:125" x14ac:dyDescent="0.1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x14ac:dyDescent="0.15">
      <c r="F36" s="262"/>
      <c r="H36" s="262"/>
      <c r="J36" s="262"/>
      <c r="K36" s="262"/>
      <c r="L36" s="262"/>
      <c r="M36" s="262"/>
      <c r="N36" s="262"/>
      <c r="O36" s="262"/>
      <c r="Q36" s="262"/>
      <c r="S36" s="262"/>
      <c r="V36" s="262"/>
    </row>
    <row r="37" spans="2:125" x14ac:dyDescent="0.15"/>
    <row r="38" spans="2:125" x14ac:dyDescent="0.15"/>
    <row r="39" spans="2:125" x14ac:dyDescent="0.15"/>
    <row r="40" spans="2:125" x14ac:dyDescent="0.15">
      <c r="U40" s="262"/>
    </row>
    <row r="41" spans="2:125" x14ac:dyDescent="0.15">
      <c r="R41" s="262"/>
    </row>
    <row r="42" spans="2:125" x14ac:dyDescent="0.1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x14ac:dyDescent="0.15">
      <c r="Q43" s="262"/>
      <c r="S43" s="262"/>
      <c r="V43" s="26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3" t="s">
        <v>552</v>
      </c>
    </row>
  </sheetData>
  <sheetProtection algorithmName="SHA-512" hashValue="m8aF3RgUTat/l/b98ObIFwS1IeJ+q8e3X+/YPZGEksGNmzzoow9EYv8Jnw2zV+sctvkczbbn2aeXAizmn6BZYA==" saltValue="oLp/nbg/XpK29B1J+vBrTg==" spinCount="100000" sheet="1" objects="1" scenarios="1"/>
  <dataConsolidate/>
  <customSheetViews>
    <customSheetView guid="{859CC610-7446-4DBB-9CB5-DEFDEF6D2F8E}" showGridLines="0" fitToPage="1" hiddenRows="1" hiddenColumns="1" topLeftCell="A76">
      <pageMargins left="0" right="0" top="0.19685039370078741" bottom="0" header="0.39370078740157483" footer="0"/>
      <printOptions horizontalCentered="1" verticalCentered="1"/>
      <pageSetup paperSize="9" scale="40" orientation="landscape" horizontalDpi="300" verticalDpi="300" r:id="rId1"/>
      <headerFooter alignWithMargins="0">
        <oddFooter>&amp;C&amp;P/&amp;N</oddFooter>
      </headerFooter>
    </customSheetView>
  </customSheetViews>
  <phoneticPr fontId="2"/>
  <printOptions horizontalCentered="1" verticalCentered="1"/>
  <pageMargins left="0" right="0" top="0.19685039370078741" bottom="0" header="0.39370078740157483" footer="0"/>
  <pageSetup paperSize="8" scale="56" orientation="landscape" horizontalDpi="300" verticalDpi="300" r:id="rId2"/>
  <headerFooter alignWithMargins="0">
    <oddFooter>&amp;C&amp;P/&amp;N</oddFooter>
  </headerFooter>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view="pageBreakPreview" zoomScale="55" zoomScaleNormal="100" zoomScaleSheetLayoutView="55"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15">
      <c r="B47" s="10"/>
      <c r="C47" s="1204" t="s">
        <v>3</v>
      </c>
      <c r="D47" s="1204"/>
      <c r="E47" s="1205"/>
      <c r="F47" s="11">
        <v>10.68</v>
      </c>
      <c r="G47" s="12">
        <v>10.62</v>
      </c>
      <c r="H47" s="12">
        <v>10.59</v>
      </c>
      <c r="I47" s="12">
        <v>11.21</v>
      </c>
      <c r="J47" s="13">
        <v>10.64</v>
      </c>
    </row>
    <row r="48" spans="2:10" ht="57.75" customHeight="1" x14ac:dyDescent="0.15">
      <c r="B48" s="14"/>
      <c r="C48" s="1206" t="s">
        <v>4</v>
      </c>
      <c r="D48" s="1206"/>
      <c r="E48" s="1207"/>
      <c r="F48" s="15">
        <v>4.0199999999999996</v>
      </c>
      <c r="G48" s="16">
        <v>4.99</v>
      </c>
      <c r="H48" s="16">
        <v>6.5</v>
      </c>
      <c r="I48" s="16">
        <v>7.65</v>
      </c>
      <c r="J48" s="17">
        <v>12.74</v>
      </c>
    </row>
    <row r="49" spans="2:10" ht="57.75" customHeight="1" thickBot="1" x14ac:dyDescent="0.2">
      <c r="B49" s="18"/>
      <c r="C49" s="1208" t="s">
        <v>5</v>
      </c>
      <c r="D49" s="1208"/>
      <c r="E49" s="1209"/>
      <c r="F49" s="19">
        <v>2.5499999999999998</v>
      </c>
      <c r="G49" s="20">
        <v>1</v>
      </c>
      <c r="H49" s="20">
        <v>1.53</v>
      </c>
      <c r="I49" s="20">
        <v>2.4500000000000002</v>
      </c>
      <c r="J49" s="21">
        <v>5.49</v>
      </c>
    </row>
    <row r="50" spans="2:10" x14ac:dyDescent="0.15"/>
  </sheetData>
  <sheetProtection algorithmName="SHA-512" hashValue="XaUJE1crYzjkelpoeItjtMpnoju5td9i9x1BoukNqdVSokvun+ZJ/UlhDMH1yf8bMHy0W1kPrO2vyEZLgfWADw==" saltValue="G4/bdmEfEzqo6/cE0FdF1w==" spinCount="100000" sheet="1" objects="1" scenarios="1"/>
  <customSheetViews>
    <customSheetView guid="{859CC610-7446-4DBB-9CB5-DEFDEF6D2F8E}" scale="90" showPageBreaks="1" showGridLines="0" fitToPage="1" hiddenRows="1" hiddenColumns="1" view="pageBreakPreview" topLeftCell="A42">
      <pageMargins left="0" right="0" top="0.19685039370078741" bottom="0" header="0" footer="0"/>
      <printOptions horizontalCentered="1"/>
      <pageSetup paperSize="9" scale="64" orientation="landscape" horizontalDpi="300" verticalDpi="300" r:id="rId1"/>
      <headerFooter alignWithMargins="0">
        <oddFooter>&amp;C&amp;P/&amp;N</oddFooter>
      </headerFooter>
    </customSheetView>
  </customSheetViews>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2"/>
  <headerFooter alignWithMargins="0">
    <oddFooter>&amp;C&amp;P/&amp;N</oddFooter>
  </headerFooter>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69" zoomScaleNormal="69"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553</v>
      </c>
      <c r="G33" s="29" t="s">
        <v>554</v>
      </c>
      <c r="H33" s="29" t="s">
        <v>555</v>
      </c>
      <c r="I33" s="29" t="s">
        <v>556</v>
      </c>
      <c r="J33" s="30" t="s">
        <v>557</v>
      </c>
      <c r="K33" s="22"/>
      <c r="L33" s="22"/>
      <c r="M33" s="22"/>
      <c r="N33" s="22"/>
      <c r="O33" s="22"/>
      <c r="P33" s="22"/>
    </row>
    <row r="34" spans="1:16" ht="39" customHeight="1" x14ac:dyDescent="0.15">
      <c r="A34" s="22"/>
      <c r="B34" s="31"/>
      <c r="C34" s="1216" t="s">
        <v>558</v>
      </c>
      <c r="D34" s="1216"/>
      <c r="E34" s="1217"/>
      <c r="F34" s="32">
        <v>22.13</v>
      </c>
      <c r="G34" s="33">
        <v>21.73</v>
      </c>
      <c r="H34" s="33">
        <v>21.83</v>
      </c>
      <c r="I34" s="33">
        <v>20.77</v>
      </c>
      <c r="J34" s="34">
        <v>18.239999999999998</v>
      </c>
      <c r="K34" s="22"/>
      <c r="L34" s="22"/>
      <c r="M34" s="22"/>
      <c r="N34" s="22"/>
      <c r="O34" s="22"/>
      <c r="P34" s="22"/>
    </row>
    <row r="35" spans="1:16" ht="39" customHeight="1" x14ac:dyDescent="0.15">
      <c r="A35" s="22"/>
      <c r="B35" s="35"/>
      <c r="C35" s="1210" t="s">
        <v>559</v>
      </c>
      <c r="D35" s="1211"/>
      <c r="E35" s="1212"/>
      <c r="F35" s="36">
        <v>4.01</v>
      </c>
      <c r="G35" s="37">
        <v>4.99</v>
      </c>
      <c r="H35" s="37">
        <v>6.49</v>
      </c>
      <c r="I35" s="37">
        <v>7.64</v>
      </c>
      <c r="J35" s="38">
        <v>12.73</v>
      </c>
      <c r="K35" s="22"/>
      <c r="L35" s="22"/>
      <c r="M35" s="22"/>
      <c r="N35" s="22"/>
      <c r="O35" s="22"/>
      <c r="P35" s="22"/>
    </row>
    <row r="36" spans="1:16" ht="39" customHeight="1" x14ac:dyDescent="0.15">
      <c r="A36" s="22"/>
      <c r="B36" s="35"/>
      <c r="C36" s="1210" t="s">
        <v>560</v>
      </c>
      <c r="D36" s="1211"/>
      <c r="E36" s="1212"/>
      <c r="F36" s="36">
        <v>0.74</v>
      </c>
      <c r="G36" s="37">
        <v>1.1200000000000001</v>
      </c>
      <c r="H36" s="37">
        <v>7.0000000000000007E-2</v>
      </c>
      <c r="I36" s="37">
        <v>0.65</v>
      </c>
      <c r="J36" s="38">
        <v>0.91</v>
      </c>
      <c r="K36" s="22"/>
      <c r="L36" s="22"/>
      <c r="M36" s="22"/>
      <c r="N36" s="22"/>
      <c r="O36" s="22"/>
      <c r="P36" s="22"/>
    </row>
    <row r="37" spans="1:16" ht="39" customHeight="1" x14ac:dyDescent="0.15">
      <c r="A37" s="22"/>
      <c r="B37" s="35"/>
      <c r="C37" s="1210" t="s">
        <v>561</v>
      </c>
      <c r="D37" s="1211"/>
      <c r="E37" s="1212"/>
      <c r="F37" s="36">
        <v>0.55000000000000004</v>
      </c>
      <c r="G37" s="37">
        <v>0.51</v>
      </c>
      <c r="H37" s="37">
        <v>0.47</v>
      </c>
      <c r="I37" s="37">
        <v>0.39</v>
      </c>
      <c r="J37" s="38">
        <v>0.2</v>
      </c>
      <c r="K37" s="22"/>
      <c r="L37" s="22"/>
      <c r="M37" s="22"/>
      <c r="N37" s="22"/>
      <c r="O37" s="22"/>
      <c r="P37" s="22"/>
    </row>
    <row r="38" spans="1:16" ht="39" customHeight="1" x14ac:dyDescent="0.15">
      <c r="A38" s="22"/>
      <c r="B38" s="35"/>
      <c r="C38" s="1210" t="s">
        <v>562</v>
      </c>
      <c r="D38" s="1211"/>
      <c r="E38" s="1212"/>
      <c r="F38" s="36" t="s">
        <v>511</v>
      </c>
      <c r="G38" s="37" t="s">
        <v>511</v>
      </c>
      <c r="H38" s="37" t="s">
        <v>511</v>
      </c>
      <c r="I38" s="37">
        <v>0.22</v>
      </c>
      <c r="J38" s="38">
        <v>0.06</v>
      </c>
      <c r="K38" s="22"/>
      <c r="L38" s="22"/>
      <c r="M38" s="22"/>
      <c r="N38" s="22"/>
      <c r="O38" s="22"/>
      <c r="P38" s="22"/>
    </row>
    <row r="39" spans="1:16" ht="39" customHeight="1" x14ac:dyDescent="0.15">
      <c r="A39" s="22"/>
      <c r="B39" s="35"/>
      <c r="C39" s="1210" t="s">
        <v>563</v>
      </c>
      <c r="D39" s="1211"/>
      <c r="E39" s="1212"/>
      <c r="F39" s="36">
        <v>0.02</v>
      </c>
      <c r="G39" s="37">
        <v>0.03</v>
      </c>
      <c r="H39" s="37">
        <v>0.02</v>
      </c>
      <c r="I39" s="37">
        <v>0.01</v>
      </c>
      <c r="J39" s="38">
        <v>0.02</v>
      </c>
      <c r="K39" s="22"/>
      <c r="L39" s="22"/>
      <c r="M39" s="22"/>
      <c r="N39" s="22"/>
      <c r="O39" s="22"/>
      <c r="P39" s="22"/>
    </row>
    <row r="40" spans="1:16" ht="39" customHeight="1" x14ac:dyDescent="0.15">
      <c r="A40" s="22"/>
      <c r="B40" s="35"/>
      <c r="C40" s="1210" t="s">
        <v>564</v>
      </c>
      <c r="D40" s="1211"/>
      <c r="E40" s="1212"/>
      <c r="F40" s="36">
        <v>0</v>
      </c>
      <c r="G40" s="37">
        <v>0</v>
      </c>
      <c r="H40" s="37">
        <v>0</v>
      </c>
      <c r="I40" s="37">
        <v>0</v>
      </c>
      <c r="J40" s="38">
        <v>0</v>
      </c>
      <c r="K40" s="22"/>
      <c r="L40" s="22"/>
      <c r="M40" s="22"/>
      <c r="N40" s="22"/>
      <c r="O40" s="22"/>
      <c r="P40" s="22"/>
    </row>
    <row r="41" spans="1:16" ht="39" customHeight="1" x14ac:dyDescent="0.15">
      <c r="A41" s="22"/>
      <c r="B41" s="35"/>
      <c r="C41" s="1210" t="s">
        <v>565</v>
      </c>
      <c r="D41" s="1211"/>
      <c r="E41" s="1212"/>
      <c r="F41" s="36">
        <v>1.75</v>
      </c>
      <c r="G41" s="37">
        <v>0</v>
      </c>
      <c r="H41" s="37">
        <v>0</v>
      </c>
      <c r="I41" s="37">
        <v>0</v>
      </c>
      <c r="J41" s="38">
        <v>0</v>
      </c>
      <c r="K41" s="22"/>
      <c r="L41" s="22"/>
      <c r="M41" s="22"/>
      <c r="N41" s="22"/>
      <c r="O41" s="22"/>
      <c r="P41" s="22"/>
    </row>
    <row r="42" spans="1:16" ht="39" customHeight="1" x14ac:dyDescent="0.15">
      <c r="A42" s="22"/>
      <c r="B42" s="39"/>
      <c r="C42" s="1210" t="s">
        <v>566</v>
      </c>
      <c r="D42" s="1211"/>
      <c r="E42" s="1212"/>
      <c r="F42" s="36" t="s">
        <v>511</v>
      </c>
      <c r="G42" s="37" t="s">
        <v>511</v>
      </c>
      <c r="H42" s="37" t="s">
        <v>511</v>
      </c>
      <c r="I42" s="37" t="s">
        <v>511</v>
      </c>
      <c r="J42" s="38" t="s">
        <v>511</v>
      </c>
      <c r="K42" s="22"/>
      <c r="L42" s="22"/>
      <c r="M42" s="22"/>
      <c r="N42" s="22"/>
      <c r="O42" s="22"/>
      <c r="P42" s="22"/>
    </row>
    <row r="43" spans="1:16" ht="39" customHeight="1" thickBot="1" x14ac:dyDescent="0.2">
      <c r="A43" s="22"/>
      <c r="B43" s="40"/>
      <c r="C43" s="1213" t="s">
        <v>567</v>
      </c>
      <c r="D43" s="1214"/>
      <c r="E43" s="1215"/>
      <c r="F43" s="41">
        <v>0</v>
      </c>
      <c r="G43" s="42">
        <v>0</v>
      </c>
      <c r="H43" s="42">
        <v>0.4</v>
      </c>
      <c r="I43" s="42" t="s">
        <v>511</v>
      </c>
      <c r="J43" s="43" t="s">
        <v>511</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TMqEZ2mYiNoTCOCPI7LTe30s8DAKut1MARRnLdST7ArNypujlszSfncDm9PYopEFa9Y9C9qX4Mdb9weoQCmmtQ==" saltValue="Pi2CeVBiX1osiusGoWKVPw==" spinCount="100000" sheet="1" objects="1" scenarios="1"/>
  <customSheetViews>
    <customSheetView guid="{859CC610-7446-4DBB-9CB5-DEFDEF6D2F8E}" scale="70" showGridLines="0" fitToPage="1" hiddenRows="1" hiddenColumns="1" topLeftCell="A19">
      <pageMargins left="0" right="0" top="0.19685039370078741" bottom="0" header="0" footer="0"/>
      <printOptions horizontalCentered="1"/>
      <pageSetup paperSize="9" scale="62" orientation="landscape" horizontalDpi="300" verticalDpi="300" r:id="rId1"/>
      <headerFooter alignWithMargins="0">
        <oddFooter>&amp;C&amp;P/&amp;N</oddFooter>
      </headerFooter>
    </customSheetView>
  </customSheetViews>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2"/>
  <headerFooter alignWithMargins="0">
    <oddFooter>&amp;C&amp;P/&amp;N</oddFooter>
  </headerFooter>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15">
      <c r="A45" s="48"/>
      <c r="B45" s="1236" t="s">
        <v>10</v>
      </c>
      <c r="C45" s="1237"/>
      <c r="D45" s="58"/>
      <c r="E45" s="1242" t="s">
        <v>11</v>
      </c>
      <c r="F45" s="1242"/>
      <c r="G45" s="1242"/>
      <c r="H45" s="1242"/>
      <c r="I45" s="1242"/>
      <c r="J45" s="1243"/>
      <c r="K45" s="59">
        <v>2930</v>
      </c>
      <c r="L45" s="60">
        <v>3060</v>
      </c>
      <c r="M45" s="60">
        <v>3178</v>
      </c>
      <c r="N45" s="60">
        <v>2993</v>
      </c>
      <c r="O45" s="61">
        <v>2944</v>
      </c>
      <c r="P45" s="48"/>
      <c r="Q45" s="48"/>
      <c r="R45" s="48"/>
      <c r="S45" s="48"/>
      <c r="T45" s="48"/>
      <c r="U45" s="48"/>
    </row>
    <row r="46" spans="1:21" ht="30.75" customHeight="1" x14ac:dyDescent="0.15">
      <c r="A46" s="48"/>
      <c r="B46" s="1238"/>
      <c r="C46" s="1239"/>
      <c r="D46" s="62"/>
      <c r="E46" s="1220" t="s">
        <v>12</v>
      </c>
      <c r="F46" s="1220"/>
      <c r="G46" s="1220"/>
      <c r="H46" s="1220"/>
      <c r="I46" s="1220"/>
      <c r="J46" s="1221"/>
      <c r="K46" s="63" t="s">
        <v>511</v>
      </c>
      <c r="L46" s="64" t="s">
        <v>511</v>
      </c>
      <c r="M46" s="64" t="s">
        <v>511</v>
      </c>
      <c r="N46" s="64" t="s">
        <v>511</v>
      </c>
      <c r="O46" s="65" t="s">
        <v>511</v>
      </c>
      <c r="P46" s="48"/>
      <c r="Q46" s="48"/>
      <c r="R46" s="48"/>
      <c r="S46" s="48"/>
      <c r="T46" s="48"/>
      <c r="U46" s="48"/>
    </row>
    <row r="47" spans="1:21" ht="30.75" customHeight="1" x14ac:dyDescent="0.15">
      <c r="A47" s="48"/>
      <c r="B47" s="1238"/>
      <c r="C47" s="1239"/>
      <c r="D47" s="62"/>
      <c r="E47" s="1220" t="s">
        <v>13</v>
      </c>
      <c r="F47" s="1220"/>
      <c r="G47" s="1220"/>
      <c r="H47" s="1220"/>
      <c r="I47" s="1220"/>
      <c r="J47" s="1221"/>
      <c r="K47" s="63" t="s">
        <v>511</v>
      </c>
      <c r="L47" s="64" t="s">
        <v>511</v>
      </c>
      <c r="M47" s="64" t="s">
        <v>511</v>
      </c>
      <c r="N47" s="64" t="s">
        <v>511</v>
      </c>
      <c r="O47" s="65" t="s">
        <v>511</v>
      </c>
      <c r="P47" s="48"/>
      <c r="Q47" s="48"/>
      <c r="R47" s="48"/>
      <c r="S47" s="48"/>
      <c r="T47" s="48"/>
      <c r="U47" s="48"/>
    </row>
    <row r="48" spans="1:21" ht="30.75" customHeight="1" x14ac:dyDescent="0.15">
      <c r="A48" s="48"/>
      <c r="B48" s="1238"/>
      <c r="C48" s="1239"/>
      <c r="D48" s="62"/>
      <c r="E48" s="1220" t="s">
        <v>14</v>
      </c>
      <c r="F48" s="1220"/>
      <c r="G48" s="1220"/>
      <c r="H48" s="1220"/>
      <c r="I48" s="1220"/>
      <c r="J48" s="1221"/>
      <c r="K48" s="63">
        <v>1051</v>
      </c>
      <c r="L48" s="64">
        <v>1203</v>
      </c>
      <c r="M48" s="64">
        <v>1058</v>
      </c>
      <c r="N48" s="64">
        <v>1090</v>
      </c>
      <c r="O48" s="65">
        <v>1043</v>
      </c>
      <c r="P48" s="48"/>
      <c r="Q48" s="48"/>
      <c r="R48" s="48"/>
      <c r="S48" s="48"/>
      <c r="T48" s="48"/>
      <c r="U48" s="48"/>
    </row>
    <row r="49" spans="1:21" ht="30.75" customHeight="1" x14ac:dyDescent="0.15">
      <c r="A49" s="48"/>
      <c r="B49" s="1238"/>
      <c r="C49" s="1239"/>
      <c r="D49" s="62"/>
      <c r="E49" s="1220" t="s">
        <v>15</v>
      </c>
      <c r="F49" s="1220"/>
      <c r="G49" s="1220"/>
      <c r="H49" s="1220"/>
      <c r="I49" s="1220"/>
      <c r="J49" s="1221"/>
      <c r="K49" s="63" t="s">
        <v>511</v>
      </c>
      <c r="L49" s="64" t="s">
        <v>511</v>
      </c>
      <c r="M49" s="64" t="s">
        <v>511</v>
      </c>
      <c r="N49" s="64" t="s">
        <v>511</v>
      </c>
      <c r="O49" s="65" t="s">
        <v>511</v>
      </c>
      <c r="P49" s="48"/>
      <c r="Q49" s="48"/>
      <c r="R49" s="48"/>
      <c r="S49" s="48"/>
      <c r="T49" s="48"/>
      <c r="U49" s="48"/>
    </row>
    <row r="50" spans="1:21" ht="30.75" customHeight="1" x14ac:dyDescent="0.15">
      <c r="A50" s="48"/>
      <c r="B50" s="1238"/>
      <c r="C50" s="1239"/>
      <c r="D50" s="62"/>
      <c r="E50" s="1220" t="s">
        <v>16</v>
      </c>
      <c r="F50" s="1220"/>
      <c r="G50" s="1220"/>
      <c r="H50" s="1220"/>
      <c r="I50" s="1220"/>
      <c r="J50" s="1221"/>
      <c r="K50" s="63" t="s">
        <v>511</v>
      </c>
      <c r="L50" s="64" t="s">
        <v>511</v>
      </c>
      <c r="M50" s="64">
        <v>898</v>
      </c>
      <c r="N50" s="64">
        <v>124</v>
      </c>
      <c r="O50" s="65">
        <v>124</v>
      </c>
      <c r="P50" s="48"/>
      <c r="Q50" s="48"/>
      <c r="R50" s="48"/>
      <c r="S50" s="48"/>
      <c r="T50" s="48"/>
      <c r="U50" s="48"/>
    </row>
    <row r="51" spans="1:21" ht="30.75" customHeight="1" x14ac:dyDescent="0.15">
      <c r="A51" s="48"/>
      <c r="B51" s="1240"/>
      <c r="C51" s="1241"/>
      <c r="D51" s="66"/>
      <c r="E51" s="1220" t="s">
        <v>17</v>
      </c>
      <c r="F51" s="1220"/>
      <c r="G51" s="1220"/>
      <c r="H51" s="1220"/>
      <c r="I51" s="1220"/>
      <c r="J51" s="1221"/>
      <c r="K51" s="63" t="s">
        <v>511</v>
      </c>
      <c r="L51" s="64" t="s">
        <v>511</v>
      </c>
      <c r="M51" s="64" t="s">
        <v>511</v>
      </c>
      <c r="N51" s="64" t="s">
        <v>511</v>
      </c>
      <c r="O51" s="65" t="s">
        <v>511</v>
      </c>
      <c r="P51" s="48"/>
      <c r="Q51" s="48"/>
      <c r="R51" s="48"/>
      <c r="S51" s="48"/>
      <c r="T51" s="48"/>
      <c r="U51" s="48"/>
    </row>
    <row r="52" spans="1:21" ht="30.75" customHeight="1" x14ac:dyDescent="0.15">
      <c r="A52" s="48"/>
      <c r="B52" s="1218" t="s">
        <v>18</v>
      </c>
      <c r="C52" s="1219"/>
      <c r="D52" s="66"/>
      <c r="E52" s="1220" t="s">
        <v>19</v>
      </c>
      <c r="F52" s="1220"/>
      <c r="G52" s="1220"/>
      <c r="H52" s="1220"/>
      <c r="I52" s="1220"/>
      <c r="J52" s="1221"/>
      <c r="K52" s="63">
        <v>3416</v>
      </c>
      <c r="L52" s="64">
        <v>3442</v>
      </c>
      <c r="M52" s="64">
        <v>3740</v>
      </c>
      <c r="N52" s="64">
        <v>3592</v>
      </c>
      <c r="O52" s="65">
        <v>3673</v>
      </c>
      <c r="P52" s="48"/>
      <c r="Q52" s="48"/>
      <c r="R52" s="48"/>
      <c r="S52" s="48"/>
      <c r="T52" s="48"/>
      <c r="U52" s="48"/>
    </row>
    <row r="53" spans="1:21" ht="30.75" customHeight="1" thickBot="1" x14ac:dyDescent="0.2">
      <c r="A53" s="48"/>
      <c r="B53" s="1222" t="s">
        <v>20</v>
      </c>
      <c r="C53" s="1223"/>
      <c r="D53" s="67"/>
      <c r="E53" s="1224" t="s">
        <v>21</v>
      </c>
      <c r="F53" s="1224"/>
      <c r="G53" s="1224"/>
      <c r="H53" s="1224"/>
      <c r="I53" s="1224"/>
      <c r="J53" s="1225"/>
      <c r="K53" s="68">
        <v>565</v>
      </c>
      <c r="L53" s="69">
        <v>821</v>
      </c>
      <c r="M53" s="69">
        <v>1394</v>
      </c>
      <c r="N53" s="69">
        <v>615</v>
      </c>
      <c r="O53" s="70">
        <v>438</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568</v>
      </c>
      <c r="P55" s="48"/>
      <c r="Q55" s="48"/>
      <c r="R55" s="48"/>
      <c r="S55" s="48"/>
      <c r="T55" s="48"/>
      <c r="U55" s="48"/>
    </row>
    <row r="56" spans="1:21" ht="31.5" customHeight="1" thickBot="1" x14ac:dyDescent="0.2">
      <c r="A56" s="48"/>
      <c r="B56" s="76"/>
      <c r="C56" s="77"/>
      <c r="D56" s="77"/>
      <c r="E56" s="78"/>
      <c r="F56" s="78"/>
      <c r="G56" s="78"/>
      <c r="H56" s="78"/>
      <c r="I56" s="78"/>
      <c r="J56" s="79" t="s">
        <v>2</v>
      </c>
      <c r="K56" s="80" t="s">
        <v>569</v>
      </c>
      <c r="L56" s="81" t="s">
        <v>570</v>
      </c>
      <c r="M56" s="81" t="s">
        <v>571</v>
      </c>
      <c r="N56" s="81" t="s">
        <v>572</v>
      </c>
      <c r="O56" s="82" t="s">
        <v>573</v>
      </c>
      <c r="P56" s="48"/>
      <c r="Q56" s="48"/>
      <c r="R56" s="48"/>
      <c r="S56" s="48"/>
      <c r="T56" s="48"/>
      <c r="U56" s="48"/>
    </row>
    <row r="57" spans="1:21" ht="31.5" customHeight="1" x14ac:dyDescent="0.15">
      <c r="B57" s="1226" t="s">
        <v>24</v>
      </c>
      <c r="C57" s="1227"/>
      <c r="D57" s="1230" t="s">
        <v>25</v>
      </c>
      <c r="E57" s="1231"/>
      <c r="F57" s="1231"/>
      <c r="G57" s="1231"/>
      <c r="H57" s="1231"/>
      <c r="I57" s="1231"/>
      <c r="J57" s="1232"/>
      <c r="K57" s="83"/>
      <c r="L57" s="84"/>
      <c r="M57" s="84"/>
      <c r="N57" s="84"/>
      <c r="O57" s="85"/>
    </row>
    <row r="58" spans="1:21" ht="31.5" customHeight="1" thickBot="1" x14ac:dyDescent="0.2">
      <c r="B58" s="1228"/>
      <c r="C58" s="1229"/>
      <c r="D58" s="1233" t="s">
        <v>26</v>
      </c>
      <c r="E58" s="1234"/>
      <c r="F58" s="1234"/>
      <c r="G58" s="1234"/>
      <c r="H58" s="1234"/>
      <c r="I58" s="1234"/>
      <c r="J58" s="1235"/>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43agmTDwNQlMtvlnHmXW+cthfB8kVzKpFpBsqI0MuzubN6521UI05adhGNgcy4s0uLGARwU2dTtUhILVx2QexQ==" saltValue="4Zhv9mRA7r6VKinqfjHY7Q==" spinCount="100000" sheet="1" objects="1" scenarios="1"/>
  <customSheetViews>
    <customSheetView guid="{859CC610-7446-4DBB-9CB5-DEFDEF6D2F8E}" scale="70" showGridLines="0" fitToPage="1" hiddenRows="1" hiddenColumns="1" topLeftCell="A15">
      <pageMargins left="0" right="0" top="0.19685039370078741" bottom="0.23622047244094491" header="0" footer="0"/>
      <printOptions horizontalCentered="1"/>
      <pageSetup paperSize="9" scale="56" orientation="landscape" horizontalDpi="300" verticalDpi="300" r:id="rId1"/>
      <headerFooter alignWithMargins="0">
        <oddFooter>&amp;C&amp;P/&amp;N</oddFooter>
      </headerFooter>
    </customSheetView>
  </customSheetViews>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2"/>
  <headerFooter alignWithMargins="0">
    <oddFooter>&amp;C&amp;P/&amp;N</oddFooter>
  </headerFooter>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553</v>
      </c>
      <c r="J40" s="100" t="s">
        <v>554</v>
      </c>
      <c r="K40" s="100" t="s">
        <v>555</v>
      </c>
      <c r="L40" s="100" t="s">
        <v>556</v>
      </c>
      <c r="M40" s="101" t="s">
        <v>557</v>
      </c>
    </row>
    <row r="41" spans="2:13" ht="27.75" customHeight="1" x14ac:dyDescent="0.15">
      <c r="B41" s="1256" t="s">
        <v>29</v>
      </c>
      <c r="C41" s="1257"/>
      <c r="D41" s="102"/>
      <c r="E41" s="1258" t="s">
        <v>30</v>
      </c>
      <c r="F41" s="1258"/>
      <c r="G41" s="1258"/>
      <c r="H41" s="1259"/>
      <c r="I41" s="358">
        <v>19323</v>
      </c>
      <c r="J41" s="359">
        <v>18507</v>
      </c>
      <c r="K41" s="359">
        <v>18005</v>
      </c>
      <c r="L41" s="359">
        <v>17322</v>
      </c>
      <c r="M41" s="360">
        <v>16532</v>
      </c>
    </row>
    <row r="42" spans="2:13" ht="27.75" customHeight="1" x14ac:dyDescent="0.15">
      <c r="B42" s="1246"/>
      <c r="C42" s="1247"/>
      <c r="D42" s="103"/>
      <c r="E42" s="1250" t="s">
        <v>31</v>
      </c>
      <c r="F42" s="1250"/>
      <c r="G42" s="1250"/>
      <c r="H42" s="1251"/>
      <c r="I42" s="361">
        <v>2790</v>
      </c>
      <c r="J42" s="362">
        <v>2790</v>
      </c>
      <c r="K42" s="362">
        <v>1730</v>
      </c>
      <c r="L42" s="362">
        <v>1615</v>
      </c>
      <c r="M42" s="363">
        <v>1500</v>
      </c>
    </row>
    <row r="43" spans="2:13" ht="27.75" customHeight="1" x14ac:dyDescent="0.15">
      <c r="B43" s="1246"/>
      <c r="C43" s="1247"/>
      <c r="D43" s="103"/>
      <c r="E43" s="1250" t="s">
        <v>32</v>
      </c>
      <c r="F43" s="1250"/>
      <c r="G43" s="1250"/>
      <c r="H43" s="1251"/>
      <c r="I43" s="361">
        <v>8305</v>
      </c>
      <c r="J43" s="362">
        <v>9632</v>
      </c>
      <c r="K43" s="362">
        <v>9525</v>
      </c>
      <c r="L43" s="362">
        <v>7937</v>
      </c>
      <c r="M43" s="363">
        <v>6883</v>
      </c>
    </row>
    <row r="44" spans="2:13" ht="27.75" customHeight="1" x14ac:dyDescent="0.15">
      <c r="B44" s="1246"/>
      <c r="C44" s="1247"/>
      <c r="D44" s="103"/>
      <c r="E44" s="1250" t="s">
        <v>33</v>
      </c>
      <c r="F44" s="1250"/>
      <c r="G44" s="1250"/>
      <c r="H44" s="1251"/>
      <c r="I44" s="361" t="s">
        <v>511</v>
      </c>
      <c r="J44" s="362" t="s">
        <v>511</v>
      </c>
      <c r="K44" s="362" t="s">
        <v>511</v>
      </c>
      <c r="L44" s="362" t="s">
        <v>511</v>
      </c>
      <c r="M44" s="363" t="s">
        <v>511</v>
      </c>
    </row>
    <row r="45" spans="2:13" ht="27.75" customHeight="1" x14ac:dyDescent="0.15">
      <c r="B45" s="1246"/>
      <c r="C45" s="1247"/>
      <c r="D45" s="103"/>
      <c r="E45" s="1250" t="s">
        <v>34</v>
      </c>
      <c r="F45" s="1250"/>
      <c r="G45" s="1250"/>
      <c r="H45" s="1251"/>
      <c r="I45" s="361">
        <v>7232</v>
      </c>
      <c r="J45" s="362">
        <v>6721</v>
      </c>
      <c r="K45" s="362">
        <v>6494</v>
      </c>
      <c r="L45" s="362">
        <v>6505</v>
      </c>
      <c r="M45" s="363">
        <v>6306</v>
      </c>
    </row>
    <row r="46" spans="2:13" ht="27.75" customHeight="1" x14ac:dyDescent="0.15">
      <c r="B46" s="1246"/>
      <c r="C46" s="1247"/>
      <c r="D46" s="104"/>
      <c r="E46" s="1250" t="s">
        <v>35</v>
      </c>
      <c r="F46" s="1250"/>
      <c r="G46" s="1250"/>
      <c r="H46" s="1251"/>
      <c r="I46" s="361" t="s">
        <v>511</v>
      </c>
      <c r="J46" s="362">
        <v>10</v>
      </c>
      <c r="K46" s="362">
        <v>21</v>
      </c>
      <c r="L46" s="362" t="s">
        <v>511</v>
      </c>
      <c r="M46" s="363">
        <v>16</v>
      </c>
    </row>
    <row r="47" spans="2:13" ht="27.75" customHeight="1" x14ac:dyDescent="0.15">
      <c r="B47" s="1246"/>
      <c r="C47" s="1247"/>
      <c r="D47" s="105"/>
      <c r="E47" s="1260" t="s">
        <v>36</v>
      </c>
      <c r="F47" s="1261"/>
      <c r="G47" s="1261"/>
      <c r="H47" s="1262"/>
      <c r="I47" s="361" t="s">
        <v>511</v>
      </c>
      <c r="J47" s="362" t="s">
        <v>511</v>
      </c>
      <c r="K47" s="362" t="s">
        <v>511</v>
      </c>
      <c r="L47" s="362" t="s">
        <v>511</v>
      </c>
      <c r="M47" s="363" t="s">
        <v>511</v>
      </c>
    </row>
    <row r="48" spans="2:13" ht="27.75" customHeight="1" x14ac:dyDescent="0.15">
      <c r="B48" s="1246"/>
      <c r="C48" s="1247"/>
      <c r="D48" s="103"/>
      <c r="E48" s="1250" t="s">
        <v>37</v>
      </c>
      <c r="F48" s="1250"/>
      <c r="G48" s="1250"/>
      <c r="H48" s="1251"/>
      <c r="I48" s="361" t="s">
        <v>511</v>
      </c>
      <c r="J48" s="362" t="s">
        <v>511</v>
      </c>
      <c r="K48" s="362" t="s">
        <v>511</v>
      </c>
      <c r="L48" s="362" t="s">
        <v>511</v>
      </c>
      <c r="M48" s="363" t="s">
        <v>511</v>
      </c>
    </row>
    <row r="49" spans="2:13" ht="27.75" customHeight="1" x14ac:dyDescent="0.15">
      <c r="B49" s="1248"/>
      <c r="C49" s="1249"/>
      <c r="D49" s="103"/>
      <c r="E49" s="1250" t="s">
        <v>38</v>
      </c>
      <c r="F49" s="1250"/>
      <c r="G49" s="1250"/>
      <c r="H49" s="1251"/>
      <c r="I49" s="361" t="s">
        <v>511</v>
      </c>
      <c r="J49" s="362" t="s">
        <v>511</v>
      </c>
      <c r="K49" s="362" t="s">
        <v>511</v>
      </c>
      <c r="L49" s="362" t="s">
        <v>511</v>
      </c>
      <c r="M49" s="363" t="s">
        <v>511</v>
      </c>
    </row>
    <row r="50" spans="2:13" ht="27.75" customHeight="1" x14ac:dyDescent="0.15">
      <c r="B50" s="1244" t="s">
        <v>39</v>
      </c>
      <c r="C50" s="1245"/>
      <c r="D50" s="106"/>
      <c r="E50" s="1250" t="s">
        <v>40</v>
      </c>
      <c r="F50" s="1250"/>
      <c r="G50" s="1250"/>
      <c r="H50" s="1251"/>
      <c r="I50" s="361">
        <v>13445</v>
      </c>
      <c r="J50" s="362">
        <v>12487</v>
      </c>
      <c r="K50" s="362">
        <v>12135</v>
      </c>
      <c r="L50" s="362">
        <v>12875</v>
      </c>
      <c r="M50" s="363">
        <v>14062</v>
      </c>
    </row>
    <row r="51" spans="2:13" ht="27.75" customHeight="1" x14ac:dyDescent="0.15">
      <c r="B51" s="1246"/>
      <c r="C51" s="1247"/>
      <c r="D51" s="103"/>
      <c r="E51" s="1250" t="s">
        <v>41</v>
      </c>
      <c r="F51" s="1250"/>
      <c r="G51" s="1250"/>
      <c r="H51" s="1251"/>
      <c r="I51" s="361">
        <v>6806</v>
      </c>
      <c r="J51" s="362">
        <v>7137</v>
      </c>
      <c r="K51" s="362">
        <v>7450</v>
      </c>
      <c r="L51" s="362">
        <v>7950</v>
      </c>
      <c r="M51" s="363">
        <v>8349</v>
      </c>
    </row>
    <row r="52" spans="2:13" ht="27.75" customHeight="1" x14ac:dyDescent="0.15">
      <c r="B52" s="1248"/>
      <c r="C52" s="1249"/>
      <c r="D52" s="103"/>
      <c r="E52" s="1250" t="s">
        <v>42</v>
      </c>
      <c r="F52" s="1250"/>
      <c r="G52" s="1250"/>
      <c r="H52" s="1251"/>
      <c r="I52" s="361">
        <v>33563</v>
      </c>
      <c r="J52" s="362">
        <v>33514</v>
      </c>
      <c r="K52" s="362">
        <v>33345</v>
      </c>
      <c r="L52" s="362">
        <v>32708</v>
      </c>
      <c r="M52" s="363">
        <v>32168</v>
      </c>
    </row>
    <row r="53" spans="2:13" ht="27.75" customHeight="1" thickBot="1" x14ac:dyDescent="0.2">
      <c r="B53" s="1252" t="s">
        <v>43</v>
      </c>
      <c r="C53" s="1253"/>
      <c r="D53" s="107"/>
      <c r="E53" s="1254" t="s">
        <v>44</v>
      </c>
      <c r="F53" s="1254"/>
      <c r="G53" s="1254"/>
      <c r="H53" s="1255"/>
      <c r="I53" s="364">
        <v>-16163</v>
      </c>
      <c r="J53" s="365">
        <v>-15478</v>
      </c>
      <c r="K53" s="365">
        <v>-17156</v>
      </c>
      <c r="L53" s="365">
        <v>-20155</v>
      </c>
      <c r="M53" s="366">
        <v>-23341</v>
      </c>
    </row>
    <row r="54" spans="2:13" ht="27.75" customHeight="1" x14ac:dyDescent="0.15">
      <c r="B54" s="108" t="s">
        <v>45</v>
      </c>
      <c r="C54" s="109"/>
      <c r="D54" s="109"/>
      <c r="E54" s="110"/>
      <c r="F54" s="110"/>
      <c r="G54" s="110"/>
      <c r="H54" s="110"/>
      <c r="I54" s="111"/>
      <c r="J54" s="111"/>
      <c r="K54" s="111"/>
      <c r="L54" s="111"/>
      <c r="M54" s="111"/>
    </row>
    <row r="55" spans="2:13" x14ac:dyDescent="0.15"/>
  </sheetData>
  <sheetProtection algorithmName="SHA-512" hashValue="Ip1q3dYnub0eEElQtq4pcoAgaZRaBPgkVta+fwZlhxjaLb8R8xdTvBELGuSrl0Hi8+s/k4ETN5XIu1Z56ear2g==" saltValue="nibZyD7Lh3XF68PqwQNbHA==" spinCount="100000" sheet="1" objects="1" scenarios="1"/>
  <customSheetViews>
    <customSheetView guid="{859CC610-7446-4DBB-9CB5-DEFDEF6D2F8E}" showGridLines="0" fitToPage="1" hiddenRows="1" hiddenColumns="1" topLeftCell="A21">
      <pageMargins left="0" right="0" top="0.19685039370078741" bottom="0" header="0" footer="0"/>
      <printOptions horizontalCentered="1"/>
      <pageSetup paperSize="9" scale="60" orientation="landscape" horizontalDpi="300" verticalDpi="300" r:id="rId1"/>
      <headerFooter alignWithMargins="0">
        <oddFooter>&amp;C&amp;P/&amp;N</oddFooter>
      </headerFooter>
    </customSheetView>
  </customSheetViews>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2"/>
  <headerFooter alignWithMargins="0">
    <oddFooter>&amp;C&amp;P/&amp;N</oddFooter>
  </headerFooter>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46</v>
      </c>
    </row>
    <row r="54" spans="2:8" ht="29.25" customHeight="1" thickBot="1" x14ac:dyDescent="0.25">
      <c r="B54" s="113" t="s">
        <v>1</v>
      </c>
      <c r="C54" s="114"/>
      <c r="D54" s="114"/>
      <c r="E54" s="115" t="s">
        <v>2</v>
      </c>
      <c r="F54" s="116" t="s">
        <v>555</v>
      </c>
      <c r="G54" s="116" t="s">
        <v>556</v>
      </c>
      <c r="H54" s="117" t="s">
        <v>557</v>
      </c>
    </row>
    <row r="55" spans="2:8" ht="52.5" customHeight="1" x14ac:dyDescent="0.15">
      <c r="B55" s="118"/>
      <c r="C55" s="1271" t="s">
        <v>47</v>
      </c>
      <c r="D55" s="1271"/>
      <c r="E55" s="1272"/>
      <c r="F55" s="119">
        <v>2409</v>
      </c>
      <c r="G55" s="119">
        <v>2656</v>
      </c>
      <c r="H55" s="120">
        <v>2657</v>
      </c>
    </row>
    <row r="56" spans="2:8" ht="52.5" customHeight="1" x14ac:dyDescent="0.15">
      <c r="B56" s="121"/>
      <c r="C56" s="1273" t="s">
        <v>48</v>
      </c>
      <c r="D56" s="1273"/>
      <c r="E56" s="1274"/>
      <c r="F56" s="122">
        <v>2266</v>
      </c>
      <c r="G56" s="122">
        <v>2043</v>
      </c>
      <c r="H56" s="123">
        <v>2114</v>
      </c>
    </row>
    <row r="57" spans="2:8" ht="53.25" customHeight="1" x14ac:dyDescent="0.15">
      <c r="B57" s="121"/>
      <c r="C57" s="1275" t="s">
        <v>49</v>
      </c>
      <c r="D57" s="1275"/>
      <c r="E57" s="1276"/>
      <c r="F57" s="124">
        <v>4536</v>
      </c>
      <c r="G57" s="124">
        <v>5178</v>
      </c>
      <c r="H57" s="125">
        <v>6079</v>
      </c>
    </row>
    <row r="58" spans="2:8" ht="45.75" customHeight="1" x14ac:dyDescent="0.15">
      <c r="B58" s="126"/>
      <c r="C58" s="1263" t="s">
        <v>575</v>
      </c>
      <c r="D58" s="1264"/>
      <c r="E58" s="1265"/>
      <c r="F58" s="127">
        <v>1783</v>
      </c>
      <c r="G58" s="128">
        <v>1783</v>
      </c>
      <c r="H58" s="128">
        <v>1779</v>
      </c>
    </row>
    <row r="59" spans="2:8" ht="45.75" customHeight="1" x14ac:dyDescent="0.15">
      <c r="B59" s="126"/>
      <c r="C59" s="1263" t="s">
        <v>576</v>
      </c>
      <c r="D59" s="1264"/>
      <c r="E59" s="1265"/>
      <c r="F59" s="127">
        <v>1389</v>
      </c>
      <c r="G59" s="128">
        <v>1555</v>
      </c>
      <c r="H59" s="128">
        <v>1726</v>
      </c>
    </row>
    <row r="60" spans="2:8" ht="45.75" customHeight="1" x14ac:dyDescent="0.15">
      <c r="B60" s="126"/>
      <c r="C60" s="1263" t="s">
        <v>577</v>
      </c>
      <c r="D60" s="1264"/>
      <c r="E60" s="1265"/>
      <c r="F60" s="127">
        <v>40</v>
      </c>
      <c r="G60" s="128">
        <v>456</v>
      </c>
      <c r="H60" s="128">
        <v>1149</v>
      </c>
    </row>
    <row r="61" spans="2:8" ht="45.75" customHeight="1" x14ac:dyDescent="0.15">
      <c r="B61" s="126"/>
      <c r="C61" s="1263" t="s">
        <v>578</v>
      </c>
      <c r="D61" s="1264"/>
      <c r="E61" s="1265"/>
      <c r="F61" s="127">
        <v>828</v>
      </c>
      <c r="G61" s="128">
        <v>829</v>
      </c>
      <c r="H61" s="128">
        <v>830</v>
      </c>
    </row>
    <row r="62" spans="2:8" ht="45.75" customHeight="1" thickBot="1" x14ac:dyDescent="0.2">
      <c r="B62" s="129"/>
      <c r="C62" s="1266" t="s">
        <v>579</v>
      </c>
      <c r="D62" s="1267"/>
      <c r="E62" s="1268"/>
      <c r="F62" s="130">
        <v>76</v>
      </c>
      <c r="G62" s="131">
        <v>121</v>
      </c>
      <c r="H62" s="131">
        <v>137</v>
      </c>
    </row>
    <row r="63" spans="2:8" ht="52.5" customHeight="1" thickBot="1" x14ac:dyDescent="0.2">
      <c r="B63" s="132"/>
      <c r="C63" s="1269" t="s">
        <v>50</v>
      </c>
      <c r="D63" s="1269"/>
      <c r="E63" s="1270"/>
      <c r="F63" s="133">
        <v>9211</v>
      </c>
      <c r="G63" s="133">
        <v>9877</v>
      </c>
      <c r="H63" s="134">
        <v>10850</v>
      </c>
    </row>
    <row r="64" spans="2:8" x14ac:dyDescent="0.15"/>
  </sheetData>
  <sheetProtection algorithmName="SHA-512" hashValue="SGbip6rHXxILr2eh2ZzDIrSLi4fV6ClYwJXlHPj7m9a6hGoORlT8sp2TiR1BncddPhpmI7JHoOlBVRiBdkYR2Q==" saltValue="Bu8iTFesf54SOaxdASjCuw==" spinCount="100000" sheet="1" objects="1" scenarios="1"/>
  <customSheetViews>
    <customSheetView guid="{859CC610-7446-4DBB-9CB5-DEFDEF6D2F8E}" scale="70" showGridLines="0" fitToPage="1" hiddenRows="1" hiddenColumns="1">
      <pageMargins left="0" right="0" top="0.19685039370078741" bottom="0" header="0" footer="0"/>
      <printOptions horizontalCentered="1"/>
      <pageSetup paperSize="9" scale="43" orientation="landscape" verticalDpi="300" r:id="rId1"/>
      <headerFooter alignWithMargins="0">
        <oddFooter>&amp;C&amp;P/&amp;N</oddFooter>
      </headerFooter>
    </customSheetView>
  </customSheetViews>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2"/>
  <headerFooter alignWithMargins="0">
    <oddFooter>&amp;C&amp;P/&amp;N</oddFooter>
  </headerFooter>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E2ED17-B737-48B6-9C4A-D50634852393}">
  <sheetPr>
    <pageSetUpPr fitToPage="1"/>
  </sheetPr>
  <dimension ref="A1:DE85"/>
  <sheetViews>
    <sheetView showGridLines="0" zoomScaleNormal="100" zoomScaleSheetLayoutView="55" workbookViewId="0"/>
  </sheetViews>
  <sheetFormatPr defaultColWidth="0" defaultRowHeight="0" customHeight="1" zeroHeight="1" x14ac:dyDescent="0.15"/>
  <cols>
    <col min="1" max="1" width="6.375" style="368" customWidth="1"/>
    <col min="2" max="107" width="2.5" style="368" customWidth="1"/>
    <col min="108" max="108" width="6.125" style="370" customWidth="1"/>
    <col min="109" max="109" width="5.875" style="369" customWidth="1"/>
    <col min="110" max="16384" width="8.625" style="368" hidden="1"/>
  </cols>
  <sheetData>
    <row r="1" spans="1:109" ht="42.75" customHeight="1" x14ac:dyDescent="0.15">
      <c r="A1" s="403"/>
      <c r="B1" s="402"/>
      <c r="DD1" s="368"/>
      <c r="DE1" s="368"/>
    </row>
    <row r="2" spans="1:109" ht="25.5" customHeight="1" x14ac:dyDescent="0.15">
      <c r="A2" s="401"/>
      <c r="C2" s="401"/>
      <c r="O2" s="401"/>
      <c r="P2" s="401"/>
      <c r="Q2" s="401"/>
      <c r="R2" s="401"/>
      <c r="S2" s="401"/>
      <c r="T2" s="401"/>
      <c r="U2" s="401"/>
      <c r="V2" s="401"/>
      <c r="W2" s="401"/>
      <c r="X2" s="401"/>
      <c r="Y2" s="401"/>
      <c r="Z2" s="401"/>
      <c r="AA2" s="401"/>
      <c r="AB2" s="401"/>
      <c r="AC2" s="401"/>
      <c r="AD2" s="401"/>
      <c r="AE2" s="401"/>
      <c r="AF2" s="401"/>
      <c r="AG2" s="401"/>
      <c r="AH2" s="401"/>
      <c r="AI2" s="401"/>
      <c r="AU2" s="401"/>
      <c r="BG2" s="401"/>
      <c r="BS2" s="401"/>
      <c r="CE2" s="401"/>
      <c r="CQ2" s="401"/>
      <c r="DD2" s="368"/>
      <c r="DE2" s="368"/>
    </row>
    <row r="3" spans="1:109" ht="25.5" customHeight="1" x14ac:dyDescent="0.15">
      <c r="A3" s="401"/>
      <c r="C3" s="401"/>
      <c r="O3" s="401"/>
      <c r="P3" s="401"/>
      <c r="Q3" s="401"/>
      <c r="R3" s="401"/>
      <c r="S3" s="401"/>
      <c r="T3" s="401"/>
      <c r="U3" s="401"/>
      <c r="V3" s="401"/>
      <c r="W3" s="401"/>
      <c r="X3" s="401"/>
      <c r="Y3" s="401"/>
      <c r="Z3" s="401"/>
      <c r="AA3" s="401"/>
      <c r="AB3" s="401"/>
      <c r="AC3" s="401"/>
      <c r="AD3" s="401"/>
      <c r="AE3" s="401"/>
      <c r="AF3" s="401"/>
      <c r="AG3" s="401"/>
      <c r="AH3" s="401"/>
      <c r="AI3" s="401"/>
      <c r="AU3" s="401"/>
      <c r="BG3" s="401"/>
      <c r="BS3" s="401"/>
      <c r="CE3" s="401"/>
      <c r="CQ3" s="401"/>
      <c r="DD3" s="368"/>
      <c r="DE3" s="368"/>
    </row>
    <row r="4" spans="1:109" s="262" customFormat="1" ht="13.5" x14ac:dyDescent="0.15">
      <c r="A4" s="401"/>
      <c r="B4" s="401"/>
      <c r="C4" s="401"/>
      <c r="D4" s="401"/>
      <c r="E4" s="401"/>
      <c r="F4" s="401"/>
      <c r="G4" s="401"/>
      <c r="H4" s="401"/>
      <c r="I4" s="401"/>
      <c r="J4" s="401"/>
      <c r="K4" s="401"/>
      <c r="L4" s="401"/>
      <c r="M4" s="401"/>
      <c r="N4" s="401"/>
      <c r="O4" s="401"/>
      <c r="P4" s="401"/>
      <c r="Q4" s="401"/>
      <c r="R4" s="401"/>
      <c r="S4" s="401"/>
      <c r="T4" s="401"/>
      <c r="U4" s="401"/>
      <c r="V4" s="401"/>
      <c r="W4" s="401"/>
      <c r="X4" s="401"/>
      <c r="Y4" s="401"/>
      <c r="Z4" s="401"/>
      <c r="AA4" s="401"/>
      <c r="AB4" s="401"/>
      <c r="AC4" s="401"/>
      <c r="AD4" s="401"/>
      <c r="AE4" s="401"/>
      <c r="AF4" s="401"/>
      <c r="AG4" s="401"/>
      <c r="AH4" s="401"/>
      <c r="AI4" s="401"/>
      <c r="AJ4" s="401"/>
      <c r="AK4" s="401"/>
      <c r="AL4" s="401"/>
      <c r="AM4" s="401"/>
      <c r="AN4" s="401"/>
      <c r="AO4" s="401"/>
      <c r="AP4" s="401"/>
      <c r="AQ4" s="401"/>
      <c r="AR4" s="401"/>
      <c r="AS4" s="401"/>
      <c r="AT4" s="401"/>
      <c r="AU4" s="401"/>
      <c r="AV4" s="401"/>
      <c r="AW4" s="401"/>
      <c r="AX4" s="401"/>
      <c r="AY4" s="401"/>
      <c r="AZ4" s="401"/>
      <c r="BA4" s="401"/>
      <c r="BB4" s="401"/>
      <c r="BC4" s="401"/>
      <c r="BD4" s="401"/>
      <c r="BE4" s="401"/>
      <c r="BF4" s="401"/>
      <c r="BG4" s="401"/>
      <c r="BH4" s="401"/>
      <c r="BI4" s="401"/>
      <c r="BJ4" s="401"/>
      <c r="BK4" s="401"/>
      <c r="BL4" s="401"/>
      <c r="BM4" s="401"/>
      <c r="BN4" s="401"/>
      <c r="BO4" s="401"/>
      <c r="BP4" s="401"/>
      <c r="BQ4" s="401"/>
      <c r="BR4" s="401"/>
      <c r="BS4" s="401"/>
      <c r="BT4" s="401"/>
      <c r="BU4" s="401"/>
      <c r="BV4" s="401"/>
      <c r="BW4" s="401"/>
      <c r="BX4" s="401"/>
      <c r="BY4" s="401"/>
      <c r="BZ4" s="401"/>
      <c r="CA4" s="401"/>
      <c r="CB4" s="401"/>
      <c r="CC4" s="401"/>
      <c r="CD4" s="401"/>
      <c r="CE4" s="401"/>
      <c r="CF4" s="401"/>
      <c r="CG4" s="401"/>
      <c r="CH4" s="401"/>
      <c r="CI4" s="401"/>
      <c r="CJ4" s="401"/>
      <c r="CK4" s="401"/>
      <c r="CL4" s="401"/>
      <c r="CM4" s="401"/>
      <c r="CN4" s="401"/>
      <c r="CO4" s="401"/>
      <c r="CP4" s="401"/>
      <c r="CQ4" s="401"/>
      <c r="CR4" s="401"/>
      <c r="CS4" s="401"/>
      <c r="CT4" s="401"/>
      <c r="CU4" s="401"/>
      <c r="CV4" s="401"/>
      <c r="CW4" s="401"/>
      <c r="CX4" s="401"/>
      <c r="CY4" s="401"/>
      <c r="CZ4" s="401"/>
      <c r="DA4" s="401"/>
      <c r="DB4" s="401"/>
      <c r="DC4" s="401"/>
      <c r="DD4" s="401"/>
      <c r="DE4" s="401"/>
    </row>
    <row r="5" spans="1:109" s="262" customFormat="1" ht="13.5" x14ac:dyDescent="0.15">
      <c r="A5" s="401"/>
      <c r="B5" s="401"/>
      <c r="C5" s="401"/>
      <c r="D5" s="401"/>
      <c r="E5" s="401"/>
      <c r="F5" s="401"/>
      <c r="G5" s="401"/>
      <c r="H5" s="401"/>
      <c r="I5" s="401"/>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401"/>
      <c r="AM5" s="401"/>
      <c r="AN5" s="401"/>
      <c r="AO5" s="401"/>
      <c r="AP5" s="401"/>
      <c r="AQ5" s="401"/>
      <c r="AR5" s="401"/>
      <c r="AS5" s="401"/>
      <c r="AT5" s="401"/>
      <c r="AU5" s="401"/>
      <c r="AV5" s="401"/>
      <c r="AW5" s="401"/>
      <c r="AX5" s="401"/>
      <c r="AY5" s="401"/>
      <c r="AZ5" s="401"/>
      <c r="BA5" s="401"/>
      <c r="BB5" s="401"/>
      <c r="BC5" s="401"/>
      <c r="BD5" s="401"/>
      <c r="BE5" s="401"/>
      <c r="BF5" s="401"/>
      <c r="BG5" s="401"/>
      <c r="BH5" s="401"/>
      <c r="BI5" s="401"/>
      <c r="BJ5" s="401"/>
      <c r="BK5" s="401"/>
      <c r="BL5" s="401"/>
      <c r="BM5" s="401"/>
      <c r="BN5" s="401"/>
      <c r="BO5" s="401"/>
      <c r="BP5" s="401"/>
      <c r="BQ5" s="401"/>
      <c r="BR5" s="401"/>
      <c r="BS5" s="401"/>
      <c r="BT5" s="401"/>
      <c r="BU5" s="401"/>
      <c r="BV5" s="401"/>
      <c r="BW5" s="401"/>
      <c r="BX5" s="401"/>
      <c r="BY5" s="401"/>
      <c r="BZ5" s="401"/>
      <c r="CA5" s="401"/>
      <c r="CB5" s="401"/>
      <c r="CC5" s="401"/>
      <c r="CD5" s="401"/>
      <c r="CE5" s="401"/>
      <c r="CF5" s="401"/>
      <c r="CG5" s="401"/>
      <c r="CH5" s="401"/>
      <c r="CI5" s="401"/>
      <c r="CJ5" s="401"/>
      <c r="CK5" s="401"/>
      <c r="CL5" s="401"/>
      <c r="CM5" s="401"/>
      <c r="CN5" s="401"/>
      <c r="CO5" s="401"/>
      <c r="CP5" s="401"/>
      <c r="CQ5" s="401"/>
      <c r="CR5" s="401"/>
      <c r="CS5" s="401"/>
      <c r="CT5" s="401"/>
      <c r="CU5" s="401"/>
      <c r="CV5" s="401"/>
      <c r="CW5" s="401"/>
      <c r="CX5" s="401"/>
      <c r="CY5" s="401"/>
      <c r="CZ5" s="401"/>
      <c r="DA5" s="401"/>
      <c r="DB5" s="401"/>
      <c r="DC5" s="401"/>
      <c r="DD5" s="401"/>
      <c r="DE5" s="401"/>
    </row>
    <row r="6" spans="1:109" s="262" customFormat="1" ht="13.5" x14ac:dyDescent="0.15">
      <c r="A6" s="401"/>
      <c r="B6" s="401"/>
      <c r="C6" s="401"/>
      <c r="D6" s="401"/>
      <c r="E6" s="401"/>
      <c r="F6" s="401"/>
      <c r="G6" s="401"/>
      <c r="H6" s="401"/>
      <c r="I6" s="401"/>
      <c r="J6" s="401"/>
      <c r="K6" s="401"/>
      <c r="L6" s="401"/>
      <c r="M6" s="401"/>
      <c r="N6" s="401"/>
      <c r="O6" s="401"/>
      <c r="P6" s="401"/>
      <c r="Q6" s="401"/>
      <c r="R6" s="401"/>
      <c r="S6" s="401"/>
      <c r="T6" s="401"/>
      <c r="U6" s="401"/>
      <c r="V6" s="401"/>
      <c r="W6" s="401"/>
      <c r="X6" s="401"/>
      <c r="Y6" s="401"/>
      <c r="Z6" s="401"/>
      <c r="AA6" s="401"/>
      <c r="AB6" s="401"/>
      <c r="AC6" s="401"/>
      <c r="AD6" s="401"/>
      <c r="AE6" s="401"/>
      <c r="AF6" s="401"/>
      <c r="AG6" s="401"/>
      <c r="AH6" s="401"/>
      <c r="AI6" s="401"/>
      <c r="AJ6" s="401"/>
      <c r="AK6" s="401"/>
      <c r="AL6" s="401"/>
      <c r="AM6" s="401"/>
      <c r="AN6" s="401"/>
      <c r="AO6" s="401"/>
      <c r="AP6" s="401"/>
      <c r="AQ6" s="401"/>
      <c r="AR6" s="401"/>
      <c r="AS6" s="401"/>
      <c r="AT6" s="401"/>
      <c r="AU6" s="401"/>
      <c r="AV6" s="401"/>
      <c r="AW6" s="401"/>
      <c r="AX6" s="401"/>
      <c r="AY6" s="401"/>
      <c r="AZ6" s="401"/>
      <c r="BA6" s="401"/>
      <c r="BB6" s="401"/>
      <c r="BC6" s="401"/>
      <c r="BD6" s="401"/>
      <c r="BE6" s="401"/>
      <c r="BF6" s="401"/>
      <c r="BG6" s="401"/>
      <c r="BH6" s="401"/>
      <c r="BI6" s="401"/>
      <c r="BJ6" s="401"/>
      <c r="BK6" s="401"/>
      <c r="BL6" s="401"/>
      <c r="BM6" s="401"/>
      <c r="BN6" s="401"/>
      <c r="BO6" s="401"/>
      <c r="BP6" s="401"/>
      <c r="BQ6" s="401"/>
      <c r="BR6" s="401"/>
      <c r="BS6" s="401"/>
      <c r="BT6" s="401"/>
      <c r="BU6" s="401"/>
      <c r="BV6" s="401"/>
      <c r="BW6" s="401"/>
      <c r="BX6" s="401"/>
      <c r="BY6" s="401"/>
      <c r="BZ6" s="401"/>
      <c r="CA6" s="401"/>
      <c r="CB6" s="401"/>
      <c r="CC6" s="401"/>
      <c r="CD6" s="401"/>
      <c r="CE6" s="401"/>
      <c r="CF6" s="401"/>
      <c r="CG6" s="401"/>
      <c r="CH6" s="401"/>
      <c r="CI6" s="401"/>
      <c r="CJ6" s="401"/>
      <c r="CK6" s="401"/>
      <c r="CL6" s="401"/>
      <c r="CM6" s="401"/>
      <c r="CN6" s="401"/>
      <c r="CO6" s="401"/>
      <c r="CP6" s="401"/>
      <c r="CQ6" s="401"/>
      <c r="CR6" s="401"/>
      <c r="CS6" s="401"/>
      <c r="CT6" s="401"/>
      <c r="CU6" s="401"/>
      <c r="CV6" s="401"/>
      <c r="CW6" s="401"/>
      <c r="CX6" s="401"/>
      <c r="CY6" s="401"/>
      <c r="CZ6" s="401"/>
      <c r="DA6" s="401"/>
      <c r="DB6" s="401"/>
      <c r="DC6" s="401"/>
      <c r="DD6" s="401"/>
      <c r="DE6" s="401"/>
    </row>
    <row r="7" spans="1:109" s="262" customFormat="1" ht="13.5" x14ac:dyDescent="0.15">
      <c r="A7" s="401"/>
      <c r="B7" s="401"/>
      <c r="C7" s="401"/>
      <c r="D7" s="401"/>
      <c r="E7" s="401"/>
      <c r="F7" s="401"/>
      <c r="G7" s="401"/>
      <c r="H7" s="401"/>
      <c r="I7" s="401"/>
      <c r="J7" s="401"/>
      <c r="K7" s="401"/>
      <c r="L7" s="401"/>
      <c r="M7" s="401"/>
      <c r="N7" s="401"/>
      <c r="O7" s="401"/>
      <c r="P7" s="401"/>
      <c r="Q7" s="401"/>
      <c r="R7" s="401"/>
      <c r="S7" s="401"/>
      <c r="T7" s="401"/>
      <c r="U7" s="401"/>
      <c r="V7" s="401"/>
      <c r="W7" s="401"/>
      <c r="X7" s="401"/>
      <c r="Y7" s="401"/>
      <c r="Z7" s="401"/>
      <c r="AA7" s="401"/>
      <c r="AB7" s="401"/>
      <c r="AC7" s="401"/>
      <c r="AD7" s="401"/>
      <c r="AE7" s="401"/>
      <c r="AF7" s="401"/>
      <c r="AG7" s="401"/>
      <c r="AH7" s="401"/>
      <c r="AI7" s="401"/>
      <c r="AJ7" s="401"/>
      <c r="AK7" s="401"/>
      <c r="AL7" s="401"/>
      <c r="AM7" s="401"/>
      <c r="AN7" s="401"/>
      <c r="AO7" s="401"/>
      <c r="AP7" s="401"/>
      <c r="AQ7" s="401"/>
      <c r="AR7" s="401"/>
      <c r="AS7" s="401"/>
      <c r="AT7" s="401"/>
      <c r="AU7" s="401"/>
      <c r="AV7" s="401"/>
      <c r="AW7" s="401"/>
      <c r="AX7" s="401"/>
      <c r="AY7" s="401"/>
      <c r="AZ7" s="401"/>
      <c r="BA7" s="401"/>
      <c r="BB7" s="401"/>
      <c r="BC7" s="401"/>
      <c r="BD7" s="401"/>
      <c r="BE7" s="401"/>
      <c r="BF7" s="401"/>
      <c r="BG7" s="401"/>
      <c r="BH7" s="401"/>
      <c r="BI7" s="401"/>
      <c r="BJ7" s="401"/>
      <c r="BK7" s="401"/>
      <c r="BL7" s="401"/>
      <c r="BM7" s="401"/>
      <c r="BN7" s="401"/>
      <c r="BO7" s="401"/>
      <c r="BP7" s="401"/>
      <c r="BQ7" s="401"/>
      <c r="BR7" s="401"/>
      <c r="BS7" s="401"/>
      <c r="BT7" s="401"/>
      <c r="BU7" s="401"/>
      <c r="BV7" s="401"/>
      <c r="BW7" s="401"/>
      <c r="BX7" s="401"/>
      <c r="BY7" s="401"/>
      <c r="BZ7" s="401"/>
      <c r="CA7" s="401"/>
      <c r="CB7" s="401"/>
      <c r="CC7" s="401"/>
      <c r="CD7" s="401"/>
      <c r="CE7" s="401"/>
      <c r="CF7" s="401"/>
      <c r="CG7" s="401"/>
      <c r="CH7" s="401"/>
      <c r="CI7" s="401"/>
      <c r="CJ7" s="401"/>
      <c r="CK7" s="401"/>
      <c r="CL7" s="401"/>
      <c r="CM7" s="401"/>
      <c r="CN7" s="401"/>
      <c r="CO7" s="401"/>
      <c r="CP7" s="401"/>
      <c r="CQ7" s="401"/>
      <c r="CR7" s="401"/>
      <c r="CS7" s="401"/>
      <c r="CT7" s="401"/>
      <c r="CU7" s="401"/>
      <c r="CV7" s="401"/>
      <c r="CW7" s="401"/>
      <c r="CX7" s="401"/>
      <c r="CY7" s="401"/>
      <c r="CZ7" s="401"/>
      <c r="DA7" s="401"/>
      <c r="DB7" s="401"/>
      <c r="DC7" s="401"/>
      <c r="DD7" s="401"/>
      <c r="DE7" s="401"/>
    </row>
    <row r="8" spans="1:109" s="262" customFormat="1" ht="13.5" x14ac:dyDescent="0.15">
      <c r="A8" s="401"/>
      <c r="B8" s="401"/>
      <c r="C8" s="401"/>
      <c r="D8" s="401"/>
      <c r="E8" s="401"/>
      <c r="F8" s="401"/>
      <c r="G8" s="401"/>
      <c r="H8" s="401"/>
      <c r="I8" s="401"/>
      <c r="J8" s="401"/>
      <c r="K8" s="401"/>
      <c r="L8" s="401"/>
      <c r="M8" s="401"/>
      <c r="N8" s="401"/>
      <c r="O8" s="401"/>
      <c r="P8" s="401"/>
      <c r="Q8" s="401"/>
      <c r="R8" s="401"/>
      <c r="S8" s="401"/>
      <c r="T8" s="401"/>
      <c r="U8" s="401"/>
      <c r="V8" s="401"/>
      <c r="W8" s="401"/>
      <c r="X8" s="401"/>
      <c r="Y8" s="401"/>
      <c r="Z8" s="401"/>
      <c r="AA8" s="401"/>
      <c r="AB8" s="401"/>
      <c r="AC8" s="401"/>
      <c r="AD8" s="401"/>
      <c r="AE8" s="401"/>
      <c r="AF8" s="401"/>
      <c r="AG8" s="401"/>
      <c r="AH8" s="401"/>
      <c r="AI8" s="401"/>
      <c r="AJ8" s="401"/>
      <c r="AK8" s="401"/>
      <c r="AL8" s="401"/>
      <c r="AM8" s="401"/>
      <c r="AN8" s="401"/>
      <c r="AO8" s="401"/>
      <c r="AP8" s="401"/>
      <c r="AQ8" s="401"/>
      <c r="AR8" s="401"/>
      <c r="AS8" s="401"/>
      <c r="AT8" s="401"/>
      <c r="AU8" s="401"/>
      <c r="AV8" s="401"/>
      <c r="AW8" s="401"/>
      <c r="AX8" s="401"/>
      <c r="AY8" s="401"/>
      <c r="AZ8" s="401"/>
      <c r="BA8" s="401"/>
      <c r="BB8" s="401"/>
      <c r="BC8" s="401"/>
      <c r="BD8" s="401"/>
      <c r="BE8" s="401"/>
      <c r="BF8" s="401"/>
      <c r="BG8" s="401"/>
      <c r="BH8" s="401"/>
      <c r="BI8" s="401"/>
      <c r="BJ8" s="401"/>
      <c r="BK8" s="401"/>
      <c r="BL8" s="401"/>
      <c r="BM8" s="401"/>
      <c r="BN8" s="401"/>
      <c r="BO8" s="401"/>
      <c r="BP8" s="401"/>
      <c r="BQ8" s="401"/>
      <c r="BR8" s="401"/>
      <c r="BS8" s="401"/>
      <c r="BT8" s="401"/>
      <c r="BU8" s="401"/>
      <c r="BV8" s="401"/>
      <c r="BW8" s="401"/>
      <c r="BX8" s="401"/>
      <c r="BY8" s="401"/>
      <c r="BZ8" s="401"/>
      <c r="CA8" s="401"/>
      <c r="CB8" s="401"/>
      <c r="CC8" s="401"/>
      <c r="CD8" s="401"/>
      <c r="CE8" s="401"/>
      <c r="CF8" s="401"/>
      <c r="CG8" s="401"/>
      <c r="CH8" s="401"/>
      <c r="CI8" s="401"/>
      <c r="CJ8" s="401"/>
      <c r="CK8" s="401"/>
      <c r="CL8" s="401"/>
      <c r="CM8" s="401"/>
      <c r="CN8" s="401"/>
      <c r="CO8" s="401"/>
      <c r="CP8" s="401"/>
      <c r="CQ8" s="401"/>
      <c r="CR8" s="401"/>
      <c r="CS8" s="401"/>
      <c r="CT8" s="401"/>
      <c r="CU8" s="401"/>
      <c r="CV8" s="401"/>
      <c r="CW8" s="401"/>
      <c r="CX8" s="401"/>
      <c r="CY8" s="401"/>
      <c r="CZ8" s="401"/>
      <c r="DA8" s="401"/>
      <c r="DB8" s="401"/>
      <c r="DC8" s="401"/>
      <c r="DD8" s="401"/>
      <c r="DE8" s="401"/>
    </row>
    <row r="9" spans="1:109" s="262" customFormat="1" ht="13.5" x14ac:dyDescent="0.15">
      <c r="A9" s="401"/>
      <c r="B9" s="401"/>
      <c r="C9" s="401"/>
      <c r="D9" s="401"/>
      <c r="E9" s="401"/>
      <c r="F9" s="401"/>
      <c r="G9" s="401"/>
      <c r="H9" s="401"/>
      <c r="I9" s="401"/>
      <c r="J9" s="401"/>
      <c r="K9" s="401"/>
      <c r="L9" s="401"/>
      <c r="M9" s="401"/>
      <c r="N9" s="401"/>
      <c r="O9" s="401"/>
      <c r="P9" s="401"/>
      <c r="Q9" s="401"/>
      <c r="R9" s="401"/>
      <c r="S9" s="401"/>
      <c r="T9" s="401"/>
      <c r="U9" s="401"/>
      <c r="V9" s="401"/>
      <c r="W9" s="401"/>
      <c r="X9" s="401"/>
      <c r="Y9" s="401"/>
      <c r="Z9" s="401"/>
      <c r="AA9" s="401"/>
      <c r="AB9" s="401"/>
      <c r="AC9" s="401"/>
      <c r="AD9" s="401"/>
      <c r="AE9" s="401"/>
      <c r="AF9" s="401"/>
      <c r="AG9" s="401"/>
      <c r="AH9" s="401"/>
      <c r="AI9" s="401"/>
      <c r="AJ9" s="401"/>
      <c r="AK9" s="401"/>
      <c r="AL9" s="401"/>
      <c r="AM9" s="401"/>
      <c r="AN9" s="401"/>
      <c r="AO9" s="401"/>
      <c r="AP9" s="401"/>
      <c r="AQ9" s="401"/>
      <c r="AR9" s="401"/>
      <c r="AS9" s="401"/>
      <c r="AT9" s="401"/>
      <c r="AU9" s="401"/>
      <c r="AV9" s="401"/>
      <c r="AW9" s="401"/>
      <c r="AX9" s="401"/>
      <c r="AY9" s="401"/>
      <c r="AZ9" s="401"/>
      <c r="BA9" s="401"/>
      <c r="BB9" s="401"/>
      <c r="BC9" s="401"/>
      <c r="BD9" s="401"/>
      <c r="BE9" s="401"/>
      <c r="BF9" s="401"/>
      <c r="BG9" s="401"/>
      <c r="BH9" s="401"/>
      <c r="BI9" s="401"/>
      <c r="BJ9" s="401"/>
      <c r="BK9" s="401"/>
      <c r="BL9" s="401"/>
      <c r="BM9" s="401"/>
      <c r="BN9" s="401"/>
      <c r="BO9" s="401"/>
      <c r="BP9" s="401"/>
      <c r="BQ9" s="401"/>
      <c r="BR9" s="401"/>
      <c r="BS9" s="401"/>
      <c r="BT9" s="401"/>
      <c r="BU9" s="401"/>
      <c r="BV9" s="401"/>
      <c r="BW9" s="401"/>
      <c r="BX9" s="401"/>
      <c r="BY9" s="401"/>
      <c r="BZ9" s="401"/>
      <c r="CA9" s="401"/>
      <c r="CB9" s="401"/>
      <c r="CC9" s="401"/>
      <c r="CD9" s="401"/>
      <c r="CE9" s="401"/>
      <c r="CF9" s="401"/>
      <c r="CG9" s="401"/>
      <c r="CH9" s="401"/>
      <c r="CI9" s="401"/>
      <c r="CJ9" s="401"/>
      <c r="CK9" s="401"/>
      <c r="CL9" s="401"/>
      <c r="CM9" s="401"/>
      <c r="CN9" s="401"/>
      <c r="CO9" s="401"/>
      <c r="CP9" s="401"/>
      <c r="CQ9" s="401"/>
      <c r="CR9" s="401"/>
      <c r="CS9" s="401"/>
      <c r="CT9" s="401"/>
      <c r="CU9" s="401"/>
      <c r="CV9" s="401"/>
      <c r="CW9" s="401"/>
      <c r="CX9" s="401"/>
      <c r="CY9" s="401"/>
      <c r="CZ9" s="401"/>
      <c r="DA9" s="401"/>
      <c r="DB9" s="401"/>
      <c r="DC9" s="401"/>
      <c r="DD9" s="401"/>
      <c r="DE9" s="401"/>
    </row>
    <row r="10" spans="1:109" s="262" customFormat="1" ht="13.5" x14ac:dyDescent="0.15">
      <c r="A10" s="401"/>
      <c r="B10" s="401"/>
      <c r="C10" s="401"/>
      <c r="D10" s="401"/>
      <c r="E10" s="401"/>
      <c r="F10" s="401"/>
      <c r="G10" s="401"/>
      <c r="H10" s="401"/>
      <c r="I10" s="401"/>
      <c r="J10" s="401"/>
      <c r="K10" s="401"/>
      <c r="L10" s="401"/>
      <c r="M10" s="401"/>
      <c r="N10" s="401"/>
      <c r="O10" s="401"/>
      <c r="P10" s="401"/>
      <c r="Q10" s="401"/>
      <c r="R10" s="401"/>
      <c r="S10" s="401"/>
      <c r="T10" s="401"/>
      <c r="U10" s="401"/>
      <c r="V10" s="401"/>
      <c r="W10" s="401"/>
      <c r="X10" s="401"/>
      <c r="Y10" s="401"/>
      <c r="Z10" s="401"/>
      <c r="AA10" s="401"/>
      <c r="AB10" s="401"/>
      <c r="AC10" s="401"/>
      <c r="AD10" s="401"/>
      <c r="AE10" s="401"/>
      <c r="AF10" s="401"/>
      <c r="AG10" s="401"/>
      <c r="AH10" s="401"/>
      <c r="AI10" s="401"/>
      <c r="AJ10" s="401"/>
      <c r="AK10" s="401"/>
      <c r="AL10" s="401"/>
      <c r="AM10" s="401"/>
      <c r="AN10" s="401"/>
      <c r="AO10" s="401"/>
      <c r="AP10" s="401"/>
      <c r="AQ10" s="401"/>
      <c r="AR10" s="401"/>
      <c r="AS10" s="401"/>
      <c r="AT10" s="401"/>
      <c r="AU10" s="401"/>
      <c r="AV10" s="401"/>
      <c r="AW10" s="401"/>
      <c r="AX10" s="401"/>
      <c r="AY10" s="401"/>
      <c r="AZ10" s="401"/>
      <c r="BA10" s="401"/>
      <c r="BB10" s="401"/>
      <c r="BC10" s="401"/>
      <c r="BD10" s="401"/>
      <c r="BE10" s="401"/>
      <c r="BF10" s="401"/>
      <c r="BG10" s="401"/>
      <c r="BH10" s="401"/>
      <c r="BI10" s="401"/>
      <c r="BJ10" s="401"/>
      <c r="BK10" s="401"/>
      <c r="BL10" s="401"/>
      <c r="BM10" s="401"/>
      <c r="BN10" s="401"/>
      <c r="BO10" s="401"/>
      <c r="BP10" s="401"/>
      <c r="BQ10" s="401"/>
      <c r="BR10" s="401"/>
      <c r="BS10" s="401"/>
      <c r="BT10" s="401"/>
      <c r="BU10" s="401"/>
      <c r="BV10" s="401"/>
      <c r="BW10" s="401"/>
      <c r="BX10" s="401"/>
      <c r="BY10" s="401"/>
      <c r="BZ10" s="401"/>
      <c r="CA10" s="401"/>
      <c r="CB10" s="401"/>
      <c r="CC10" s="401"/>
      <c r="CD10" s="401"/>
      <c r="CE10" s="401"/>
      <c r="CF10" s="401"/>
      <c r="CG10" s="401"/>
      <c r="CH10" s="401"/>
      <c r="CI10" s="401"/>
      <c r="CJ10" s="401"/>
      <c r="CK10" s="401"/>
      <c r="CL10" s="401"/>
      <c r="CM10" s="401"/>
      <c r="CN10" s="401"/>
      <c r="CO10" s="401"/>
      <c r="CP10" s="401"/>
      <c r="CQ10" s="401"/>
      <c r="CR10" s="401"/>
      <c r="CS10" s="401"/>
      <c r="CT10" s="401"/>
      <c r="CU10" s="401"/>
      <c r="CV10" s="401"/>
      <c r="CW10" s="401"/>
      <c r="CX10" s="401"/>
      <c r="CY10" s="401"/>
      <c r="CZ10" s="401"/>
      <c r="DA10" s="401"/>
      <c r="DB10" s="401"/>
      <c r="DC10" s="401"/>
      <c r="DD10" s="401"/>
      <c r="DE10" s="401"/>
    </row>
    <row r="11" spans="1:109" s="262" customFormat="1" ht="13.5" x14ac:dyDescent="0.15">
      <c r="A11" s="401"/>
      <c r="B11" s="401"/>
      <c r="C11" s="401"/>
      <c r="D11" s="401"/>
      <c r="E11" s="401"/>
      <c r="F11" s="401"/>
      <c r="G11" s="401"/>
      <c r="H11" s="401"/>
      <c r="I11" s="401"/>
      <c r="J11" s="401"/>
      <c r="K11" s="401"/>
      <c r="L11" s="401"/>
      <c r="M11" s="401"/>
      <c r="N11" s="401"/>
      <c r="O11" s="401"/>
      <c r="P11" s="401"/>
      <c r="Q11" s="401"/>
      <c r="R11" s="401"/>
      <c r="S11" s="401"/>
      <c r="T11" s="401"/>
      <c r="U11" s="401"/>
      <c r="V11" s="401"/>
      <c r="W11" s="401"/>
      <c r="X11" s="401"/>
      <c r="Y11" s="401"/>
      <c r="Z11" s="401"/>
      <c r="AA11" s="401"/>
      <c r="AB11" s="401"/>
      <c r="AC11" s="401"/>
      <c r="AD11" s="401"/>
      <c r="AE11" s="401"/>
      <c r="AF11" s="401"/>
      <c r="AG11" s="401"/>
      <c r="AH11" s="401"/>
      <c r="AI11" s="401"/>
      <c r="AJ11" s="401"/>
      <c r="AK11" s="401"/>
      <c r="AL11" s="401"/>
      <c r="AM11" s="401"/>
      <c r="AN11" s="401"/>
      <c r="AO11" s="401"/>
      <c r="AP11" s="401"/>
      <c r="AQ11" s="401"/>
      <c r="AR11" s="401"/>
      <c r="AS11" s="401"/>
      <c r="AT11" s="401"/>
      <c r="AU11" s="401"/>
      <c r="AV11" s="401"/>
      <c r="AW11" s="401"/>
      <c r="AX11" s="401"/>
      <c r="AY11" s="401"/>
      <c r="AZ11" s="401"/>
      <c r="BA11" s="401"/>
      <c r="BB11" s="401"/>
      <c r="BC11" s="401"/>
      <c r="BD11" s="401"/>
      <c r="BE11" s="401"/>
      <c r="BF11" s="401"/>
      <c r="BG11" s="401"/>
      <c r="BH11" s="401"/>
      <c r="BI11" s="401"/>
      <c r="BJ11" s="401"/>
      <c r="BK11" s="401"/>
      <c r="BL11" s="401"/>
      <c r="BM11" s="401"/>
      <c r="BN11" s="401"/>
      <c r="BO11" s="401"/>
      <c r="BP11" s="401"/>
      <c r="BQ11" s="401"/>
      <c r="BR11" s="401"/>
      <c r="BS11" s="401"/>
      <c r="BT11" s="401"/>
      <c r="BU11" s="401"/>
      <c r="BV11" s="401"/>
      <c r="BW11" s="401"/>
      <c r="BX11" s="401"/>
      <c r="BY11" s="401"/>
      <c r="BZ11" s="401"/>
      <c r="CA11" s="401"/>
      <c r="CB11" s="401"/>
      <c r="CC11" s="401"/>
      <c r="CD11" s="401"/>
      <c r="CE11" s="401"/>
      <c r="CF11" s="401"/>
      <c r="CG11" s="401"/>
      <c r="CH11" s="401"/>
      <c r="CI11" s="401"/>
      <c r="CJ11" s="401"/>
      <c r="CK11" s="401"/>
      <c r="CL11" s="401"/>
      <c r="CM11" s="401"/>
      <c r="CN11" s="401"/>
      <c r="CO11" s="401"/>
      <c r="CP11" s="401"/>
      <c r="CQ11" s="401"/>
      <c r="CR11" s="401"/>
      <c r="CS11" s="401"/>
      <c r="CT11" s="401"/>
      <c r="CU11" s="401"/>
      <c r="CV11" s="401"/>
      <c r="CW11" s="401"/>
      <c r="CX11" s="401"/>
      <c r="CY11" s="401"/>
      <c r="CZ11" s="401"/>
      <c r="DA11" s="401"/>
      <c r="DB11" s="401"/>
      <c r="DC11" s="401"/>
      <c r="DD11" s="401"/>
      <c r="DE11" s="401"/>
    </row>
    <row r="12" spans="1:109" s="262" customFormat="1" ht="13.5" x14ac:dyDescent="0.15">
      <c r="A12" s="401"/>
      <c r="B12" s="401"/>
      <c r="C12" s="401"/>
      <c r="D12" s="401"/>
      <c r="E12" s="401"/>
      <c r="F12" s="401"/>
      <c r="G12" s="401"/>
      <c r="H12" s="401"/>
      <c r="I12" s="401"/>
      <c r="J12" s="401"/>
      <c r="K12" s="401"/>
      <c r="L12" s="401"/>
      <c r="M12" s="401"/>
      <c r="N12" s="401"/>
      <c r="O12" s="401"/>
      <c r="P12" s="401"/>
      <c r="Q12" s="401"/>
      <c r="R12" s="401"/>
      <c r="S12" s="401"/>
      <c r="T12" s="401"/>
      <c r="U12" s="401"/>
      <c r="V12" s="401"/>
      <c r="W12" s="401"/>
      <c r="X12" s="401"/>
      <c r="Y12" s="401"/>
      <c r="Z12" s="401"/>
      <c r="AA12" s="401"/>
      <c r="AB12" s="401"/>
      <c r="AC12" s="401"/>
      <c r="AD12" s="401"/>
      <c r="AE12" s="401"/>
      <c r="AF12" s="401"/>
      <c r="AG12" s="401"/>
      <c r="AH12" s="401"/>
      <c r="AI12" s="401"/>
      <c r="AJ12" s="401"/>
      <c r="AK12" s="401"/>
      <c r="AL12" s="401"/>
      <c r="AM12" s="401"/>
      <c r="AN12" s="401"/>
      <c r="AO12" s="401"/>
      <c r="AP12" s="401"/>
      <c r="AQ12" s="401"/>
      <c r="AR12" s="401"/>
      <c r="AS12" s="401"/>
      <c r="AT12" s="401"/>
      <c r="AU12" s="401"/>
      <c r="AV12" s="401"/>
      <c r="AW12" s="401"/>
      <c r="AX12" s="401"/>
      <c r="AY12" s="401"/>
      <c r="AZ12" s="401"/>
      <c r="BA12" s="401"/>
      <c r="BB12" s="401"/>
      <c r="BC12" s="401"/>
      <c r="BD12" s="401"/>
      <c r="BE12" s="401"/>
      <c r="BF12" s="401"/>
      <c r="BG12" s="401"/>
      <c r="BH12" s="401"/>
      <c r="BI12" s="401"/>
      <c r="BJ12" s="401"/>
      <c r="BK12" s="401"/>
      <c r="BL12" s="401"/>
      <c r="BM12" s="401"/>
      <c r="BN12" s="401"/>
      <c r="BO12" s="401"/>
      <c r="BP12" s="401"/>
      <c r="BQ12" s="401"/>
      <c r="BR12" s="401"/>
      <c r="BS12" s="401"/>
      <c r="BT12" s="401"/>
      <c r="BU12" s="401"/>
      <c r="BV12" s="401"/>
      <c r="BW12" s="401"/>
      <c r="BX12" s="401"/>
      <c r="BY12" s="401"/>
      <c r="BZ12" s="401"/>
      <c r="CA12" s="401"/>
      <c r="CB12" s="401"/>
      <c r="CC12" s="401"/>
      <c r="CD12" s="401"/>
      <c r="CE12" s="401"/>
      <c r="CF12" s="401"/>
      <c r="CG12" s="401"/>
      <c r="CH12" s="401"/>
      <c r="CI12" s="401"/>
      <c r="CJ12" s="401"/>
      <c r="CK12" s="401"/>
      <c r="CL12" s="401"/>
      <c r="CM12" s="401"/>
      <c r="CN12" s="401"/>
      <c r="CO12" s="401"/>
      <c r="CP12" s="401"/>
      <c r="CQ12" s="401"/>
      <c r="CR12" s="401"/>
      <c r="CS12" s="401"/>
      <c r="CT12" s="401"/>
      <c r="CU12" s="401"/>
      <c r="CV12" s="401"/>
      <c r="CW12" s="401"/>
      <c r="CX12" s="401"/>
      <c r="CY12" s="401"/>
      <c r="CZ12" s="401"/>
      <c r="DA12" s="401"/>
      <c r="DB12" s="401"/>
      <c r="DC12" s="401"/>
      <c r="DD12" s="401"/>
      <c r="DE12" s="401"/>
    </row>
    <row r="13" spans="1:109" s="262" customFormat="1" ht="13.5" x14ac:dyDescent="0.15">
      <c r="A13" s="401"/>
      <c r="B13" s="401"/>
      <c r="C13" s="401"/>
      <c r="D13" s="401"/>
      <c r="E13" s="401"/>
      <c r="F13" s="401"/>
      <c r="G13" s="401"/>
      <c r="H13" s="401"/>
      <c r="I13" s="401"/>
      <c r="J13" s="401"/>
      <c r="K13" s="401"/>
      <c r="L13" s="401"/>
      <c r="M13" s="401"/>
      <c r="N13" s="401"/>
      <c r="O13" s="401"/>
      <c r="P13" s="401"/>
      <c r="Q13" s="401"/>
      <c r="R13" s="401"/>
      <c r="S13" s="401"/>
      <c r="T13" s="401"/>
      <c r="U13" s="401"/>
      <c r="V13" s="401"/>
      <c r="W13" s="401"/>
      <c r="X13" s="401"/>
      <c r="Y13" s="401"/>
      <c r="Z13" s="401"/>
      <c r="AA13" s="401"/>
      <c r="AB13" s="401"/>
      <c r="AC13" s="401"/>
      <c r="AD13" s="401"/>
      <c r="AE13" s="401"/>
      <c r="AF13" s="401"/>
      <c r="AG13" s="401"/>
      <c r="AH13" s="401"/>
      <c r="AI13" s="401"/>
      <c r="AJ13" s="401"/>
      <c r="AK13" s="401"/>
      <c r="AL13" s="401"/>
      <c r="AM13" s="401"/>
      <c r="AN13" s="401"/>
      <c r="AO13" s="401"/>
      <c r="AP13" s="401"/>
      <c r="AQ13" s="401"/>
      <c r="AR13" s="401"/>
      <c r="AS13" s="401"/>
      <c r="AT13" s="401"/>
      <c r="AU13" s="401"/>
      <c r="AV13" s="401"/>
      <c r="AW13" s="401"/>
      <c r="AX13" s="401"/>
      <c r="AY13" s="401"/>
      <c r="AZ13" s="401"/>
      <c r="BA13" s="401"/>
      <c r="BB13" s="401"/>
      <c r="BC13" s="401"/>
      <c r="BD13" s="401"/>
      <c r="BE13" s="401"/>
      <c r="BF13" s="401"/>
      <c r="BG13" s="401"/>
      <c r="BH13" s="401"/>
      <c r="BI13" s="401"/>
      <c r="BJ13" s="401"/>
      <c r="BK13" s="401"/>
      <c r="BL13" s="401"/>
      <c r="BM13" s="401"/>
      <c r="BN13" s="401"/>
      <c r="BO13" s="401"/>
      <c r="BP13" s="401"/>
      <c r="BQ13" s="401"/>
      <c r="BR13" s="401"/>
      <c r="BS13" s="401"/>
      <c r="BT13" s="401"/>
      <c r="BU13" s="401"/>
      <c r="BV13" s="401"/>
      <c r="BW13" s="401"/>
      <c r="BX13" s="401"/>
      <c r="BY13" s="401"/>
      <c r="BZ13" s="401"/>
      <c r="CA13" s="401"/>
      <c r="CB13" s="401"/>
      <c r="CC13" s="401"/>
      <c r="CD13" s="401"/>
      <c r="CE13" s="401"/>
      <c r="CF13" s="401"/>
      <c r="CG13" s="401"/>
      <c r="CH13" s="401"/>
      <c r="CI13" s="401"/>
      <c r="CJ13" s="401"/>
      <c r="CK13" s="401"/>
      <c r="CL13" s="401"/>
      <c r="CM13" s="401"/>
      <c r="CN13" s="401"/>
      <c r="CO13" s="401"/>
      <c r="CP13" s="401"/>
      <c r="CQ13" s="401"/>
      <c r="CR13" s="401"/>
      <c r="CS13" s="401"/>
      <c r="CT13" s="401"/>
      <c r="CU13" s="401"/>
      <c r="CV13" s="401"/>
      <c r="CW13" s="401"/>
      <c r="CX13" s="401"/>
      <c r="CY13" s="401"/>
      <c r="CZ13" s="401"/>
      <c r="DA13" s="401"/>
      <c r="DB13" s="401"/>
      <c r="DC13" s="401"/>
      <c r="DD13" s="401"/>
      <c r="DE13" s="401"/>
    </row>
    <row r="14" spans="1:109" s="262" customFormat="1" ht="13.5" x14ac:dyDescent="0.15">
      <c r="A14" s="401"/>
      <c r="B14" s="401"/>
      <c r="C14" s="401"/>
      <c r="D14" s="401"/>
      <c r="E14" s="401"/>
      <c r="F14" s="401"/>
      <c r="G14" s="401"/>
      <c r="H14" s="401"/>
      <c r="I14" s="401"/>
      <c r="J14" s="401"/>
      <c r="K14" s="401"/>
      <c r="L14" s="401"/>
      <c r="M14" s="401"/>
      <c r="N14" s="401"/>
      <c r="O14" s="401"/>
      <c r="P14" s="401"/>
      <c r="Q14" s="401"/>
      <c r="R14" s="401"/>
      <c r="S14" s="401"/>
      <c r="T14" s="401"/>
      <c r="U14" s="401"/>
      <c r="V14" s="401"/>
      <c r="W14" s="401"/>
      <c r="X14" s="401"/>
      <c r="Y14" s="401"/>
      <c r="Z14" s="401"/>
      <c r="AA14" s="401"/>
      <c r="AB14" s="401"/>
      <c r="AC14" s="401"/>
      <c r="AD14" s="401"/>
      <c r="AE14" s="401"/>
      <c r="AF14" s="401"/>
      <c r="AG14" s="401"/>
      <c r="AH14" s="401"/>
      <c r="AI14" s="401"/>
      <c r="AJ14" s="401"/>
      <c r="AK14" s="401"/>
      <c r="AL14" s="401"/>
      <c r="AM14" s="401"/>
      <c r="AN14" s="401"/>
      <c r="AO14" s="401"/>
      <c r="AP14" s="401"/>
      <c r="AQ14" s="401"/>
      <c r="AR14" s="401"/>
      <c r="AS14" s="401"/>
      <c r="AT14" s="401"/>
      <c r="AU14" s="401"/>
      <c r="AV14" s="401"/>
      <c r="AW14" s="401"/>
      <c r="AX14" s="401"/>
      <c r="AY14" s="401"/>
      <c r="AZ14" s="401"/>
      <c r="BA14" s="401"/>
      <c r="BB14" s="401"/>
      <c r="BC14" s="401"/>
      <c r="BD14" s="401"/>
      <c r="BE14" s="401"/>
      <c r="BF14" s="401"/>
      <c r="BG14" s="401"/>
      <c r="BH14" s="401"/>
      <c r="BI14" s="401"/>
      <c r="BJ14" s="401"/>
      <c r="BK14" s="401"/>
      <c r="BL14" s="401"/>
      <c r="BM14" s="401"/>
      <c r="BN14" s="401"/>
      <c r="BO14" s="401"/>
      <c r="BP14" s="401"/>
      <c r="BQ14" s="401"/>
      <c r="BR14" s="401"/>
      <c r="BS14" s="401"/>
      <c r="BT14" s="401"/>
      <c r="BU14" s="401"/>
      <c r="BV14" s="401"/>
      <c r="BW14" s="401"/>
      <c r="BX14" s="401"/>
      <c r="BY14" s="401"/>
      <c r="BZ14" s="401"/>
      <c r="CA14" s="401"/>
      <c r="CB14" s="401"/>
      <c r="CC14" s="401"/>
      <c r="CD14" s="401"/>
      <c r="CE14" s="401"/>
      <c r="CF14" s="401"/>
      <c r="CG14" s="401"/>
      <c r="CH14" s="401"/>
      <c r="CI14" s="401"/>
      <c r="CJ14" s="401"/>
      <c r="CK14" s="401"/>
      <c r="CL14" s="401"/>
      <c r="CM14" s="401"/>
      <c r="CN14" s="401"/>
      <c r="CO14" s="401"/>
      <c r="CP14" s="401"/>
      <c r="CQ14" s="401"/>
      <c r="CR14" s="401"/>
      <c r="CS14" s="401"/>
      <c r="CT14" s="401"/>
      <c r="CU14" s="401"/>
      <c r="CV14" s="401"/>
      <c r="CW14" s="401"/>
      <c r="CX14" s="401"/>
      <c r="CY14" s="401"/>
      <c r="CZ14" s="401"/>
      <c r="DA14" s="401"/>
      <c r="DB14" s="401"/>
      <c r="DC14" s="401"/>
      <c r="DD14" s="401"/>
      <c r="DE14" s="401"/>
    </row>
    <row r="15" spans="1:109" s="262" customFormat="1" ht="13.5" x14ac:dyDescent="0.15">
      <c r="A15" s="368"/>
      <c r="B15" s="401"/>
      <c r="C15" s="401"/>
      <c r="D15" s="401"/>
      <c r="E15" s="401"/>
      <c r="F15" s="401"/>
      <c r="G15" s="401"/>
      <c r="H15" s="401"/>
      <c r="I15" s="401"/>
      <c r="J15" s="401"/>
      <c r="K15" s="401"/>
      <c r="L15" s="401"/>
      <c r="M15" s="401"/>
      <c r="N15" s="401"/>
      <c r="O15" s="401"/>
      <c r="P15" s="401"/>
      <c r="Q15" s="401"/>
      <c r="R15" s="401"/>
      <c r="S15" s="401"/>
      <c r="T15" s="401"/>
      <c r="U15" s="401"/>
      <c r="V15" s="401"/>
      <c r="W15" s="401"/>
      <c r="X15" s="401"/>
      <c r="Y15" s="401"/>
      <c r="Z15" s="401"/>
      <c r="AA15" s="401"/>
      <c r="AB15" s="401"/>
      <c r="AC15" s="401"/>
      <c r="AD15" s="401"/>
      <c r="AE15" s="401"/>
      <c r="AF15" s="401"/>
      <c r="AG15" s="401"/>
      <c r="AH15" s="401"/>
      <c r="AI15" s="401"/>
      <c r="AJ15" s="401"/>
      <c r="AK15" s="401"/>
      <c r="AL15" s="401"/>
      <c r="AM15" s="401"/>
      <c r="AN15" s="401"/>
      <c r="AO15" s="401"/>
      <c r="AP15" s="401"/>
      <c r="AQ15" s="401"/>
      <c r="AR15" s="401"/>
      <c r="AS15" s="401"/>
      <c r="AT15" s="401"/>
      <c r="AU15" s="401"/>
      <c r="AV15" s="401"/>
      <c r="AW15" s="401"/>
      <c r="AX15" s="401"/>
      <c r="AY15" s="401"/>
      <c r="AZ15" s="401"/>
      <c r="BA15" s="401"/>
      <c r="BB15" s="401"/>
      <c r="BC15" s="401"/>
      <c r="BD15" s="401"/>
      <c r="BE15" s="401"/>
      <c r="BF15" s="401"/>
      <c r="BG15" s="401"/>
      <c r="BH15" s="401"/>
      <c r="BI15" s="401"/>
      <c r="BJ15" s="401"/>
      <c r="BK15" s="401"/>
      <c r="BL15" s="401"/>
      <c r="BM15" s="401"/>
      <c r="BN15" s="401"/>
      <c r="BO15" s="401"/>
      <c r="BP15" s="401"/>
      <c r="BQ15" s="401"/>
      <c r="BR15" s="401"/>
      <c r="BS15" s="401"/>
      <c r="BT15" s="401"/>
      <c r="BU15" s="401"/>
      <c r="BV15" s="401"/>
      <c r="BW15" s="401"/>
      <c r="BX15" s="401"/>
      <c r="BY15" s="401"/>
      <c r="BZ15" s="401"/>
      <c r="CA15" s="401"/>
      <c r="CB15" s="401"/>
      <c r="CC15" s="401"/>
      <c r="CD15" s="401"/>
      <c r="CE15" s="401"/>
      <c r="CF15" s="401"/>
      <c r="CG15" s="401"/>
      <c r="CH15" s="401"/>
      <c r="CI15" s="401"/>
      <c r="CJ15" s="401"/>
      <c r="CK15" s="401"/>
      <c r="CL15" s="401"/>
      <c r="CM15" s="401"/>
      <c r="CN15" s="401"/>
      <c r="CO15" s="401"/>
      <c r="CP15" s="401"/>
      <c r="CQ15" s="401"/>
      <c r="CR15" s="401"/>
      <c r="CS15" s="401"/>
      <c r="CT15" s="401"/>
      <c r="CU15" s="401"/>
      <c r="CV15" s="401"/>
      <c r="CW15" s="401"/>
      <c r="CX15" s="401"/>
      <c r="CY15" s="401"/>
      <c r="CZ15" s="401"/>
      <c r="DA15" s="401"/>
      <c r="DB15" s="401"/>
      <c r="DC15" s="401"/>
      <c r="DD15" s="401"/>
      <c r="DE15" s="401"/>
    </row>
    <row r="16" spans="1:109" s="262" customFormat="1" ht="13.5" x14ac:dyDescent="0.15">
      <c r="A16" s="368"/>
      <c r="B16" s="401"/>
      <c r="C16" s="401"/>
      <c r="D16" s="401"/>
      <c r="E16" s="401"/>
      <c r="F16" s="401"/>
      <c r="G16" s="401"/>
      <c r="H16" s="401"/>
      <c r="I16" s="401"/>
      <c r="J16" s="401"/>
      <c r="K16" s="401"/>
      <c r="L16" s="401"/>
      <c r="M16" s="401"/>
      <c r="N16" s="401"/>
      <c r="O16" s="401"/>
      <c r="P16" s="401"/>
      <c r="Q16" s="401"/>
      <c r="R16" s="401"/>
      <c r="S16" s="401"/>
      <c r="T16" s="401"/>
      <c r="U16" s="401"/>
      <c r="V16" s="401"/>
      <c r="W16" s="401"/>
      <c r="X16" s="401"/>
      <c r="Y16" s="401"/>
      <c r="Z16" s="401"/>
      <c r="AA16" s="401"/>
      <c r="AB16" s="401"/>
      <c r="AC16" s="401"/>
      <c r="AD16" s="401"/>
      <c r="AE16" s="401"/>
      <c r="AF16" s="401"/>
      <c r="AG16" s="401"/>
      <c r="AH16" s="401"/>
      <c r="AI16" s="401"/>
      <c r="AJ16" s="401"/>
      <c r="AK16" s="401"/>
      <c r="AL16" s="401"/>
      <c r="AM16" s="401"/>
      <c r="AN16" s="401"/>
      <c r="AO16" s="401"/>
      <c r="AP16" s="401"/>
      <c r="AQ16" s="401"/>
      <c r="AR16" s="401"/>
      <c r="AS16" s="401"/>
      <c r="AT16" s="401"/>
      <c r="AU16" s="401"/>
      <c r="AV16" s="401"/>
      <c r="AW16" s="401"/>
      <c r="AX16" s="401"/>
      <c r="AY16" s="401"/>
      <c r="AZ16" s="401"/>
      <c r="BA16" s="401"/>
      <c r="BB16" s="401"/>
      <c r="BC16" s="401"/>
      <c r="BD16" s="401"/>
      <c r="BE16" s="401"/>
      <c r="BF16" s="401"/>
      <c r="BG16" s="401"/>
      <c r="BH16" s="401"/>
      <c r="BI16" s="401"/>
      <c r="BJ16" s="401"/>
      <c r="BK16" s="401"/>
      <c r="BL16" s="401"/>
      <c r="BM16" s="401"/>
      <c r="BN16" s="401"/>
      <c r="BO16" s="401"/>
      <c r="BP16" s="401"/>
      <c r="BQ16" s="401"/>
      <c r="BR16" s="401"/>
      <c r="BS16" s="401"/>
      <c r="BT16" s="401"/>
      <c r="BU16" s="401"/>
      <c r="BV16" s="401"/>
      <c r="BW16" s="401"/>
      <c r="BX16" s="401"/>
      <c r="BY16" s="401"/>
      <c r="BZ16" s="401"/>
      <c r="CA16" s="401"/>
      <c r="CB16" s="401"/>
      <c r="CC16" s="401"/>
      <c r="CD16" s="401"/>
      <c r="CE16" s="401"/>
      <c r="CF16" s="401"/>
      <c r="CG16" s="401"/>
      <c r="CH16" s="401"/>
      <c r="CI16" s="401"/>
      <c r="CJ16" s="401"/>
      <c r="CK16" s="401"/>
      <c r="CL16" s="401"/>
      <c r="CM16" s="401"/>
      <c r="CN16" s="401"/>
      <c r="CO16" s="401"/>
      <c r="CP16" s="401"/>
      <c r="CQ16" s="401"/>
      <c r="CR16" s="401"/>
      <c r="CS16" s="401"/>
      <c r="CT16" s="401"/>
      <c r="CU16" s="401"/>
      <c r="CV16" s="401"/>
      <c r="CW16" s="401"/>
      <c r="CX16" s="401"/>
      <c r="CY16" s="401"/>
      <c r="CZ16" s="401"/>
      <c r="DA16" s="401"/>
      <c r="DB16" s="401"/>
      <c r="DC16" s="401"/>
      <c r="DD16" s="401"/>
      <c r="DE16" s="401"/>
    </row>
    <row r="17" spans="1:109" s="262" customFormat="1" ht="13.5" x14ac:dyDescent="0.15">
      <c r="A17" s="368"/>
      <c r="B17" s="401"/>
      <c r="C17" s="401"/>
      <c r="D17" s="401"/>
      <c r="E17" s="401"/>
      <c r="F17" s="401"/>
      <c r="G17" s="401"/>
      <c r="H17" s="401"/>
      <c r="I17" s="401"/>
      <c r="J17" s="401"/>
      <c r="K17" s="401"/>
      <c r="L17" s="401"/>
      <c r="M17" s="401"/>
      <c r="N17" s="401"/>
      <c r="O17" s="401"/>
      <c r="P17" s="401"/>
      <c r="Q17" s="401"/>
      <c r="R17" s="401"/>
      <c r="S17" s="401"/>
      <c r="T17" s="401"/>
      <c r="U17" s="401"/>
      <c r="V17" s="401"/>
      <c r="W17" s="401"/>
      <c r="X17" s="401"/>
      <c r="Y17" s="401"/>
      <c r="Z17" s="401"/>
      <c r="AA17" s="401"/>
      <c r="AB17" s="401"/>
      <c r="AC17" s="401"/>
      <c r="AD17" s="401"/>
      <c r="AE17" s="401"/>
      <c r="AF17" s="401"/>
      <c r="AG17" s="401"/>
      <c r="AH17" s="401"/>
      <c r="AI17" s="401"/>
      <c r="AJ17" s="401"/>
      <c r="AK17" s="401"/>
      <c r="AL17" s="401"/>
      <c r="AM17" s="401"/>
      <c r="AN17" s="401"/>
      <c r="AO17" s="401"/>
      <c r="AP17" s="401"/>
      <c r="AQ17" s="401"/>
      <c r="AR17" s="401"/>
      <c r="AS17" s="401"/>
      <c r="AT17" s="401"/>
      <c r="AU17" s="401"/>
      <c r="AV17" s="401"/>
      <c r="AW17" s="401"/>
      <c r="AX17" s="401"/>
      <c r="AY17" s="401"/>
      <c r="AZ17" s="401"/>
      <c r="BA17" s="401"/>
      <c r="BB17" s="401"/>
      <c r="BC17" s="401"/>
      <c r="BD17" s="401"/>
      <c r="BE17" s="401"/>
      <c r="BF17" s="401"/>
      <c r="BG17" s="401"/>
      <c r="BH17" s="401"/>
      <c r="BI17" s="401"/>
      <c r="BJ17" s="401"/>
      <c r="BK17" s="401"/>
      <c r="BL17" s="401"/>
      <c r="BM17" s="401"/>
      <c r="BN17" s="401"/>
      <c r="BO17" s="401"/>
      <c r="BP17" s="401"/>
      <c r="BQ17" s="401"/>
      <c r="BR17" s="401"/>
      <c r="BS17" s="401"/>
      <c r="BT17" s="401"/>
      <c r="BU17" s="401"/>
      <c r="BV17" s="401"/>
      <c r="BW17" s="401"/>
      <c r="BX17" s="401"/>
      <c r="BY17" s="401"/>
      <c r="BZ17" s="401"/>
      <c r="CA17" s="401"/>
      <c r="CB17" s="401"/>
      <c r="CC17" s="401"/>
      <c r="CD17" s="401"/>
      <c r="CE17" s="401"/>
      <c r="CF17" s="401"/>
      <c r="CG17" s="401"/>
      <c r="CH17" s="401"/>
      <c r="CI17" s="401"/>
      <c r="CJ17" s="401"/>
      <c r="CK17" s="401"/>
      <c r="CL17" s="401"/>
      <c r="CM17" s="401"/>
      <c r="CN17" s="401"/>
      <c r="CO17" s="401"/>
      <c r="CP17" s="401"/>
      <c r="CQ17" s="401"/>
      <c r="CR17" s="401"/>
      <c r="CS17" s="401"/>
      <c r="CT17" s="401"/>
      <c r="CU17" s="401"/>
      <c r="CV17" s="401"/>
      <c r="CW17" s="401"/>
      <c r="CX17" s="401"/>
      <c r="CY17" s="401"/>
      <c r="CZ17" s="401"/>
      <c r="DA17" s="401"/>
      <c r="DB17" s="401"/>
      <c r="DC17" s="401"/>
      <c r="DD17" s="401"/>
      <c r="DE17" s="401"/>
    </row>
    <row r="18" spans="1:109" s="262" customFormat="1" ht="13.5" x14ac:dyDescent="0.15">
      <c r="A18" s="368"/>
      <c r="B18" s="401"/>
      <c r="C18" s="401"/>
      <c r="D18" s="401"/>
      <c r="E18" s="401"/>
      <c r="F18" s="401"/>
      <c r="G18" s="401"/>
      <c r="H18" s="401"/>
      <c r="I18" s="401"/>
      <c r="J18" s="401"/>
      <c r="K18" s="401"/>
      <c r="L18" s="401"/>
      <c r="M18" s="401"/>
      <c r="N18" s="401"/>
      <c r="O18" s="401"/>
      <c r="P18" s="401"/>
      <c r="Q18" s="401"/>
      <c r="R18" s="401"/>
      <c r="S18" s="401"/>
      <c r="T18" s="401"/>
      <c r="U18" s="401"/>
      <c r="V18" s="401"/>
      <c r="W18" s="401"/>
      <c r="X18" s="401"/>
      <c r="Y18" s="401"/>
      <c r="Z18" s="401"/>
      <c r="AA18" s="401"/>
      <c r="AB18" s="401"/>
      <c r="AC18" s="401"/>
      <c r="AD18" s="401"/>
      <c r="AE18" s="401"/>
      <c r="AF18" s="401"/>
      <c r="AG18" s="401"/>
      <c r="AH18" s="401"/>
      <c r="AI18" s="401"/>
      <c r="AJ18" s="401"/>
      <c r="AK18" s="401"/>
      <c r="AL18" s="401"/>
      <c r="AM18" s="401"/>
      <c r="AN18" s="401"/>
      <c r="AO18" s="401"/>
      <c r="AP18" s="401"/>
      <c r="AQ18" s="401"/>
      <c r="AR18" s="401"/>
      <c r="AS18" s="401"/>
      <c r="AT18" s="401"/>
      <c r="AU18" s="401"/>
      <c r="AV18" s="401"/>
      <c r="AW18" s="401"/>
      <c r="AX18" s="401"/>
      <c r="AY18" s="401"/>
      <c r="AZ18" s="401"/>
      <c r="BA18" s="401"/>
      <c r="BB18" s="401"/>
      <c r="BC18" s="401"/>
      <c r="BD18" s="401"/>
      <c r="BE18" s="401"/>
      <c r="BF18" s="401"/>
      <c r="BG18" s="401"/>
      <c r="BH18" s="401"/>
      <c r="BI18" s="401"/>
      <c r="BJ18" s="401"/>
      <c r="BK18" s="401"/>
      <c r="BL18" s="401"/>
      <c r="BM18" s="401"/>
      <c r="BN18" s="401"/>
      <c r="BO18" s="401"/>
      <c r="BP18" s="401"/>
      <c r="BQ18" s="401"/>
      <c r="BR18" s="401"/>
      <c r="BS18" s="401"/>
      <c r="BT18" s="401"/>
      <c r="BU18" s="401"/>
      <c r="BV18" s="401"/>
      <c r="BW18" s="401"/>
      <c r="BX18" s="401"/>
      <c r="BY18" s="401"/>
      <c r="BZ18" s="401"/>
      <c r="CA18" s="401"/>
      <c r="CB18" s="401"/>
      <c r="CC18" s="401"/>
      <c r="CD18" s="401"/>
      <c r="CE18" s="401"/>
      <c r="CF18" s="401"/>
      <c r="CG18" s="401"/>
      <c r="CH18" s="401"/>
      <c r="CI18" s="401"/>
      <c r="CJ18" s="401"/>
      <c r="CK18" s="401"/>
      <c r="CL18" s="401"/>
      <c r="CM18" s="401"/>
      <c r="CN18" s="401"/>
      <c r="CO18" s="401"/>
      <c r="CP18" s="401"/>
      <c r="CQ18" s="401"/>
      <c r="CR18" s="401"/>
      <c r="CS18" s="401"/>
      <c r="CT18" s="401"/>
      <c r="CU18" s="401"/>
      <c r="CV18" s="401"/>
      <c r="CW18" s="401"/>
      <c r="CX18" s="401"/>
      <c r="CY18" s="401"/>
      <c r="CZ18" s="401"/>
      <c r="DA18" s="401"/>
      <c r="DB18" s="401"/>
      <c r="DC18" s="401"/>
      <c r="DD18" s="401"/>
      <c r="DE18" s="401"/>
    </row>
    <row r="19" spans="1:109" ht="13.5" x14ac:dyDescent="0.15">
      <c r="DD19" s="368"/>
      <c r="DE19" s="368"/>
    </row>
    <row r="20" spans="1:109" ht="13.5" x14ac:dyDescent="0.15">
      <c r="DD20" s="368"/>
      <c r="DE20" s="368"/>
    </row>
    <row r="21" spans="1:109" ht="17.25" customHeight="1" x14ac:dyDescent="0.15">
      <c r="B21" s="400"/>
      <c r="C21" s="397"/>
      <c r="D21" s="397"/>
      <c r="E21" s="397"/>
      <c r="F21" s="397"/>
      <c r="G21" s="397"/>
      <c r="H21" s="397"/>
      <c r="I21" s="397"/>
      <c r="J21" s="397"/>
      <c r="K21" s="397"/>
      <c r="L21" s="397"/>
      <c r="M21" s="397"/>
      <c r="N21" s="399"/>
      <c r="O21" s="397"/>
      <c r="P21" s="397"/>
      <c r="Q21" s="397"/>
      <c r="R21" s="397"/>
      <c r="S21" s="397"/>
      <c r="T21" s="397"/>
      <c r="U21" s="397"/>
      <c r="V21" s="397"/>
      <c r="W21" s="397"/>
      <c r="X21" s="397"/>
      <c r="Y21" s="397"/>
      <c r="Z21" s="397"/>
      <c r="AA21" s="397"/>
      <c r="AB21" s="397"/>
      <c r="AC21" s="397"/>
      <c r="AD21" s="397"/>
      <c r="AE21" s="397"/>
      <c r="AF21" s="397"/>
      <c r="AG21" s="397"/>
      <c r="AH21" s="397"/>
      <c r="AI21" s="397"/>
      <c r="AJ21" s="397"/>
      <c r="AK21" s="397"/>
      <c r="AL21" s="397"/>
      <c r="AM21" s="397"/>
      <c r="AN21" s="397"/>
      <c r="AO21" s="397"/>
      <c r="AP21" s="397"/>
      <c r="AQ21" s="397"/>
      <c r="AR21" s="397"/>
      <c r="AS21" s="397"/>
      <c r="AT21" s="399"/>
      <c r="AU21" s="397"/>
      <c r="AV21" s="397"/>
      <c r="AW21" s="397"/>
      <c r="AX21" s="397"/>
      <c r="AY21" s="397"/>
      <c r="AZ21" s="397"/>
      <c r="BA21" s="397"/>
      <c r="BB21" s="397"/>
      <c r="BC21" s="397"/>
      <c r="BD21" s="397"/>
      <c r="BE21" s="397"/>
      <c r="BF21" s="399"/>
      <c r="BG21" s="397"/>
      <c r="BH21" s="397"/>
      <c r="BI21" s="397"/>
      <c r="BJ21" s="397"/>
      <c r="BK21" s="397"/>
      <c r="BL21" s="397"/>
      <c r="BM21" s="397"/>
      <c r="BN21" s="397"/>
      <c r="BO21" s="397"/>
      <c r="BP21" s="397"/>
      <c r="BQ21" s="397"/>
      <c r="BR21" s="399"/>
      <c r="BS21" s="397"/>
      <c r="BT21" s="397"/>
      <c r="BU21" s="397"/>
      <c r="BV21" s="397"/>
      <c r="BW21" s="397"/>
      <c r="BX21" s="397"/>
      <c r="BY21" s="397"/>
      <c r="BZ21" s="397"/>
      <c r="CA21" s="397"/>
      <c r="CB21" s="397"/>
      <c r="CC21" s="397"/>
      <c r="CD21" s="399"/>
      <c r="CE21" s="397"/>
      <c r="CF21" s="397"/>
      <c r="CG21" s="397"/>
      <c r="CH21" s="397"/>
      <c r="CI21" s="397"/>
      <c r="CJ21" s="397"/>
      <c r="CK21" s="397"/>
      <c r="CL21" s="397"/>
      <c r="CM21" s="397"/>
      <c r="CN21" s="397"/>
      <c r="CO21" s="397"/>
      <c r="CP21" s="399"/>
      <c r="CQ21" s="397"/>
      <c r="CR21" s="397"/>
      <c r="CS21" s="397"/>
      <c r="CT21" s="397"/>
      <c r="CU21" s="397"/>
      <c r="CV21" s="397"/>
      <c r="CW21" s="397"/>
      <c r="CX21" s="397"/>
      <c r="CY21" s="397"/>
      <c r="CZ21" s="397"/>
      <c r="DA21" s="397"/>
      <c r="DB21" s="399"/>
      <c r="DC21" s="397"/>
      <c r="DD21" s="396"/>
      <c r="DE21" s="368"/>
    </row>
    <row r="22" spans="1:109" ht="17.25" customHeight="1" x14ac:dyDescent="0.15">
      <c r="B22" s="369"/>
    </row>
    <row r="23" spans="1:109" ht="13.5" x14ac:dyDescent="0.15">
      <c r="B23" s="369"/>
    </row>
    <row r="24" spans="1:109" ht="13.5" x14ac:dyDescent="0.15">
      <c r="B24" s="369"/>
    </row>
    <row r="25" spans="1:109" ht="13.5" x14ac:dyDescent="0.15">
      <c r="B25" s="369"/>
    </row>
    <row r="26" spans="1:109" ht="13.5" x14ac:dyDescent="0.15">
      <c r="B26" s="369"/>
    </row>
    <row r="27" spans="1:109" ht="13.5" x14ac:dyDescent="0.15">
      <c r="B27" s="369"/>
    </row>
    <row r="28" spans="1:109" ht="13.5" x14ac:dyDescent="0.15">
      <c r="B28" s="369"/>
    </row>
    <row r="29" spans="1:109" ht="13.5" x14ac:dyDescent="0.15">
      <c r="B29" s="369"/>
    </row>
    <row r="30" spans="1:109" ht="13.5" x14ac:dyDescent="0.15">
      <c r="B30" s="369"/>
    </row>
    <row r="31" spans="1:109" ht="13.5" x14ac:dyDescent="0.15">
      <c r="B31" s="369"/>
    </row>
    <row r="32" spans="1:109" ht="13.5" x14ac:dyDescent="0.15">
      <c r="B32" s="369"/>
    </row>
    <row r="33" spans="2:109" ht="13.5" x14ac:dyDescent="0.15">
      <c r="B33" s="369"/>
    </row>
    <row r="34" spans="2:109" ht="13.5" x14ac:dyDescent="0.15">
      <c r="B34" s="369"/>
    </row>
    <row r="35" spans="2:109" ht="13.5" x14ac:dyDescent="0.15">
      <c r="B35" s="369"/>
    </row>
    <row r="36" spans="2:109" ht="13.5" x14ac:dyDescent="0.15">
      <c r="B36" s="369"/>
    </row>
    <row r="37" spans="2:109" ht="13.5" x14ac:dyDescent="0.15">
      <c r="B37" s="369"/>
    </row>
    <row r="38" spans="2:109" ht="13.5" x14ac:dyDescent="0.15">
      <c r="B38" s="369"/>
    </row>
    <row r="39" spans="2:109" ht="13.5" x14ac:dyDescent="0.15">
      <c r="B39" s="373"/>
      <c r="C39" s="372"/>
      <c r="D39" s="372"/>
      <c r="E39" s="372"/>
      <c r="F39" s="372"/>
      <c r="G39" s="372"/>
      <c r="H39" s="372"/>
      <c r="I39" s="372"/>
      <c r="J39" s="372"/>
      <c r="K39" s="372"/>
      <c r="L39" s="372"/>
      <c r="M39" s="372"/>
      <c r="N39" s="372"/>
      <c r="O39" s="372"/>
      <c r="P39" s="372"/>
      <c r="Q39" s="372"/>
      <c r="R39" s="372"/>
      <c r="S39" s="372"/>
      <c r="T39" s="372"/>
      <c r="U39" s="372"/>
      <c r="V39" s="372"/>
      <c r="W39" s="372"/>
      <c r="X39" s="372"/>
      <c r="Y39" s="372"/>
      <c r="Z39" s="372"/>
      <c r="AA39" s="372"/>
      <c r="AB39" s="372"/>
      <c r="AC39" s="372"/>
      <c r="AD39" s="372"/>
      <c r="AE39" s="372"/>
      <c r="AF39" s="372"/>
      <c r="AG39" s="372"/>
      <c r="AH39" s="372"/>
      <c r="AI39" s="372"/>
      <c r="AJ39" s="372"/>
      <c r="AK39" s="372"/>
      <c r="AL39" s="372"/>
      <c r="AM39" s="372"/>
      <c r="AN39" s="372"/>
      <c r="AO39" s="372"/>
      <c r="AP39" s="372"/>
      <c r="AQ39" s="372"/>
      <c r="AR39" s="372"/>
      <c r="AS39" s="372"/>
      <c r="AT39" s="372"/>
      <c r="AU39" s="372"/>
      <c r="AV39" s="372"/>
      <c r="AW39" s="372"/>
      <c r="AX39" s="372"/>
      <c r="AY39" s="372"/>
      <c r="AZ39" s="372"/>
      <c r="BA39" s="372"/>
      <c r="BB39" s="372"/>
      <c r="BC39" s="372"/>
      <c r="BD39" s="372"/>
      <c r="BE39" s="372"/>
      <c r="BF39" s="372"/>
      <c r="BG39" s="372"/>
      <c r="BH39" s="372"/>
      <c r="BI39" s="372"/>
      <c r="BJ39" s="372"/>
      <c r="BK39" s="372"/>
      <c r="BL39" s="372"/>
      <c r="BM39" s="372"/>
      <c r="BN39" s="372"/>
      <c r="BO39" s="372"/>
      <c r="BP39" s="372"/>
      <c r="BQ39" s="372"/>
      <c r="BR39" s="372"/>
      <c r="BS39" s="372"/>
      <c r="BT39" s="372"/>
      <c r="BU39" s="372"/>
      <c r="BV39" s="372"/>
      <c r="BW39" s="372"/>
      <c r="BX39" s="372"/>
      <c r="BY39" s="372"/>
      <c r="BZ39" s="372"/>
      <c r="CA39" s="372"/>
      <c r="CB39" s="372"/>
      <c r="CC39" s="372"/>
      <c r="CD39" s="372"/>
      <c r="CE39" s="372"/>
      <c r="CF39" s="372"/>
      <c r="CG39" s="372"/>
      <c r="CH39" s="372"/>
      <c r="CI39" s="372"/>
      <c r="CJ39" s="372"/>
      <c r="CK39" s="372"/>
      <c r="CL39" s="372"/>
      <c r="CM39" s="372"/>
      <c r="CN39" s="372"/>
      <c r="CO39" s="372"/>
      <c r="CP39" s="372"/>
      <c r="CQ39" s="372"/>
      <c r="CR39" s="372"/>
      <c r="CS39" s="372"/>
      <c r="CT39" s="372"/>
      <c r="CU39" s="372"/>
      <c r="CV39" s="372"/>
      <c r="CW39" s="372"/>
      <c r="CX39" s="372"/>
      <c r="CY39" s="372"/>
      <c r="CZ39" s="372"/>
      <c r="DA39" s="372"/>
      <c r="DB39" s="372"/>
      <c r="DC39" s="372"/>
      <c r="DD39" s="371"/>
    </row>
    <row r="40" spans="2:109" ht="13.5" x14ac:dyDescent="0.15">
      <c r="B40" s="388"/>
      <c r="DD40" s="388"/>
      <c r="DE40" s="368"/>
    </row>
    <row r="41" spans="2:109" ht="17.25" x14ac:dyDescent="0.15">
      <c r="B41" s="398" t="s">
        <v>596</v>
      </c>
      <c r="C41" s="397"/>
      <c r="D41" s="397"/>
      <c r="E41" s="397"/>
      <c r="F41" s="397"/>
      <c r="G41" s="397"/>
      <c r="H41" s="397"/>
      <c r="I41" s="397"/>
      <c r="J41" s="397"/>
      <c r="K41" s="397"/>
      <c r="L41" s="397"/>
      <c r="M41" s="397"/>
      <c r="N41" s="397"/>
      <c r="O41" s="397"/>
      <c r="P41" s="397"/>
      <c r="Q41" s="397"/>
      <c r="R41" s="397"/>
      <c r="S41" s="397"/>
      <c r="T41" s="397"/>
      <c r="U41" s="397"/>
      <c r="V41" s="397"/>
      <c r="W41" s="397"/>
      <c r="X41" s="397"/>
      <c r="Y41" s="397"/>
      <c r="Z41" s="397"/>
      <c r="AA41" s="397"/>
      <c r="AB41" s="397"/>
      <c r="AC41" s="397"/>
      <c r="AD41" s="397"/>
      <c r="AE41" s="397"/>
      <c r="AF41" s="397"/>
      <c r="AG41" s="397"/>
      <c r="AH41" s="397"/>
      <c r="AI41" s="397"/>
      <c r="AJ41" s="397"/>
      <c r="AK41" s="397"/>
      <c r="AL41" s="397"/>
      <c r="AM41" s="397"/>
      <c r="AN41" s="397"/>
      <c r="AO41" s="397"/>
      <c r="AP41" s="397"/>
      <c r="AQ41" s="397"/>
      <c r="AR41" s="397"/>
      <c r="AS41" s="397"/>
      <c r="AT41" s="397"/>
      <c r="AU41" s="397"/>
      <c r="AV41" s="397"/>
      <c r="AW41" s="397"/>
      <c r="AX41" s="397"/>
      <c r="AY41" s="397"/>
      <c r="AZ41" s="397"/>
      <c r="BA41" s="397"/>
      <c r="BB41" s="397"/>
      <c r="BC41" s="397"/>
      <c r="BD41" s="397"/>
      <c r="BE41" s="397"/>
      <c r="BF41" s="397"/>
      <c r="BG41" s="397"/>
      <c r="BH41" s="397"/>
      <c r="BI41" s="397"/>
      <c r="BJ41" s="397"/>
      <c r="BK41" s="397"/>
      <c r="BL41" s="397"/>
      <c r="BM41" s="397"/>
      <c r="BN41" s="397"/>
      <c r="BO41" s="397"/>
      <c r="BP41" s="397"/>
      <c r="BQ41" s="397"/>
      <c r="BR41" s="397"/>
      <c r="BS41" s="397"/>
      <c r="BT41" s="397"/>
      <c r="BU41" s="397"/>
      <c r="BV41" s="397"/>
      <c r="BW41" s="397"/>
      <c r="BX41" s="397"/>
      <c r="BY41" s="397"/>
      <c r="BZ41" s="397"/>
      <c r="CA41" s="397"/>
      <c r="CB41" s="397"/>
      <c r="CC41" s="397"/>
      <c r="CD41" s="397"/>
      <c r="CE41" s="397"/>
      <c r="CF41" s="397"/>
      <c r="CG41" s="397"/>
      <c r="CH41" s="397"/>
      <c r="CI41" s="397"/>
      <c r="CJ41" s="397"/>
      <c r="CK41" s="397"/>
      <c r="CL41" s="397"/>
      <c r="CM41" s="397"/>
      <c r="CN41" s="397"/>
      <c r="CO41" s="397"/>
      <c r="CP41" s="397"/>
      <c r="CQ41" s="397"/>
      <c r="CR41" s="397"/>
      <c r="CS41" s="397"/>
      <c r="CT41" s="397"/>
      <c r="CU41" s="397"/>
      <c r="CV41" s="397"/>
      <c r="CW41" s="397"/>
      <c r="CX41" s="397"/>
      <c r="CY41" s="397"/>
      <c r="CZ41" s="397"/>
      <c r="DA41" s="397"/>
      <c r="DB41" s="397"/>
      <c r="DC41" s="397"/>
      <c r="DD41" s="396"/>
    </row>
    <row r="42" spans="2:109" ht="13.5" x14ac:dyDescent="0.15">
      <c r="B42" s="369"/>
      <c r="G42" s="384"/>
      <c r="I42" s="383"/>
      <c r="J42" s="383"/>
      <c r="K42" s="383"/>
      <c r="AM42" s="384"/>
      <c r="AN42" s="384" t="s">
        <v>593</v>
      </c>
      <c r="AP42" s="383"/>
      <c r="AQ42" s="383"/>
      <c r="AR42" s="383"/>
      <c r="AY42" s="384"/>
      <c r="BA42" s="383"/>
      <c r="BB42" s="383"/>
      <c r="BC42" s="383"/>
      <c r="BK42" s="384"/>
      <c r="BM42" s="383"/>
      <c r="BN42" s="383"/>
      <c r="BO42" s="383"/>
      <c r="BW42" s="384"/>
      <c r="BY42" s="383"/>
      <c r="BZ42" s="383"/>
      <c r="CA42" s="383"/>
      <c r="CI42" s="384"/>
      <c r="CK42" s="383"/>
      <c r="CL42" s="383"/>
      <c r="CM42" s="383"/>
      <c r="CU42" s="384"/>
      <c r="CW42" s="383"/>
      <c r="CX42" s="383"/>
      <c r="CY42" s="383"/>
    </row>
    <row r="43" spans="2:109" ht="13.5" customHeight="1" x14ac:dyDescent="0.15">
      <c r="B43" s="369"/>
      <c r="AN43" s="1277" t="s">
        <v>598</v>
      </c>
      <c r="AO43" s="1278"/>
      <c r="AP43" s="1278"/>
      <c r="AQ43" s="1278"/>
      <c r="AR43" s="1278"/>
      <c r="AS43" s="1278"/>
      <c r="AT43" s="1278"/>
      <c r="AU43" s="1278"/>
      <c r="AV43" s="1278"/>
      <c r="AW43" s="1278"/>
      <c r="AX43" s="1278"/>
      <c r="AY43" s="1278"/>
      <c r="AZ43" s="1278"/>
      <c r="BA43" s="1278"/>
      <c r="BB43" s="1278"/>
      <c r="BC43" s="1278"/>
      <c r="BD43" s="1278"/>
      <c r="BE43" s="1278"/>
      <c r="BF43" s="1278"/>
      <c r="BG43" s="1278"/>
      <c r="BH43" s="1278"/>
      <c r="BI43" s="1278"/>
      <c r="BJ43" s="1278"/>
      <c r="BK43" s="1278"/>
      <c r="BL43" s="1278"/>
      <c r="BM43" s="1278"/>
      <c r="BN43" s="1278"/>
      <c r="BO43" s="1278"/>
      <c r="BP43" s="1278"/>
      <c r="BQ43" s="1278"/>
      <c r="BR43" s="1278"/>
      <c r="BS43" s="1278"/>
      <c r="BT43" s="1278"/>
      <c r="BU43" s="1278"/>
      <c r="BV43" s="1278"/>
      <c r="BW43" s="1278"/>
      <c r="BX43" s="1278"/>
      <c r="BY43" s="1278"/>
      <c r="BZ43" s="1278"/>
      <c r="CA43" s="1278"/>
      <c r="CB43" s="1278"/>
      <c r="CC43" s="1278"/>
      <c r="CD43" s="1278"/>
      <c r="CE43" s="1278"/>
      <c r="CF43" s="1278"/>
      <c r="CG43" s="1278"/>
      <c r="CH43" s="1278"/>
      <c r="CI43" s="1278"/>
      <c r="CJ43" s="1278"/>
      <c r="CK43" s="1278"/>
      <c r="CL43" s="1278"/>
      <c r="CM43" s="1278"/>
      <c r="CN43" s="1278"/>
      <c r="CO43" s="1278"/>
      <c r="CP43" s="1278"/>
      <c r="CQ43" s="1278"/>
      <c r="CR43" s="1278"/>
      <c r="CS43" s="1278"/>
      <c r="CT43" s="1278"/>
      <c r="CU43" s="1278"/>
      <c r="CV43" s="1278"/>
      <c r="CW43" s="1278"/>
      <c r="CX43" s="1278"/>
      <c r="CY43" s="1278"/>
      <c r="CZ43" s="1278"/>
      <c r="DA43" s="1278"/>
      <c r="DB43" s="1278"/>
      <c r="DC43" s="1279"/>
    </row>
    <row r="44" spans="2:109" ht="13.5" x14ac:dyDescent="0.15">
      <c r="B44" s="369"/>
      <c r="AN44" s="1280"/>
      <c r="AO44" s="1281"/>
      <c r="AP44" s="1281"/>
      <c r="AQ44" s="1281"/>
      <c r="AR44" s="1281"/>
      <c r="AS44" s="1281"/>
      <c r="AT44" s="1281"/>
      <c r="AU44" s="1281"/>
      <c r="AV44" s="1281"/>
      <c r="AW44" s="1281"/>
      <c r="AX44" s="1281"/>
      <c r="AY44" s="1281"/>
      <c r="AZ44" s="1281"/>
      <c r="BA44" s="1281"/>
      <c r="BB44" s="1281"/>
      <c r="BC44" s="1281"/>
      <c r="BD44" s="1281"/>
      <c r="BE44" s="1281"/>
      <c r="BF44" s="1281"/>
      <c r="BG44" s="1281"/>
      <c r="BH44" s="1281"/>
      <c r="BI44" s="1281"/>
      <c r="BJ44" s="1281"/>
      <c r="BK44" s="1281"/>
      <c r="BL44" s="1281"/>
      <c r="BM44" s="1281"/>
      <c r="BN44" s="1281"/>
      <c r="BO44" s="1281"/>
      <c r="BP44" s="1281"/>
      <c r="BQ44" s="1281"/>
      <c r="BR44" s="1281"/>
      <c r="BS44" s="1281"/>
      <c r="BT44" s="1281"/>
      <c r="BU44" s="1281"/>
      <c r="BV44" s="1281"/>
      <c r="BW44" s="1281"/>
      <c r="BX44" s="1281"/>
      <c r="BY44" s="1281"/>
      <c r="BZ44" s="1281"/>
      <c r="CA44" s="1281"/>
      <c r="CB44" s="1281"/>
      <c r="CC44" s="1281"/>
      <c r="CD44" s="1281"/>
      <c r="CE44" s="1281"/>
      <c r="CF44" s="1281"/>
      <c r="CG44" s="1281"/>
      <c r="CH44" s="1281"/>
      <c r="CI44" s="1281"/>
      <c r="CJ44" s="1281"/>
      <c r="CK44" s="1281"/>
      <c r="CL44" s="1281"/>
      <c r="CM44" s="1281"/>
      <c r="CN44" s="1281"/>
      <c r="CO44" s="1281"/>
      <c r="CP44" s="1281"/>
      <c r="CQ44" s="1281"/>
      <c r="CR44" s="1281"/>
      <c r="CS44" s="1281"/>
      <c r="CT44" s="1281"/>
      <c r="CU44" s="1281"/>
      <c r="CV44" s="1281"/>
      <c r="CW44" s="1281"/>
      <c r="CX44" s="1281"/>
      <c r="CY44" s="1281"/>
      <c r="CZ44" s="1281"/>
      <c r="DA44" s="1281"/>
      <c r="DB44" s="1281"/>
      <c r="DC44" s="1282"/>
    </row>
    <row r="45" spans="2:109" ht="13.5" x14ac:dyDescent="0.15">
      <c r="B45" s="369"/>
      <c r="AN45" s="1280"/>
      <c r="AO45" s="1281"/>
      <c r="AP45" s="1281"/>
      <c r="AQ45" s="1281"/>
      <c r="AR45" s="1281"/>
      <c r="AS45" s="1281"/>
      <c r="AT45" s="1281"/>
      <c r="AU45" s="1281"/>
      <c r="AV45" s="1281"/>
      <c r="AW45" s="1281"/>
      <c r="AX45" s="1281"/>
      <c r="AY45" s="1281"/>
      <c r="AZ45" s="1281"/>
      <c r="BA45" s="1281"/>
      <c r="BB45" s="1281"/>
      <c r="BC45" s="1281"/>
      <c r="BD45" s="1281"/>
      <c r="BE45" s="1281"/>
      <c r="BF45" s="1281"/>
      <c r="BG45" s="1281"/>
      <c r="BH45" s="1281"/>
      <c r="BI45" s="1281"/>
      <c r="BJ45" s="1281"/>
      <c r="BK45" s="1281"/>
      <c r="BL45" s="1281"/>
      <c r="BM45" s="1281"/>
      <c r="BN45" s="1281"/>
      <c r="BO45" s="1281"/>
      <c r="BP45" s="1281"/>
      <c r="BQ45" s="1281"/>
      <c r="BR45" s="1281"/>
      <c r="BS45" s="1281"/>
      <c r="BT45" s="1281"/>
      <c r="BU45" s="1281"/>
      <c r="BV45" s="1281"/>
      <c r="BW45" s="1281"/>
      <c r="BX45" s="1281"/>
      <c r="BY45" s="1281"/>
      <c r="BZ45" s="1281"/>
      <c r="CA45" s="1281"/>
      <c r="CB45" s="1281"/>
      <c r="CC45" s="1281"/>
      <c r="CD45" s="1281"/>
      <c r="CE45" s="1281"/>
      <c r="CF45" s="1281"/>
      <c r="CG45" s="1281"/>
      <c r="CH45" s="1281"/>
      <c r="CI45" s="1281"/>
      <c r="CJ45" s="1281"/>
      <c r="CK45" s="1281"/>
      <c r="CL45" s="1281"/>
      <c r="CM45" s="1281"/>
      <c r="CN45" s="1281"/>
      <c r="CO45" s="1281"/>
      <c r="CP45" s="1281"/>
      <c r="CQ45" s="1281"/>
      <c r="CR45" s="1281"/>
      <c r="CS45" s="1281"/>
      <c r="CT45" s="1281"/>
      <c r="CU45" s="1281"/>
      <c r="CV45" s="1281"/>
      <c r="CW45" s="1281"/>
      <c r="CX45" s="1281"/>
      <c r="CY45" s="1281"/>
      <c r="CZ45" s="1281"/>
      <c r="DA45" s="1281"/>
      <c r="DB45" s="1281"/>
      <c r="DC45" s="1282"/>
    </row>
    <row r="46" spans="2:109" ht="13.5" x14ac:dyDescent="0.15">
      <c r="B46" s="369"/>
      <c r="AN46" s="1280"/>
      <c r="AO46" s="1281"/>
      <c r="AP46" s="1281"/>
      <c r="AQ46" s="1281"/>
      <c r="AR46" s="1281"/>
      <c r="AS46" s="1281"/>
      <c r="AT46" s="1281"/>
      <c r="AU46" s="1281"/>
      <c r="AV46" s="1281"/>
      <c r="AW46" s="1281"/>
      <c r="AX46" s="1281"/>
      <c r="AY46" s="1281"/>
      <c r="AZ46" s="1281"/>
      <c r="BA46" s="1281"/>
      <c r="BB46" s="1281"/>
      <c r="BC46" s="1281"/>
      <c r="BD46" s="1281"/>
      <c r="BE46" s="1281"/>
      <c r="BF46" s="1281"/>
      <c r="BG46" s="1281"/>
      <c r="BH46" s="1281"/>
      <c r="BI46" s="1281"/>
      <c r="BJ46" s="1281"/>
      <c r="BK46" s="1281"/>
      <c r="BL46" s="1281"/>
      <c r="BM46" s="1281"/>
      <c r="BN46" s="1281"/>
      <c r="BO46" s="1281"/>
      <c r="BP46" s="1281"/>
      <c r="BQ46" s="1281"/>
      <c r="BR46" s="1281"/>
      <c r="BS46" s="1281"/>
      <c r="BT46" s="1281"/>
      <c r="BU46" s="1281"/>
      <c r="BV46" s="1281"/>
      <c r="BW46" s="1281"/>
      <c r="BX46" s="1281"/>
      <c r="BY46" s="1281"/>
      <c r="BZ46" s="1281"/>
      <c r="CA46" s="1281"/>
      <c r="CB46" s="1281"/>
      <c r="CC46" s="1281"/>
      <c r="CD46" s="1281"/>
      <c r="CE46" s="1281"/>
      <c r="CF46" s="1281"/>
      <c r="CG46" s="1281"/>
      <c r="CH46" s="1281"/>
      <c r="CI46" s="1281"/>
      <c r="CJ46" s="1281"/>
      <c r="CK46" s="1281"/>
      <c r="CL46" s="1281"/>
      <c r="CM46" s="1281"/>
      <c r="CN46" s="1281"/>
      <c r="CO46" s="1281"/>
      <c r="CP46" s="1281"/>
      <c r="CQ46" s="1281"/>
      <c r="CR46" s="1281"/>
      <c r="CS46" s="1281"/>
      <c r="CT46" s="1281"/>
      <c r="CU46" s="1281"/>
      <c r="CV46" s="1281"/>
      <c r="CW46" s="1281"/>
      <c r="CX46" s="1281"/>
      <c r="CY46" s="1281"/>
      <c r="CZ46" s="1281"/>
      <c r="DA46" s="1281"/>
      <c r="DB46" s="1281"/>
      <c r="DC46" s="1282"/>
    </row>
    <row r="47" spans="2:109" ht="13.5" x14ac:dyDescent="0.15">
      <c r="B47" s="369"/>
      <c r="AN47" s="1283"/>
      <c r="AO47" s="1284"/>
      <c r="AP47" s="1284"/>
      <c r="AQ47" s="1284"/>
      <c r="AR47" s="1284"/>
      <c r="AS47" s="1284"/>
      <c r="AT47" s="1284"/>
      <c r="AU47" s="1284"/>
      <c r="AV47" s="1284"/>
      <c r="AW47" s="1284"/>
      <c r="AX47" s="1284"/>
      <c r="AY47" s="1284"/>
      <c r="AZ47" s="1284"/>
      <c r="BA47" s="1284"/>
      <c r="BB47" s="1284"/>
      <c r="BC47" s="1284"/>
      <c r="BD47" s="1284"/>
      <c r="BE47" s="1284"/>
      <c r="BF47" s="1284"/>
      <c r="BG47" s="1284"/>
      <c r="BH47" s="1284"/>
      <c r="BI47" s="1284"/>
      <c r="BJ47" s="1284"/>
      <c r="BK47" s="1284"/>
      <c r="BL47" s="1284"/>
      <c r="BM47" s="1284"/>
      <c r="BN47" s="1284"/>
      <c r="BO47" s="1284"/>
      <c r="BP47" s="1284"/>
      <c r="BQ47" s="1284"/>
      <c r="BR47" s="1284"/>
      <c r="BS47" s="1284"/>
      <c r="BT47" s="1284"/>
      <c r="BU47" s="1284"/>
      <c r="BV47" s="1284"/>
      <c r="BW47" s="1284"/>
      <c r="BX47" s="1284"/>
      <c r="BY47" s="1284"/>
      <c r="BZ47" s="1284"/>
      <c r="CA47" s="1284"/>
      <c r="CB47" s="1284"/>
      <c r="CC47" s="1284"/>
      <c r="CD47" s="1284"/>
      <c r="CE47" s="1284"/>
      <c r="CF47" s="1284"/>
      <c r="CG47" s="1284"/>
      <c r="CH47" s="1284"/>
      <c r="CI47" s="1284"/>
      <c r="CJ47" s="1284"/>
      <c r="CK47" s="1284"/>
      <c r="CL47" s="1284"/>
      <c r="CM47" s="1284"/>
      <c r="CN47" s="1284"/>
      <c r="CO47" s="1284"/>
      <c r="CP47" s="1284"/>
      <c r="CQ47" s="1284"/>
      <c r="CR47" s="1284"/>
      <c r="CS47" s="1284"/>
      <c r="CT47" s="1284"/>
      <c r="CU47" s="1284"/>
      <c r="CV47" s="1284"/>
      <c r="CW47" s="1284"/>
      <c r="CX47" s="1284"/>
      <c r="CY47" s="1284"/>
      <c r="CZ47" s="1284"/>
      <c r="DA47" s="1284"/>
      <c r="DB47" s="1284"/>
      <c r="DC47" s="1285"/>
    </row>
    <row r="48" spans="2:109" ht="13.5" x14ac:dyDescent="0.15">
      <c r="B48" s="369"/>
      <c r="H48" s="375"/>
      <c r="I48" s="375"/>
      <c r="J48" s="375"/>
      <c r="AN48" s="375"/>
      <c r="AO48" s="375"/>
      <c r="AP48" s="375"/>
      <c r="AZ48" s="375"/>
      <c r="BA48" s="375"/>
      <c r="BB48" s="375"/>
      <c r="BL48" s="375"/>
      <c r="BM48" s="375"/>
      <c r="BN48" s="375"/>
      <c r="BX48" s="375"/>
      <c r="BY48" s="375"/>
      <c r="BZ48" s="375"/>
      <c r="CJ48" s="375"/>
      <c r="CK48" s="375"/>
      <c r="CL48" s="375"/>
      <c r="CV48" s="375"/>
      <c r="CW48" s="375"/>
      <c r="CX48" s="375"/>
    </row>
    <row r="49" spans="1:109" ht="13.5" x14ac:dyDescent="0.15">
      <c r="B49" s="369"/>
      <c r="AN49" s="368" t="s">
        <v>592</v>
      </c>
    </row>
    <row r="50" spans="1:109" ht="13.5" x14ac:dyDescent="0.15">
      <c r="B50" s="369"/>
      <c r="G50" s="1286"/>
      <c r="H50" s="1286"/>
      <c r="I50" s="1286"/>
      <c r="J50" s="1286"/>
      <c r="K50" s="377"/>
      <c r="L50" s="377"/>
      <c r="M50" s="376"/>
      <c r="N50" s="376"/>
      <c r="AN50" s="1287"/>
      <c r="AO50" s="1288"/>
      <c r="AP50" s="1288"/>
      <c r="AQ50" s="1288"/>
      <c r="AR50" s="1288"/>
      <c r="AS50" s="1288"/>
      <c r="AT50" s="1288"/>
      <c r="AU50" s="1288"/>
      <c r="AV50" s="1288"/>
      <c r="AW50" s="1288"/>
      <c r="AX50" s="1288"/>
      <c r="AY50" s="1288"/>
      <c r="AZ50" s="1288"/>
      <c r="BA50" s="1288"/>
      <c r="BB50" s="1288"/>
      <c r="BC50" s="1288"/>
      <c r="BD50" s="1288"/>
      <c r="BE50" s="1288"/>
      <c r="BF50" s="1288"/>
      <c r="BG50" s="1288"/>
      <c r="BH50" s="1288"/>
      <c r="BI50" s="1288"/>
      <c r="BJ50" s="1288"/>
      <c r="BK50" s="1288"/>
      <c r="BL50" s="1288"/>
      <c r="BM50" s="1288"/>
      <c r="BN50" s="1288"/>
      <c r="BO50" s="1289"/>
      <c r="BP50" s="1290" t="s">
        <v>553</v>
      </c>
      <c r="BQ50" s="1290"/>
      <c r="BR50" s="1290"/>
      <c r="BS50" s="1290"/>
      <c r="BT50" s="1290"/>
      <c r="BU50" s="1290"/>
      <c r="BV50" s="1290"/>
      <c r="BW50" s="1290"/>
      <c r="BX50" s="1290" t="s">
        <v>554</v>
      </c>
      <c r="BY50" s="1290"/>
      <c r="BZ50" s="1290"/>
      <c r="CA50" s="1290"/>
      <c r="CB50" s="1290"/>
      <c r="CC50" s="1290"/>
      <c r="CD50" s="1290"/>
      <c r="CE50" s="1290"/>
      <c r="CF50" s="1290" t="s">
        <v>555</v>
      </c>
      <c r="CG50" s="1290"/>
      <c r="CH50" s="1290"/>
      <c r="CI50" s="1290"/>
      <c r="CJ50" s="1290"/>
      <c r="CK50" s="1290"/>
      <c r="CL50" s="1290"/>
      <c r="CM50" s="1290"/>
      <c r="CN50" s="1290" t="s">
        <v>556</v>
      </c>
      <c r="CO50" s="1290"/>
      <c r="CP50" s="1290"/>
      <c r="CQ50" s="1290"/>
      <c r="CR50" s="1290"/>
      <c r="CS50" s="1290"/>
      <c r="CT50" s="1290"/>
      <c r="CU50" s="1290"/>
      <c r="CV50" s="1290" t="s">
        <v>557</v>
      </c>
      <c r="CW50" s="1290"/>
      <c r="CX50" s="1290"/>
      <c r="CY50" s="1290"/>
      <c r="CZ50" s="1290"/>
      <c r="DA50" s="1290"/>
      <c r="DB50" s="1290"/>
      <c r="DC50" s="1290"/>
    </row>
    <row r="51" spans="1:109" ht="13.5" customHeight="1" x14ac:dyDescent="0.15">
      <c r="B51" s="369"/>
      <c r="G51" s="1293"/>
      <c r="H51" s="1293"/>
      <c r="I51" s="1295"/>
      <c r="J51" s="1295"/>
      <c r="K51" s="1294"/>
      <c r="L51" s="1294"/>
      <c r="M51" s="1294"/>
      <c r="N51" s="1294"/>
      <c r="AM51" s="375"/>
      <c r="AN51" s="1291" t="s">
        <v>591</v>
      </c>
      <c r="AO51" s="1291"/>
      <c r="AP51" s="1291"/>
      <c r="AQ51" s="1291"/>
      <c r="AR51" s="1291"/>
      <c r="AS51" s="1291"/>
      <c r="AT51" s="1291"/>
      <c r="AU51" s="1291"/>
      <c r="AV51" s="1291"/>
      <c r="AW51" s="1291"/>
      <c r="AX51" s="1291"/>
      <c r="AY51" s="1291"/>
      <c r="AZ51" s="1291"/>
      <c r="BA51" s="1291"/>
      <c r="BB51" s="1291" t="s">
        <v>589</v>
      </c>
      <c r="BC51" s="1291"/>
      <c r="BD51" s="1291"/>
      <c r="BE51" s="1291"/>
      <c r="BF51" s="1291"/>
      <c r="BG51" s="1291"/>
      <c r="BH51" s="1291"/>
      <c r="BI51" s="1291"/>
      <c r="BJ51" s="1291"/>
      <c r="BK51" s="1291"/>
      <c r="BL51" s="1291"/>
      <c r="BM51" s="1291"/>
      <c r="BN51" s="1291"/>
      <c r="BO51" s="1291"/>
      <c r="BP51" s="1292"/>
      <c r="BQ51" s="1292"/>
      <c r="BR51" s="1292"/>
      <c r="BS51" s="1292"/>
      <c r="BT51" s="1292"/>
      <c r="BU51" s="1292"/>
      <c r="BV51" s="1292"/>
      <c r="BW51" s="1292"/>
      <c r="BX51" s="1292"/>
      <c r="BY51" s="1292"/>
      <c r="BZ51" s="1292"/>
      <c r="CA51" s="1292"/>
      <c r="CB51" s="1292"/>
      <c r="CC51" s="1292"/>
      <c r="CD51" s="1292"/>
      <c r="CE51" s="1292"/>
      <c r="CF51" s="1292"/>
      <c r="CG51" s="1292"/>
      <c r="CH51" s="1292"/>
      <c r="CI51" s="1292"/>
      <c r="CJ51" s="1292"/>
      <c r="CK51" s="1292"/>
      <c r="CL51" s="1292"/>
      <c r="CM51" s="1292"/>
      <c r="CN51" s="1292"/>
      <c r="CO51" s="1292"/>
      <c r="CP51" s="1292"/>
      <c r="CQ51" s="1292"/>
      <c r="CR51" s="1292"/>
      <c r="CS51" s="1292"/>
      <c r="CT51" s="1292"/>
      <c r="CU51" s="1292"/>
      <c r="CV51" s="1292"/>
      <c r="CW51" s="1292"/>
      <c r="CX51" s="1292"/>
      <c r="CY51" s="1292"/>
      <c r="CZ51" s="1292"/>
      <c r="DA51" s="1292"/>
      <c r="DB51" s="1292"/>
      <c r="DC51" s="1292"/>
    </row>
    <row r="52" spans="1:109" ht="13.5" x14ac:dyDescent="0.15">
      <c r="B52" s="369"/>
      <c r="G52" s="1293"/>
      <c r="H52" s="1293"/>
      <c r="I52" s="1295"/>
      <c r="J52" s="1295"/>
      <c r="K52" s="1294"/>
      <c r="L52" s="1294"/>
      <c r="M52" s="1294"/>
      <c r="N52" s="1294"/>
      <c r="AM52" s="375"/>
      <c r="AN52" s="1291"/>
      <c r="AO52" s="1291"/>
      <c r="AP52" s="1291"/>
      <c r="AQ52" s="1291"/>
      <c r="AR52" s="1291"/>
      <c r="AS52" s="1291"/>
      <c r="AT52" s="1291"/>
      <c r="AU52" s="1291"/>
      <c r="AV52" s="1291"/>
      <c r="AW52" s="1291"/>
      <c r="AX52" s="1291"/>
      <c r="AY52" s="1291"/>
      <c r="AZ52" s="1291"/>
      <c r="BA52" s="1291"/>
      <c r="BB52" s="1291"/>
      <c r="BC52" s="1291"/>
      <c r="BD52" s="1291"/>
      <c r="BE52" s="1291"/>
      <c r="BF52" s="1291"/>
      <c r="BG52" s="1291"/>
      <c r="BH52" s="1291"/>
      <c r="BI52" s="1291"/>
      <c r="BJ52" s="1291"/>
      <c r="BK52" s="1291"/>
      <c r="BL52" s="1291"/>
      <c r="BM52" s="1291"/>
      <c r="BN52" s="1291"/>
      <c r="BO52" s="1291"/>
      <c r="BP52" s="1292"/>
      <c r="BQ52" s="1292"/>
      <c r="BR52" s="1292"/>
      <c r="BS52" s="1292"/>
      <c r="BT52" s="1292"/>
      <c r="BU52" s="1292"/>
      <c r="BV52" s="1292"/>
      <c r="BW52" s="1292"/>
      <c r="BX52" s="1292"/>
      <c r="BY52" s="1292"/>
      <c r="BZ52" s="1292"/>
      <c r="CA52" s="1292"/>
      <c r="CB52" s="1292"/>
      <c r="CC52" s="1292"/>
      <c r="CD52" s="1292"/>
      <c r="CE52" s="1292"/>
      <c r="CF52" s="1292"/>
      <c r="CG52" s="1292"/>
      <c r="CH52" s="1292"/>
      <c r="CI52" s="1292"/>
      <c r="CJ52" s="1292"/>
      <c r="CK52" s="1292"/>
      <c r="CL52" s="1292"/>
      <c r="CM52" s="1292"/>
      <c r="CN52" s="1292"/>
      <c r="CO52" s="1292"/>
      <c r="CP52" s="1292"/>
      <c r="CQ52" s="1292"/>
      <c r="CR52" s="1292"/>
      <c r="CS52" s="1292"/>
      <c r="CT52" s="1292"/>
      <c r="CU52" s="1292"/>
      <c r="CV52" s="1292"/>
      <c r="CW52" s="1292"/>
      <c r="CX52" s="1292"/>
      <c r="CY52" s="1292"/>
      <c r="CZ52" s="1292"/>
      <c r="DA52" s="1292"/>
      <c r="DB52" s="1292"/>
      <c r="DC52" s="1292"/>
    </row>
    <row r="53" spans="1:109" ht="13.5" x14ac:dyDescent="0.15">
      <c r="A53" s="383"/>
      <c r="B53" s="369"/>
      <c r="G53" s="1293"/>
      <c r="H53" s="1293"/>
      <c r="I53" s="1286"/>
      <c r="J53" s="1286"/>
      <c r="K53" s="1294"/>
      <c r="L53" s="1294"/>
      <c r="M53" s="1294"/>
      <c r="N53" s="1294"/>
      <c r="AM53" s="375"/>
      <c r="AN53" s="1291"/>
      <c r="AO53" s="1291"/>
      <c r="AP53" s="1291"/>
      <c r="AQ53" s="1291"/>
      <c r="AR53" s="1291"/>
      <c r="AS53" s="1291"/>
      <c r="AT53" s="1291"/>
      <c r="AU53" s="1291"/>
      <c r="AV53" s="1291"/>
      <c r="AW53" s="1291"/>
      <c r="AX53" s="1291"/>
      <c r="AY53" s="1291"/>
      <c r="AZ53" s="1291"/>
      <c r="BA53" s="1291"/>
      <c r="BB53" s="1291" t="s">
        <v>595</v>
      </c>
      <c r="BC53" s="1291"/>
      <c r="BD53" s="1291"/>
      <c r="BE53" s="1291"/>
      <c r="BF53" s="1291"/>
      <c r="BG53" s="1291"/>
      <c r="BH53" s="1291"/>
      <c r="BI53" s="1291"/>
      <c r="BJ53" s="1291"/>
      <c r="BK53" s="1291"/>
      <c r="BL53" s="1291"/>
      <c r="BM53" s="1291"/>
      <c r="BN53" s="1291"/>
      <c r="BO53" s="1291"/>
      <c r="BP53" s="1292">
        <v>58.8</v>
      </c>
      <c r="BQ53" s="1292"/>
      <c r="BR53" s="1292"/>
      <c r="BS53" s="1292"/>
      <c r="BT53" s="1292"/>
      <c r="BU53" s="1292"/>
      <c r="BV53" s="1292"/>
      <c r="BW53" s="1292"/>
      <c r="BX53" s="1292">
        <v>60.7</v>
      </c>
      <c r="BY53" s="1292"/>
      <c r="BZ53" s="1292"/>
      <c r="CA53" s="1292"/>
      <c r="CB53" s="1292"/>
      <c r="CC53" s="1292"/>
      <c r="CD53" s="1292"/>
      <c r="CE53" s="1292"/>
      <c r="CF53" s="1292">
        <v>61.5</v>
      </c>
      <c r="CG53" s="1292"/>
      <c r="CH53" s="1292"/>
      <c r="CI53" s="1292"/>
      <c r="CJ53" s="1292"/>
      <c r="CK53" s="1292"/>
      <c r="CL53" s="1292"/>
      <c r="CM53" s="1292"/>
      <c r="CN53" s="1292">
        <v>63.3</v>
      </c>
      <c r="CO53" s="1292"/>
      <c r="CP53" s="1292"/>
      <c r="CQ53" s="1292"/>
      <c r="CR53" s="1292"/>
      <c r="CS53" s="1292"/>
      <c r="CT53" s="1292"/>
      <c r="CU53" s="1292"/>
      <c r="CV53" s="1292">
        <v>65.400000000000006</v>
      </c>
      <c r="CW53" s="1292"/>
      <c r="CX53" s="1292"/>
      <c r="CY53" s="1292"/>
      <c r="CZ53" s="1292"/>
      <c r="DA53" s="1292"/>
      <c r="DB53" s="1292"/>
      <c r="DC53" s="1292"/>
    </row>
    <row r="54" spans="1:109" ht="13.5" x14ac:dyDescent="0.15">
      <c r="A54" s="383"/>
      <c r="B54" s="369"/>
      <c r="G54" s="1293"/>
      <c r="H54" s="1293"/>
      <c r="I54" s="1286"/>
      <c r="J54" s="1286"/>
      <c r="K54" s="1294"/>
      <c r="L54" s="1294"/>
      <c r="M54" s="1294"/>
      <c r="N54" s="1294"/>
      <c r="AM54" s="375"/>
      <c r="AN54" s="1291"/>
      <c r="AO54" s="1291"/>
      <c r="AP54" s="1291"/>
      <c r="AQ54" s="1291"/>
      <c r="AR54" s="1291"/>
      <c r="AS54" s="1291"/>
      <c r="AT54" s="1291"/>
      <c r="AU54" s="1291"/>
      <c r="AV54" s="1291"/>
      <c r="AW54" s="1291"/>
      <c r="AX54" s="1291"/>
      <c r="AY54" s="1291"/>
      <c r="AZ54" s="1291"/>
      <c r="BA54" s="1291"/>
      <c r="BB54" s="1291"/>
      <c r="BC54" s="1291"/>
      <c r="BD54" s="1291"/>
      <c r="BE54" s="1291"/>
      <c r="BF54" s="1291"/>
      <c r="BG54" s="1291"/>
      <c r="BH54" s="1291"/>
      <c r="BI54" s="1291"/>
      <c r="BJ54" s="1291"/>
      <c r="BK54" s="1291"/>
      <c r="BL54" s="1291"/>
      <c r="BM54" s="1291"/>
      <c r="BN54" s="1291"/>
      <c r="BO54" s="1291"/>
      <c r="BP54" s="1292"/>
      <c r="BQ54" s="1292"/>
      <c r="BR54" s="1292"/>
      <c r="BS54" s="1292"/>
      <c r="BT54" s="1292"/>
      <c r="BU54" s="1292"/>
      <c r="BV54" s="1292"/>
      <c r="BW54" s="1292"/>
      <c r="BX54" s="1292"/>
      <c r="BY54" s="1292"/>
      <c r="BZ54" s="1292"/>
      <c r="CA54" s="1292"/>
      <c r="CB54" s="1292"/>
      <c r="CC54" s="1292"/>
      <c r="CD54" s="1292"/>
      <c r="CE54" s="1292"/>
      <c r="CF54" s="1292"/>
      <c r="CG54" s="1292"/>
      <c r="CH54" s="1292"/>
      <c r="CI54" s="1292"/>
      <c r="CJ54" s="1292"/>
      <c r="CK54" s="1292"/>
      <c r="CL54" s="1292"/>
      <c r="CM54" s="1292"/>
      <c r="CN54" s="1292"/>
      <c r="CO54" s="1292"/>
      <c r="CP54" s="1292"/>
      <c r="CQ54" s="1292"/>
      <c r="CR54" s="1292"/>
      <c r="CS54" s="1292"/>
      <c r="CT54" s="1292"/>
      <c r="CU54" s="1292"/>
      <c r="CV54" s="1292"/>
      <c r="CW54" s="1292"/>
      <c r="CX54" s="1292"/>
      <c r="CY54" s="1292"/>
      <c r="CZ54" s="1292"/>
      <c r="DA54" s="1292"/>
      <c r="DB54" s="1292"/>
      <c r="DC54" s="1292"/>
    </row>
    <row r="55" spans="1:109" ht="13.5" x14ac:dyDescent="0.15">
      <c r="A55" s="383"/>
      <c r="B55" s="369"/>
      <c r="G55" s="1286"/>
      <c r="H55" s="1286"/>
      <c r="I55" s="1286"/>
      <c r="J55" s="1286"/>
      <c r="K55" s="1294"/>
      <c r="L55" s="1294"/>
      <c r="M55" s="1294"/>
      <c r="N55" s="1294"/>
      <c r="AN55" s="1290" t="s">
        <v>590</v>
      </c>
      <c r="AO55" s="1290"/>
      <c r="AP55" s="1290"/>
      <c r="AQ55" s="1290"/>
      <c r="AR55" s="1290"/>
      <c r="AS55" s="1290"/>
      <c r="AT55" s="1290"/>
      <c r="AU55" s="1290"/>
      <c r="AV55" s="1290"/>
      <c r="AW55" s="1290"/>
      <c r="AX55" s="1290"/>
      <c r="AY55" s="1290"/>
      <c r="AZ55" s="1290"/>
      <c r="BA55" s="1290"/>
      <c r="BB55" s="1291" t="s">
        <v>589</v>
      </c>
      <c r="BC55" s="1291"/>
      <c r="BD55" s="1291"/>
      <c r="BE55" s="1291"/>
      <c r="BF55" s="1291"/>
      <c r="BG55" s="1291"/>
      <c r="BH55" s="1291"/>
      <c r="BI55" s="1291"/>
      <c r="BJ55" s="1291"/>
      <c r="BK55" s="1291"/>
      <c r="BL55" s="1291"/>
      <c r="BM55" s="1291"/>
      <c r="BN55" s="1291"/>
      <c r="BO55" s="1291"/>
      <c r="BP55" s="1292">
        <v>12.2</v>
      </c>
      <c r="BQ55" s="1292"/>
      <c r="BR55" s="1292"/>
      <c r="BS55" s="1292"/>
      <c r="BT55" s="1292"/>
      <c r="BU55" s="1292"/>
      <c r="BV55" s="1292"/>
      <c r="BW55" s="1292"/>
      <c r="BX55" s="1292">
        <v>5</v>
      </c>
      <c r="BY55" s="1292"/>
      <c r="BZ55" s="1292"/>
      <c r="CA55" s="1292"/>
      <c r="CB55" s="1292"/>
      <c r="CC55" s="1292"/>
      <c r="CD55" s="1292"/>
      <c r="CE55" s="1292"/>
      <c r="CF55" s="1292">
        <v>5.4</v>
      </c>
      <c r="CG55" s="1292"/>
      <c r="CH55" s="1292"/>
      <c r="CI55" s="1292"/>
      <c r="CJ55" s="1292"/>
      <c r="CK55" s="1292"/>
      <c r="CL55" s="1292"/>
      <c r="CM55" s="1292"/>
      <c r="CN55" s="1292">
        <v>3.9</v>
      </c>
      <c r="CO55" s="1292"/>
      <c r="CP55" s="1292"/>
      <c r="CQ55" s="1292"/>
      <c r="CR55" s="1292"/>
      <c r="CS55" s="1292"/>
      <c r="CT55" s="1292"/>
      <c r="CU55" s="1292"/>
      <c r="CV55" s="1292">
        <v>0</v>
      </c>
      <c r="CW55" s="1292"/>
      <c r="CX55" s="1292"/>
      <c r="CY55" s="1292"/>
      <c r="CZ55" s="1292"/>
      <c r="DA55" s="1292"/>
      <c r="DB55" s="1292"/>
      <c r="DC55" s="1292"/>
    </row>
    <row r="56" spans="1:109" ht="13.5" x14ac:dyDescent="0.15">
      <c r="A56" s="383"/>
      <c r="B56" s="369"/>
      <c r="G56" s="1286"/>
      <c r="H56" s="1286"/>
      <c r="I56" s="1286"/>
      <c r="J56" s="1286"/>
      <c r="K56" s="1294"/>
      <c r="L56" s="1294"/>
      <c r="M56" s="1294"/>
      <c r="N56" s="1294"/>
      <c r="AN56" s="1290"/>
      <c r="AO56" s="1290"/>
      <c r="AP56" s="1290"/>
      <c r="AQ56" s="1290"/>
      <c r="AR56" s="1290"/>
      <c r="AS56" s="1290"/>
      <c r="AT56" s="1290"/>
      <c r="AU56" s="1290"/>
      <c r="AV56" s="1290"/>
      <c r="AW56" s="1290"/>
      <c r="AX56" s="1290"/>
      <c r="AY56" s="1290"/>
      <c r="AZ56" s="1290"/>
      <c r="BA56" s="1290"/>
      <c r="BB56" s="1291"/>
      <c r="BC56" s="1291"/>
      <c r="BD56" s="1291"/>
      <c r="BE56" s="1291"/>
      <c r="BF56" s="1291"/>
      <c r="BG56" s="1291"/>
      <c r="BH56" s="1291"/>
      <c r="BI56" s="1291"/>
      <c r="BJ56" s="1291"/>
      <c r="BK56" s="1291"/>
      <c r="BL56" s="1291"/>
      <c r="BM56" s="1291"/>
      <c r="BN56" s="1291"/>
      <c r="BO56" s="1291"/>
      <c r="BP56" s="1292"/>
      <c r="BQ56" s="1292"/>
      <c r="BR56" s="1292"/>
      <c r="BS56" s="1292"/>
      <c r="BT56" s="1292"/>
      <c r="BU56" s="1292"/>
      <c r="BV56" s="1292"/>
      <c r="BW56" s="1292"/>
      <c r="BX56" s="1292"/>
      <c r="BY56" s="1292"/>
      <c r="BZ56" s="1292"/>
      <c r="CA56" s="1292"/>
      <c r="CB56" s="1292"/>
      <c r="CC56" s="1292"/>
      <c r="CD56" s="1292"/>
      <c r="CE56" s="1292"/>
      <c r="CF56" s="1292"/>
      <c r="CG56" s="1292"/>
      <c r="CH56" s="1292"/>
      <c r="CI56" s="1292"/>
      <c r="CJ56" s="1292"/>
      <c r="CK56" s="1292"/>
      <c r="CL56" s="1292"/>
      <c r="CM56" s="1292"/>
      <c r="CN56" s="1292"/>
      <c r="CO56" s="1292"/>
      <c r="CP56" s="1292"/>
      <c r="CQ56" s="1292"/>
      <c r="CR56" s="1292"/>
      <c r="CS56" s="1292"/>
      <c r="CT56" s="1292"/>
      <c r="CU56" s="1292"/>
      <c r="CV56" s="1292"/>
      <c r="CW56" s="1292"/>
      <c r="CX56" s="1292"/>
      <c r="CY56" s="1292"/>
      <c r="CZ56" s="1292"/>
      <c r="DA56" s="1292"/>
      <c r="DB56" s="1292"/>
      <c r="DC56" s="1292"/>
    </row>
    <row r="57" spans="1:109" s="383" customFormat="1" ht="13.5" x14ac:dyDescent="0.15">
      <c r="B57" s="389"/>
      <c r="G57" s="1286"/>
      <c r="H57" s="1286"/>
      <c r="I57" s="1296"/>
      <c r="J57" s="1296"/>
      <c r="K57" s="1294"/>
      <c r="L57" s="1294"/>
      <c r="M57" s="1294"/>
      <c r="N57" s="1294"/>
      <c r="AM57" s="368"/>
      <c r="AN57" s="1290"/>
      <c r="AO57" s="1290"/>
      <c r="AP57" s="1290"/>
      <c r="AQ57" s="1290"/>
      <c r="AR57" s="1290"/>
      <c r="AS57" s="1290"/>
      <c r="AT57" s="1290"/>
      <c r="AU57" s="1290"/>
      <c r="AV57" s="1290"/>
      <c r="AW57" s="1290"/>
      <c r="AX57" s="1290"/>
      <c r="AY57" s="1290"/>
      <c r="AZ57" s="1290"/>
      <c r="BA57" s="1290"/>
      <c r="BB57" s="1291" t="s">
        <v>595</v>
      </c>
      <c r="BC57" s="1291"/>
      <c r="BD57" s="1291"/>
      <c r="BE57" s="1291"/>
      <c r="BF57" s="1291"/>
      <c r="BG57" s="1291"/>
      <c r="BH57" s="1291"/>
      <c r="BI57" s="1291"/>
      <c r="BJ57" s="1291"/>
      <c r="BK57" s="1291"/>
      <c r="BL57" s="1291"/>
      <c r="BM57" s="1291"/>
      <c r="BN57" s="1291"/>
      <c r="BO57" s="1291"/>
      <c r="BP57" s="1292">
        <v>61.2</v>
      </c>
      <c r="BQ57" s="1292"/>
      <c r="BR57" s="1292"/>
      <c r="BS57" s="1292"/>
      <c r="BT57" s="1292"/>
      <c r="BU57" s="1292"/>
      <c r="BV57" s="1292"/>
      <c r="BW57" s="1292"/>
      <c r="BX57" s="1292">
        <v>61.6</v>
      </c>
      <c r="BY57" s="1292"/>
      <c r="BZ57" s="1292"/>
      <c r="CA57" s="1292"/>
      <c r="CB57" s="1292"/>
      <c r="CC57" s="1292"/>
      <c r="CD57" s="1292"/>
      <c r="CE57" s="1292"/>
      <c r="CF57" s="1292">
        <v>62.5</v>
      </c>
      <c r="CG57" s="1292"/>
      <c r="CH57" s="1292"/>
      <c r="CI57" s="1292"/>
      <c r="CJ57" s="1292"/>
      <c r="CK57" s="1292"/>
      <c r="CL57" s="1292"/>
      <c r="CM57" s="1292"/>
      <c r="CN57" s="1292">
        <v>63.1</v>
      </c>
      <c r="CO57" s="1292"/>
      <c r="CP57" s="1292"/>
      <c r="CQ57" s="1292"/>
      <c r="CR57" s="1292"/>
      <c r="CS57" s="1292"/>
      <c r="CT57" s="1292"/>
      <c r="CU57" s="1292"/>
      <c r="CV57" s="1292">
        <v>63</v>
      </c>
      <c r="CW57" s="1292"/>
      <c r="CX57" s="1292"/>
      <c r="CY57" s="1292"/>
      <c r="CZ57" s="1292"/>
      <c r="DA57" s="1292"/>
      <c r="DB57" s="1292"/>
      <c r="DC57" s="1292"/>
      <c r="DD57" s="394"/>
      <c r="DE57" s="389"/>
    </row>
    <row r="58" spans="1:109" s="383" customFormat="1" ht="13.5" x14ac:dyDescent="0.15">
      <c r="A58" s="368"/>
      <c r="B58" s="389"/>
      <c r="G58" s="1286"/>
      <c r="H58" s="1286"/>
      <c r="I58" s="1296"/>
      <c r="J58" s="1296"/>
      <c r="K58" s="1294"/>
      <c r="L58" s="1294"/>
      <c r="M58" s="1294"/>
      <c r="N58" s="1294"/>
      <c r="AM58" s="368"/>
      <c r="AN58" s="1290"/>
      <c r="AO58" s="1290"/>
      <c r="AP58" s="1290"/>
      <c r="AQ58" s="1290"/>
      <c r="AR58" s="1290"/>
      <c r="AS58" s="1290"/>
      <c r="AT58" s="1290"/>
      <c r="AU58" s="1290"/>
      <c r="AV58" s="1290"/>
      <c r="AW58" s="1290"/>
      <c r="AX58" s="1290"/>
      <c r="AY58" s="1290"/>
      <c r="AZ58" s="1290"/>
      <c r="BA58" s="1290"/>
      <c r="BB58" s="1291"/>
      <c r="BC58" s="1291"/>
      <c r="BD58" s="1291"/>
      <c r="BE58" s="1291"/>
      <c r="BF58" s="1291"/>
      <c r="BG58" s="1291"/>
      <c r="BH58" s="1291"/>
      <c r="BI58" s="1291"/>
      <c r="BJ58" s="1291"/>
      <c r="BK58" s="1291"/>
      <c r="BL58" s="1291"/>
      <c r="BM58" s="1291"/>
      <c r="BN58" s="1291"/>
      <c r="BO58" s="1291"/>
      <c r="BP58" s="1292"/>
      <c r="BQ58" s="1292"/>
      <c r="BR58" s="1292"/>
      <c r="BS58" s="1292"/>
      <c r="BT58" s="1292"/>
      <c r="BU58" s="1292"/>
      <c r="BV58" s="1292"/>
      <c r="BW58" s="1292"/>
      <c r="BX58" s="1292"/>
      <c r="BY58" s="1292"/>
      <c r="BZ58" s="1292"/>
      <c r="CA58" s="1292"/>
      <c r="CB58" s="1292"/>
      <c r="CC58" s="1292"/>
      <c r="CD58" s="1292"/>
      <c r="CE58" s="1292"/>
      <c r="CF58" s="1292"/>
      <c r="CG58" s="1292"/>
      <c r="CH58" s="1292"/>
      <c r="CI58" s="1292"/>
      <c r="CJ58" s="1292"/>
      <c r="CK58" s="1292"/>
      <c r="CL58" s="1292"/>
      <c r="CM58" s="1292"/>
      <c r="CN58" s="1292"/>
      <c r="CO58" s="1292"/>
      <c r="CP58" s="1292"/>
      <c r="CQ58" s="1292"/>
      <c r="CR58" s="1292"/>
      <c r="CS58" s="1292"/>
      <c r="CT58" s="1292"/>
      <c r="CU58" s="1292"/>
      <c r="CV58" s="1292"/>
      <c r="CW58" s="1292"/>
      <c r="CX58" s="1292"/>
      <c r="CY58" s="1292"/>
      <c r="CZ58" s="1292"/>
      <c r="DA58" s="1292"/>
      <c r="DB58" s="1292"/>
      <c r="DC58" s="1292"/>
      <c r="DD58" s="394"/>
      <c r="DE58" s="389"/>
    </row>
    <row r="59" spans="1:109" s="383" customFormat="1" ht="13.5" x14ac:dyDescent="0.15">
      <c r="A59" s="368"/>
      <c r="B59" s="389"/>
      <c r="K59" s="395"/>
      <c r="L59" s="395"/>
      <c r="M59" s="395"/>
      <c r="N59" s="395"/>
      <c r="AQ59" s="395"/>
      <c r="AR59" s="395"/>
      <c r="AS59" s="395"/>
      <c r="AT59" s="395"/>
      <c r="BC59" s="395"/>
      <c r="BD59" s="395"/>
      <c r="BE59" s="395"/>
      <c r="BF59" s="395"/>
      <c r="BO59" s="395"/>
      <c r="BP59" s="395"/>
      <c r="BQ59" s="395"/>
      <c r="BR59" s="395"/>
      <c r="CA59" s="395"/>
      <c r="CB59" s="395"/>
      <c r="CC59" s="395"/>
      <c r="CD59" s="395"/>
      <c r="CM59" s="395"/>
      <c r="CN59" s="395"/>
      <c r="CO59" s="395"/>
      <c r="CP59" s="395"/>
      <c r="CY59" s="395"/>
      <c r="CZ59" s="395"/>
      <c r="DA59" s="395"/>
      <c r="DB59" s="395"/>
      <c r="DC59" s="395"/>
      <c r="DD59" s="394"/>
      <c r="DE59" s="389"/>
    </row>
    <row r="60" spans="1:109" s="383" customFormat="1" ht="13.5" x14ac:dyDescent="0.15">
      <c r="A60" s="368"/>
      <c r="B60" s="389"/>
      <c r="K60" s="395"/>
      <c r="L60" s="395"/>
      <c r="M60" s="395"/>
      <c r="N60" s="395"/>
      <c r="AQ60" s="395"/>
      <c r="AR60" s="395"/>
      <c r="AS60" s="395"/>
      <c r="AT60" s="395"/>
      <c r="BC60" s="395"/>
      <c r="BD60" s="395"/>
      <c r="BE60" s="395"/>
      <c r="BF60" s="395"/>
      <c r="BO60" s="395"/>
      <c r="BP60" s="395"/>
      <c r="BQ60" s="395"/>
      <c r="BR60" s="395"/>
      <c r="CA60" s="395"/>
      <c r="CB60" s="395"/>
      <c r="CC60" s="395"/>
      <c r="CD60" s="395"/>
      <c r="CM60" s="395"/>
      <c r="CN60" s="395"/>
      <c r="CO60" s="395"/>
      <c r="CP60" s="395"/>
      <c r="CY60" s="395"/>
      <c r="CZ60" s="395"/>
      <c r="DA60" s="395"/>
      <c r="DB60" s="395"/>
      <c r="DC60" s="395"/>
      <c r="DD60" s="394"/>
      <c r="DE60" s="389"/>
    </row>
    <row r="61" spans="1:109" s="383" customFormat="1" ht="13.5" x14ac:dyDescent="0.15">
      <c r="A61" s="368"/>
      <c r="B61" s="393"/>
      <c r="C61" s="392"/>
      <c r="D61" s="392"/>
      <c r="E61" s="392"/>
      <c r="F61" s="392"/>
      <c r="G61" s="392"/>
      <c r="H61" s="392"/>
      <c r="I61" s="392"/>
      <c r="J61" s="392"/>
      <c r="K61" s="392"/>
      <c r="L61" s="392"/>
      <c r="M61" s="391"/>
      <c r="N61" s="391"/>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1"/>
      <c r="AT61" s="391"/>
      <c r="AU61" s="392"/>
      <c r="AV61" s="392"/>
      <c r="AW61" s="392"/>
      <c r="AX61" s="392"/>
      <c r="AY61" s="392"/>
      <c r="AZ61" s="392"/>
      <c r="BA61" s="392"/>
      <c r="BB61" s="392"/>
      <c r="BC61" s="392"/>
      <c r="BD61" s="392"/>
      <c r="BE61" s="391"/>
      <c r="BF61" s="391"/>
      <c r="BG61" s="392"/>
      <c r="BH61" s="392"/>
      <c r="BI61" s="392"/>
      <c r="BJ61" s="392"/>
      <c r="BK61" s="392"/>
      <c r="BL61" s="392"/>
      <c r="BM61" s="392"/>
      <c r="BN61" s="392"/>
      <c r="BO61" s="392"/>
      <c r="BP61" s="392"/>
      <c r="BQ61" s="391"/>
      <c r="BR61" s="391"/>
      <c r="BS61" s="392"/>
      <c r="BT61" s="392"/>
      <c r="BU61" s="392"/>
      <c r="BV61" s="392"/>
      <c r="BW61" s="392"/>
      <c r="BX61" s="392"/>
      <c r="BY61" s="392"/>
      <c r="BZ61" s="392"/>
      <c r="CA61" s="392"/>
      <c r="CB61" s="392"/>
      <c r="CC61" s="391"/>
      <c r="CD61" s="391"/>
      <c r="CE61" s="392"/>
      <c r="CF61" s="392"/>
      <c r="CG61" s="392"/>
      <c r="CH61" s="392"/>
      <c r="CI61" s="392"/>
      <c r="CJ61" s="392"/>
      <c r="CK61" s="392"/>
      <c r="CL61" s="392"/>
      <c r="CM61" s="392"/>
      <c r="CN61" s="392"/>
      <c r="CO61" s="391"/>
      <c r="CP61" s="391"/>
      <c r="CQ61" s="392"/>
      <c r="CR61" s="392"/>
      <c r="CS61" s="392"/>
      <c r="CT61" s="392"/>
      <c r="CU61" s="392"/>
      <c r="CV61" s="392"/>
      <c r="CW61" s="392"/>
      <c r="CX61" s="392"/>
      <c r="CY61" s="392"/>
      <c r="CZ61" s="392"/>
      <c r="DA61" s="391"/>
      <c r="DB61" s="391"/>
      <c r="DC61" s="391"/>
      <c r="DD61" s="390"/>
      <c r="DE61" s="389"/>
    </row>
    <row r="62" spans="1:109" ht="13.5" x14ac:dyDescent="0.15">
      <c r="B62" s="388"/>
      <c r="C62" s="388"/>
      <c r="D62" s="388"/>
      <c r="E62" s="388"/>
      <c r="F62" s="388"/>
      <c r="G62" s="388"/>
      <c r="H62" s="388"/>
      <c r="I62" s="388"/>
      <c r="J62" s="388"/>
      <c r="K62" s="388"/>
      <c r="L62" s="388"/>
      <c r="M62" s="388"/>
      <c r="N62" s="388"/>
      <c r="O62" s="388"/>
      <c r="P62" s="388"/>
      <c r="Q62" s="388"/>
      <c r="R62" s="388"/>
      <c r="S62" s="388"/>
      <c r="T62" s="388"/>
      <c r="U62" s="388"/>
      <c r="V62" s="388"/>
      <c r="W62" s="388"/>
      <c r="X62" s="388"/>
      <c r="Y62" s="388"/>
      <c r="Z62" s="388"/>
      <c r="AA62" s="388"/>
      <c r="AB62" s="388"/>
      <c r="AC62" s="388"/>
      <c r="AD62" s="388"/>
      <c r="AE62" s="388"/>
      <c r="AF62" s="388"/>
      <c r="AG62" s="388"/>
      <c r="AH62" s="388"/>
      <c r="AI62" s="388"/>
      <c r="AJ62" s="388"/>
      <c r="AK62" s="388"/>
      <c r="AL62" s="388"/>
      <c r="AM62" s="388"/>
      <c r="AN62" s="388"/>
      <c r="AO62" s="388"/>
      <c r="AP62" s="388"/>
      <c r="AQ62" s="388"/>
      <c r="AR62" s="388"/>
      <c r="AS62" s="388"/>
      <c r="AT62" s="388"/>
      <c r="AU62" s="388"/>
      <c r="AV62" s="388"/>
      <c r="AW62" s="388"/>
      <c r="AX62" s="388"/>
      <c r="AY62" s="388"/>
      <c r="AZ62" s="388"/>
      <c r="BA62" s="388"/>
      <c r="BB62" s="388"/>
      <c r="BC62" s="388"/>
      <c r="BD62" s="388"/>
      <c r="BE62" s="388"/>
      <c r="BF62" s="388"/>
      <c r="BG62" s="388"/>
      <c r="BH62" s="388"/>
      <c r="BI62" s="388"/>
      <c r="BJ62" s="388"/>
      <c r="BK62" s="388"/>
      <c r="BL62" s="388"/>
      <c r="BM62" s="388"/>
      <c r="BN62" s="388"/>
      <c r="BO62" s="388"/>
      <c r="BP62" s="388"/>
      <c r="BQ62" s="388"/>
      <c r="BR62" s="388"/>
      <c r="BS62" s="388"/>
      <c r="BT62" s="388"/>
      <c r="BU62" s="388"/>
      <c r="BV62" s="388"/>
      <c r="BW62" s="388"/>
      <c r="BX62" s="388"/>
      <c r="BY62" s="388"/>
      <c r="BZ62" s="388"/>
      <c r="CA62" s="388"/>
      <c r="CB62" s="388"/>
      <c r="CC62" s="388"/>
      <c r="CD62" s="388"/>
      <c r="CE62" s="388"/>
      <c r="CF62" s="388"/>
      <c r="CG62" s="388"/>
      <c r="CH62" s="388"/>
      <c r="CI62" s="388"/>
      <c r="CJ62" s="388"/>
      <c r="CK62" s="388"/>
      <c r="CL62" s="388"/>
      <c r="CM62" s="388"/>
      <c r="CN62" s="388"/>
      <c r="CO62" s="388"/>
      <c r="CP62" s="388"/>
      <c r="CQ62" s="388"/>
      <c r="CR62" s="388"/>
      <c r="CS62" s="388"/>
      <c r="CT62" s="388"/>
      <c r="CU62" s="388"/>
      <c r="CV62" s="388"/>
      <c r="CW62" s="388"/>
      <c r="CX62" s="388"/>
      <c r="CY62" s="388"/>
      <c r="CZ62" s="388"/>
      <c r="DA62" s="388"/>
      <c r="DB62" s="388"/>
      <c r="DC62" s="388"/>
      <c r="DD62" s="388"/>
      <c r="DE62" s="368"/>
    </row>
    <row r="63" spans="1:109" ht="17.25" x14ac:dyDescent="0.15">
      <c r="B63" s="387" t="s">
        <v>594</v>
      </c>
    </row>
    <row r="64" spans="1:109" ht="13.5" x14ac:dyDescent="0.15">
      <c r="B64" s="369"/>
      <c r="G64" s="384"/>
      <c r="I64" s="386"/>
      <c r="J64" s="386"/>
      <c r="K64" s="386"/>
      <c r="L64" s="386"/>
      <c r="M64" s="386"/>
      <c r="N64" s="385"/>
      <c r="AM64" s="384"/>
      <c r="AN64" s="384" t="s">
        <v>593</v>
      </c>
      <c r="AP64" s="383"/>
      <c r="AQ64" s="383"/>
      <c r="AR64" s="383"/>
      <c r="AY64" s="384"/>
      <c r="BA64" s="383"/>
      <c r="BB64" s="383"/>
      <c r="BC64" s="383"/>
      <c r="BK64" s="384"/>
      <c r="BM64" s="383"/>
      <c r="BN64" s="383"/>
      <c r="BO64" s="383"/>
      <c r="BW64" s="384"/>
      <c r="BY64" s="383"/>
      <c r="BZ64" s="383"/>
      <c r="CA64" s="383"/>
      <c r="CI64" s="384"/>
      <c r="CK64" s="383"/>
      <c r="CL64" s="383"/>
      <c r="CM64" s="383"/>
      <c r="CU64" s="384"/>
      <c r="CW64" s="383"/>
      <c r="CX64" s="383"/>
      <c r="CY64" s="383"/>
    </row>
    <row r="65" spans="2:107" ht="13.5" x14ac:dyDescent="0.15">
      <c r="B65" s="369"/>
      <c r="AN65" s="1277" t="s">
        <v>597</v>
      </c>
      <c r="AO65" s="1278"/>
      <c r="AP65" s="1278"/>
      <c r="AQ65" s="1278"/>
      <c r="AR65" s="1278"/>
      <c r="AS65" s="1278"/>
      <c r="AT65" s="1278"/>
      <c r="AU65" s="1278"/>
      <c r="AV65" s="1278"/>
      <c r="AW65" s="1278"/>
      <c r="AX65" s="1278"/>
      <c r="AY65" s="1278"/>
      <c r="AZ65" s="1278"/>
      <c r="BA65" s="1278"/>
      <c r="BB65" s="1278"/>
      <c r="BC65" s="1278"/>
      <c r="BD65" s="1278"/>
      <c r="BE65" s="1278"/>
      <c r="BF65" s="1278"/>
      <c r="BG65" s="1278"/>
      <c r="BH65" s="1278"/>
      <c r="BI65" s="1278"/>
      <c r="BJ65" s="1278"/>
      <c r="BK65" s="1278"/>
      <c r="BL65" s="1278"/>
      <c r="BM65" s="1278"/>
      <c r="BN65" s="1278"/>
      <c r="BO65" s="1278"/>
      <c r="BP65" s="1278"/>
      <c r="BQ65" s="1278"/>
      <c r="BR65" s="1278"/>
      <c r="BS65" s="1278"/>
      <c r="BT65" s="1278"/>
      <c r="BU65" s="1278"/>
      <c r="BV65" s="1278"/>
      <c r="BW65" s="1278"/>
      <c r="BX65" s="1278"/>
      <c r="BY65" s="1278"/>
      <c r="BZ65" s="1278"/>
      <c r="CA65" s="1278"/>
      <c r="CB65" s="1278"/>
      <c r="CC65" s="1278"/>
      <c r="CD65" s="1278"/>
      <c r="CE65" s="1278"/>
      <c r="CF65" s="1278"/>
      <c r="CG65" s="1278"/>
      <c r="CH65" s="1278"/>
      <c r="CI65" s="1278"/>
      <c r="CJ65" s="1278"/>
      <c r="CK65" s="1278"/>
      <c r="CL65" s="1278"/>
      <c r="CM65" s="1278"/>
      <c r="CN65" s="1278"/>
      <c r="CO65" s="1278"/>
      <c r="CP65" s="1278"/>
      <c r="CQ65" s="1278"/>
      <c r="CR65" s="1278"/>
      <c r="CS65" s="1278"/>
      <c r="CT65" s="1278"/>
      <c r="CU65" s="1278"/>
      <c r="CV65" s="1278"/>
      <c r="CW65" s="1278"/>
      <c r="CX65" s="1278"/>
      <c r="CY65" s="1278"/>
      <c r="CZ65" s="1278"/>
      <c r="DA65" s="1278"/>
      <c r="DB65" s="1278"/>
      <c r="DC65" s="1279"/>
    </row>
    <row r="66" spans="2:107" ht="13.5" x14ac:dyDescent="0.15">
      <c r="B66" s="369"/>
      <c r="AN66" s="1280"/>
      <c r="AO66" s="1281"/>
      <c r="AP66" s="1281"/>
      <c r="AQ66" s="1281"/>
      <c r="AR66" s="1281"/>
      <c r="AS66" s="1281"/>
      <c r="AT66" s="1281"/>
      <c r="AU66" s="1281"/>
      <c r="AV66" s="1281"/>
      <c r="AW66" s="1281"/>
      <c r="AX66" s="1281"/>
      <c r="AY66" s="1281"/>
      <c r="AZ66" s="1281"/>
      <c r="BA66" s="1281"/>
      <c r="BB66" s="1281"/>
      <c r="BC66" s="1281"/>
      <c r="BD66" s="1281"/>
      <c r="BE66" s="1281"/>
      <c r="BF66" s="1281"/>
      <c r="BG66" s="1281"/>
      <c r="BH66" s="1281"/>
      <c r="BI66" s="1281"/>
      <c r="BJ66" s="1281"/>
      <c r="BK66" s="1281"/>
      <c r="BL66" s="1281"/>
      <c r="BM66" s="1281"/>
      <c r="BN66" s="1281"/>
      <c r="BO66" s="1281"/>
      <c r="BP66" s="1281"/>
      <c r="BQ66" s="1281"/>
      <c r="BR66" s="1281"/>
      <c r="BS66" s="1281"/>
      <c r="BT66" s="1281"/>
      <c r="BU66" s="1281"/>
      <c r="BV66" s="1281"/>
      <c r="BW66" s="1281"/>
      <c r="BX66" s="1281"/>
      <c r="BY66" s="1281"/>
      <c r="BZ66" s="1281"/>
      <c r="CA66" s="1281"/>
      <c r="CB66" s="1281"/>
      <c r="CC66" s="1281"/>
      <c r="CD66" s="1281"/>
      <c r="CE66" s="1281"/>
      <c r="CF66" s="1281"/>
      <c r="CG66" s="1281"/>
      <c r="CH66" s="1281"/>
      <c r="CI66" s="1281"/>
      <c r="CJ66" s="1281"/>
      <c r="CK66" s="1281"/>
      <c r="CL66" s="1281"/>
      <c r="CM66" s="1281"/>
      <c r="CN66" s="1281"/>
      <c r="CO66" s="1281"/>
      <c r="CP66" s="1281"/>
      <c r="CQ66" s="1281"/>
      <c r="CR66" s="1281"/>
      <c r="CS66" s="1281"/>
      <c r="CT66" s="1281"/>
      <c r="CU66" s="1281"/>
      <c r="CV66" s="1281"/>
      <c r="CW66" s="1281"/>
      <c r="CX66" s="1281"/>
      <c r="CY66" s="1281"/>
      <c r="CZ66" s="1281"/>
      <c r="DA66" s="1281"/>
      <c r="DB66" s="1281"/>
      <c r="DC66" s="1282"/>
    </row>
    <row r="67" spans="2:107" ht="13.5" x14ac:dyDescent="0.15">
      <c r="B67" s="369"/>
      <c r="AN67" s="1280"/>
      <c r="AO67" s="1281"/>
      <c r="AP67" s="1281"/>
      <c r="AQ67" s="1281"/>
      <c r="AR67" s="1281"/>
      <c r="AS67" s="1281"/>
      <c r="AT67" s="1281"/>
      <c r="AU67" s="1281"/>
      <c r="AV67" s="1281"/>
      <c r="AW67" s="1281"/>
      <c r="AX67" s="1281"/>
      <c r="AY67" s="1281"/>
      <c r="AZ67" s="1281"/>
      <c r="BA67" s="1281"/>
      <c r="BB67" s="1281"/>
      <c r="BC67" s="1281"/>
      <c r="BD67" s="1281"/>
      <c r="BE67" s="1281"/>
      <c r="BF67" s="1281"/>
      <c r="BG67" s="1281"/>
      <c r="BH67" s="1281"/>
      <c r="BI67" s="1281"/>
      <c r="BJ67" s="1281"/>
      <c r="BK67" s="1281"/>
      <c r="BL67" s="1281"/>
      <c r="BM67" s="1281"/>
      <c r="BN67" s="1281"/>
      <c r="BO67" s="1281"/>
      <c r="BP67" s="1281"/>
      <c r="BQ67" s="1281"/>
      <c r="BR67" s="1281"/>
      <c r="BS67" s="1281"/>
      <c r="BT67" s="1281"/>
      <c r="BU67" s="1281"/>
      <c r="BV67" s="1281"/>
      <c r="BW67" s="1281"/>
      <c r="BX67" s="1281"/>
      <c r="BY67" s="1281"/>
      <c r="BZ67" s="1281"/>
      <c r="CA67" s="1281"/>
      <c r="CB67" s="1281"/>
      <c r="CC67" s="1281"/>
      <c r="CD67" s="1281"/>
      <c r="CE67" s="1281"/>
      <c r="CF67" s="1281"/>
      <c r="CG67" s="1281"/>
      <c r="CH67" s="1281"/>
      <c r="CI67" s="1281"/>
      <c r="CJ67" s="1281"/>
      <c r="CK67" s="1281"/>
      <c r="CL67" s="1281"/>
      <c r="CM67" s="1281"/>
      <c r="CN67" s="1281"/>
      <c r="CO67" s="1281"/>
      <c r="CP67" s="1281"/>
      <c r="CQ67" s="1281"/>
      <c r="CR67" s="1281"/>
      <c r="CS67" s="1281"/>
      <c r="CT67" s="1281"/>
      <c r="CU67" s="1281"/>
      <c r="CV67" s="1281"/>
      <c r="CW67" s="1281"/>
      <c r="CX67" s="1281"/>
      <c r="CY67" s="1281"/>
      <c r="CZ67" s="1281"/>
      <c r="DA67" s="1281"/>
      <c r="DB67" s="1281"/>
      <c r="DC67" s="1282"/>
    </row>
    <row r="68" spans="2:107" ht="13.5" x14ac:dyDescent="0.15">
      <c r="B68" s="369"/>
      <c r="AN68" s="1280"/>
      <c r="AO68" s="1281"/>
      <c r="AP68" s="1281"/>
      <c r="AQ68" s="1281"/>
      <c r="AR68" s="1281"/>
      <c r="AS68" s="1281"/>
      <c r="AT68" s="1281"/>
      <c r="AU68" s="1281"/>
      <c r="AV68" s="1281"/>
      <c r="AW68" s="1281"/>
      <c r="AX68" s="1281"/>
      <c r="AY68" s="1281"/>
      <c r="AZ68" s="1281"/>
      <c r="BA68" s="1281"/>
      <c r="BB68" s="1281"/>
      <c r="BC68" s="1281"/>
      <c r="BD68" s="1281"/>
      <c r="BE68" s="1281"/>
      <c r="BF68" s="1281"/>
      <c r="BG68" s="1281"/>
      <c r="BH68" s="1281"/>
      <c r="BI68" s="1281"/>
      <c r="BJ68" s="1281"/>
      <c r="BK68" s="1281"/>
      <c r="BL68" s="1281"/>
      <c r="BM68" s="1281"/>
      <c r="BN68" s="1281"/>
      <c r="BO68" s="1281"/>
      <c r="BP68" s="1281"/>
      <c r="BQ68" s="1281"/>
      <c r="BR68" s="1281"/>
      <c r="BS68" s="1281"/>
      <c r="BT68" s="1281"/>
      <c r="BU68" s="1281"/>
      <c r="BV68" s="1281"/>
      <c r="BW68" s="1281"/>
      <c r="BX68" s="1281"/>
      <c r="BY68" s="1281"/>
      <c r="BZ68" s="1281"/>
      <c r="CA68" s="1281"/>
      <c r="CB68" s="1281"/>
      <c r="CC68" s="1281"/>
      <c r="CD68" s="1281"/>
      <c r="CE68" s="1281"/>
      <c r="CF68" s="1281"/>
      <c r="CG68" s="1281"/>
      <c r="CH68" s="1281"/>
      <c r="CI68" s="1281"/>
      <c r="CJ68" s="1281"/>
      <c r="CK68" s="1281"/>
      <c r="CL68" s="1281"/>
      <c r="CM68" s="1281"/>
      <c r="CN68" s="1281"/>
      <c r="CO68" s="1281"/>
      <c r="CP68" s="1281"/>
      <c r="CQ68" s="1281"/>
      <c r="CR68" s="1281"/>
      <c r="CS68" s="1281"/>
      <c r="CT68" s="1281"/>
      <c r="CU68" s="1281"/>
      <c r="CV68" s="1281"/>
      <c r="CW68" s="1281"/>
      <c r="CX68" s="1281"/>
      <c r="CY68" s="1281"/>
      <c r="CZ68" s="1281"/>
      <c r="DA68" s="1281"/>
      <c r="DB68" s="1281"/>
      <c r="DC68" s="1282"/>
    </row>
    <row r="69" spans="2:107" ht="13.5" x14ac:dyDescent="0.15">
      <c r="B69" s="369"/>
      <c r="AN69" s="1283"/>
      <c r="AO69" s="1284"/>
      <c r="AP69" s="1284"/>
      <c r="AQ69" s="1284"/>
      <c r="AR69" s="1284"/>
      <c r="AS69" s="1284"/>
      <c r="AT69" s="1284"/>
      <c r="AU69" s="1284"/>
      <c r="AV69" s="1284"/>
      <c r="AW69" s="1284"/>
      <c r="AX69" s="1284"/>
      <c r="AY69" s="1284"/>
      <c r="AZ69" s="1284"/>
      <c r="BA69" s="1284"/>
      <c r="BB69" s="1284"/>
      <c r="BC69" s="1284"/>
      <c r="BD69" s="1284"/>
      <c r="BE69" s="1284"/>
      <c r="BF69" s="1284"/>
      <c r="BG69" s="1284"/>
      <c r="BH69" s="1284"/>
      <c r="BI69" s="1284"/>
      <c r="BJ69" s="1284"/>
      <c r="BK69" s="1284"/>
      <c r="BL69" s="1284"/>
      <c r="BM69" s="1284"/>
      <c r="BN69" s="1284"/>
      <c r="BO69" s="1284"/>
      <c r="BP69" s="1284"/>
      <c r="BQ69" s="1284"/>
      <c r="BR69" s="1284"/>
      <c r="BS69" s="1284"/>
      <c r="BT69" s="1284"/>
      <c r="BU69" s="1284"/>
      <c r="BV69" s="1284"/>
      <c r="BW69" s="1284"/>
      <c r="BX69" s="1284"/>
      <c r="BY69" s="1284"/>
      <c r="BZ69" s="1284"/>
      <c r="CA69" s="1284"/>
      <c r="CB69" s="1284"/>
      <c r="CC69" s="1284"/>
      <c r="CD69" s="1284"/>
      <c r="CE69" s="1284"/>
      <c r="CF69" s="1284"/>
      <c r="CG69" s="1284"/>
      <c r="CH69" s="1284"/>
      <c r="CI69" s="1284"/>
      <c r="CJ69" s="1284"/>
      <c r="CK69" s="1284"/>
      <c r="CL69" s="1284"/>
      <c r="CM69" s="1284"/>
      <c r="CN69" s="1284"/>
      <c r="CO69" s="1284"/>
      <c r="CP69" s="1284"/>
      <c r="CQ69" s="1284"/>
      <c r="CR69" s="1284"/>
      <c r="CS69" s="1284"/>
      <c r="CT69" s="1284"/>
      <c r="CU69" s="1284"/>
      <c r="CV69" s="1284"/>
      <c r="CW69" s="1284"/>
      <c r="CX69" s="1284"/>
      <c r="CY69" s="1284"/>
      <c r="CZ69" s="1284"/>
      <c r="DA69" s="1284"/>
      <c r="DB69" s="1284"/>
      <c r="DC69" s="1285"/>
    </row>
    <row r="70" spans="2:107" ht="13.5" x14ac:dyDescent="0.15">
      <c r="B70" s="369"/>
      <c r="H70" s="382"/>
      <c r="I70" s="382"/>
      <c r="J70" s="380"/>
      <c r="K70" s="380"/>
      <c r="L70" s="379"/>
      <c r="M70" s="380"/>
      <c r="N70" s="379"/>
      <c r="AN70" s="375"/>
      <c r="AO70" s="375"/>
      <c r="AP70" s="375"/>
      <c r="AZ70" s="375"/>
      <c r="BA70" s="375"/>
      <c r="BB70" s="375"/>
      <c r="BL70" s="375"/>
      <c r="BM70" s="375"/>
      <c r="BN70" s="375"/>
      <c r="BX70" s="375"/>
      <c r="BY70" s="375"/>
      <c r="BZ70" s="375"/>
      <c r="CJ70" s="375"/>
      <c r="CK70" s="375"/>
      <c r="CL70" s="375"/>
      <c r="CV70" s="375"/>
      <c r="CW70" s="375"/>
      <c r="CX70" s="375"/>
    </row>
    <row r="71" spans="2:107" ht="13.5" x14ac:dyDescent="0.15">
      <c r="B71" s="369"/>
      <c r="G71" s="378"/>
      <c r="I71" s="381"/>
      <c r="J71" s="380"/>
      <c r="K71" s="380"/>
      <c r="L71" s="379"/>
      <c r="M71" s="380"/>
      <c r="N71" s="379"/>
      <c r="AM71" s="378"/>
      <c r="AN71" s="368" t="s">
        <v>592</v>
      </c>
    </row>
    <row r="72" spans="2:107" ht="13.5" x14ac:dyDescent="0.15">
      <c r="B72" s="369"/>
      <c r="G72" s="1286"/>
      <c r="H72" s="1286"/>
      <c r="I72" s="1286"/>
      <c r="J72" s="1286"/>
      <c r="K72" s="377"/>
      <c r="L72" s="377"/>
      <c r="M72" s="376"/>
      <c r="N72" s="376"/>
      <c r="AN72" s="1287"/>
      <c r="AO72" s="1288"/>
      <c r="AP72" s="1288"/>
      <c r="AQ72" s="1288"/>
      <c r="AR72" s="1288"/>
      <c r="AS72" s="1288"/>
      <c r="AT72" s="1288"/>
      <c r="AU72" s="1288"/>
      <c r="AV72" s="1288"/>
      <c r="AW72" s="1288"/>
      <c r="AX72" s="1288"/>
      <c r="AY72" s="1288"/>
      <c r="AZ72" s="1288"/>
      <c r="BA72" s="1288"/>
      <c r="BB72" s="1288"/>
      <c r="BC72" s="1288"/>
      <c r="BD72" s="1288"/>
      <c r="BE72" s="1288"/>
      <c r="BF72" s="1288"/>
      <c r="BG72" s="1288"/>
      <c r="BH72" s="1288"/>
      <c r="BI72" s="1288"/>
      <c r="BJ72" s="1288"/>
      <c r="BK72" s="1288"/>
      <c r="BL72" s="1288"/>
      <c r="BM72" s="1288"/>
      <c r="BN72" s="1288"/>
      <c r="BO72" s="1289"/>
      <c r="BP72" s="1290" t="s">
        <v>553</v>
      </c>
      <c r="BQ72" s="1290"/>
      <c r="BR72" s="1290"/>
      <c r="BS72" s="1290"/>
      <c r="BT72" s="1290"/>
      <c r="BU72" s="1290"/>
      <c r="BV72" s="1290"/>
      <c r="BW72" s="1290"/>
      <c r="BX72" s="1290" t="s">
        <v>554</v>
      </c>
      <c r="BY72" s="1290"/>
      <c r="BZ72" s="1290"/>
      <c r="CA72" s="1290"/>
      <c r="CB72" s="1290"/>
      <c r="CC72" s="1290"/>
      <c r="CD72" s="1290"/>
      <c r="CE72" s="1290"/>
      <c r="CF72" s="1290" t="s">
        <v>555</v>
      </c>
      <c r="CG72" s="1290"/>
      <c r="CH72" s="1290"/>
      <c r="CI72" s="1290"/>
      <c r="CJ72" s="1290"/>
      <c r="CK72" s="1290"/>
      <c r="CL72" s="1290"/>
      <c r="CM72" s="1290"/>
      <c r="CN72" s="1290" t="s">
        <v>556</v>
      </c>
      <c r="CO72" s="1290"/>
      <c r="CP72" s="1290"/>
      <c r="CQ72" s="1290"/>
      <c r="CR72" s="1290"/>
      <c r="CS72" s="1290"/>
      <c r="CT72" s="1290"/>
      <c r="CU72" s="1290"/>
      <c r="CV72" s="1290" t="s">
        <v>557</v>
      </c>
      <c r="CW72" s="1290"/>
      <c r="CX72" s="1290"/>
      <c r="CY72" s="1290"/>
      <c r="CZ72" s="1290"/>
      <c r="DA72" s="1290"/>
      <c r="DB72" s="1290"/>
      <c r="DC72" s="1290"/>
    </row>
    <row r="73" spans="2:107" ht="13.5" x14ac:dyDescent="0.15">
      <c r="B73" s="369"/>
      <c r="G73" s="1293"/>
      <c r="H73" s="1293"/>
      <c r="I73" s="1293"/>
      <c r="J73" s="1293"/>
      <c r="K73" s="1297"/>
      <c r="L73" s="1297"/>
      <c r="M73" s="1297"/>
      <c r="N73" s="1297"/>
      <c r="AM73" s="375"/>
      <c r="AN73" s="1291" t="s">
        <v>591</v>
      </c>
      <c r="AO73" s="1291"/>
      <c r="AP73" s="1291"/>
      <c r="AQ73" s="1291"/>
      <c r="AR73" s="1291"/>
      <c r="AS73" s="1291"/>
      <c r="AT73" s="1291"/>
      <c r="AU73" s="1291"/>
      <c r="AV73" s="1291"/>
      <c r="AW73" s="1291"/>
      <c r="AX73" s="1291"/>
      <c r="AY73" s="1291"/>
      <c r="AZ73" s="1291"/>
      <c r="BA73" s="1291"/>
      <c r="BB73" s="1291" t="s">
        <v>589</v>
      </c>
      <c r="BC73" s="1291"/>
      <c r="BD73" s="1291"/>
      <c r="BE73" s="1291"/>
      <c r="BF73" s="1291"/>
      <c r="BG73" s="1291"/>
      <c r="BH73" s="1291"/>
      <c r="BI73" s="1291"/>
      <c r="BJ73" s="1291"/>
      <c r="BK73" s="1291"/>
      <c r="BL73" s="1291"/>
      <c r="BM73" s="1291"/>
      <c r="BN73" s="1291"/>
      <c r="BO73" s="1291"/>
      <c r="BP73" s="1292"/>
      <c r="BQ73" s="1292"/>
      <c r="BR73" s="1292"/>
      <c r="BS73" s="1292"/>
      <c r="BT73" s="1292"/>
      <c r="BU73" s="1292"/>
      <c r="BV73" s="1292"/>
      <c r="BW73" s="1292"/>
      <c r="BX73" s="1292"/>
      <c r="BY73" s="1292"/>
      <c r="BZ73" s="1292"/>
      <c r="CA73" s="1292"/>
      <c r="CB73" s="1292"/>
      <c r="CC73" s="1292"/>
      <c r="CD73" s="1292"/>
      <c r="CE73" s="1292"/>
      <c r="CF73" s="1292"/>
      <c r="CG73" s="1292"/>
      <c r="CH73" s="1292"/>
      <c r="CI73" s="1292"/>
      <c r="CJ73" s="1292"/>
      <c r="CK73" s="1292"/>
      <c r="CL73" s="1292"/>
      <c r="CM73" s="1292"/>
      <c r="CN73" s="1292"/>
      <c r="CO73" s="1292"/>
      <c r="CP73" s="1292"/>
      <c r="CQ73" s="1292"/>
      <c r="CR73" s="1292"/>
      <c r="CS73" s="1292"/>
      <c r="CT73" s="1292"/>
      <c r="CU73" s="1292"/>
      <c r="CV73" s="1292"/>
      <c r="CW73" s="1292"/>
      <c r="CX73" s="1292"/>
      <c r="CY73" s="1292"/>
      <c r="CZ73" s="1292"/>
      <c r="DA73" s="1292"/>
      <c r="DB73" s="1292"/>
      <c r="DC73" s="1292"/>
    </row>
    <row r="74" spans="2:107" ht="13.5" x14ac:dyDescent="0.15">
      <c r="B74" s="369"/>
      <c r="G74" s="1293"/>
      <c r="H74" s="1293"/>
      <c r="I74" s="1293"/>
      <c r="J74" s="1293"/>
      <c r="K74" s="1297"/>
      <c r="L74" s="1297"/>
      <c r="M74" s="1297"/>
      <c r="N74" s="1297"/>
      <c r="AM74" s="375"/>
      <c r="AN74" s="1291"/>
      <c r="AO74" s="1291"/>
      <c r="AP74" s="1291"/>
      <c r="AQ74" s="1291"/>
      <c r="AR74" s="1291"/>
      <c r="AS74" s="1291"/>
      <c r="AT74" s="1291"/>
      <c r="AU74" s="1291"/>
      <c r="AV74" s="1291"/>
      <c r="AW74" s="1291"/>
      <c r="AX74" s="1291"/>
      <c r="AY74" s="1291"/>
      <c r="AZ74" s="1291"/>
      <c r="BA74" s="1291"/>
      <c r="BB74" s="1291"/>
      <c r="BC74" s="1291"/>
      <c r="BD74" s="1291"/>
      <c r="BE74" s="1291"/>
      <c r="BF74" s="1291"/>
      <c r="BG74" s="1291"/>
      <c r="BH74" s="1291"/>
      <c r="BI74" s="1291"/>
      <c r="BJ74" s="1291"/>
      <c r="BK74" s="1291"/>
      <c r="BL74" s="1291"/>
      <c r="BM74" s="1291"/>
      <c r="BN74" s="1291"/>
      <c r="BO74" s="1291"/>
      <c r="BP74" s="1292"/>
      <c r="BQ74" s="1292"/>
      <c r="BR74" s="1292"/>
      <c r="BS74" s="1292"/>
      <c r="BT74" s="1292"/>
      <c r="BU74" s="1292"/>
      <c r="BV74" s="1292"/>
      <c r="BW74" s="1292"/>
      <c r="BX74" s="1292"/>
      <c r="BY74" s="1292"/>
      <c r="BZ74" s="1292"/>
      <c r="CA74" s="1292"/>
      <c r="CB74" s="1292"/>
      <c r="CC74" s="1292"/>
      <c r="CD74" s="1292"/>
      <c r="CE74" s="1292"/>
      <c r="CF74" s="1292"/>
      <c r="CG74" s="1292"/>
      <c r="CH74" s="1292"/>
      <c r="CI74" s="1292"/>
      <c r="CJ74" s="1292"/>
      <c r="CK74" s="1292"/>
      <c r="CL74" s="1292"/>
      <c r="CM74" s="1292"/>
      <c r="CN74" s="1292"/>
      <c r="CO74" s="1292"/>
      <c r="CP74" s="1292"/>
      <c r="CQ74" s="1292"/>
      <c r="CR74" s="1292"/>
      <c r="CS74" s="1292"/>
      <c r="CT74" s="1292"/>
      <c r="CU74" s="1292"/>
      <c r="CV74" s="1292"/>
      <c r="CW74" s="1292"/>
      <c r="CX74" s="1292"/>
      <c r="CY74" s="1292"/>
      <c r="CZ74" s="1292"/>
      <c r="DA74" s="1292"/>
      <c r="DB74" s="1292"/>
      <c r="DC74" s="1292"/>
    </row>
    <row r="75" spans="2:107" ht="13.5" x14ac:dyDescent="0.15">
      <c r="B75" s="369"/>
      <c r="G75" s="1293"/>
      <c r="H75" s="1293"/>
      <c r="I75" s="1286"/>
      <c r="J75" s="1286"/>
      <c r="K75" s="1294"/>
      <c r="L75" s="1294"/>
      <c r="M75" s="1294"/>
      <c r="N75" s="1294"/>
      <c r="AM75" s="375"/>
      <c r="AN75" s="1291"/>
      <c r="AO75" s="1291"/>
      <c r="AP75" s="1291"/>
      <c r="AQ75" s="1291"/>
      <c r="AR75" s="1291"/>
      <c r="AS75" s="1291"/>
      <c r="AT75" s="1291"/>
      <c r="AU75" s="1291"/>
      <c r="AV75" s="1291"/>
      <c r="AW75" s="1291"/>
      <c r="AX75" s="1291"/>
      <c r="AY75" s="1291"/>
      <c r="AZ75" s="1291"/>
      <c r="BA75" s="1291"/>
      <c r="BB75" s="1291" t="s">
        <v>588</v>
      </c>
      <c r="BC75" s="1291"/>
      <c r="BD75" s="1291"/>
      <c r="BE75" s="1291"/>
      <c r="BF75" s="1291"/>
      <c r="BG75" s="1291"/>
      <c r="BH75" s="1291"/>
      <c r="BI75" s="1291"/>
      <c r="BJ75" s="1291"/>
      <c r="BK75" s="1291"/>
      <c r="BL75" s="1291"/>
      <c r="BM75" s="1291"/>
      <c r="BN75" s="1291"/>
      <c r="BO75" s="1291"/>
      <c r="BP75" s="1292">
        <v>1.3</v>
      </c>
      <c r="BQ75" s="1292"/>
      <c r="BR75" s="1292"/>
      <c r="BS75" s="1292"/>
      <c r="BT75" s="1292"/>
      <c r="BU75" s="1292"/>
      <c r="BV75" s="1292"/>
      <c r="BW75" s="1292"/>
      <c r="BX75" s="1292">
        <v>2.5</v>
      </c>
      <c r="BY75" s="1292"/>
      <c r="BZ75" s="1292"/>
      <c r="CA75" s="1292"/>
      <c r="CB75" s="1292"/>
      <c r="CC75" s="1292"/>
      <c r="CD75" s="1292"/>
      <c r="CE75" s="1292"/>
      <c r="CF75" s="1292">
        <v>4.5999999999999996</v>
      </c>
      <c r="CG75" s="1292"/>
      <c r="CH75" s="1292"/>
      <c r="CI75" s="1292"/>
      <c r="CJ75" s="1292"/>
      <c r="CK75" s="1292"/>
      <c r="CL75" s="1292"/>
      <c r="CM75" s="1292"/>
      <c r="CN75" s="1292">
        <v>4.5999999999999996</v>
      </c>
      <c r="CO75" s="1292"/>
      <c r="CP75" s="1292"/>
      <c r="CQ75" s="1292"/>
      <c r="CR75" s="1292"/>
      <c r="CS75" s="1292"/>
      <c r="CT75" s="1292"/>
      <c r="CU75" s="1292"/>
      <c r="CV75" s="1292">
        <v>3.9</v>
      </c>
      <c r="CW75" s="1292"/>
      <c r="CX75" s="1292"/>
      <c r="CY75" s="1292"/>
      <c r="CZ75" s="1292"/>
      <c r="DA75" s="1292"/>
      <c r="DB75" s="1292"/>
      <c r="DC75" s="1292"/>
    </row>
    <row r="76" spans="2:107" ht="13.5" x14ac:dyDescent="0.15">
      <c r="B76" s="369"/>
      <c r="G76" s="1293"/>
      <c r="H76" s="1293"/>
      <c r="I76" s="1286"/>
      <c r="J76" s="1286"/>
      <c r="K76" s="1294"/>
      <c r="L76" s="1294"/>
      <c r="M76" s="1294"/>
      <c r="N76" s="1294"/>
      <c r="AM76" s="375"/>
      <c r="AN76" s="1291"/>
      <c r="AO76" s="1291"/>
      <c r="AP76" s="1291"/>
      <c r="AQ76" s="1291"/>
      <c r="AR76" s="1291"/>
      <c r="AS76" s="1291"/>
      <c r="AT76" s="1291"/>
      <c r="AU76" s="1291"/>
      <c r="AV76" s="1291"/>
      <c r="AW76" s="1291"/>
      <c r="AX76" s="1291"/>
      <c r="AY76" s="1291"/>
      <c r="AZ76" s="1291"/>
      <c r="BA76" s="1291"/>
      <c r="BB76" s="1291"/>
      <c r="BC76" s="1291"/>
      <c r="BD76" s="1291"/>
      <c r="BE76" s="1291"/>
      <c r="BF76" s="1291"/>
      <c r="BG76" s="1291"/>
      <c r="BH76" s="1291"/>
      <c r="BI76" s="1291"/>
      <c r="BJ76" s="1291"/>
      <c r="BK76" s="1291"/>
      <c r="BL76" s="1291"/>
      <c r="BM76" s="1291"/>
      <c r="BN76" s="1291"/>
      <c r="BO76" s="1291"/>
      <c r="BP76" s="1292"/>
      <c r="BQ76" s="1292"/>
      <c r="BR76" s="1292"/>
      <c r="BS76" s="1292"/>
      <c r="BT76" s="1292"/>
      <c r="BU76" s="1292"/>
      <c r="BV76" s="1292"/>
      <c r="BW76" s="1292"/>
      <c r="BX76" s="1292"/>
      <c r="BY76" s="1292"/>
      <c r="BZ76" s="1292"/>
      <c r="CA76" s="1292"/>
      <c r="CB76" s="1292"/>
      <c r="CC76" s="1292"/>
      <c r="CD76" s="1292"/>
      <c r="CE76" s="1292"/>
      <c r="CF76" s="1292"/>
      <c r="CG76" s="1292"/>
      <c r="CH76" s="1292"/>
      <c r="CI76" s="1292"/>
      <c r="CJ76" s="1292"/>
      <c r="CK76" s="1292"/>
      <c r="CL76" s="1292"/>
      <c r="CM76" s="1292"/>
      <c r="CN76" s="1292"/>
      <c r="CO76" s="1292"/>
      <c r="CP76" s="1292"/>
      <c r="CQ76" s="1292"/>
      <c r="CR76" s="1292"/>
      <c r="CS76" s="1292"/>
      <c r="CT76" s="1292"/>
      <c r="CU76" s="1292"/>
      <c r="CV76" s="1292"/>
      <c r="CW76" s="1292"/>
      <c r="CX76" s="1292"/>
      <c r="CY76" s="1292"/>
      <c r="CZ76" s="1292"/>
      <c r="DA76" s="1292"/>
      <c r="DB76" s="1292"/>
      <c r="DC76" s="1292"/>
    </row>
    <row r="77" spans="2:107" ht="13.5" x14ac:dyDescent="0.15">
      <c r="B77" s="369"/>
      <c r="G77" s="1286"/>
      <c r="H77" s="1286"/>
      <c r="I77" s="1286"/>
      <c r="J77" s="1286"/>
      <c r="K77" s="1297"/>
      <c r="L77" s="1297"/>
      <c r="M77" s="1297"/>
      <c r="N77" s="1297"/>
      <c r="AN77" s="1290" t="s">
        <v>590</v>
      </c>
      <c r="AO77" s="1290"/>
      <c r="AP77" s="1290"/>
      <c r="AQ77" s="1290"/>
      <c r="AR77" s="1290"/>
      <c r="AS77" s="1290"/>
      <c r="AT77" s="1290"/>
      <c r="AU77" s="1290"/>
      <c r="AV77" s="1290"/>
      <c r="AW77" s="1290"/>
      <c r="AX77" s="1290"/>
      <c r="AY77" s="1290"/>
      <c r="AZ77" s="1290"/>
      <c r="BA77" s="1290"/>
      <c r="BB77" s="1291" t="s">
        <v>589</v>
      </c>
      <c r="BC77" s="1291"/>
      <c r="BD77" s="1291"/>
      <c r="BE77" s="1291"/>
      <c r="BF77" s="1291"/>
      <c r="BG77" s="1291"/>
      <c r="BH77" s="1291"/>
      <c r="BI77" s="1291"/>
      <c r="BJ77" s="1291"/>
      <c r="BK77" s="1291"/>
      <c r="BL77" s="1291"/>
      <c r="BM77" s="1291"/>
      <c r="BN77" s="1291"/>
      <c r="BO77" s="1291"/>
      <c r="BP77" s="1292">
        <v>12.2</v>
      </c>
      <c r="BQ77" s="1292"/>
      <c r="BR77" s="1292"/>
      <c r="BS77" s="1292"/>
      <c r="BT77" s="1292"/>
      <c r="BU77" s="1292"/>
      <c r="BV77" s="1292"/>
      <c r="BW77" s="1292"/>
      <c r="BX77" s="1292">
        <v>5</v>
      </c>
      <c r="BY77" s="1292"/>
      <c r="BZ77" s="1292"/>
      <c r="CA77" s="1292"/>
      <c r="CB77" s="1292"/>
      <c r="CC77" s="1292"/>
      <c r="CD77" s="1292"/>
      <c r="CE77" s="1292"/>
      <c r="CF77" s="1292">
        <v>5.4</v>
      </c>
      <c r="CG77" s="1292"/>
      <c r="CH77" s="1292"/>
      <c r="CI77" s="1292"/>
      <c r="CJ77" s="1292"/>
      <c r="CK77" s="1292"/>
      <c r="CL77" s="1292"/>
      <c r="CM77" s="1292"/>
      <c r="CN77" s="1292">
        <v>3.9</v>
      </c>
      <c r="CO77" s="1292"/>
      <c r="CP77" s="1292"/>
      <c r="CQ77" s="1292"/>
      <c r="CR77" s="1292"/>
      <c r="CS77" s="1292"/>
      <c r="CT77" s="1292"/>
      <c r="CU77" s="1292"/>
      <c r="CV77" s="1292">
        <v>0</v>
      </c>
      <c r="CW77" s="1292"/>
      <c r="CX77" s="1292"/>
      <c r="CY77" s="1292"/>
      <c r="CZ77" s="1292"/>
      <c r="DA77" s="1292"/>
      <c r="DB77" s="1292"/>
      <c r="DC77" s="1292"/>
    </row>
    <row r="78" spans="2:107" ht="13.5" x14ac:dyDescent="0.15">
      <c r="B78" s="369"/>
      <c r="G78" s="1286"/>
      <c r="H78" s="1286"/>
      <c r="I78" s="1286"/>
      <c r="J78" s="1286"/>
      <c r="K78" s="1297"/>
      <c r="L78" s="1297"/>
      <c r="M78" s="1297"/>
      <c r="N78" s="1297"/>
      <c r="AN78" s="1290"/>
      <c r="AO78" s="1290"/>
      <c r="AP78" s="1290"/>
      <c r="AQ78" s="1290"/>
      <c r="AR78" s="1290"/>
      <c r="AS78" s="1290"/>
      <c r="AT78" s="1290"/>
      <c r="AU78" s="1290"/>
      <c r="AV78" s="1290"/>
      <c r="AW78" s="1290"/>
      <c r="AX78" s="1290"/>
      <c r="AY78" s="1290"/>
      <c r="AZ78" s="1290"/>
      <c r="BA78" s="1290"/>
      <c r="BB78" s="1291"/>
      <c r="BC78" s="1291"/>
      <c r="BD78" s="1291"/>
      <c r="BE78" s="1291"/>
      <c r="BF78" s="1291"/>
      <c r="BG78" s="1291"/>
      <c r="BH78" s="1291"/>
      <c r="BI78" s="1291"/>
      <c r="BJ78" s="1291"/>
      <c r="BK78" s="1291"/>
      <c r="BL78" s="1291"/>
      <c r="BM78" s="1291"/>
      <c r="BN78" s="1291"/>
      <c r="BO78" s="1291"/>
      <c r="BP78" s="1292"/>
      <c r="BQ78" s="1292"/>
      <c r="BR78" s="1292"/>
      <c r="BS78" s="1292"/>
      <c r="BT78" s="1292"/>
      <c r="BU78" s="1292"/>
      <c r="BV78" s="1292"/>
      <c r="BW78" s="1292"/>
      <c r="BX78" s="1292"/>
      <c r="BY78" s="1292"/>
      <c r="BZ78" s="1292"/>
      <c r="CA78" s="1292"/>
      <c r="CB78" s="1292"/>
      <c r="CC78" s="1292"/>
      <c r="CD78" s="1292"/>
      <c r="CE78" s="1292"/>
      <c r="CF78" s="1292"/>
      <c r="CG78" s="1292"/>
      <c r="CH78" s="1292"/>
      <c r="CI78" s="1292"/>
      <c r="CJ78" s="1292"/>
      <c r="CK78" s="1292"/>
      <c r="CL78" s="1292"/>
      <c r="CM78" s="1292"/>
      <c r="CN78" s="1292"/>
      <c r="CO78" s="1292"/>
      <c r="CP78" s="1292"/>
      <c r="CQ78" s="1292"/>
      <c r="CR78" s="1292"/>
      <c r="CS78" s="1292"/>
      <c r="CT78" s="1292"/>
      <c r="CU78" s="1292"/>
      <c r="CV78" s="1292"/>
      <c r="CW78" s="1292"/>
      <c r="CX78" s="1292"/>
      <c r="CY78" s="1292"/>
      <c r="CZ78" s="1292"/>
      <c r="DA78" s="1292"/>
      <c r="DB78" s="1292"/>
      <c r="DC78" s="1292"/>
    </row>
    <row r="79" spans="2:107" ht="13.5" x14ac:dyDescent="0.15">
      <c r="B79" s="369"/>
      <c r="G79" s="1286"/>
      <c r="H79" s="1286"/>
      <c r="I79" s="1296"/>
      <c r="J79" s="1296"/>
      <c r="K79" s="1298"/>
      <c r="L79" s="1298"/>
      <c r="M79" s="1298"/>
      <c r="N79" s="1298"/>
      <c r="AN79" s="1290"/>
      <c r="AO79" s="1290"/>
      <c r="AP79" s="1290"/>
      <c r="AQ79" s="1290"/>
      <c r="AR79" s="1290"/>
      <c r="AS79" s="1290"/>
      <c r="AT79" s="1290"/>
      <c r="AU79" s="1290"/>
      <c r="AV79" s="1290"/>
      <c r="AW79" s="1290"/>
      <c r="AX79" s="1290"/>
      <c r="AY79" s="1290"/>
      <c r="AZ79" s="1290"/>
      <c r="BA79" s="1290"/>
      <c r="BB79" s="1291" t="s">
        <v>588</v>
      </c>
      <c r="BC79" s="1291"/>
      <c r="BD79" s="1291"/>
      <c r="BE79" s="1291"/>
      <c r="BF79" s="1291"/>
      <c r="BG79" s="1291"/>
      <c r="BH79" s="1291"/>
      <c r="BI79" s="1291"/>
      <c r="BJ79" s="1291"/>
      <c r="BK79" s="1291"/>
      <c r="BL79" s="1291"/>
      <c r="BM79" s="1291"/>
      <c r="BN79" s="1291"/>
      <c r="BO79" s="1291"/>
      <c r="BP79" s="1292">
        <v>4.8</v>
      </c>
      <c r="BQ79" s="1292"/>
      <c r="BR79" s="1292"/>
      <c r="BS79" s="1292"/>
      <c r="BT79" s="1292"/>
      <c r="BU79" s="1292"/>
      <c r="BV79" s="1292"/>
      <c r="BW79" s="1292"/>
      <c r="BX79" s="1292">
        <v>4.5</v>
      </c>
      <c r="BY79" s="1292"/>
      <c r="BZ79" s="1292"/>
      <c r="CA79" s="1292"/>
      <c r="CB79" s="1292"/>
      <c r="CC79" s="1292"/>
      <c r="CD79" s="1292"/>
      <c r="CE79" s="1292"/>
      <c r="CF79" s="1292">
        <v>4.2</v>
      </c>
      <c r="CG79" s="1292"/>
      <c r="CH79" s="1292"/>
      <c r="CI79" s="1292"/>
      <c r="CJ79" s="1292"/>
      <c r="CK79" s="1292"/>
      <c r="CL79" s="1292"/>
      <c r="CM79" s="1292"/>
      <c r="CN79" s="1292">
        <v>4.2</v>
      </c>
      <c r="CO79" s="1292"/>
      <c r="CP79" s="1292"/>
      <c r="CQ79" s="1292"/>
      <c r="CR79" s="1292"/>
      <c r="CS79" s="1292"/>
      <c r="CT79" s="1292"/>
      <c r="CU79" s="1292"/>
      <c r="CV79" s="1292">
        <v>4.5</v>
      </c>
      <c r="CW79" s="1292"/>
      <c r="CX79" s="1292"/>
      <c r="CY79" s="1292"/>
      <c r="CZ79" s="1292"/>
      <c r="DA79" s="1292"/>
      <c r="DB79" s="1292"/>
      <c r="DC79" s="1292"/>
    </row>
    <row r="80" spans="2:107" ht="13.5" x14ac:dyDescent="0.15">
      <c r="B80" s="369"/>
      <c r="G80" s="1286"/>
      <c r="H80" s="1286"/>
      <c r="I80" s="1296"/>
      <c r="J80" s="1296"/>
      <c r="K80" s="1298"/>
      <c r="L80" s="1298"/>
      <c r="M80" s="1298"/>
      <c r="N80" s="1298"/>
      <c r="AN80" s="1290"/>
      <c r="AO80" s="1290"/>
      <c r="AP80" s="1290"/>
      <c r="AQ80" s="1290"/>
      <c r="AR80" s="1290"/>
      <c r="AS80" s="1290"/>
      <c r="AT80" s="1290"/>
      <c r="AU80" s="1290"/>
      <c r="AV80" s="1290"/>
      <c r="AW80" s="1290"/>
      <c r="AX80" s="1290"/>
      <c r="AY80" s="1290"/>
      <c r="AZ80" s="1290"/>
      <c r="BA80" s="1290"/>
      <c r="BB80" s="1291"/>
      <c r="BC80" s="1291"/>
      <c r="BD80" s="1291"/>
      <c r="BE80" s="1291"/>
      <c r="BF80" s="1291"/>
      <c r="BG80" s="1291"/>
      <c r="BH80" s="1291"/>
      <c r="BI80" s="1291"/>
      <c r="BJ80" s="1291"/>
      <c r="BK80" s="1291"/>
      <c r="BL80" s="1291"/>
      <c r="BM80" s="1291"/>
      <c r="BN80" s="1291"/>
      <c r="BO80" s="1291"/>
      <c r="BP80" s="1292"/>
      <c r="BQ80" s="1292"/>
      <c r="BR80" s="1292"/>
      <c r="BS80" s="1292"/>
      <c r="BT80" s="1292"/>
      <c r="BU80" s="1292"/>
      <c r="BV80" s="1292"/>
      <c r="BW80" s="1292"/>
      <c r="BX80" s="1292"/>
      <c r="BY80" s="1292"/>
      <c r="BZ80" s="1292"/>
      <c r="CA80" s="1292"/>
      <c r="CB80" s="1292"/>
      <c r="CC80" s="1292"/>
      <c r="CD80" s="1292"/>
      <c r="CE80" s="1292"/>
      <c r="CF80" s="1292"/>
      <c r="CG80" s="1292"/>
      <c r="CH80" s="1292"/>
      <c r="CI80" s="1292"/>
      <c r="CJ80" s="1292"/>
      <c r="CK80" s="1292"/>
      <c r="CL80" s="1292"/>
      <c r="CM80" s="1292"/>
      <c r="CN80" s="1292"/>
      <c r="CO80" s="1292"/>
      <c r="CP80" s="1292"/>
      <c r="CQ80" s="1292"/>
      <c r="CR80" s="1292"/>
      <c r="CS80" s="1292"/>
      <c r="CT80" s="1292"/>
      <c r="CU80" s="1292"/>
      <c r="CV80" s="1292"/>
      <c r="CW80" s="1292"/>
      <c r="CX80" s="1292"/>
      <c r="CY80" s="1292"/>
      <c r="CZ80" s="1292"/>
      <c r="DA80" s="1292"/>
      <c r="DB80" s="1292"/>
      <c r="DC80" s="1292"/>
    </row>
    <row r="81" spans="2:109" ht="13.5" x14ac:dyDescent="0.15">
      <c r="B81" s="369"/>
    </row>
    <row r="82" spans="2:109" ht="17.25" x14ac:dyDescent="0.15">
      <c r="B82" s="369"/>
      <c r="K82" s="374"/>
      <c r="L82" s="374"/>
      <c r="M82" s="374"/>
      <c r="N82" s="374"/>
      <c r="AQ82" s="374"/>
      <c r="AR82" s="374"/>
      <c r="AS82" s="374"/>
      <c r="AT82" s="374"/>
      <c r="BC82" s="374"/>
      <c r="BD82" s="374"/>
      <c r="BE82" s="374"/>
      <c r="BF82" s="374"/>
      <c r="BO82" s="374"/>
      <c r="BP82" s="374"/>
      <c r="BQ82" s="374"/>
      <c r="BR82" s="374"/>
      <c r="CA82" s="374"/>
      <c r="CB82" s="374"/>
      <c r="CC82" s="374"/>
      <c r="CD82" s="374"/>
      <c r="CM82" s="374"/>
      <c r="CN82" s="374"/>
      <c r="CO82" s="374"/>
      <c r="CP82" s="374"/>
      <c r="CY82" s="374"/>
      <c r="CZ82" s="374"/>
      <c r="DA82" s="374"/>
      <c r="DB82" s="374"/>
      <c r="DC82" s="374"/>
    </row>
    <row r="83" spans="2:109" ht="13.5" x14ac:dyDescent="0.15">
      <c r="B83" s="373"/>
      <c r="C83" s="372"/>
      <c r="D83" s="372"/>
      <c r="E83" s="372"/>
      <c r="F83" s="372"/>
      <c r="G83" s="372"/>
      <c r="H83" s="372"/>
      <c r="I83" s="372"/>
      <c r="J83" s="372"/>
      <c r="K83" s="372"/>
      <c r="L83" s="372"/>
      <c r="M83" s="372"/>
      <c r="N83" s="372"/>
      <c r="O83" s="372"/>
      <c r="P83" s="372"/>
      <c r="Q83" s="372"/>
      <c r="R83" s="372"/>
      <c r="S83" s="372"/>
      <c r="T83" s="372"/>
      <c r="U83" s="372"/>
      <c r="V83" s="372"/>
      <c r="W83" s="372"/>
      <c r="X83" s="372"/>
      <c r="Y83" s="372"/>
      <c r="Z83" s="372"/>
      <c r="AA83" s="372"/>
      <c r="AB83" s="372"/>
      <c r="AC83" s="372"/>
      <c r="AD83" s="372"/>
      <c r="AE83" s="372"/>
      <c r="AF83" s="372"/>
      <c r="AG83" s="372"/>
      <c r="AH83" s="372"/>
      <c r="AI83" s="372"/>
      <c r="AJ83" s="372"/>
      <c r="AK83" s="372"/>
      <c r="AL83" s="372"/>
      <c r="AM83" s="372"/>
      <c r="AN83" s="372"/>
      <c r="AO83" s="372"/>
      <c r="AP83" s="372"/>
      <c r="AQ83" s="372"/>
      <c r="AR83" s="372"/>
      <c r="AS83" s="372"/>
      <c r="AT83" s="372"/>
      <c r="AU83" s="372"/>
      <c r="AV83" s="372"/>
      <c r="AW83" s="372"/>
      <c r="AX83" s="372"/>
      <c r="AY83" s="372"/>
      <c r="AZ83" s="372"/>
      <c r="BA83" s="372"/>
      <c r="BB83" s="372"/>
      <c r="BC83" s="372"/>
      <c r="BD83" s="372"/>
      <c r="BE83" s="372"/>
      <c r="BF83" s="372"/>
      <c r="BG83" s="372"/>
      <c r="BH83" s="372"/>
      <c r="BI83" s="372"/>
      <c r="BJ83" s="372"/>
      <c r="BK83" s="372"/>
      <c r="BL83" s="372"/>
      <c r="BM83" s="372"/>
      <c r="BN83" s="372"/>
      <c r="BO83" s="372"/>
      <c r="BP83" s="372"/>
      <c r="BQ83" s="372"/>
      <c r="BR83" s="372"/>
      <c r="BS83" s="372"/>
      <c r="BT83" s="372"/>
      <c r="BU83" s="372"/>
      <c r="BV83" s="372"/>
      <c r="BW83" s="372"/>
      <c r="BX83" s="372"/>
      <c r="BY83" s="372"/>
      <c r="BZ83" s="372"/>
      <c r="CA83" s="372"/>
      <c r="CB83" s="372"/>
      <c r="CC83" s="372"/>
      <c r="CD83" s="372"/>
      <c r="CE83" s="372"/>
      <c r="CF83" s="372"/>
      <c r="CG83" s="372"/>
      <c r="CH83" s="372"/>
      <c r="CI83" s="372"/>
      <c r="CJ83" s="372"/>
      <c r="CK83" s="372"/>
      <c r="CL83" s="372"/>
      <c r="CM83" s="372"/>
      <c r="CN83" s="372"/>
      <c r="CO83" s="372"/>
      <c r="CP83" s="372"/>
      <c r="CQ83" s="372"/>
      <c r="CR83" s="372"/>
      <c r="CS83" s="372"/>
      <c r="CT83" s="372"/>
      <c r="CU83" s="372"/>
      <c r="CV83" s="372"/>
      <c r="CW83" s="372"/>
      <c r="CX83" s="372"/>
      <c r="CY83" s="372"/>
      <c r="CZ83" s="372"/>
      <c r="DA83" s="372"/>
      <c r="DB83" s="372"/>
      <c r="DC83" s="372"/>
      <c r="DD83" s="371"/>
    </row>
    <row r="84" spans="2:109" ht="13.5" x14ac:dyDescent="0.15">
      <c r="DD84" s="368"/>
      <c r="DE84" s="368"/>
    </row>
    <row r="85" spans="2:109" ht="13.5" x14ac:dyDescent="0.15">
      <c r="DD85" s="368"/>
      <c r="DE85" s="368"/>
    </row>
  </sheetData>
  <sheetProtection algorithmName="SHA-512" hashValue="Qrq/SEm3yFyvIxWoapqA3H3LysxCCumfzVZ4g0BSBq0IsfGRIUebBsZ7cp2Mev13x0RZBbN+dJQlD6ps+Wb8sw==" saltValue="mu4Uid6mfClyIxXTwwHnJ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BB77:BO78"/>
    <mergeCell ref="BP77:BW78"/>
    <mergeCell ref="BX72:CE72"/>
    <mergeCell ref="CF72:CM72"/>
    <mergeCell ref="BX77:CE78"/>
    <mergeCell ref="N75:N76"/>
    <mergeCell ref="BB75:BO76"/>
    <mergeCell ref="BP75:BW76"/>
    <mergeCell ref="BX75:CE76"/>
    <mergeCell ref="CF75:CM76"/>
    <mergeCell ref="G77:H80"/>
    <mergeCell ref="I77:J78"/>
    <mergeCell ref="K77:K78"/>
    <mergeCell ref="L77:L78"/>
    <mergeCell ref="M77:M78"/>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CN75:CU76"/>
    <mergeCell ref="CV75:DC76"/>
    <mergeCell ref="G72:J72"/>
    <mergeCell ref="AN72:BO72"/>
    <mergeCell ref="BP72:BW72"/>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BX53:CE54"/>
    <mergeCell ref="CF53:CM54"/>
    <mergeCell ref="L51:L52"/>
    <mergeCell ref="M51:M52"/>
    <mergeCell ref="N51:N52"/>
    <mergeCell ref="CV57:DC58"/>
    <mergeCell ref="AN65:DC69"/>
    <mergeCell ref="BX55:CE56"/>
    <mergeCell ref="CF55:CM56"/>
    <mergeCell ref="CN55:CU56"/>
    <mergeCell ref="CV55:DC56"/>
    <mergeCell ref="BP55:BW56"/>
    <mergeCell ref="BP57:BW58"/>
    <mergeCell ref="BX57:CE58"/>
    <mergeCell ref="CF57:CM58"/>
    <mergeCell ref="CN57:CU58"/>
    <mergeCell ref="BB57:BO58"/>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 ref="CV53:DC54"/>
    <mergeCell ref="CN53:CU54"/>
    <mergeCell ref="CV51:DC52"/>
    <mergeCell ref="I53:J54"/>
    <mergeCell ref="K53:K54"/>
    <mergeCell ref="L53:L54"/>
    <mergeCell ref="M53:M54"/>
    <mergeCell ref="N53:N54"/>
    <mergeCell ref="BB53:BO54"/>
    <mergeCell ref="BP53:BW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34B90-6969-43CB-B893-DA78DF3FF46C}">
  <sheetPr>
    <pageSetUpPr fitToPage="1"/>
  </sheetPr>
  <dimension ref="A1:DR125"/>
  <sheetViews>
    <sheetView showGridLines="0" zoomScale="85" zoomScaleNormal="85" zoomScaleSheetLayoutView="70" workbookViewId="0"/>
  </sheetViews>
  <sheetFormatPr defaultColWidth="0" defaultRowHeight="13.5" customHeight="1" zeroHeight="1" x14ac:dyDescent="0.15"/>
  <cols>
    <col min="1" max="34" width="2.5" style="263" customWidth="1"/>
    <col min="35" max="122" width="2.5" style="262" customWidth="1"/>
    <col min="123" max="16384" width="2.5" style="262" hidden="1"/>
  </cols>
  <sheetData>
    <row r="1" spans="1:34"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x14ac:dyDescent="0.15">
      <c r="S2" s="262"/>
      <c r="AH2" s="262"/>
    </row>
    <row r="3" spans="1: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x14ac:dyDescent="0.15"/>
    <row r="5" spans="1:34" x14ac:dyDescent="0.15"/>
    <row r="6" spans="1:34" x14ac:dyDescent="0.15"/>
    <row r="7" spans="1:34" x14ac:dyDescent="0.15"/>
    <row r="8" spans="1:34" x14ac:dyDescent="0.15"/>
    <row r="9" spans="1:34" x14ac:dyDescent="0.15">
      <c r="AH9" s="26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500</v>
      </c>
    </row>
  </sheetData>
  <sheetProtection algorithmName="SHA-512" hashValue="cGfZHaV4zQebS+X4vuvCijv143ObB3pl8zLlTJxpZw8z/cRDn3JdR0UW097ub/p7Mj3/OQ3D0c2FRcRTWvyh/g==" saltValue="SvRLVb7KofunHSGcuoTfB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C53C35-A585-488D-801C-B614755F955D}">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63" customWidth="1"/>
    <col min="35" max="122" width="2.5" style="262" customWidth="1"/>
    <col min="123" max="16384" width="2.5" style="262" hidden="1"/>
  </cols>
  <sheetData>
    <row r="1" spans="2:34"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x14ac:dyDescent="0.15">
      <c r="S2" s="262"/>
      <c r="AH2" s="262"/>
    </row>
    <row r="3" spans="2: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x14ac:dyDescent="0.15"/>
    <row r="5" spans="2:34" x14ac:dyDescent="0.15"/>
    <row r="6" spans="2:34" x14ac:dyDescent="0.15"/>
    <row r="7" spans="2:34" x14ac:dyDescent="0.15"/>
    <row r="8" spans="2:34" x14ac:dyDescent="0.15"/>
    <row r="9" spans="2:34" x14ac:dyDescent="0.15">
      <c r="AH9" s="26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c r="AG59" s="262"/>
      <c r="AH59" s="262"/>
    </row>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500</v>
      </c>
    </row>
  </sheetData>
  <sheetProtection algorithmName="SHA-512" hashValue="OA9y66BTEll5jAGANgU0aCGG6/PisGyVE0LDA+oXYxg8oWWBM09OB3WSYD9ogAPC0mB2XDBvMt3odf9Rogm6tg==" saltValue="Mz4bOrRyAg1bocJt41CkN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51</v>
      </c>
      <c r="E2" s="146"/>
      <c r="F2" s="147" t="s">
        <v>550</v>
      </c>
      <c r="G2" s="148"/>
      <c r="H2" s="149"/>
    </row>
    <row r="3" spans="1:8" x14ac:dyDescent="0.15">
      <c r="A3" s="145" t="s">
        <v>543</v>
      </c>
      <c r="B3" s="150"/>
      <c r="C3" s="151"/>
      <c r="D3" s="152">
        <v>27191</v>
      </c>
      <c r="E3" s="153"/>
      <c r="F3" s="154">
        <v>42651</v>
      </c>
      <c r="G3" s="155"/>
      <c r="H3" s="156"/>
    </row>
    <row r="4" spans="1:8" x14ac:dyDescent="0.15">
      <c r="A4" s="157"/>
      <c r="B4" s="158"/>
      <c r="C4" s="159"/>
      <c r="D4" s="160">
        <v>13283</v>
      </c>
      <c r="E4" s="161"/>
      <c r="F4" s="162">
        <v>22675</v>
      </c>
      <c r="G4" s="163"/>
      <c r="H4" s="164"/>
    </row>
    <row r="5" spans="1:8" x14ac:dyDescent="0.15">
      <c r="A5" s="145" t="s">
        <v>545</v>
      </c>
      <c r="B5" s="150"/>
      <c r="C5" s="151"/>
      <c r="D5" s="152">
        <v>19011</v>
      </c>
      <c r="E5" s="153"/>
      <c r="F5" s="154">
        <v>43226</v>
      </c>
      <c r="G5" s="155"/>
      <c r="H5" s="156"/>
    </row>
    <row r="6" spans="1:8" x14ac:dyDescent="0.15">
      <c r="A6" s="157"/>
      <c r="B6" s="158"/>
      <c r="C6" s="159"/>
      <c r="D6" s="160">
        <v>14177</v>
      </c>
      <c r="E6" s="161"/>
      <c r="F6" s="162">
        <v>22622</v>
      </c>
      <c r="G6" s="163"/>
      <c r="H6" s="164"/>
    </row>
    <row r="7" spans="1:8" x14ac:dyDescent="0.15">
      <c r="A7" s="145" t="s">
        <v>546</v>
      </c>
      <c r="B7" s="150"/>
      <c r="C7" s="151"/>
      <c r="D7" s="152">
        <v>35888</v>
      </c>
      <c r="E7" s="153"/>
      <c r="F7" s="154">
        <v>42836</v>
      </c>
      <c r="G7" s="155"/>
      <c r="H7" s="156"/>
    </row>
    <row r="8" spans="1:8" x14ac:dyDescent="0.15">
      <c r="A8" s="157"/>
      <c r="B8" s="158"/>
      <c r="C8" s="159"/>
      <c r="D8" s="160">
        <v>18304</v>
      </c>
      <c r="E8" s="161"/>
      <c r="F8" s="162">
        <v>22936</v>
      </c>
      <c r="G8" s="163"/>
      <c r="H8" s="164"/>
    </row>
    <row r="9" spans="1:8" x14ac:dyDescent="0.15">
      <c r="A9" s="145" t="s">
        <v>547</v>
      </c>
      <c r="B9" s="150"/>
      <c r="C9" s="151"/>
      <c r="D9" s="152">
        <v>19081</v>
      </c>
      <c r="E9" s="153"/>
      <c r="F9" s="154">
        <v>44161</v>
      </c>
      <c r="G9" s="155"/>
      <c r="H9" s="156"/>
    </row>
    <row r="10" spans="1:8" x14ac:dyDescent="0.15">
      <c r="A10" s="157"/>
      <c r="B10" s="158"/>
      <c r="C10" s="159"/>
      <c r="D10" s="160">
        <v>11869</v>
      </c>
      <c r="E10" s="161"/>
      <c r="F10" s="162">
        <v>23644</v>
      </c>
      <c r="G10" s="163"/>
      <c r="H10" s="164"/>
    </row>
    <row r="11" spans="1:8" x14ac:dyDescent="0.15">
      <c r="A11" s="145" t="s">
        <v>548</v>
      </c>
      <c r="B11" s="150"/>
      <c r="C11" s="151"/>
      <c r="D11" s="152">
        <v>17065</v>
      </c>
      <c r="E11" s="153"/>
      <c r="F11" s="154">
        <v>43955</v>
      </c>
      <c r="G11" s="155"/>
      <c r="H11" s="156"/>
    </row>
    <row r="12" spans="1:8" x14ac:dyDescent="0.15">
      <c r="A12" s="157"/>
      <c r="B12" s="158"/>
      <c r="C12" s="165"/>
      <c r="D12" s="160">
        <v>11351</v>
      </c>
      <c r="E12" s="161"/>
      <c r="F12" s="162">
        <v>21318</v>
      </c>
      <c r="G12" s="163"/>
      <c r="H12" s="164"/>
    </row>
    <row r="13" spans="1:8" x14ac:dyDescent="0.15">
      <c r="A13" s="145"/>
      <c r="B13" s="150"/>
      <c r="C13" s="166"/>
      <c r="D13" s="167">
        <v>23647</v>
      </c>
      <c r="E13" s="168"/>
      <c r="F13" s="169">
        <v>43366</v>
      </c>
      <c r="G13" s="170"/>
      <c r="H13" s="156"/>
    </row>
    <row r="14" spans="1:8" x14ac:dyDescent="0.15">
      <c r="A14" s="157"/>
      <c r="B14" s="158"/>
      <c r="C14" s="159"/>
      <c r="D14" s="160">
        <v>13797</v>
      </c>
      <c r="E14" s="161"/>
      <c r="F14" s="162">
        <v>22639</v>
      </c>
      <c r="G14" s="163"/>
      <c r="H14" s="164"/>
    </row>
    <row r="17" spans="1:11" x14ac:dyDescent="0.15">
      <c r="A17" s="141" t="s">
        <v>52</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53</v>
      </c>
      <c r="B19" s="171">
        <f>ROUND(VALUE(SUBSTITUTE(実質収支比率等に係る経年分析!F$48,"▲","-")),2)</f>
        <v>4.0199999999999996</v>
      </c>
      <c r="C19" s="171">
        <f>ROUND(VALUE(SUBSTITUTE(実質収支比率等に係る経年分析!G$48,"▲","-")),2)</f>
        <v>4.99</v>
      </c>
      <c r="D19" s="171">
        <f>ROUND(VALUE(SUBSTITUTE(実質収支比率等に係る経年分析!H$48,"▲","-")),2)</f>
        <v>6.5</v>
      </c>
      <c r="E19" s="171">
        <f>ROUND(VALUE(SUBSTITUTE(実質収支比率等に係る経年分析!I$48,"▲","-")),2)</f>
        <v>7.65</v>
      </c>
      <c r="F19" s="171">
        <f>ROUND(VALUE(SUBSTITUTE(実質収支比率等に係る経年分析!J$48,"▲","-")),2)</f>
        <v>12.74</v>
      </c>
    </row>
    <row r="20" spans="1:11" x14ac:dyDescent="0.15">
      <c r="A20" s="171" t="s">
        <v>54</v>
      </c>
      <c r="B20" s="171">
        <f>ROUND(VALUE(SUBSTITUTE(実質収支比率等に係る経年分析!F$47,"▲","-")),2)</f>
        <v>10.68</v>
      </c>
      <c r="C20" s="171">
        <f>ROUND(VALUE(SUBSTITUTE(実質収支比率等に係る経年分析!G$47,"▲","-")),2)</f>
        <v>10.62</v>
      </c>
      <c r="D20" s="171">
        <f>ROUND(VALUE(SUBSTITUTE(実質収支比率等に係る経年分析!H$47,"▲","-")),2)</f>
        <v>10.59</v>
      </c>
      <c r="E20" s="171">
        <f>ROUND(VALUE(SUBSTITUTE(実質収支比率等に係る経年分析!I$47,"▲","-")),2)</f>
        <v>11.21</v>
      </c>
      <c r="F20" s="171">
        <f>ROUND(VALUE(SUBSTITUTE(実質収支比率等に係る経年分析!J$47,"▲","-")),2)</f>
        <v>10.64</v>
      </c>
    </row>
    <row r="21" spans="1:11" x14ac:dyDescent="0.15">
      <c r="A21" s="171" t="s">
        <v>55</v>
      </c>
      <c r="B21" s="171">
        <f>IF(ISNUMBER(VALUE(SUBSTITUTE(実質収支比率等に係る経年分析!F$49,"▲","-"))),ROUND(VALUE(SUBSTITUTE(実質収支比率等に係る経年分析!F$49,"▲","-")),2),NA())</f>
        <v>2.5499999999999998</v>
      </c>
      <c r="C21" s="171">
        <f>IF(ISNUMBER(VALUE(SUBSTITUTE(実質収支比率等に係る経年分析!G$49,"▲","-"))),ROUND(VALUE(SUBSTITUTE(実質収支比率等に係る経年分析!G$49,"▲","-")),2),NA())</f>
        <v>1</v>
      </c>
      <c r="D21" s="171">
        <f>IF(ISNUMBER(VALUE(SUBSTITUTE(実質収支比率等に係る経年分析!H$49,"▲","-"))),ROUND(VALUE(SUBSTITUTE(実質収支比率等に係る経年分析!H$49,"▲","-")),2),NA())</f>
        <v>1.53</v>
      </c>
      <c r="E21" s="171">
        <f>IF(ISNUMBER(VALUE(SUBSTITUTE(実質収支比率等に係る経年分析!I$49,"▲","-"))),ROUND(VALUE(SUBSTITUTE(実質収支比率等に係る経年分析!I$49,"▲","-")),2),NA())</f>
        <v>2.4500000000000002</v>
      </c>
      <c r="F21" s="171">
        <f>IF(ISNUMBER(VALUE(SUBSTITUTE(実質収支比率等に係る経年分析!J$49,"▲","-"))),ROUND(VALUE(SUBSTITUTE(実質収支比率等に係る経年分析!J$49,"▲","-")),2),NA())</f>
        <v>5.49</v>
      </c>
    </row>
    <row r="24" spans="1:11" x14ac:dyDescent="0.15">
      <c r="A24" s="141" t="s">
        <v>56</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57</v>
      </c>
      <c r="C26" s="172" t="s">
        <v>58</v>
      </c>
      <c r="D26" s="172" t="s">
        <v>57</v>
      </c>
      <c r="E26" s="172" t="s">
        <v>58</v>
      </c>
      <c r="F26" s="172" t="s">
        <v>57</v>
      </c>
      <c r="G26" s="172" t="s">
        <v>58</v>
      </c>
      <c r="H26" s="172" t="s">
        <v>57</v>
      </c>
      <c r="I26" s="172" t="s">
        <v>58</v>
      </c>
      <c r="J26" s="172" t="s">
        <v>57</v>
      </c>
      <c r="K26" s="172" t="s">
        <v>58</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0.4</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国民健康保険特別会計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1.75</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15">
      <c r="A30" s="172" t="str">
        <f>IF(連結実質赤字比率に係る赤字・黒字の構成分析!C$40="",NA(),連結実質赤字比率に係る赤字・黒字の構成分析!C$40)</f>
        <v>公共施設整備基金特別会計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15">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0.02</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0.03</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0.02</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0.01</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0.02</v>
      </c>
    </row>
    <row r="32" spans="1:11" x14ac:dyDescent="0.15">
      <c r="A32" s="172" t="str">
        <f>IF(連結実質赤字比率に係る赤字・黒字の構成分析!C$38="",NA(),連結実質赤字比率に係る赤字・黒字の構成分析!C$38)</f>
        <v>下水道事業会計</v>
      </c>
      <c r="B32" s="172" t="e">
        <f>IF(ROUND(VALUE(SUBSTITUTE(連結実質赤字比率に係る赤字・黒字の構成分析!F$38,"▲", "-")), 2) &lt; 0, ABS(ROUND(VALUE(SUBSTITUTE(連結実質赤字比率に係る赤字・黒字の構成分析!F$38,"▲", "-")), 2)), NA())</f>
        <v>#VALUE!</v>
      </c>
      <c r="C32" s="172" t="e">
        <f>IF(ROUND(VALUE(SUBSTITUTE(連結実質赤字比率に係る赤字・黒字の構成分析!F$38,"▲", "-")), 2) &gt;= 0, ABS(ROUND(VALUE(SUBSTITUTE(連結実質赤字比率に係る赤字・黒字の構成分析!F$38,"▲", "-")), 2)), NA())</f>
        <v>#VALUE!</v>
      </c>
      <c r="D32" s="172" t="e">
        <f>IF(ROUND(VALUE(SUBSTITUTE(連結実質赤字比率に係る赤字・黒字の構成分析!G$38,"▲", "-")), 2) &lt; 0, ABS(ROUND(VALUE(SUBSTITUTE(連結実質赤字比率に係る赤字・黒字の構成分析!G$38,"▲", "-")), 2)), NA())</f>
        <v>#VALUE!</v>
      </c>
      <c r="E32" s="172" t="e">
        <f>IF(ROUND(VALUE(SUBSTITUTE(連結実質赤字比率に係る赤字・黒字の構成分析!G$38,"▲", "-")), 2) &gt;= 0, ABS(ROUND(VALUE(SUBSTITUTE(連結実質赤字比率に係る赤字・黒字の構成分析!G$38,"▲", "-")), 2)), NA())</f>
        <v>#VALUE!</v>
      </c>
      <c r="F32" s="172" t="e">
        <f>IF(ROUND(VALUE(SUBSTITUTE(連結実質赤字比率に係る赤字・黒字の構成分析!H$38,"▲", "-")), 2) &lt; 0, ABS(ROUND(VALUE(SUBSTITUTE(連結実質赤字比率に係る赤字・黒字の構成分析!H$38,"▲", "-")), 2)), NA())</f>
        <v>#VALUE!</v>
      </c>
      <c r="G32" s="172" t="e">
        <f>IF(ROUND(VALUE(SUBSTITUTE(連結実質赤字比率に係る赤字・黒字の構成分析!H$38,"▲", "-")), 2) &gt;= 0, ABS(ROUND(VALUE(SUBSTITUTE(連結実質赤字比率に係る赤字・黒字の構成分析!H$38,"▲", "-")), 2)), NA())</f>
        <v>#VALUE!</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0.22</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0.06</v>
      </c>
    </row>
    <row r="33" spans="1:16" x14ac:dyDescent="0.15">
      <c r="A33" s="172" t="str">
        <f>IF(連結実質赤字比率に係る赤字・黒字の構成分析!C$37="",NA(),連結実質赤字比率に係る赤字・黒字の構成分析!C$37)</f>
        <v>病院事業会計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0.55000000000000004</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0.51</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0.47</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0.39</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0.2</v>
      </c>
    </row>
    <row r="34" spans="1:16" x14ac:dyDescent="0.15">
      <c r="A34" s="172" t="str">
        <f>IF(連結実質赤字比率に係る赤字・黒字の構成分析!C$36="",NA(),連結実質赤字比率に係る赤字・黒字の構成分析!C$36)</f>
        <v>介護保険特別会計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0.74</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1.1200000000000001</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7.0000000000000007E-2</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0.65</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0.91</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4.01</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4.99</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6.49</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7.64</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12.73</v>
      </c>
    </row>
    <row r="36" spans="1:16" x14ac:dyDescent="0.15">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22.13</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21.73</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21.83</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20.77</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18.239999999999998</v>
      </c>
    </row>
    <row r="39" spans="1:16" x14ac:dyDescent="0.15">
      <c r="A39" s="141" t="s">
        <v>59</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15">
      <c r="A42" s="173" t="s">
        <v>62</v>
      </c>
      <c r="B42" s="173"/>
      <c r="C42" s="173"/>
      <c r="D42" s="173">
        <f>'実質公債費比率（分子）の構造'!K$52</f>
        <v>3416</v>
      </c>
      <c r="E42" s="173"/>
      <c r="F42" s="173"/>
      <c r="G42" s="173">
        <f>'実質公債費比率（分子）の構造'!L$52</f>
        <v>3442</v>
      </c>
      <c r="H42" s="173"/>
      <c r="I42" s="173"/>
      <c r="J42" s="173">
        <f>'実質公債費比率（分子）の構造'!M$52</f>
        <v>3740</v>
      </c>
      <c r="K42" s="173"/>
      <c r="L42" s="173"/>
      <c r="M42" s="173">
        <f>'実質公債費比率（分子）の構造'!N$52</f>
        <v>3592</v>
      </c>
      <c r="N42" s="173"/>
      <c r="O42" s="173"/>
      <c r="P42" s="173">
        <f>'実質公債費比率（分子）の構造'!O$52</f>
        <v>3673</v>
      </c>
    </row>
    <row r="43" spans="1:16" x14ac:dyDescent="0.15">
      <c r="A43" s="173" t="s">
        <v>63</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64</v>
      </c>
      <c r="B44" s="173" t="str">
        <f>'実質公債費比率（分子）の構造'!K$50</f>
        <v>-</v>
      </c>
      <c r="C44" s="173"/>
      <c r="D44" s="173"/>
      <c r="E44" s="173" t="str">
        <f>'実質公債費比率（分子）の構造'!L$50</f>
        <v>-</v>
      </c>
      <c r="F44" s="173"/>
      <c r="G44" s="173"/>
      <c r="H44" s="173">
        <f>'実質公債費比率（分子）の構造'!M$50</f>
        <v>898</v>
      </c>
      <c r="I44" s="173"/>
      <c r="J44" s="173"/>
      <c r="K44" s="173">
        <f>'実質公債費比率（分子）の構造'!N$50</f>
        <v>124</v>
      </c>
      <c r="L44" s="173"/>
      <c r="M44" s="173"/>
      <c r="N44" s="173">
        <f>'実質公債費比率（分子）の構造'!O$50</f>
        <v>124</v>
      </c>
      <c r="O44" s="173"/>
      <c r="P44" s="173"/>
    </row>
    <row r="45" spans="1:16" x14ac:dyDescent="0.15">
      <c r="A45" s="173" t="s">
        <v>65</v>
      </c>
      <c r="B45" s="173" t="str">
        <f>'実質公債費比率（分子）の構造'!K$49</f>
        <v>-</v>
      </c>
      <c r="C45" s="173"/>
      <c r="D45" s="173"/>
      <c r="E45" s="173" t="str">
        <f>'実質公債費比率（分子）の構造'!L$49</f>
        <v>-</v>
      </c>
      <c r="F45" s="173"/>
      <c r="G45" s="173"/>
      <c r="H45" s="173" t="str">
        <f>'実質公債費比率（分子）の構造'!M$49</f>
        <v>-</v>
      </c>
      <c r="I45" s="173"/>
      <c r="J45" s="173"/>
      <c r="K45" s="173" t="str">
        <f>'実質公債費比率（分子）の構造'!N$49</f>
        <v>-</v>
      </c>
      <c r="L45" s="173"/>
      <c r="M45" s="173"/>
      <c r="N45" s="173" t="str">
        <f>'実質公債費比率（分子）の構造'!O$49</f>
        <v>-</v>
      </c>
      <c r="O45" s="173"/>
      <c r="P45" s="173"/>
    </row>
    <row r="46" spans="1:16" x14ac:dyDescent="0.15">
      <c r="A46" s="173" t="s">
        <v>66</v>
      </c>
      <c r="B46" s="173">
        <f>'実質公債費比率（分子）の構造'!K$48</f>
        <v>1051</v>
      </c>
      <c r="C46" s="173"/>
      <c r="D46" s="173"/>
      <c r="E46" s="173">
        <f>'実質公債費比率（分子）の構造'!L$48</f>
        <v>1203</v>
      </c>
      <c r="F46" s="173"/>
      <c r="G46" s="173"/>
      <c r="H46" s="173">
        <f>'実質公債費比率（分子）の構造'!M$48</f>
        <v>1058</v>
      </c>
      <c r="I46" s="173"/>
      <c r="J46" s="173"/>
      <c r="K46" s="173">
        <f>'実質公債費比率（分子）の構造'!N$48</f>
        <v>1090</v>
      </c>
      <c r="L46" s="173"/>
      <c r="M46" s="173"/>
      <c r="N46" s="173">
        <f>'実質公債費比率（分子）の構造'!O$48</f>
        <v>1043</v>
      </c>
      <c r="O46" s="173"/>
      <c r="P46" s="173"/>
    </row>
    <row r="47" spans="1:16" x14ac:dyDescent="0.15">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69</v>
      </c>
      <c r="B49" s="173">
        <f>'実質公債費比率（分子）の構造'!K$45</f>
        <v>2930</v>
      </c>
      <c r="C49" s="173"/>
      <c r="D49" s="173"/>
      <c r="E49" s="173">
        <f>'実質公債費比率（分子）の構造'!L$45</f>
        <v>3060</v>
      </c>
      <c r="F49" s="173"/>
      <c r="G49" s="173"/>
      <c r="H49" s="173">
        <f>'実質公債費比率（分子）の構造'!M$45</f>
        <v>3178</v>
      </c>
      <c r="I49" s="173"/>
      <c r="J49" s="173"/>
      <c r="K49" s="173">
        <f>'実質公債費比率（分子）の構造'!N$45</f>
        <v>2993</v>
      </c>
      <c r="L49" s="173"/>
      <c r="M49" s="173"/>
      <c r="N49" s="173">
        <f>'実質公債費比率（分子）の構造'!O$45</f>
        <v>2944</v>
      </c>
      <c r="O49" s="173"/>
      <c r="P49" s="173"/>
    </row>
    <row r="50" spans="1:16" x14ac:dyDescent="0.15">
      <c r="A50" s="173" t="s">
        <v>70</v>
      </c>
      <c r="B50" s="173" t="e">
        <f>NA()</f>
        <v>#N/A</v>
      </c>
      <c r="C50" s="173">
        <f>IF(ISNUMBER('実質公債費比率（分子）の構造'!K$53),'実質公債費比率（分子）の構造'!K$53,NA())</f>
        <v>565</v>
      </c>
      <c r="D50" s="173" t="e">
        <f>NA()</f>
        <v>#N/A</v>
      </c>
      <c r="E50" s="173" t="e">
        <f>NA()</f>
        <v>#N/A</v>
      </c>
      <c r="F50" s="173">
        <f>IF(ISNUMBER('実質公債費比率（分子）の構造'!L$53),'実質公債費比率（分子）の構造'!L$53,NA())</f>
        <v>821</v>
      </c>
      <c r="G50" s="173" t="e">
        <f>NA()</f>
        <v>#N/A</v>
      </c>
      <c r="H50" s="173" t="e">
        <f>NA()</f>
        <v>#N/A</v>
      </c>
      <c r="I50" s="173">
        <f>IF(ISNUMBER('実質公債費比率（分子）の構造'!M$53),'実質公債費比率（分子）の構造'!M$53,NA())</f>
        <v>1394</v>
      </c>
      <c r="J50" s="173" t="e">
        <f>NA()</f>
        <v>#N/A</v>
      </c>
      <c r="K50" s="173" t="e">
        <f>NA()</f>
        <v>#N/A</v>
      </c>
      <c r="L50" s="173">
        <f>IF(ISNUMBER('実質公債費比率（分子）の構造'!N$53),'実質公債費比率（分子）の構造'!N$53,NA())</f>
        <v>615</v>
      </c>
      <c r="M50" s="173" t="e">
        <f>NA()</f>
        <v>#N/A</v>
      </c>
      <c r="N50" s="173" t="e">
        <f>NA()</f>
        <v>#N/A</v>
      </c>
      <c r="O50" s="173">
        <f>IF(ISNUMBER('実質公債費比率（分子）の構造'!O$53),'実質公債費比率（分子）の構造'!O$53,NA())</f>
        <v>438</v>
      </c>
      <c r="P50" s="173" t="e">
        <f>NA()</f>
        <v>#N/A</v>
      </c>
    </row>
    <row r="53" spans="1:16" x14ac:dyDescent="0.15">
      <c r="A53" s="141" t="s">
        <v>71</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15">
      <c r="A56" s="172" t="s">
        <v>42</v>
      </c>
      <c r="B56" s="172"/>
      <c r="C56" s="172"/>
      <c r="D56" s="172">
        <f>'将来負担比率（分子）の構造'!I$52</f>
        <v>33563</v>
      </c>
      <c r="E56" s="172"/>
      <c r="F56" s="172"/>
      <c r="G56" s="172">
        <f>'将来負担比率（分子）の構造'!J$52</f>
        <v>33514</v>
      </c>
      <c r="H56" s="172"/>
      <c r="I56" s="172"/>
      <c r="J56" s="172">
        <f>'将来負担比率（分子）の構造'!K$52</f>
        <v>33345</v>
      </c>
      <c r="K56" s="172"/>
      <c r="L56" s="172"/>
      <c r="M56" s="172">
        <f>'将来負担比率（分子）の構造'!L$52</f>
        <v>32708</v>
      </c>
      <c r="N56" s="172"/>
      <c r="O56" s="172"/>
      <c r="P56" s="172">
        <f>'将来負担比率（分子）の構造'!M$52</f>
        <v>32168</v>
      </c>
    </row>
    <row r="57" spans="1:16" x14ac:dyDescent="0.15">
      <c r="A57" s="172" t="s">
        <v>41</v>
      </c>
      <c r="B57" s="172"/>
      <c r="C57" s="172"/>
      <c r="D57" s="172">
        <f>'将来負担比率（分子）の構造'!I$51</f>
        <v>6806</v>
      </c>
      <c r="E57" s="172"/>
      <c r="F57" s="172"/>
      <c r="G57" s="172">
        <f>'将来負担比率（分子）の構造'!J$51</f>
        <v>7137</v>
      </c>
      <c r="H57" s="172"/>
      <c r="I57" s="172"/>
      <c r="J57" s="172">
        <f>'将来負担比率（分子）の構造'!K$51</f>
        <v>7450</v>
      </c>
      <c r="K57" s="172"/>
      <c r="L57" s="172"/>
      <c r="M57" s="172">
        <f>'将来負担比率（分子）の構造'!L$51</f>
        <v>7950</v>
      </c>
      <c r="N57" s="172"/>
      <c r="O57" s="172"/>
      <c r="P57" s="172">
        <f>'将来負担比率（分子）の構造'!M$51</f>
        <v>8349</v>
      </c>
    </row>
    <row r="58" spans="1:16" x14ac:dyDescent="0.15">
      <c r="A58" s="172" t="s">
        <v>40</v>
      </c>
      <c r="B58" s="172"/>
      <c r="C58" s="172"/>
      <c r="D58" s="172">
        <f>'将来負担比率（分子）の構造'!I$50</f>
        <v>13445</v>
      </c>
      <c r="E58" s="172"/>
      <c r="F58" s="172"/>
      <c r="G58" s="172">
        <f>'将来負担比率（分子）の構造'!J$50</f>
        <v>12487</v>
      </c>
      <c r="H58" s="172"/>
      <c r="I58" s="172"/>
      <c r="J58" s="172">
        <f>'将来負担比率（分子）の構造'!K$50</f>
        <v>12135</v>
      </c>
      <c r="K58" s="172"/>
      <c r="L58" s="172"/>
      <c r="M58" s="172">
        <f>'将来負担比率（分子）の構造'!L$50</f>
        <v>12875</v>
      </c>
      <c r="N58" s="172"/>
      <c r="O58" s="172"/>
      <c r="P58" s="172">
        <f>'将来負担比率（分子）の構造'!M$50</f>
        <v>14062</v>
      </c>
    </row>
    <row r="59" spans="1:16" x14ac:dyDescent="0.15">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35</v>
      </c>
      <c r="B61" s="172" t="str">
        <f>'将来負担比率（分子）の構造'!I$46</f>
        <v>-</v>
      </c>
      <c r="C61" s="172"/>
      <c r="D61" s="172"/>
      <c r="E61" s="172">
        <f>'将来負担比率（分子）の構造'!J$46</f>
        <v>10</v>
      </c>
      <c r="F61" s="172"/>
      <c r="G61" s="172"/>
      <c r="H61" s="172">
        <f>'将来負担比率（分子）の構造'!K$46</f>
        <v>21</v>
      </c>
      <c r="I61" s="172"/>
      <c r="J61" s="172"/>
      <c r="K61" s="172" t="str">
        <f>'将来負担比率（分子）の構造'!L$46</f>
        <v>-</v>
      </c>
      <c r="L61" s="172"/>
      <c r="M61" s="172"/>
      <c r="N61" s="172">
        <f>'将来負担比率（分子）の構造'!M$46</f>
        <v>16</v>
      </c>
      <c r="O61" s="172"/>
      <c r="P61" s="172"/>
    </row>
    <row r="62" spans="1:16" x14ac:dyDescent="0.15">
      <c r="A62" s="172" t="s">
        <v>34</v>
      </c>
      <c r="B62" s="172">
        <f>'将来負担比率（分子）の構造'!I$45</f>
        <v>7232</v>
      </c>
      <c r="C62" s="172"/>
      <c r="D62" s="172"/>
      <c r="E62" s="172">
        <f>'将来負担比率（分子）の構造'!J$45</f>
        <v>6721</v>
      </c>
      <c r="F62" s="172"/>
      <c r="G62" s="172"/>
      <c r="H62" s="172">
        <f>'将来負担比率（分子）の構造'!K$45</f>
        <v>6494</v>
      </c>
      <c r="I62" s="172"/>
      <c r="J62" s="172"/>
      <c r="K62" s="172">
        <f>'将来負担比率（分子）の構造'!L$45</f>
        <v>6505</v>
      </c>
      <c r="L62" s="172"/>
      <c r="M62" s="172"/>
      <c r="N62" s="172">
        <f>'将来負担比率（分子）の構造'!M$45</f>
        <v>6306</v>
      </c>
      <c r="O62" s="172"/>
      <c r="P62" s="172"/>
    </row>
    <row r="63" spans="1:16" x14ac:dyDescent="0.15">
      <c r="A63" s="172" t="s">
        <v>33</v>
      </c>
      <c r="B63" s="172" t="str">
        <f>'将来負担比率（分子）の構造'!I$44</f>
        <v>-</v>
      </c>
      <c r="C63" s="172"/>
      <c r="D63" s="172"/>
      <c r="E63" s="172" t="str">
        <f>'将来負担比率（分子）の構造'!J$44</f>
        <v>-</v>
      </c>
      <c r="F63" s="172"/>
      <c r="G63" s="172"/>
      <c r="H63" s="172" t="str">
        <f>'将来負担比率（分子）の構造'!K$44</f>
        <v>-</v>
      </c>
      <c r="I63" s="172"/>
      <c r="J63" s="172"/>
      <c r="K63" s="172" t="str">
        <f>'将来負担比率（分子）の構造'!L$44</f>
        <v>-</v>
      </c>
      <c r="L63" s="172"/>
      <c r="M63" s="172"/>
      <c r="N63" s="172" t="str">
        <f>'将来負担比率（分子）の構造'!M$44</f>
        <v>-</v>
      </c>
      <c r="O63" s="172"/>
      <c r="P63" s="172"/>
    </row>
    <row r="64" spans="1:16" x14ac:dyDescent="0.15">
      <c r="A64" s="172" t="s">
        <v>32</v>
      </c>
      <c r="B64" s="172">
        <f>'将来負担比率（分子）の構造'!I$43</f>
        <v>8305</v>
      </c>
      <c r="C64" s="172"/>
      <c r="D64" s="172"/>
      <c r="E64" s="172">
        <f>'将来負担比率（分子）の構造'!J$43</f>
        <v>9632</v>
      </c>
      <c r="F64" s="172"/>
      <c r="G64" s="172"/>
      <c r="H64" s="172">
        <f>'将来負担比率（分子）の構造'!K$43</f>
        <v>9525</v>
      </c>
      <c r="I64" s="172"/>
      <c r="J64" s="172"/>
      <c r="K64" s="172">
        <f>'将来負担比率（分子）の構造'!L$43</f>
        <v>7937</v>
      </c>
      <c r="L64" s="172"/>
      <c r="M64" s="172"/>
      <c r="N64" s="172">
        <f>'将来負担比率（分子）の構造'!M$43</f>
        <v>6883</v>
      </c>
      <c r="O64" s="172"/>
      <c r="P64" s="172"/>
    </row>
    <row r="65" spans="1:16" x14ac:dyDescent="0.15">
      <c r="A65" s="172" t="s">
        <v>31</v>
      </c>
      <c r="B65" s="172">
        <f>'将来負担比率（分子）の構造'!I$42</f>
        <v>2790</v>
      </c>
      <c r="C65" s="172"/>
      <c r="D65" s="172"/>
      <c r="E65" s="172">
        <f>'将来負担比率（分子）の構造'!J$42</f>
        <v>2790</v>
      </c>
      <c r="F65" s="172"/>
      <c r="G65" s="172"/>
      <c r="H65" s="172">
        <f>'将来負担比率（分子）の構造'!K$42</f>
        <v>1730</v>
      </c>
      <c r="I65" s="172"/>
      <c r="J65" s="172"/>
      <c r="K65" s="172">
        <f>'将来負担比率（分子）の構造'!L$42</f>
        <v>1615</v>
      </c>
      <c r="L65" s="172"/>
      <c r="M65" s="172"/>
      <c r="N65" s="172">
        <f>'将来負担比率（分子）の構造'!M$42</f>
        <v>1500</v>
      </c>
      <c r="O65" s="172"/>
      <c r="P65" s="172"/>
    </row>
    <row r="66" spans="1:16" x14ac:dyDescent="0.15">
      <c r="A66" s="172" t="s">
        <v>30</v>
      </c>
      <c r="B66" s="172">
        <f>'将来負担比率（分子）の構造'!I$41</f>
        <v>19323</v>
      </c>
      <c r="C66" s="172"/>
      <c r="D66" s="172"/>
      <c r="E66" s="172">
        <f>'将来負担比率（分子）の構造'!J$41</f>
        <v>18507</v>
      </c>
      <c r="F66" s="172"/>
      <c r="G66" s="172"/>
      <c r="H66" s="172">
        <f>'将来負担比率（分子）の構造'!K$41</f>
        <v>18005</v>
      </c>
      <c r="I66" s="172"/>
      <c r="J66" s="172"/>
      <c r="K66" s="172">
        <f>'将来負担比率（分子）の構造'!L$41</f>
        <v>17322</v>
      </c>
      <c r="L66" s="172"/>
      <c r="M66" s="172"/>
      <c r="N66" s="172">
        <f>'将来負担比率（分子）の構造'!M$41</f>
        <v>16532</v>
      </c>
      <c r="O66" s="172"/>
      <c r="P66" s="172"/>
    </row>
    <row r="67" spans="1:16" x14ac:dyDescent="0.15">
      <c r="A67" s="172" t="s">
        <v>74</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75</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76</v>
      </c>
      <c r="B72" s="176">
        <f>基金残高に係る経年分析!F55</f>
        <v>2409</v>
      </c>
      <c r="C72" s="176">
        <f>基金残高に係る経年分析!G55</f>
        <v>2656</v>
      </c>
      <c r="D72" s="176">
        <f>基金残高に係る経年分析!H55</f>
        <v>2657</v>
      </c>
    </row>
    <row r="73" spans="1:16" x14ac:dyDescent="0.15">
      <c r="A73" s="175" t="s">
        <v>77</v>
      </c>
      <c r="B73" s="176">
        <f>基金残高に係る経年分析!F56</f>
        <v>2266</v>
      </c>
      <c r="C73" s="176">
        <f>基金残高に係る経年分析!G56</f>
        <v>2043</v>
      </c>
      <c r="D73" s="176">
        <f>基金残高に係る経年分析!H56</f>
        <v>2114</v>
      </c>
    </row>
    <row r="74" spans="1:16" x14ac:dyDescent="0.15">
      <c r="A74" s="175" t="s">
        <v>78</v>
      </c>
      <c r="B74" s="176">
        <f>基金残高に係る経年分析!F57</f>
        <v>4536</v>
      </c>
      <c r="C74" s="176">
        <f>基金残高に係る経年分析!G57</f>
        <v>5178</v>
      </c>
      <c r="D74" s="176">
        <f>基金残高に係る経年分析!H57</f>
        <v>6079</v>
      </c>
    </row>
  </sheetData>
  <sheetProtection algorithmName="SHA-512" hashValue="DDrPH8Ia7K3DgmLpnKAEMjTT+GvQM+ieP+Akm7QpzRJfKhFLkDy0TLBHPULpcARlpyH1VNt3awi7xpaLzXgKFw==" saltValue="kSnpPCLCVtmVDcJdNadiyA==" spinCount="100000" sheet="1" objects="1" scenarios="1"/>
  <customSheetViews>
    <customSheetView guid="{859CC610-7446-4DBB-9CB5-DEFDEF6D2F8E}" state="hidden">
      <pageMargins left="0.78700000000000003" right="0.78700000000000003" top="0.98399999999999999" bottom="0.98399999999999999" header="0.51200000000000001" footer="0.51200000000000001"/>
      <pageSetup paperSize="9" orientation="portrait" verticalDpi="0" r:id="rId1"/>
      <headerFooter alignWithMargins="0"/>
    </customSheetView>
  </customSheetViews>
  <phoneticPr fontId="2"/>
  <pageMargins left="0.78700000000000003" right="0.78700000000000003" top="0.98399999999999999" bottom="0.98399999999999999" header="0.51200000000000001" footer="0.51200000000000001"/>
  <pageSetup paperSize="9" orientation="portrait" verticalDpi="0"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2023-10-17T06:40:55Z</cp:lastPrinted>
  <dcterms:created xsi:type="dcterms:W3CDTF">2023-02-20T06:18:42Z</dcterms:created>
  <dcterms:modified xsi:type="dcterms:W3CDTF">2024-02-06T06:22:54Z</dcterms:modified>
  <cp:category/>
</cp:coreProperties>
</file>