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7E85E73A-5E80-4010-8F49-02FCBD34C60F}" xr6:coauthVersionLast="47" xr6:coauthVersionMax="47" xr10:uidLastSave="{00000000-0000-0000-0000-000000000000}"/>
  <bookViews>
    <workbookView xWindow="2370" yWindow="285" windowWidth="24585" windowHeight="1522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E34" i="10" l="1"/>
  <c r="BW34" i="10" l="1"/>
  <c r="BW35" i="10" s="1"/>
  <c r="BW36" i="10" s="1"/>
  <c r="BW37" i="10" s="1"/>
  <c r="BW38" i="10" s="1"/>
  <c r="BW39" i="10" s="1"/>
  <c r="CO34" i="10" l="1"/>
</calcChain>
</file>

<file path=xl/sharedStrings.xml><?xml version="1.0" encoding="utf-8"?>
<sst xmlns="http://schemas.openxmlformats.org/spreadsheetml/2006/main" count="1104" uniqueCount="598">
  <si>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</si>
  <si>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</si>
  <si>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</si>
  <si>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</si>
  <si>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</si>
  <si>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</si>
  <si>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</si>
  <si>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</si>
  <si>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</si>
  <si>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</si>
  <si>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</si>
  <si>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</si>
  <si>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</si>
  <si>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</si>
  <si>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</si>
  <si>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</si>
  <si>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</si>
  <si>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</si>
  <si>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</si>
  <si>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</si>
  <si>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</si>
  <si>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</si>
  <si>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</si>
  <si>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</si>
  <si>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</si>
  <si>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</si>
  <si>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</si>
  <si>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</si>
  <si>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</si>
  <si>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</si>
  <si>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</si>
  <si>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</si>
  <si>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</si>
  <si>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</si>
  <si>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</si>
  <si>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</si>
  <si>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</si>
  <si>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</si>
  <si>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</si>
  <si>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</si>
  <si>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</si>
  <si>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</si>
  <si>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</si>
  <si>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</si>
  <si>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</si>
  <si>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</si>
  <si>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</si>
  <si>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</si>
  <si>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</si>
  <si>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</si>
  <si>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</si>
  <si>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</si>
  <si>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</si>
  <si>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</si>
  <si>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</si>
  <si>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</si>
  <si>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</si>
  <si>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</si>
  <si>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</si>
  <si>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</si>
  <si>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</si>
  <si>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</si>
  <si>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</si>
  <si>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</si>
  <si>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</si>
  <si>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</si>
  <si>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</si>
  <si>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</si>
  <si>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</si>
  <si>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</si>
  <si>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</si>
  <si>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</si>
  <si>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</si>
  <si>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</si>
  <si>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</si>
  <si>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</si>
  <si>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</si>
  <si>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</si>
  <si>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</si>
  <si>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</si>
  <si>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</si>
  <si>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</si>
  <si>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</si>
  <si>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</si>
  <si>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</si>
  <si>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</si>
  <si>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</si>
  <si>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</si>
  <si>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</si>
  <si>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</si>
  <si>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</si>
  <si>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</si>
  <si>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</si>
  <si>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</si>
  <si>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</si>
  <si>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</si>
  <si>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</si>
  <si>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高取町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</si>
  <si>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</si>
  <si>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</si>
  <si>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</si>
  <si>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</si>
  <si>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</si>
  <si>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</si>
  <si>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</si>
  <si>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</si>
  <si>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</si>
  <si>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</si>
  <si>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</si>
  <si>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</si>
  <si>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</si>
  <si>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</si>
  <si>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</si>
  <si>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</si>
  <si>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</si>
  <si>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</si>
  <si>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</si>
  <si>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</si>
  <si>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</si>
  <si>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</si>
  <si>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</si>
  <si>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</si>
  <si>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</si>
  <si>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</si>
  <si>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</si>
  <si>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</si>
  <si>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</si>
  <si>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</si>
  <si>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</si>
  <si>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</si>
  <si>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</si>
  <si>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</si>
  <si>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</si>
  <si>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</si>
  <si>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</si>
  <si>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</si>
  <si>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</si>
  <si>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</si>
  <si>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</si>
  <si>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</si>
  <si>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</si>
  <si>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</si>
  <si>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</si>
  <si>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</si>
  <si>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</si>
  <si>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</si>
  <si>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</si>
  <si>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</si>
  <si>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</si>
  <si>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</si>
  <si>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</si>
  <si>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</si>
  <si>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</si>
  <si>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</si>
  <si>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</si>
  <si>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</si>
  <si>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</si>
  <si>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</si>
  <si>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</si>
  <si>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</si>
  <si>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</si>
  <si>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</si>
  <si>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</si>
  <si>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</si>
  <si>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</si>
  <si>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</si>
  <si>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</si>
  <si>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</si>
  <si>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</si>
  <si>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</si>
  <si>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</si>
  <si>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</si>
  <si>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</si>
  <si>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</si>
  <si>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</si>
  <si>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</si>
  <si>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</si>
  <si>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</si>
  <si>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</si>
  <si>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</si>
  <si>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</si>
  <si>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</si>
  <si>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</si>
  <si>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</si>
  <si>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</si>
  <si>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</si>
  <si>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</si>
  <si>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</si>
  <si>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</si>
  <si>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</si>
  <si>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</si>
  <si>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</si>
  <si>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</si>
  <si>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</si>
  <si>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</si>
  <si>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</si>
  <si>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</si>
  <si>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</si>
  <si>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</si>
  <si>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</si>
  <si>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</si>
  <si>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</si>
  <si>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</si>
  <si>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</si>
  <si>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</si>
  <si>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</si>
  <si>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</si>
  <si>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</si>
  <si>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</si>
  <si>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</si>
  <si>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</si>
  <si>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</si>
  <si>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</si>
  <si>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奈良県高取町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</si>
  <si>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</si>
  <si>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</si>
  <si>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</si>
  <si>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</si>
  <si>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</si>
  <si>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</si>
  <si>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</si>
  <si>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</si>
  <si>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</si>
  <si>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</si>
  <si>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</si>
  <si>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</si>
  <si>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</si>
  <si>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</si>
  <si>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</si>
  <si>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</si>
  <si>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</si>
  <si>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</si>
  <si>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</si>
  <si>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</si>
  <si>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</si>
  <si>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</si>
  <si>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</si>
  <si>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</si>
  <si>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</si>
  <si>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</si>
  <si>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</si>
  <si>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</si>
  <si>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</si>
  <si>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</si>
  <si>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</si>
  <si>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</si>
  <si>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</si>
  <si>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</si>
  <si>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</si>
  <si>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</si>
  <si>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</si>
  <si>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</si>
  <si>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</si>
  <si>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</si>
  <si>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</si>
  <si>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</si>
  <si>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</si>
  <si>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</si>
  <si>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</si>
  <si>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</si>
  <si>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</si>
  <si>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</si>
  <si>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</si>
  <si>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</si>
  <si>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</si>
  <si>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</si>
  <si>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</si>
  <si>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</si>
  <si>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</si>
  <si>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</si>
  <si>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</si>
  <si>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</si>
  <si>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</si>
  <si>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</si>
  <si>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</si>
  <si>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</si>
  <si>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</si>
  <si>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</si>
  <si>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</si>
  <si>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</si>
  <si>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</si>
  <si>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</si>
  <si>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</si>
  <si>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</si>
  <si>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</si>
  <si>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</si>
  <si>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</si>
  <si>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</si>
  <si>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</si>
  <si>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</si>
  <si>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</si>
  <si>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</si>
  <si>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</si>
  <si>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</si>
  <si>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</si>
  <si>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</si>
  <si>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</si>
  <si>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</si>
  <si>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</si>
  <si>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</si>
  <si>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</si>
  <si>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</si>
  <si>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</si>
  <si>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</si>
  <si>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</si>
  <si>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</si>
  <si>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</si>
  <si>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</si>
  <si>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</si>
  <si>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</si>
  <si>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</si>
  <si>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</si>
  <si>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</si>
  <si>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</si>
  <si>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</si>
  <si>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</si>
  <si>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</si>
  <si>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</si>
  <si>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</si>
  <si>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</si>
  <si>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</si>
  <si>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</si>
  <si>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</si>
  <si>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</si>
  <si>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</si>
  <si>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</si>
  <si>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</si>
  <si>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</si>
  <si>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</si>
  <si>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</si>
  <si>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</si>
  <si>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</si>
  <si>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</si>
  <si>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</si>
  <si>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</si>
  <si>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</si>
  <si>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</si>
  <si>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</si>
  <si>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</si>
  <si>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</si>
  <si>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</si>
  <si>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</si>
  <si>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</si>
  <si>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</si>
  <si>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</si>
  <si>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</si>
  <si>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</si>
  <si>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</si>
  <si>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</si>
  <si>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</si>
  <si>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</si>
  <si>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</si>
  <si>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</si>
  <si>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</si>
  <si>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</si>
  <si>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</si>
  <si>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</si>
  <si>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</si>
  <si>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</si>
  <si>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</si>
  <si>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</si>
  <si>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</si>
  <si>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</si>
  <si>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</si>
  <si>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</si>
  <si>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</si>
  <si>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</si>
  <si>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奈良県高取町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</si>
  <si>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</si>
  <si>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</si>
  <si>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</si>
  <si>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</si>
  <si>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</si>
  <si>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</si>
  <si>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</si>
  <si>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</si>
  <si>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</si>
  <si>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</si>
  <si>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</si>
  <si>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</si>
  <si>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</si>
  <si>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</si>
  <si>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</si>
  <si>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</si>
  <si>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</si>
  <si>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</si>
  <si>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</si>
  <si>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</si>
  <si>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</si>
  <si>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</si>
  <si>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</si>
  <si>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</si>
  <si>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</si>
  <si>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</si>
  <si>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</si>
  <si>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</si>
  <si>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</si>
  <si>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</si>
  <si>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</si>
  <si>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</si>
  <si>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</si>
  <si>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</si>
  <si>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</si>
  <si>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</si>
  <si>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</si>
  <si>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</si>
  <si>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</si>
  <si>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</si>
  <si>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</si>
  <si>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</si>
  <si>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</si>
  <si>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</si>
  <si>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</si>
  <si>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</si>
  <si>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</si>
  <si>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</si>
  <si>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</si>
  <si>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</si>
  <si>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</si>
  <si>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</si>
  <si>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</si>
  <si>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</si>
  <si>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</si>
  <si>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</si>
  <si>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</si>
  <si>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</si>
  <si>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</si>
  <si>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</si>
  <si>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</si>
  <si>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</si>
  <si>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</si>
  <si>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</si>
  <si>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</si>
  <si>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</si>
  <si>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</si>
  <si>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</si>
  <si>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</si>
  <si>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</si>
  <si>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</si>
  <si>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</si>
  <si>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</si>
  <si>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</si>
  <si>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</si>
  <si>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</si>
  <si>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</si>
  <si>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</si>
  <si>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</si>
  <si>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</si>
  <si>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</si>
  <si>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</si>
  <si>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</si>
  <si>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</si>
  <si>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</si>
  <si>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</si>
  <si>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</si>
  <si>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</si>
  <si>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</si>
  <si>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</si>
  <si>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</si>
  <si>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</si>
  <si>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</si>
  <si>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</si>
  <si>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</si>
  <si>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</si>
  <si>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</si>
  <si>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</si>
  <si>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</si>
  <si>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</si>
  <si>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</si>
  <si>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</si>
  <si>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</si>
  <si>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</si>
  <si>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</si>
  <si>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</si>
  <si>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</si>
  <si>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</si>
  <si>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</si>
  <si>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</si>
  <si>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</si>
  <si>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</si>
  <si>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</si>
  <si>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</si>
  <si>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</si>
  <si>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</si>
  <si>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</si>
  <si>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</si>
  <si>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</si>
  <si>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</si>
  <si>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</si>
  <si>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</si>
  <si>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</si>
  <si>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</si>
  <si>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</si>
  <si>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</si>
  <si>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</si>
  <si>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</si>
  <si>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</si>
  <si>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</si>
  <si>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</si>
  <si>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</si>
  <si>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</si>
  <si>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</si>
  <si>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</si>
  <si>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</si>
  <si>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</si>
  <si>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</si>
  <si>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</si>
  <si>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</si>
  <si>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</si>
  <si>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</si>
  <si>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</si>
  <si>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</si>
  <si>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</si>
  <si>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</si>
  <si>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</si>
  <si>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</si>
  <si>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</si>
  <si>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</si>
  <si>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</si>
  <si>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</si>
  <si>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</si>
  <si>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</si>
  <si>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</si>
  <si>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</si>
  <si>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</si>
  <si>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</si>
  <si>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</si>
  <si>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</si>
  <si>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</si>
  <si>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</si>
  <si>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</si>
  <si>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</si>
  <si>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</si>
  <si>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</si>
  <si>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</si>
  <si>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</si>
  <si>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</si>
  <si>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</si>
  <si>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</si>
  <si>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</si>
  <si>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</si>
  <si>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</si>
  <si>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</si>
  <si>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</si>
  <si>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</si>
  <si>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</si>
  <si>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</si>
  <si>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</si>
  <si>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</si>
  <si>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</si>
  <si>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</si>
  <si>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</si>
  <si>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</si>
  <si>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</si>
  <si>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1.60</t>
  </si>
  <si>
    <t>▲ 3.26</t>
  </si>
  <si>
    <t>▲ 1.48</t>
  </si>
  <si>
    <t>水道事業会計</t>
  </si>
  <si>
    <t>国民健康保険特別会計</t>
  </si>
  <si>
    <t>一般会計</t>
  </si>
  <si>
    <t>下水道事業特別会計</t>
  </si>
  <si>
    <t>介護保険特別会計</t>
  </si>
  <si>
    <t>後期高齢者医療特別会計</t>
  </si>
  <si>
    <t>学校給食特別会計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</si>
  <si>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</si>
  <si>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</si>
  <si>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</si>
  <si>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</si>
  <si>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</si>
  <si>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</si>
  <si>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</si>
  <si>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</si>
  <si>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</si>
  <si>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奈良県市町村総合事務組合</t>
    <rPh sb="3" eb="6">
      <t>シチョウソン</t>
    </rPh>
    <rPh sb="6" eb="8">
      <t>ソウゴウ</t>
    </rPh>
    <rPh sb="8" eb="10">
      <t>ジム</t>
    </rPh>
    <rPh sb="10" eb="12">
      <t>クミアイ</t>
    </rPh>
    <phoneticPr fontId="2"/>
  </si>
  <si>
    <t>-</t>
    <phoneticPr fontId="2"/>
  </si>
  <si>
    <t>奈良県広域水質検査センター組合</t>
    <rPh sb="0" eb="3">
      <t>ナラケン</t>
    </rPh>
    <rPh sb="3" eb="5">
      <t>コウイキ</t>
    </rPh>
    <rPh sb="5" eb="7">
      <t>スイシツ</t>
    </rPh>
    <rPh sb="7" eb="9">
      <t>ケンサ</t>
    </rPh>
    <rPh sb="13" eb="15">
      <t>クミアイ</t>
    </rPh>
    <phoneticPr fontId="2"/>
  </si>
  <si>
    <t>飛鳥広域行政事務組合</t>
    <rPh sb="0" eb="2">
      <t>アスカ</t>
    </rPh>
    <rPh sb="2" eb="4">
      <t>コウイキ</t>
    </rPh>
    <rPh sb="4" eb="6">
      <t>ギョウセイ</t>
    </rPh>
    <rPh sb="6" eb="8">
      <t>ジム</t>
    </rPh>
    <rPh sb="8" eb="10">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</si>
  <si>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</si>
  <si>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</si>
  <si>
    <t>奈良県広域消防組合</t>
    <rPh sb="0" eb="3">
      <t>ナラケン</t>
    </rPh>
    <rPh sb="3" eb="5">
      <t>コウイキ</t>
    </rPh>
    <rPh sb="5" eb="7">
      <t>ショウボウ</t>
    </rPh>
    <rPh sb="7" eb="9">
      <t>クミアイ</t>
    </rPh>
    <phoneticPr fontId="2"/>
  </si>
  <si>
    <t>高取町土地開発公社</t>
    <rPh sb="0" eb="3">
      <t>タ</t>
    </rPh>
    <rPh sb="3" eb="5">
      <t>トチ</t>
    </rPh>
    <rPh sb="5" eb="7">
      <t>カイハツ</t>
    </rPh>
    <rPh sb="7" eb="9">
      <t>コウシャ</t>
    </rPh>
    <phoneticPr fontId="2"/>
  </si>
  <si>
    <t>公共施設整備基金</t>
    <rPh sb="0" eb="2">
      <t>コウキョウ</t>
    </rPh>
    <rPh sb="2" eb="4">
      <t>シセツ</t>
    </rPh>
    <rPh sb="4" eb="6">
      <t>セイビ</t>
    </rPh>
    <rPh sb="6" eb="8">
      <t>キキン</t>
    </rPh>
    <phoneticPr fontId="12"/>
  </si>
  <si>
    <t>高齢者福祉基金</t>
    <phoneticPr fontId="2"/>
  </si>
  <si>
    <t>森林環境譲与税基金</t>
    <rPh sb="0" eb="2">
      <t>シンリン</t>
    </rPh>
    <rPh sb="2" eb="4">
      <t>カンキョウ</t>
    </rPh>
    <rPh sb="4" eb="6">
      <t>ジョウヨ</t>
    </rPh>
    <rPh sb="6" eb="7">
      <t>ゼイ</t>
    </rPh>
    <rPh sb="7" eb="9">
      <t>キキン</t>
    </rPh>
    <phoneticPr fontId="12"/>
  </si>
  <si>
    <t>善意基金</t>
    <rPh sb="0" eb="2">
      <t>ゼンイ</t>
    </rPh>
    <rPh sb="2" eb="4">
      <t>キキン</t>
    </rPh>
    <phoneticPr fontId="2"/>
  </si>
  <si>
    <t>ふるさと応援基金</t>
    <rPh sb="4" eb="8">
      <t>オウエンキキン</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</si>
  <si>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</si>
  <si>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</si>
  <si>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</si>
  <si>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改善傾向にあるが依然として高い数値である。将来負担額に含まれる一般会計等に係る地方債の現在高が、新規事業の抑制に伴う新発債の減少や借換債の発行に伴い減少していることが改善に寄与しているが、土地開発公社における債務負担などが未だ重くのしかかっている状況である。また、一方で充当可能財源等を増加させるため、基金への積立てに努めたい。
　有形固定資産減価償却率は比較的高水準にある。各施設やインフラの老朽化が顕著であるため、公共施設等総合管理計画に基づき、今後、施設整備等を計画的に実施していく。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</si>
  <si>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</si>
  <si>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</si>
  <si>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</si>
  <si>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</si>
  <si>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</si>
  <si>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</si>
  <si>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と実質公債費比率は改善傾向にある。将来負担比率については、将来負担額に含まれる一般会計等に係る地方債の現在高が、新規事業の抑制に伴う新発債の減少や借換債の発行に伴い減少していることが改善に寄与している。また、充当可能財源等を増加させるため、基金への積立てに努める。実質公債費比率については、元利償還金等に含まれる債務負担行為に基づく支出額において、土地開発公社における債務負担が大きく占めている。　また、過去に行なった大規模事業の既発債の償還が徐々に終了しているものの、未だ元利償還金は高い状況である。しかし、新規事業の抑制により新発債の発行が減少したことにより年々比率が改善しており、今後も引き続き、借換債の発行や民間資金の繰上償還や新規事業の総点検により公債費の抑制を図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</si>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</sst>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178" fontId="20" fillId="0" borderId="88"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78" fontId="20" fillId="0" borderId="64"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3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181" fontId="1" fillId="0" borderId="38" xfId="11" applyNumberFormat="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12"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936DAE2-7444-4644-B7D7-86DED2A2FAD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7F0B-44EE-A606-E486349C38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64314</c:v>
                </c:pt>
                <c:pt idx="1">
                  <c:v>44924</c:v>
                </c:pt>
                <c:pt idx="2">
                  <c:v>48853</c:v>
                </c:pt>
                <c:pt idx="3">
                  <c:v>43432</c:v>
                </c:pt>
                <c:pt idx="4">
                  <c:v>102848</c:v>
                </c:pt>
              </c:numCache>
            </c:numRef>
          </c:val>
          <c:smooth val="0"/>
          <c:extLst>
            <c:ext xmlns:c16="http://schemas.microsoft.com/office/drawing/2014/chart" uri="{C3380CC4-5D6E-409C-BE32-E72D297353CC}">
              <c16:uniqueId val="{00000001-7F0B-44EE-A606-E486349C389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11.17</c:v>
                </c:pt>
                <c:pt idx="1">
                  <c:v>7.56</c:v>
                </c:pt>
                <c:pt idx="2">
                  <c:v>1.7</c:v>
                </c:pt>
                <c:pt idx="3">
                  <c:v>1.36</c:v>
                </c:pt>
                <c:pt idx="4">
                  <c:v>1.31</c:v>
                </c:pt>
              </c:numCache>
            </c:numRef>
          </c:val>
          <c:extLst>
            <c:ext xmlns:c16="http://schemas.microsoft.com/office/drawing/2014/chart" uri="{C3380CC4-5D6E-409C-BE32-E72D297353CC}">
              <c16:uniqueId val="{00000000-EB04-4169-9D0C-594C24D1F5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17.5</c:v>
                </c:pt>
                <c:pt idx="1">
                  <c:v>17.89</c:v>
                </c:pt>
                <c:pt idx="2">
                  <c:v>21.64</c:v>
                </c:pt>
                <c:pt idx="3">
                  <c:v>21.55</c:v>
                </c:pt>
                <c:pt idx="4">
                  <c:v>20.6</c:v>
                </c:pt>
              </c:numCache>
            </c:numRef>
          </c:val>
          <c:extLst>
            <c:ext xmlns:c16="http://schemas.microsoft.com/office/drawing/2014/chart" uri="{C3380CC4-5D6E-409C-BE32-E72D297353CC}">
              <c16:uniqueId val="{00000001-EB04-4169-9D0C-594C24D1F51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c:v>
                </c:pt>
                <c:pt idx="1">
                  <c:v>-3.26</c:v>
                </c:pt>
                <c:pt idx="2">
                  <c:v>-1.48</c:v>
                </c:pt>
                <c:pt idx="3">
                  <c:v>0.6</c:v>
                </c:pt>
                <c:pt idx="4">
                  <c:v>0.68</c:v>
                </c:pt>
              </c:numCache>
            </c:numRef>
          </c:val>
          <c:smooth val="0"/>
          <c:extLst>
            <c:ext xmlns:c16="http://schemas.microsoft.com/office/drawing/2014/chart" uri="{C3380CC4-5D6E-409C-BE32-E72D297353CC}">
              <c16:uniqueId val="{00000002-EB04-4169-9D0C-594C24D1F51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33F-454A-A05A-7E8C62AC8EB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33F-454A-A05A-7E8C62AC8EB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33F-454A-A05A-7E8C62AC8EB0}"/>
            </c:ext>
          </c:extLst>
        </c:ser>
        <c:ser>
          <c:idx val="3"/>
          <c:order val="3"/>
          <c:tx>
            <c:strRef>
              <c:f>データシート!$A$30</c:f>
              <c:strCache>
                <c:ptCount val="1"/>
                <c:pt idx="0">
                  <c:v>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33F-454A-A05A-7E8C62AC8EB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0.03</c:v>
                </c:pt>
                <c:pt idx="4">
                  <c:v>#N/A</c:v>
                </c:pt>
                <c:pt idx="5">
                  <c:v>0.03</c:v>
                </c:pt>
                <c:pt idx="6">
                  <c:v>#N/A</c:v>
                </c:pt>
                <c:pt idx="7">
                  <c:v>0.01</c:v>
                </c:pt>
                <c:pt idx="8">
                  <c:v>#N/A</c:v>
                </c:pt>
                <c:pt idx="9">
                  <c:v>0.01</c:v>
                </c:pt>
              </c:numCache>
            </c:numRef>
          </c:val>
          <c:extLst>
            <c:ext xmlns:c16="http://schemas.microsoft.com/office/drawing/2014/chart" uri="{C3380CC4-5D6E-409C-BE32-E72D297353CC}">
              <c16:uniqueId val="{00000004-333F-454A-A05A-7E8C62AC8EB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0.68</c:v>
                </c:pt>
                <c:pt idx="2">
                  <c:v>#N/A</c:v>
                </c:pt>
                <c:pt idx="3">
                  <c:v>0.7</c:v>
                </c:pt>
                <c:pt idx="4">
                  <c:v>#N/A</c:v>
                </c:pt>
                <c:pt idx="5">
                  <c:v>7.0000000000000007E-2</c:v>
                </c:pt>
                <c:pt idx="6">
                  <c:v>#N/A</c:v>
                </c:pt>
                <c:pt idx="7">
                  <c:v>0.55000000000000004</c:v>
                </c:pt>
                <c:pt idx="8">
                  <c:v>#N/A</c:v>
                </c:pt>
                <c:pt idx="9">
                  <c:v>0.28000000000000003</c:v>
                </c:pt>
              </c:numCache>
            </c:numRef>
          </c:val>
          <c:extLst>
            <c:ext xmlns:c16="http://schemas.microsoft.com/office/drawing/2014/chart" uri="{C3380CC4-5D6E-409C-BE32-E72D297353CC}">
              <c16:uniqueId val="{00000005-333F-454A-A05A-7E8C62AC8EB0}"/>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0.23</c:v>
                </c:pt>
                <c:pt idx="6">
                  <c:v>#N/A</c:v>
                </c:pt>
                <c:pt idx="7">
                  <c:v>0.55000000000000004</c:v>
                </c:pt>
                <c:pt idx="8">
                  <c:v>#N/A</c:v>
                </c:pt>
                <c:pt idx="9">
                  <c:v>0.98</c:v>
                </c:pt>
              </c:numCache>
            </c:numRef>
          </c:val>
          <c:extLst>
            <c:ext xmlns:c16="http://schemas.microsoft.com/office/drawing/2014/chart" uri="{C3380CC4-5D6E-409C-BE32-E72D297353CC}">
              <c16:uniqueId val="{00000006-333F-454A-A05A-7E8C62AC8EB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11.17</c:v>
                </c:pt>
                <c:pt idx="2">
                  <c:v>#N/A</c:v>
                </c:pt>
                <c:pt idx="3">
                  <c:v>7.55</c:v>
                </c:pt>
                <c:pt idx="4">
                  <c:v>#N/A</c:v>
                </c:pt>
                <c:pt idx="5">
                  <c:v>1.69</c:v>
                </c:pt>
                <c:pt idx="6">
                  <c:v>#N/A</c:v>
                </c:pt>
                <c:pt idx="7">
                  <c:v>1.36</c:v>
                </c:pt>
                <c:pt idx="8">
                  <c:v>#N/A</c:v>
                </c:pt>
                <c:pt idx="9">
                  <c:v>1.3</c:v>
                </c:pt>
              </c:numCache>
            </c:numRef>
          </c:val>
          <c:extLst>
            <c:ext xmlns:c16="http://schemas.microsoft.com/office/drawing/2014/chart" uri="{C3380CC4-5D6E-409C-BE32-E72D297353CC}">
              <c16:uniqueId val="{00000007-333F-454A-A05A-7E8C62AC8EB0}"/>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c:v>
                </c:pt>
                <c:pt idx="2">
                  <c:v>#N/A</c:v>
                </c:pt>
                <c:pt idx="3">
                  <c:v>2.71</c:v>
                </c:pt>
                <c:pt idx="4">
                  <c:v>#N/A</c:v>
                </c:pt>
                <c:pt idx="5">
                  <c:v>2.77</c:v>
                </c:pt>
                <c:pt idx="6">
                  <c:v>#N/A</c:v>
                </c:pt>
                <c:pt idx="7">
                  <c:v>2.65</c:v>
                </c:pt>
                <c:pt idx="8">
                  <c:v>#N/A</c:v>
                </c:pt>
                <c:pt idx="9">
                  <c:v>1.38</c:v>
                </c:pt>
              </c:numCache>
            </c:numRef>
          </c:val>
          <c:extLst>
            <c:ext xmlns:c16="http://schemas.microsoft.com/office/drawing/2014/chart" uri="{C3380CC4-5D6E-409C-BE32-E72D297353CC}">
              <c16:uniqueId val="{00000008-333F-454A-A05A-7E8C62AC8EB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13.44</c:v>
                </c:pt>
                <c:pt idx="2">
                  <c:v>#N/A</c:v>
                </c:pt>
                <c:pt idx="3">
                  <c:v>14.45</c:v>
                </c:pt>
                <c:pt idx="4">
                  <c:v>#N/A</c:v>
                </c:pt>
                <c:pt idx="5">
                  <c:v>14.11</c:v>
                </c:pt>
                <c:pt idx="6">
                  <c:v>#N/A</c:v>
                </c:pt>
                <c:pt idx="7">
                  <c:v>12.39</c:v>
                </c:pt>
                <c:pt idx="8">
                  <c:v>#N/A</c:v>
                </c:pt>
                <c:pt idx="9">
                  <c:v>11.18</c:v>
                </c:pt>
              </c:numCache>
            </c:numRef>
          </c:val>
          <c:extLst>
            <c:ext xmlns:c16="http://schemas.microsoft.com/office/drawing/2014/chart" uri="{C3380CC4-5D6E-409C-BE32-E72D297353CC}">
              <c16:uniqueId val="{00000009-333F-454A-A05A-7E8C62AC8EB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346</c:v>
                </c:pt>
                <c:pt idx="5">
                  <c:v>331</c:v>
                </c:pt>
                <c:pt idx="8">
                  <c:v>317</c:v>
                </c:pt>
                <c:pt idx="11">
                  <c:v>313</c:v>
                </c:pt>
                <c:pt idx="14">
                  <c:v>300</c:v>
                </c:pt>
              </c:numCache>
            </c:numRef>
          </c:val>
          <c:extLst>
            <c:ext xmlns:c16="http://schemas.microsoft.com/office/drawing/2014/chart" uri="{C3380CC4-5D6E-409C-BE32-E72D297353CC}">
              <c16:uniqueId val="{00000000-10EA-4C21-A544-CDAC128710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0EA-4C21-A544-CDAC128710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12</c:v>
                </c:pt>
                <c:pt idx="3">
                  <c:v>11</c:v>
                </c:pt>
                <c:pt idx="6">
                  <c:v>3</c:v>
                </c:pt>
                <c:pt idx="9">
                  <c:v>5</c:v>
                </c:pt>
                <c:pt idx="12">
                  <c:v>5</c:v>
                </c:pt>
              </c:numCache>
            </c:numRef>
          </c:val>
          <c:extLst>
            <c:ext xmlns:c16="http://schemas.microsoft.com/office/drawing/2014/chart" uri="{C3380CC4-5D6E-409C-BE32-E72D297353CC}">
              <c16:uniqueId val="{00000002-10EA-4C21-A544-CDAC128710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31</c:v>
                </c:pt>
                <c:pt idx="3">
                  <c:v>31</c:v>
                </c:pt>
                <c:pt idx="6">
                  <c:v>13</c:v>
                </c:pt>
                <c:pt idx="9">
                  <c:v>14</c:v>
                </c:pt>
                <c:pt idx="12">
                  <c:v>9</c:v>
                </c:pt>
              </c:numCache>
            </c:numRef>
          </c:val>
          <c:extLst>
            <c:ext xmlns:c16="http://schemas.microsoft.com/office/drawing/2014/chart" uri="{C3380CC4-5D6E-409C-BE32-E72D297353CC}">
              <c16:uniqueId val="{00000003-10EA-4C21-A544-CDAC128710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73</c:v>
                </c:pt>
                <c:pt idx="3">
                  <c:v>80</c:v>
                </c:pt>
                <c:pt idx="6">
                  <c:v>73</c:v>
                </c:pt>
                <c:pt idx="9">
                  <c:v>86</c:v>
                </c:pt>
                <c:pt idx="12">
                  <c:v>86</c:v>
                </c:pt>
              </c:numCache>
            </c:numRef>
          </c:val>
          <c:extLst>
            <c:ext xmlns:c16="http://schemas.microsoft.com/office/drawing/2014/chart" uri="{C3380CC4-5D6E-409C-BE32-E72D297353CC}">
              <c16:uniqueId val="{00000004-10EA-4C21-A544-CDAC128710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EA-4C21-A544-CDAC128710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EA-4C21-A544-CDAC128710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401</c:v>
                </c:pt>
                <c:pt idx="3">
                  <c:v>402</c:v>
                </c:pt>
                <c:pt idx="6">
                  <c:v>413</c:v>
                </c:pt>
                <c:pt idx="9">
                  <c:v>369</c:v>
                </c:pt>
                <c:pt idx="12">
                  <c:v>395</c:v>
                </c:pt>
              </c:numCache>
            </c:numRef>
          </c:val>
          <c:extLst>
            <c:ext xmlns:c16="http://schemas.microsoft.com/office/drawing/2014/chart" uri="{C3380CC4-5D6E-409C-BE32-E72D297353CC}">
              <c16:uniqueId val="{00000007-10EA-4C21-A544-CDAC128710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171</c:v>
                </c:pt>
                <c:pt idx="2">
                  <c:v>#N/A</c:v>
                </c:pt>
                <c:pt idx="3">
                  <c:v>#N/A</c:v>
                </c:pt>
                <c:pt idx="4">
                  <c:v>193</c:v>
                </c:pt>
                <c:pt idx="5">
                  <c:v>#N/A</c:v>
                </c:pt>
                <c:pt idx="6">
                  <c:v>#N/A</c:v>
                </c:pt>
                <c:pt idx="7">
                  <c:v>185</c:v>
                </c:pt>
                <c:pt idx="8">
                  <c:v>#N/A</c:v>
                </c:pt>
                <c:pt idx="9">
                  <c:v>#N/A</c:v>
                </c:pt>
                <c:pt idx="10">
                  <c:v>161</c:v>
                </c:pt>
                <c:pt idx="11">
                  <c:v>#N/A</c:v>
                </c:pt>
                <c:pt idx="12">
                  <c:v>#N/A</c:v>
                </c:pt>
                <c:pt idx="13">
                  <c:v>195</c:v>
                </c:pt>
                <c:pt idx="14">
                  <c:v>#N/A</c:v>
                </c:pt>
              </c:numCache>
            </c:numRef>
          </c:val>
          <c:smooth val="0"/>
          <c:extLst>
            <c:ext xmlns:c16="http://schemas.microsoft.com/office/drawing/2014/chart" uri="{C3380CC4-5D6E-409C-BE32-E72D297353CC}">
              <c16:uniqueId val="{00000008-10EA-4C21-A544-CDAC128710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3191</c:v>
                </c:pt>
                <c:pt idx="5">
                  <c:v>3064</c:v>
                </c:pt>
                <c:pt idx="8">
                  <c:v>2935</c:v>
                </c:pt>
                <c:pt idx="11">
                  <c:v>2951</c:v>
                </c:pt>
                <c:pt idx="14">
                  <c:v>2807</c:v>
                </c:pt>
              </c:numCache>
            </c:numRef>
          </c:val>
          <c:extLst>
            <c:ext xmlns:c16="http://schemas.microsoft.com/office/drawing/2014/chart" uri="{C3380CC4-5D6E-409C-BE32-E72D297353CC}">
              <c16:uniqueId val="{00000000-CD0C-4545-A0DD-7851063104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21</c:v>
                </c:pt>
                <c:pt idx="5">
                  <c:v>11</c:v>
                </c:pt>
                <c:pt idx="8">
                  <c:v>38</c:v>
                </c:pt>
                <c:pt idx="11">
                  <c:v>65</c:v>
                </c:pt>
                <c:pt idx="14">
                  <c:v>59</c:v>
                </c:pt>
              </c:numCache>
            </c:numRef>
          </c:val>
          <c:extLst>
            <c:ext xmlns:c16="http://schemas.microsoft.com/office/drawing/2014/chart" uri="{C3380CC4-5D6E-409C-BE32-E72D297353CC}">
              <c16:uniqueId val="{00000001-CD0C-4545-A0DD-7851063104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744</c:v>
                </c:pt>
                <c:pt idx="5">
                  <c:v>773</c:v>
                </c:pt>
                <c:pt idx="8">
                  <c:v>812</c:v>
                </c:pt>
                <c:pt idx="11">
                  <c:v>1078</c:v>
                </c:pt>
                <c:pt idx="14">
                  <c:v>1406</c:v>
                </c:pt>
              </c:numCache>
            </c:numRef>
          </c:val>
          <c:extLst>
            <c:ext xmlns:c16="http://schemas.microsoft.com/office/drawing/2014/chart" uri="{C3380CC4-5D6E-409C-BE32-E72D297353CC}">
              <c16:uniqueId val="{00000002-CD0C-4545-A0DD-7851063104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D0C-4545-A0DD-7851063104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D0C-4545-A0DD-7851063104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334</c:v>
                </c:pt>
                <c:pt idx="3">
                  <c:v>291</c:v>
                </c:pt>
                <c:pt idx="6">
                  <c:v>268</c:v>
                </c:pt>
                <c:pt idx="9">
                  <c:v>225</c:v>
                </c:pt>
                <c:pt idx="12">
                  <c:v>183</c:v>
                </c:pt>
              </c:numCache>
            </c:numRef>
          </c:val>
          <c:extLst>
            <c:ext xmlns:c16="http://schemas.microsoft.com/office/drawing/2014/chart" uri="{C3380CC4-5D6E-409C-BE32-E72D297353CC}">
              <c16:uniqueId val="{00000005-CD0C-4545-A0DD-7851063104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821</c:v>
                </c:pt>
                <c:pt idx="3">
                  <c:v>832</c:v>
                </c:pt>
                <c:pt idx="6">
                  <c:v>824</c:v>
                </c:pt>
                <c:pt idx="9">
                  <c:v>789</c:v>
                </c:pt>
                <c:pt idx="12">
                  <c:v>745</c:v>
                </c:pt>
              </c:numCache>
            </c:numRef>
          </c:val>
          <c:extLst>
            <c:ext xmlns:c16="http://schemas.microsoft.com/office/drawing/2014/chart" uri="{C3380CC4-5D6E-409C-BE32-E72D297353CC}">
              <c16:uniqueId val="{00000006-CD0C-4545-A0DD-7851063104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80</c:v>
                </c:pt>
                <c:pt idx="3">
                  <c:v>54</c:v>
                </c:pt>
                <c:pt idx="6">
                  <c:v>45</c:v>
                </c:pt>
                <c:pt idx="9">
                  <c:v>44</c:v>
                </c:pt>
                <c:pt idx="12">
                  <c:v>43</c:v>
                </c:pt>
              </c:numCache>
            </c:numRef>
          </c:val>
          <c:extLst>
            <c:ext xmlns:c16="http://schemas.microsoft.com/office/drawing/2014/chart" uri="{C3380CC4-5D6E-409C-BE32-E72D297353CC}">
              <c16:uniqueId val="{00000007-CD0C-4545-A0DD-7851063104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1092</c:v>
                </c:pt>
                <c:pt idx="3">
                  <c:v>1139</c:v>
                </c:pt>
                <c:pt idx="6">
                  <c:v>1127</c:v>
                </c:pt>
                <c:pt idx="9">
                  <c:v>1099</c:v>
                </c:pt>
                <c:pt idx="12">
                  <c:v>1087</c:v>
                </c:pt>
              </c:numCache>
            </c:numRef>
          </c:val>
          <c:extLst>
            <c:ext xmlns:c16="http://schemas.microsoft.com/office/drawing/2014/chart" uri="{C3380CC4-5D6E-409C-BE32-E72D297353CC}">
              <c16:uniqueId val="{00000008-CD0C-4545-A0DD-7851063104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40</c:v>
                </c:pt>
                <c:pt idx="3">
                  <c:v>30</c:v>
                </c:pt>
                <c:pt idx="6">
                  <c:v>20</c:v>
                </c:pt>
                <c:pt idx="9">
                  <c:v>10</c:v>
                </c:pt>
                <c:pt idx="12">
                  <c:v>0</c:v>
                </c:pt>
              </c:numCache>
            </c:numRef>
          </c:val>
          <c:extLst>
            <c:ext xmlns:c16="http://schemas.microsoft.com/office/drawing/2014/chart" uri="{C3380CC4-5D6E-409C-BE32-E72D297353CC}">
              <c16:uniqueId val="{00000009-CD0C-4545-A0DD-7851063104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3931</c:v>
                </c:pt>
                <c:pt idx="3">
                  <c:v>3821</c:v>
                </c:pt>
                <c:pt idx="6">
                  <c:v>3648</c:v>
                </c:pt>
                <c:pt idx="9">
                  <c:v>3525</c:v>
                </c:pt>
                <c:pt idx="12">
                  <c:v>3616</c:v>
                </c:pt>
              </c:numCache>
            </c:numRef>
          </c:val>
          <c:extLst>
            <c:ext xmlns:c16="http://schemas.microsoft.com/office/drawing/2014/chart" uri="{C3380CC4-5D6E-409C-BE32-E72D297353CC}">
              <c16:uniqueId val="{0000000A-CD0C-4545-A0DD-7851063104D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2342</c:v>
                </c:pt>
                <c:pt idx="2">
                  <c:v>#N/A</c:v>
                </c:pt>
                <c:pt idx="3">
                  <c:v>#N/A</c:v>
                </c:pt>
                <c:pt idx="4">
                  <c:v>2317</c:v>
                </c:pt>
                <c:pt idx="5">
                  <c:v>#N/A</c:v>
                </c:pt>
                <c:pt idx="6">
                  <c:v>#N/A</c:v>
                </c:pt>
                <c:pt idx="7">
                  <c:v>2147</c:v>
                </c:pt>
                <c:pt idx="8">
                  <c:v>#N/A</c:v>
                </c:pt>
                <c:pt idx="9">
                  <c:v>#N/A</c:v>
                </c:pt>
                <c:pt idx="10">
                  <c:v>1598</c:v>
                </c:pt>
                <c:pt idx="11">
                  <c:v>#N/A</c:v>
                </c:pt>
                <c:pt idx="12">
                  <c:v>#N/A</c:v>
                </c:pt>
                <c:pt idx="13">
                  <c:v>1401</c:v>
                </c:pt>
                <c:pt idx="14">
                  <c:v>#N/A</c:v>
                </c:pt>
              </c:numCache>
            </c:numRef>
          </c:val>
          <c:smooth val="0"/>
          <c:extLst>
            <c:ext xmlns:c16="http://schemas.microsoft.com/office/drawing/2014/chart" uri="{C3380CC4-5D6E-409C-BE32-E72D297353CC}">
              <c16:uniqueId val="{0000000B-CD0C-4545-A0DD-7851063104D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485</c:v>
                </c:pt>
                <c:pt idx="1">
                  <c:v>505</c:v>
                </c:pt>
                <c:pt idx="2">
                  <c:v>521</c:v>
                </c:pt>
              </c:numCache>
            </c:numRef>
          </c:val>
          <c:extLst>
            <c:ext xmlns:c16="http://schemas.microsoft.com/office/drawing/2014/chart" uri="{C3380CC4-5D6E-409C-BE32-E72D297353CC}">
              <c16:uniqueId val="{00000000-494B-480B-A4F9-08ED8133FD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c:v>
                </c:pt>
                <c:pt idx="1">
                  <c:v>52</c:v>
                </c:pt>
                <c:pt idx="2">
                  <c:v>202</c:v>
                </c:pt>
              </c:numCache>
            </c:numRef>
          </c:val>
          <c:extLst>
            <c:ext xmlns:c16="http://schemas.microsoft.com/office/drawing/2014/chart" uri="{C3380CC4-5D6E-409C-BE32-E72D297353CC}">
              <c16:uniqueId val="{00000001-494B-480B-A4F9-08ED8133FD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105</c:v>
                </c:pt>
                <c:pt idx="1">
                  <c:v>179</c:v>
                </c:pt>
                <c:pt idx="2">
                  <c:v>309</c:v>
                </c:pt>
              </c:numCache>
            </c:numRef>
          </c:val>
          <c:extLst>
            <c:ext xmlns:c16="http://schemas.microsoft.com/office/drawing/2014/chart" uri="{C3380CC4-5D6E-409C-BE32-E72D297353CC}">
              <c16:uniqueId val="{00000002-494B-480B-A4F9-08ED8133FD2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8478041939261839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{8C444749-FF8F-4680-8610-ABB540C4E277}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D75-461F-AD57-4F5467C33C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{C2D269D3-EB30-4A2B-B485-C207ECDD4E42}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75-461F-AD57-4F5467C33C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{07FB7B19-981E-4561-AEE5-F57EFF9334F5}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75-461F-AD57-4F5467C33C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{339FDF25-5747-4D7D-A90A-776E4123E6D6}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75-461F-AD57-4F5467C33C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{DB9B16B9-092A-4D5E-96AB-5DDF15CA9D28}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75-461F-AD57-4F5467C33CC1}"/>
                </c:ext>
              </c:extLst>
            </c:dLbl>
            <c:dLbl>
              <c:idx val="8"/>
              <c:layout>
                <c:manualLayout>
                  <c:x val="0"/>
                  <c:y val="-1.8478397170089138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{F9381A67-135A-4F57-AC52-7AA8133EC2A4}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D75-461F-AD57-4F5467C33CC1}"/>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{35EA4158-35E8-49BC-8765-ECE21DA3066F}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D75-461F-AD57-4F5467C33CC1}"/>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{A7BB5C40-257C-479A-9986-9037E8431BA8}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D75-461F-AD57-4F5467C33CC1}"/>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{A5C27530-5129-41CB-A5D4-B9FDD8C54D05}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D75-461F-AD57-4F5467C33C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67.599999999999994</c:v>
                </c:pt>
                <c:pt idx="8">
                  <c:v>68.099999999999994</c:v>
                </c:pt>
                <c:pt idx="16">
                  <c:v>69.599999999999994</c:v>
                </c:pt>
                <c:pt idx="24">
                  <c:v>70.599999999999994</c:v>
                </c:pt>
                <c:pt idx="32">
                  <c:v>71.3</c:v>
                </c:pt>
              </c:numCache>
            </c:numRef>
          </c:xVal>
          <c:yVal>
            <c:numRef>
              <c:f>公会計指標分析・財政指標組合せ分析表!$BP$51:$DC$51</c:f>
              <c:numCache>
                <c:formatCode>#,##0.0;"▲ "#,##0.0</c:formatCode>
                <c:ptCount val="40"/>
                <c:pt idx="0">
                  <c:v>121</c:v>
                </c:pt>
                <c:pt idx="8">
                  <c:v>120.5</c:v>
                </c:pt>
                <c:pt idx="16">
                  <c:v>110.9</c:v>
                </c:pt>
                <c:pt idx="24">
                  <c:v>78</c:v>
                </c:pt>
                <c:pt idx="32">
                  <c:v>62.5</c:v>
                </c:pt>
              </c:numCache>
            </c:numRef>
          </c:yVal>
          <c:smooth val="0"/>
          <c:extLst>
            <c:ext xmlns:c16="http://schemas.microsoft.com/office/drawing/2014/chart" uri="{C3380CC4-5D6E-409C-BE32-E72D297353CC}">
              <c16:uniqueId val="{00000009-4D75-461F-AD57-4F5467C33CC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{BCB37C34-27BB-4777-BD6E-0A9D5B8DBB6F}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D75-461F-AD57-4F5467C33CC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{CC193556-934C-4572-B54C-E7D849371DE7}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75-461F-AD57-4F5467C33C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{1581AEAB-02F8-4408-B687-7C1D86925A56}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75-461F-AD57-4F5467C33C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{9CD5DFF9-C9B5-4541-BCB3-9E55ECF29FA4}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75-461F-AD57-4F5467C33C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{E2F49F66-8ABA-4D81-B725-FD2F88102797}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75-461F-AD57-4F5467C33CC1}"/>
                </c:ext>
              </c:extLst>
            </c:dLbl>
            <c:dLbl>
              <c:idx val="8"/>
              <c:layout>
                <c:manualLayout>
                  <c:x val="-4.4303290588197333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{6602408A-0C09-4810-9629-47A963CD9C12}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D75-461F-AD57-4F5467C33CC1}"/>
                </c:ext>
              </c:extLst>
            </c:dLbl>
            <c:dLbl>
              <c:idx val="16"/>
              <c:layout>
                <c:manualLayout>
                  <c:x val="-1.9857660531609266E-2"/>
                  <c:y val="-0.1078473686809320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{17C8C6C3-2F8B-4AE5-B24E-0558A65E9A45}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D75-461F-AD57-4F5467C33CC1}"/>
                </c:ext>
              </c:extLst>
            </c:dLbl>
            <c:dLbl>
              <c:idx val="24"/>
              <c:layout>
                <c:manualLayout>
                  <c:x val="-3.2015750650234161E-2"/>
                  <c:y val="-3.1355514656646315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{E2A60B47-ED8B-429B-9888-AD1DA19257A0}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D75-461F-AD57-4F5467C33CC1}"/>
                </c:ext>
              </c:extLst>
            </c:dLbl>
            <c:dLbl>
              <c:idx val="32"/>
              <c:layout>
                <c:manualLayout>
                  <c:x val="-3.2015750650234161E-2"/>
                  <c:y val="-5.5013532518362766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{4AA5A197-D1DB-457E-B3BE-0FA48E0E7798}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D75-461F-AD57-4F5467C33C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4D75-461F-AD57-4F5467C33CC1}"/>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{4F45B5E8-C238-4B06-9648-40CC34148660}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B50-44C6-B430-C99A7CFDD5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{7BA8AEF4-9901-417D-AF11-7C404C2BFA89}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50-44C6-B430-C99A7CFDD5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{CD760FF0-8519-4663-A5C9-CC8A299BD96A}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50-44C6-B430-C99A7CFDD5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{BB73575C-7760-4BE9-9D8E-16992A3B3AFC}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50-44C6-B430-C99A7CFDD5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{BDF5F6F7-F362-494E-BBD7-E500FDDACF48}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50-44C6-B430-C99A7CFDD5F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{1FEB2B35-503F-42D7-98BD-BC3D31571F8E}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B50-44C6-B430-C99A7CFDD5F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{CB2C894F-F63D-4877-AD8F-A5EBD8CF5EDE}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B50-44C6-B430-C99A7CFDD5F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{57C4F451-91E6-41F1-8B54-75F418D83927}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B50-44C6-B430-C99A7CFDD5F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{68FAEBC1-BE4B-4A7D-B0DE-BA6207ACF28D}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B50-44C6-B430-C99A7CFDD5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9.4</c:v>
                </c:pt>
                <c:pt idx="16">
                  <c:v>9.4</c:v>
                </c:pt>
                <c:pt idx="24">
                  <c:v>9.1</c:v>
                </c:pt>
                <c:pt idx="32">
                  <c:v>8.6999999999999993</c:v>
                </c:pt>
              </c:numCache>
            </c:numRef>
          </c:xVal>
          <c:yVal>
            <c:numRef>
              <c:f>公会計指標分析・財政指標組合せ分析表!$BP$73:$DC$73</c:f>
              <c:numCache>
                <c:formatCode>#,##0.0;"▲ "#,##0.0</c:formatCode>
                <c:ptCount val="40"/>
                <c:pt idx="0">
                  <c:v>121</c:v>
                </c:pt>
                <c:pt idx="8">
                  <c:v>120.5</c:v>
                </c:pt>
                <c:pt idx="16">
                  <c:v>110.9</c:v>
                </c:pt>
                <c:pt idx="24">
                  <c:v>78</c:v>
                </c:pt>
                <c:pt idx="32">
                  <c:v>62.5</c:v>
                </c:pt>
              </c:numCache>
            </c:numRef>
          </c:yVal>
          <c:smooth val="0"/>
          <c:extLst>
            <c:ext xmlns:c16="http://schemas.microsoft.com/office/drawing/2014/chart" uri="{C3380CC4-5D6E-409C-BE32-E72D297353CC}">
              <c16:uniqueId val="{00000009-DB50-44C6-B430-C99A7CFDD5F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{F1DE4116-5589-4B74-9513-86961829D565}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B50-44C6-B430-C99A7CFDD5F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{6847A762-6344-4139-A19C-A893A5B64523}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50-44C6-B430-C99A7CFDD5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{C82EC3C8-6421-4FDA-908C-19767A11F881}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50-44C6-B430-C99A7CFDD5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{ACE8F083-A382-48CB-ABBF-F1F0B0FBEA42}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50-44C6-B430-C99A7CFDD5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{E4D0D236-94C9-44F6-BBF2-7F4F17C9A2D0}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50-44C6-B430-C99A7CFDD5F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{104150EA-7139-4EA2-A282-6119FB87A6ED}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B50-44C6-B430-C99A7CFDD5F7}"/>
                </c:ext>
              </c:extLst>
            </c:dLbl>
            <c:dLbl>
              <c:idx val="16"/>
              <c:layout>
                <c:manualLayout>
                  <c:x val="-4.4905057365901106E-2"/>
                  <c:y val="-8.042070488051637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{1CA140B2-6384-42E2-9DB3-6DE457A51C8D}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B50-44C6-B430-C99A7CFDD5F7}"/>
                </c:ext>
              </c:extLst>
            </c:dLbl>
            <c:dLbl>
              <c:idx val="24"/>
              <c:layout>
                <c:manualLayout>
                  <c:x val="-1.8235628084249993E-2"/>
                  <c:y val="-4.441258929507151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{6B8ECEC0-9030-4D47-8194-B8ECCD896F92}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B50-44C6-B430-C99A7CFDD5F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{A60EFA51-D422-41E9-B4FC-9BE7FE9293E8}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B50-44C6-B430-C99A7CFDD5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DB50-44C6-B430-C99A7CFDD5F7}"/>
            </c:ext>
          </c:extLst>
        </c:ser>
        <c:dLbls>
          <c:showLegendKey val="0"/>
          <c:showVal val="1"/>
          <c:showCatName val="0"/>
          <c:showSerName val="0"/>
          <c:showPercent val="0"/>
          <c:showBubbleSize val="0"/>
        </c:dLbls>
        <c:axId val="84219776"/>
        <c:axId val="84234240"/>
      </c:scatterChart>
      <c:valAx>
        <c:axId val="84219776"/>
        <c:scaling>
          <c:orientation val="maxMin"/>
          <c:max val="10"/>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C01DF2F5-A4ED-477A-B201-86EE17BA2242}"/>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BFF6DC7-4BCC-4974-8825-07C40E083C3F}"/>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また、過去に行なった大規模事業の既発債の償還が徐々に終了しているものの、未だ元利償還金は高い状況である。しかし、新規事業の抑制により新発債の発行が減少したことにより年々比率が減少しており、今後も引き続き、借換債の発行や民間資金の繰上償還や新規事業の総点検により公債費の抑制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また、元利償還金等に含まれる債務負担行為に基づく支出額は土地開発公社の借入金に対する債務保証ある。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減債基金残高のうち、実質公債費比率の算定に用いる満期一括償還地方債の償還の財源として積み立てた額はない。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将来負担額は年々減少傾向である。将来負担額に含まれる一般会計等に係る地方債の現在高が、新規事業の抑制に伴う新発債の減少や借換債の発行に伴い減少している事が大きく占める。</a:t>
          </a:r>
        </a:p>
        <a:p>
          <a:r>
            <a:rPr kumimoji="1" lang="ja-JP" altLang="en-US" sz="1400">
              <a:latin typeface="ＭＳ ゴシック" pitchFamily="49" charset="-128"/>
              <a:ea typeface="ＭＳ ゴシック" pitchFamily="49" charset="-128"/>
            </a:rPr>
            <a:t>　しかし、過去に行なった大規模事業の既発債の償還が徐々に終了しているものの、未だ地方債の残高は高い状況である。</a:t>
          </a:r>
        </a:p>
        <a:p>
          <a:r>
            <a:rPr kumimoji="1" lang="ja-JP" altLang="en-US" sz="1400">
              <a:latin typeface="ＭＳ ゴシック" pitchFamily="49" charset="-128"/>
              <a:ea typeface="ＭＳ ゴシック" pitchFamily="49" charset="-128"/>
            </a:rPr>
            <a:t>　今後も引き続き、借換債の発行や民間資金の繰上償還や新規事業の総点検により新発債の抑制を図る。</a:t>
          </a:r>
        </a:p>
        <a:p>
          <a:r>
            <a:rPr kumimoji="1" lang="ja-JP" altLang="en-US" sz="1400">
              <a:latin typeface="ＭＳ ゴシック" pitchFamily="49" charset="-128"/>
              <a:ea typeface="ＭＳ ゴシック" pitchFamily="49" charset="-128"/>
            </a:rPr>
            <a:t>　また、充当可能財源等を増加させるため、減債基金への基金積立等に努める。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奈良県高取町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令和３年度末の基金残高は普通会計で約１，０３１百万円となっており、前年度から約２９５百万円の増加となっている。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令和３年度は財政調整基金、減債基金への積立て、ふるさと応援寄附金を原資とするふるさと応援基金や公共施設整備基金への積立て、高齢者福祉基金への積立てを行なった。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各基金条例の設置目的、処分事由に基づき積立、運用、取崩を行なっていく。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公共施設整備基金：高取町の公共施設の整備事業資金に充てるため。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ふるさと応援基金：高取町のまちづくりを応援する個人及び団体から受け入れる、高取町ふるさと応援寄附金の運営を円滑かつ効率的に行うため。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高齢者福祉基金：高取町における高齢者保健福祉の充実・強化を図り、もって活力ある豊かな長寿社会の形成に寄与するため。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森林環境譲与税基金：森林整備及びその促進を目的とした間伐、木材利用の促進や普及啓発並びに人材育成、担い手の確保に要する経費の財源に充てるため。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善意基金：篤志家の寄附金の運営を円滑かつ効率的に行うため。</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公共施設整備基金：今後予想される公共施設の更新、維持補修のため積立を行なった。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ふるさと応援基金：ふるさと応援寄附の指定使途に関連した事業へ充当するため取崩。また、新規受付分の積立を行なった。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高齢者福祉基金：今後の高齢者保健福祉の充実・強化のため積立を行なった。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森林環境譲与税基金：森林環境譲与税を原資として積立を行なった。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善意基金：利子により増</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公共施設整備基金：今後予想される公共施設の更新、維持補修のために歳入歳出決算上生じた剰余金から一部を積み立てていく。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ふるさと応援基金：ふるさと応援寄附額に応じて積立、取崩を行なう。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高齢者福祉基金：高取町高齢者福祉基金条例に基づき積立、運用、取崩を行なっていく。　</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森林環境譲与税基金：高取町森林環境譲与税基金条例に基づき積立、運用、取崩を行なっていく。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善意基金：高取町善意基金条例に基づき積立、運用、取崩を行なっていく。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令和３年度末の基金残高は、約５２１百万円となっており、町税、譲与税、交付金など収入増により約１６百万円の積立を行なった。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不況等による大幅な税収減や、災害の発生等による思わぬ支出の増加などに柔軟に対応し、また、長期的視野にたった計画的な財政運営を行うために、財源に余裕のある年度に積立てを行なっていく。そのためにも単に当該年度のみならず、翌年度以降における財政状況を考慮して健全な財政運営を行な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令和３年度末の基金残高は、約２０２百万円となっており、町税、譲与税、交付金など収入増、また普通交付税再算定により交付された臨時財政対策債償還基金費分を含め約１５０百万円の積立を行なった。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は、歳入の減少等に関係なく支出しなければならない義務的経費であるため、公債費の増加が財政の弾力性を失わせ、その他の町の事業の実施に影響を及ぼすことが懸念される。そこで公債費の償還を計画的に行なうために毎年度に歳入歳出決算上生じた剰余金から一部を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また、財政事情を考慮し取崩を行い、地方債の償還に充当していく。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CE922D4-0858-4315-9177-8E39F03781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C94DD0A-849F-482A-AF15-314D9AB1A5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7D37BBC-1AF8-44FB-B7EC-E963CF794ED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4405BCA-A7DA-41D5-AE97-04378799084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717B42E-FB65-4B85-976B-6A063CBBB31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D32BD0C-07AA-4E1C-8D85-AF2F6B489FA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9126E92-F4D5-4033-A47F-DC022C4CA45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DC80F1D-DE74-4336-9C22-429CA6B5BF4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8ED9733-EC53-41BD-9CA3-70A23867BBC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C195259-26E7-42BD-8153-C8593B7D4E0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9093458-06A5-4C00-90BB-7B95C910212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5A4CA51-6A06-4C0B-B769-46EB193E2C8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6,415
6,405
25.79
4,423,003
4,369,280
33,055
2,527,053
3,615,650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E8E62E9-46B6-494C-BC5E-84198842825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C1015B3-B553-4DC3-A1DE-4F266CA0577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98D33E8-848D-40AD-B071-F38F67AD7CB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0B3EF9D-D687-4233-A452-43A0394555F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ED8833D-A401-4F73-82F9-5327AEA32E4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32121A4-0B37-4E83-8F07-82997B08F90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EA9BBA4-1585-48EE-8C96-9B44CD46E7E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51F81A1-15EB-4971-9A48-90AE18948E5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F12C75C-8994-473E-8D71-FCFB20CA094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F7CF6F3-C4BD-4C5E-9388-332C8BEFF31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7878D5F-A64E-49F7-A0ED-0D61B974DBB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5D072CA-7286-471E-96CA-BBCDE80F6E5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40B029C-3B2F-44B5-9019-34D30351CD5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28B95CE-958F-41A9-8A4E-E0FB3BFDA04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FA64499-8A70-4756-8D4F-5DDB220EF90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855C9A2-FCA2-4D59-B079-F7318AB9D94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AE252D0-7E0E-4792-AC4E-C39060083BA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667CA40-82BC-4D74-9520-7051E451B2F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BD03F2E-AB16-4898-9970-F730EE6248C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3DC89D49-36E1-4EAC-94C5-8328BB19CFF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82A69D9-8384-42A2-82A6-40DFD9CA32F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C83E4A16-F012-40DE-85CE-9C6535C808B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746933B-FD7F-43E3-B0F3-DBA60D3B89A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05D9B9E-0994-46D9-923E-7C211D89040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2F9B123-37DB-4DE1-A5FC-109D66DCCDD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1263A4-F023-432B-BCD4-E6F3D642D6C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6000ADC-6C71-4B54-BF2A-67831B811C3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D51950E-55A8-454D-AB4C-244F5336B4E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4D0225F-6315-437F-B0A3-5D69AC97915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B002B18-D47C-473C-84F8-D37D21C42C7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F805A67-9C28-4428-B7A4-7E7468F0F87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C1D838E-C804-420C-AEAE-7767A6EB02A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3295F49-2AC1-421B-A32B-289F557D5BA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5197424-4B17-43BB-B444-D2F4AC815EE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298CAEA-482F-4284-8F0C-F1F12612835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有形固定資産減価償却率は類似団体に比べやや高い数値となっている。</a:t>
          </a:r>
        </a:p>
        <a:p>
          <a:r>
            <a:rPr kumimoji="1" lang="ja-JP" altLang="en-US" sz="1100">
              <a:latin typeface="ＭＳ Ｐゴシック" panose="020B0600070205080204" pitchFamily="50" charset="-128"/>
              <a:ea typeface="ＭＳ Ｐゴシック" panose="020B0600070205080204" pitchFamily="50" charset="-128"/>
            </a:rPr>
            <a:t>　各施設やインフラの老朽化が顕著であり、既存施設の長寿命化を図りつつ、更新のための財源確保に努めていく。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9536D86-2FCF-450D-A0A7-2CD7A193404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45A6495-1359-479F-A60A-D324CD41A4C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62E79F78-0A7A-4A06-B20E-319337ACA47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DBE7DBDE-1E04-47AD-AA80-5F0E3A9528D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E856AF80-EE29-4502-94E6-787280735E03}"/>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F7B810DE-24F0-4725-B258-20C8A4C838B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7AC03599-8AE2-4CFF-BE5E-A3C226D55B3A}"/>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3547BD6B-8465-4D80-A0F3-1941F43EB70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70B4ADE0-E256-40E2-9A9A-CC6701483A3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F65F9AD5-8DE9-4962-9D99-AE48EC41B6B3}"/>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5161E456-FC5D-454B-88D4-89080AD7F4D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D4566B45-FA33-45CD-9C5D-2E95673FC7C3}"/>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8FF29009-D88E-46E1-BF02-63EB360DB35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544BB01E-0A9B-4888-84EE-EE5B16F92F1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FBDB7A85-E850-4F11-A226-68F194DBB48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C8FF1337-2E14-44A7-805B-63EAE98001D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7BA46950-8E59-401A-8424-34FA0C83F66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6613AF40-BB38-4632-B38E-F42D63B168F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67" name="直線コネクタ 66">
          <a:extLst>
            <a:ext uri="{FF2B5EF4-FFF2-40B4-BE49-F238E27FC236}">
              <a16:creationId xmlns:a16="http://schemas.microsoft.com/office/drawing/2014/main" id="{7A9AA7EE-3A12-4065-949E-A227DD2CFC7D}"/>
            </a:ext>
          </a:extLst>
        </xdr:cNvPr>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68" name="有形固定資産減価償却率最小値テキスト">
          <a:extLst>
            <a:ext uri="{FF2B5EF4-FFF2-40B4-BE49-F238E27FC236}">
              <a16:creationId xmlns:a16="http://schemas.microsoft.com/office/drawing/2014/main" id="{99A3E0FC-8351-465F-A22B-6D672D20159D}"/>
            </a:ext>
          </a:extLst>
        </xdr:cNvPr>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69" name="直線コネクタ 68">
          <a:extLst>
            <a:ext uri="{FF2B5EF4-FFF2-40B4-BE49-F238E27FC236}">
              <a16:creationId xmlns:a16="http://schemas.microsoft.com/office/drawing/2014/main" id="{4DFACCAE-D29C-49C5-B320-74630462233C}"/>
            </a:ext>
          </a:extLst>
        </xdr:cNvPr>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0" name="有形固定資産減価償却率最大値テキスト">
          <a:extLst>
            <a:ext uri="{FF2B5EF4-FFF2-40B4-BE49-F238E27FC236}">
              <a16:creationId xmlns:a16="http://schemas.microsoft.com/office/drawing/2014/main" id="{8B2253B1-6588-42DD-939C-C0D50862A59D}"/>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1" name="直線コネクタ 70">
          <a:extLst>
            <a:ext uri="{FF2B5EF4-FFF2-40B4-BE49-F238E27FC236}">
              <a16:creationId xmlns:a16="http://schemas.microsoft.com/office/drawing/2014/main" id="{15C1EAC1-EECF-410B-8CE1-4DA18215C12F}"/>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a:extLst>
            <a:ext uri="{FF2B5EF4-FFF2-40B4-BE49-F238E27FC236}">
              <a16:creationId xmlns:a16="http://schemas.microsoft.com/office/drawing/2014/main" id="{895FC42B-A967-42B1-93D9-E7E3A1809D4D}"/>
            </a:ext>
          </a:extLst>
        </xdr:cNvPr>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C5591B30-8F0C-46D1-B275-01657F4F240D}"/>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4" name="フローチャート: 判断 73">
          <a:extLst>
            <a:ext uri="{FF2B5EF4-FFF2-40B4-BE49-F238E27FC236}">
              <a16:creationId xmlns:a16="http://schemas.microsoft.com/office/drawing/2014/main" id="{6724EED5-2DCD-431E-BDBA-7ACE02204062}"/>
            </a:ext>
          </a:extLst>
        </xdr:cNvPr>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5" name="フローチャート: 判断 74">
          <a:extLst>
            <a:ext uri="{FF2B5EF4-FFF2-40B4-BE49-F238E27FC236}">
              <a16:creationId xmlns:a16="http://schemas.microsoft.com/office/drawing/2014/main" id="{871FA78C-B5A8-4DD3-A22F-053C18F1AE0D}"/>
            </a:ext>
          </a:extLst>
        </xdr:cNvPr>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76" name="フローチャート: 判断 75">
          <a:extLst>
            <a:ext uri="{FF2B5EF4-FFF2-40B4-BE49-F238E27FC236}">
              <a16:creationId xmlns:a16="http://schemas.microsoft.com/office/drawing/2014/main" id="{5043286F-328B-4170-840A-A249CF03372F}"/>
            </a:ext>
          </a:extLst>
        </xdr:cNvPr>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77" name="フローチャート: 判断 76">
          <a:extLst>
            <a:ext uri="{FF2B5EF4-FFF2-40B4-BE49-F238E27FC236}">
              <a16:creationId xmlns:a16="http://schemas.microsoft.com/office/drawing/2014/main" id="{C6ECF92D-183F-4EE9-B042-7DC79B9C3CB9}"/>
            </a:ext>
          </a:extLst>
        </xdr:cNvPr>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DECE90B-F2BF-4453-BB37-0C3DA86C7D2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97659BD-8F00-4ECC-8AFB-DF8E9327C5C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9A1C067-F825-4C6F-B49C-5802DB60CB3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2BCBAA07-3C97-480D-BBB6-A6936C774B7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FA33EA0-F58D-40B0-8D02-C60C6BC0B54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55064</xdr:rowOff>
    </xdr:from>
    <xdr:to>
      <xdr:col>23</xdr:col>
      <xdr:colOff>136525</xdr:colOff>
      <xdr:row>33</xdr:row>
      <xdr:rowOff>156663</xdr:rowOff>
    </xdr:to>
    <xdr:sp macro="" textlink="">
      <xdr:nvSpPr>
        <xdr:cNvPr id="83" name="楕円 82">
          <a:extLst>
            <a:ext uri="{FF2B5EF4-FFF2-40B4-BE49-F238E27FC236}">
              <a16:creationId xmlns:a16="http://schemas.microsoft.com/office/drawing/2014/main" id="{7DD4849B-A903-4F5E-B7A0-A4DE5F3158A5}"/>
            </a:ext>
          </a:extLst>
        </xdr:cNvPr>
        <xdr:cNvSpPr/>
      </xdr:nvSpPr>
      <xdr:spPr>
        <a:xfrm>
          <a:off x="4711700" y="64844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33491</xdr:rowOff>
    </xdr:from>
    <xdr:ext cx="405111" cy="259045"/>
    <xdr:sp macro="" textlink="">
      <xdr:nvSpPr>
        <xdr:cNvPr id="84" name="有形固定資産減価償却率該当値テキスト">
          <a:extLst>
            <a:ext uri="{FF2B5EF4-FFF2-40B4-BE49-F238E27FC236}">
              <a16:creationId xmlns:a16="http://schemas.microsoft.com/office/drawing/2014/main" id="{F846654C-E232-44BD-B2AC-2B40943C2DD7}"/>
            </a:ext>
          </a:extLst>
        </xdr:cNvPr>
        <xdr:cNvSpPr txBox="1"/>
      </xdr:nvSpPr>
      <xdr:spPr>
        <a:xfrm>
          <a:off x="4813300" y="646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33474</xdr:rowOff>
    </xdr:from>
    <xdr:to>
      <xdr:col>19</xdr:col>
      <xdr:colOff>187325</xdr:colOff>
      <xdr:row>33</xdr:row>
      <xdr:rowOff>135074</xdr:rowOff>
    </xdr:to>
    <xdr:sp macro="" textlink="">
      <xdr:nvSpPr>
        <xdr:cNvPr id="85" name="楕円 84">
          <a:extLst>
            <a:ext uri="{FF2B5EF4-FFF2-40B4-BE49-F238E27FC236}">
              <a16:creationId xmlns:a16="http://schemas.microsoft.com/office/drawing/2014/main" id="{BBD3F128-226C-46E6-9053-1F70879EF56B}"/>
            </a:ext>
          </a:extLst>
        </xdr:cNvPr>
        <xdr:cNvSpPr/>
      </xdr:nvSpPr>
      <xdr:spPr>
        <a:xfrm>
          <a:off x="4000500" y="646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84274</xdr:rowOff>
    </xdr:from>
    <xdr:to>
      <xdr:col>23</xdr:col>
      <xdr:colOff>85725</xdr:colOff>
      <xdr:row>33</xdr:row>
      <xdr:rowOff>105863</xdr:rowOff>
    </xdr:to>
    <xdr:cxnSp macro="">
      <xdr:nvCxnSpPr>
        <xdr:cNvPr id="86" name="直線コネクタ 85">
          <a:extLst>
            <a:ext uri="{FF2B5EF4-FFF2-40B4-BE49-F238E27FC236}">
              <a16:creationId xmlns:a16="http://schemas.microsoft.com/office/drawing/2014/main" id="{3986E920-AD6B-4900-A1EF-7B6959CEAD14}"/>
            </a:ext>
          </a:extLst>
        </xdr:cNvPr>
        <xdr:cNvCxnSpPr/>
      </xdr:nvCxnSpPr>
      <xdr:spPr>
        <a:xfrm>
          <a:off x="4051300" y="6513649"/>
          <a:ext cx="711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2631</xdr:rowOff>
    </xdr:from>
    <xdr:to>
      <xdr:col>15</xdr:col>
      <xdr:colOff>187325</xdr:colOff>
      <xdr:row>33</xdr:row>
      <xdr:rowOff>104231</xdr:rowOff>
    </xdr:to>
    <xdr:sp macro="" textlink="">
      <xdr:nvSpPr>
        <xdr:cNvPr id="87" name="楕円 86">
          <a:extLst>
            <a:ext uri="{FF2B5EF4-FFF2-40B4-BE49-F238E27FC236}">
              <a16:creationId xmlns:a16="http://schemas.microsoft.com/office/drawing/2014/main" id="{199C0239-0CFF-4C8C-A96F-64C6FB997C97}"/>
            </a:ext>
          </a:extLst>
        </xdr:cNvPr>
        <xdr:cNvSpPr/>
      </xdr:nvSpPr>
      <xdr:spPr>
        <a:xfrm>
          <a:off x="3238500" y="643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53431</xdr:rowOff>
    </xdr:from>
    <xdr:to>
      <xdr:col>19</xdr:col>
      <xdr:colOff>136525</xdr:colOff>
      <xdr:row>33</xdr:row>
      <xdr:rowOff>84274</xdr:rowOff>
    </xdr:to>
    <xdr:cxnSp macro="">
      <xdr:nvCxnSpPr>
        <xdr:cNvPr id="88" name="直線コネクタ 87">
          <a:extLst>
            <a:ext uri="{FF2B5EF4-FFF2-40B4-BE49-F238E27FC236}">
              <a16:creationId xmlns:a16="http://schemas.microsoft.com/office/drawing/2014/main" id="{222C6FBD-52D2-4425-91AD-20C82C52B2EB}"/>
            </a:ext>
          </a:extLst>
        </xdr:cNvPr>
        <xdr:cNvCxnSpPr/>
      </xdr:nvCxnSpPr>
      <xdr:spPr>
        <a:xfrm>
          <a:off x="3289300" y="6482806"/>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127817</xdr:rowOff>
    </xdr:from>
    <xdr:to>
      <xdr:col>11</xdr:col>
      <xdr:colOff>187325</xdr:colOff>
      <xdr:row>33</xdr:row>
      <xdr:rowOff>57967</xdr:rowOff>
    </xdr:to>
    <xdr:sp macro="" textlink="">
      <xdr:nvSpPr>
        <xdr:cNvPr id="89" name="楕円 88">
          <a:extLst>
            <a:ext uri="{FF2B5EF4-FFF2-40B4-BE49-F238E27FC236}">
              <a16:creationId xmlns:a16="http://schemas.microsoft.com/office/drawing/2014/main" id="{4C022859-146A-42C6-8720-C2F2E1384E62}"/>
            </a:ext>
          </a:extLst>
        </xdr:cNvPr>
        <xdr:cNvSpPr/>
      </xdr:nvSpPr>
      <xdr:spPr>
        <a:xfrm>
          <a:off x="2476500" y="638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7167</xdr:rowOff>
    </xdr:from>
    <xdr:to>
      <xdr:col>15</xdr:col>
      <xdr:colOff>136525</xdr:colOff>
      <xdr:row>33</xdr:row>
      <xdr:rowOff>53431</xdr:rowOff>
    </xdr:to>
    <xdr:cxnSp macro="">
      <xdr:nvCxnSpPr>
        <xdr:cNvPr id="90" name="直線コネクタ 89">
          <a:extLst>
            <a:ext uri="{FF2B5EF4-FFF2-40B4-BE49-F238E27FC236}">
              <a16:creationId xmlns:a16="http://schemas.microsoft.com/office/drawing/2014/main" id="{62415304-305C-4820-8CF1-B88AD319361C}"/>
            </a:ext>
          </a:extLst>
        </xdr:cNvPr>
        <xdr:cNvCxnSpPr/>
      </xdr:nvCxnSpPr>
      <xdr:spPr>
        <a:xfrm>
          <a:off x="2527300" y="6436542"/>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112395</xdr:rowOff>
    </xdr:from>
    <xdr:to>
      <xdr:col>7</xdr:col>
      <xdr:colOff>187325</xdr:colOff>
      <xdr:row>33</xdr:row>
      <xdr:rowOff>42545</xdr:rowOff>
    </xdr:to>
    <xdr:sp macro="" textlink="">
      <xdr:nvSpPr>
        <xdr:cNvPr id="91" name="楕円 90">
          <a:extLst>
            <a:ext uri="{FF2B5EF4-FFF2-40B4-BE49-F238E27FC236}">
              <a16:creationId xmlns:a16="http://schemas.microsoft.com/office/drawing/2014/main" id="{0E703A80-85ED-4D7C-9581-4AD5B028AB20}"/>
            </a:ext>
          </a:extLst>
        </xdr:cNvPr>
        <xdr:cNvSpPr/>
      </xdr:nvSpPr>
      <xdr:spPr>
        <a:xfrm>
          <a:off x="1714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163195</xdr:rowOff>
    </xdr:from>
    <xdr:to>
      <xdr:col>11</xdr:col>
      <xdr:colOff>136525</xdr:colOff>
      <xdr:row>33</xdr:row>
      <xdr:rowOff>7167</xdr:rowOff>
    </xdr:to>
    <xdr:cxnSp macro="">
      <xdr:nvCxnSpPr>
        <xdr:cNvPr id="92" name="直線コネクタ 91">
          <a:extLst>
            <a:ext uri="{FF2B5EF4-FFF2-40B4-BE49-F238E27FC236}">
              <a16:creationId xmlns:a16="http://schemas.microsoft.com/office/drawing/2014/main" id="{AAE673A4-5F8B-4500-863C-F4A7B4727843}"/>
            </a:ext>
          </a:extLst>
        </xdr:cNvPr>
        <xdr:cNvCxnSpPr/>
      </xdr:nvCxnSpPr>
      <xdr:spPr>
        <a:xfrm>
          <a:off x="1765300" y="6421120"/>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82476</xdr:rowOff>
    </xdr:from>
    <xdr:ext cx="405111" cy="259045"/>
    <xdr:sp macro="" textlink="">
      <xdr:nvSpPr>
        <xdr:cNvPr id="93" name="n_1aveValue有形固定資産減価償却率">
          <a:extLst>
            <a:ext uri="{FF2B5EF4-FFF2-40B4-BE49-F238E27FC236}">
              <a16:creationId xmlns:a16="http://schemas.microsoft.com/office/drawing/2014/main" id="{26E60EB8-1F9C-4DA3-A461-B70142BA4EC3}"/>
            </a:ext>
          </a:extLst>
        </xdr:cNvPr>
        <xdr:cNvSpPr txBox="1"/>
      </xdr:nvSpPr>
      <xdr:spPr>
        <a:xfrm>
          <a:off x="38360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97898</xdr:rowOff>
    </xdr:from>
    <xdr:ext cx="405111" cy="259045"/>
    <xdr:sp macro="" textlink="">
      <xdr:nvSpPr>
        <xdr:cNvPr id="94" name="n_2aveValue有形固定資産減価償却率">
          <a:extLst>
            <a:ext uri="{FF2B5EF4-FFF2-40B4-BE49-F238E27FC236}">
              <a16:creationId xmlns:a16="http://schemas.microsoft.com/office/drawing/2014/main" id="{073E0C91-2D32-4457-B98E-8279AAC89A46}"/>
            </a:ext>
          </a:extLst>
        </xdr:cNvPr>
        <xdr:cNvSpPr txBox="1"/>
      </xdr:nvSpPr>
      <xdr:spPr>
        <a:xfrm>
          <a:off x="3086744" y="6012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100982</xdr:rowOff>
    </xdr:from>
    <xdr:ext cx="405111" cy="259045"/>
    <xdr:sp macro="" textlink="">
      <xdr:nvSpPr>
        <xdr:cNvPr id="95" name="n_3aveValue有形固定資産減価償却率">
          <a:extLst>
            <a:ext uri="{FF2B5EF4-FFF2-40B4-BE49-F238E27FC236}">
              <a16:creationId xmlns:a16="http://schemas.microsoft.com/office/drawing/2014/main" id="{F6DC4C07-870C-4D16-ADCC-C4E000F2F077}"/>
            </a:ext>
          </a:extLst>
        </xdr:cNvPr>
        <xdr:cNvSpPr txBox="1"/>
      </xdr:nvSpPr>
      <xdr:spPr>
        <a:xfrm>
          <a:off x="2324744" y="601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142892</xdr:rowOff>
    </xdr:from>
    <xdr:ext cx="405111" cy="259045"/>
    <xdr:sp macro="" textlink="">
      <xdr:nvSpPr>
        <xdr:cNvPr id="96" name="n_4aveValue有形固定資産減価償却率">
          <a:extLst>
            <a:ext uri="{FF2B5EF4-FFF2-40B4-BE49-F238E27FC236}">
              <a16:creationId xmlns:a16="http://schemas.microsoft.com/office/drawing/2014/main" id="{C3F10E80-B194-4C68-87C5-BFF114748C11}"/>
            </a:ext>
          </a:extLst>
        </xdr:cNvPr>
        <xdr:cNvSpPr txBox="1"/>
      </xdr:nvSpPr>
      <xdr:spPr>
        <a:xfrm>
          <a:off x="1562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126201</xdr:rowOff>
    </xdr:from>
    <xdr:ext cx="405111" cy="259045"/>
    <xdr:sp macro="" textlink="">
      <xdr:nvSpPr>
        <xdr:cNvPr id="97" name="n_1mainValue有形固定資産減価償却率">
          <a:extLst>
            <a:ext uri="{FF2B5EF4-FFF2-40B4-BE49-F238E27FC236}">
              <a16:creationId xmlns:a16="http://schemas.microsoft.com/office/drawing/2014/main" id="{540671EA-EC0E-437D-9934-EEBF7C7A0291}"/>
            </a:ext>
          </a:extLst>
        </xdr:cNvPr>
        <xdr:cNvSpPr txBox="1"/>
      </xdr:nvSpPr>
      <xdr:spPr>
        <a:xfrm>
          <a:off x="3836044" y="6555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95358</xdr:rowOff>
    </xdr:from>
    <xdr:ext cx="405111" cy="259045"/>
    <xdr:sp macro="" textlink="">
      <xdr:nvSpPr>
        <xdr:cNvPr id="98" name="n_2mainValue有形固定資産減価償却率">
          <a:extLst>
            <a:ext uri="{FF2B5EF4-FFF2-40B4-BE49-F238E27FC236}">
              <a16:creationId xmlns:a16="http://schemas.microsoft.com/office/drawing/2014/main" id="{BB324FE9-8240-48C1-BE6A-3465176C3083}"/>
            </a:ext>
          </a:extLst>
        </xdr:cNvPr>
        <xdr:cNvSpPr txBox="1"/>
      </xdr:nvSpPr>
      <xdr:spPr>
        <a:xfrm>
          <a:off x="3086744" y="652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49093</xdr:rowOff>
    </xdr:from>
    <xdr:ext cx="405111" cy="259045"/>
    <xdr:sp macro="" textlink="">
      <xdr:nvSpPr>
        <xdr:cNvPr id="99" name="n_3mainValue有形固定資産減価償却率">
          <a:extLst>
            <a:ext uri="{FF2B5EF4-FFF2-40B4-BE49-F238E27FC236}">
              <a16:creationId xmlns:a16="http://schemas.microsoft.com/office/drawing/2014/main" id="{E92E1608-2146-41B7-9298-0C8F992312CB}"/>
            </a:ext>
          </a:extLst>
        </xdr:cNvPr>
        <xdr:cNvSpPr txBox="1"/>
      </xdr:nvSpPr>
      <xdr:spPr>
        <a:xfrm>
          <a:off x="2324744" y="647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33672</xdr:rowOff>
    </xdr:from>
    <xdr:ext cx="405111" cy="259045"/>
    <xdr:sp macro="" textlink="">
      <xdr:nvSpPr>
        <xdr:cNvPr id="100" name="n_4mainValue有形固定資産減価償却率">
          <a:extLst>
            <a:ext uri="{FF2B5EF4-FFF2-40B4-BE49-F238E27FC236}">
              <a16:creationId xmlns:a16="http://schemas.microsoft.com/office/drawing/2014/main" id="{7C327D6F-48B3-4A21-9965-B0E131E36D1A}"/>
            </a:ext>
          </a:extLst>
        </xdr:cNvPr>
        <xdr:cNvSpPr txBox="1"/>
      </xdr:nvSpPr>
      <xdr:spPr>
        <a:xfrm>
          <a:off x="1562744" y="646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56755E1E-D634-4394-BEA3-E4A5686BC68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83438CE6-E2E9-4AC9-8305-7E7FDAE5851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6FB2D983-C3FD-4D79-A9FC-1A08850210C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FF744410-75C9-41F1-AD89-6EF94226D70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30EACCA0-5F8A-4C93-B473-FC9411C2015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C7594811-9AF3-4228-BCF6-C276AFA59B3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B003358A-268F-4D93-AC63-77FD379CDCD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AEB0E6DE-CC60-48E1-9CFC-AC5ADC903C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8DB9A35F-3714-469A-B8BF-97A93427D4F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51C0E93E-A4B7-409A-8A41-C9842453DA2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5CA03055-9A70-4755-9C7D-9168BBD4F52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D1AA645A-CA37-43FA-900F-40FA7FFAEC0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F76E8478-4759-4955-8762-C4BFA30A1EE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債務償還比率は類似団体に比べ高い数値となっているが、令和３年度は基金積立てを行ったため債務償還比率は低下した。</a:t>
          </a:r>
        </a:p>
        <a:p>
          <a:r>
            <a:rPr kumimoji="1" lang="ja-JP" altLang="en-US" sz="1100">
              <a:latin typeface="ＭＳ Ｐゴシック" panose="020B0600070205080204" pitchFamily="50" charset="-128"/>
              <a:ea typeface="ＭＳ Ｐゴシック" panose="020B0600070205080204" pitchFamily="50" charset="-128"/>
            </a:rPr>
            <a:t>　今後も、充当可能財源等を増加させるため基金の積立てに努めたい。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また、経常一般財源等の確保と経常経費の削減に努め数値の改善を図る。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37C2B631-D3D5-4FD3-8798-725B6258C61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BE5A1142-D7BD-478F-8E83-E905FC4BDFE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E28A5F8F-936B-4318-8285-1FB5641156C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C3931AA9-9CE4-4625-9881-5BC9A5E7E76B}"/>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478FF807-8E8B-4795-BB7C-BBADA4EDC836}"/>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4F96066A-98E1-4D6D-B9B2-04EF292905E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8C4BB1BE-94BE-49C4-9F46-8501DB4AE12B}"/>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56500A05-F111-4B28-BF5A-42D66CC588A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2A57EF6F-A4E8-4517-9512-44B39501E222}"/>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3212CFB6-07E6-4ACF-BCBE-B6291CFC433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732490F9-6EE5-44FB-AAFE-0E83362E9DC9}"/>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95C85141-788E-46FD-800C-C1AA4F58C28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38F1E5AD-CE14-40D7-A14E-F6BDF74F9474}"/>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6BDA941B-0436-47E0-A072-93873BB03052}"/>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50F81283-4CBE-49DF-B238-778779B968C3}"/>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618B8563-8B45-4C83-A865-A5FD85A5D56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8898887D-D0B9-497B-881C-B1CBE49C007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31" name="直線コネクタ 130">
          <a:extLst>
            <a:ext uri="{FF2B5EF4-FFF2-40B4-BE49-F238E27FC236}">
              <a16:creationId xmlns:a16="http://schemas.microsoft.com/office/drawing/2014/main" id="{0A187B84-AE11-4702-95EE-73B135711A7E}"/>
            </a:ext>
          </a:extLst>
        </xdr:cNvPr>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2" name="債務償還比率最小値テキスト">
          <a:extLst>
            <a:ext uri="{FF2B5EF4-FFF2-40B4-BE49-F238E27FC236}">
              <a16:creationId xmlns:a16="http://schemas.microsoft.com/office/drawing/2014/main" id="{90D024E3-B70D-42F0-9BD7-617A1743C531}"/>
            </a:ext>
          </a:extLst>
        </xdr:cNvPr>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3" name="直線コネクタ 132">
          <a:extLst>
            <a:ext uri="{FF2B5EF4-FFF2-40B4-BE49-F238E27FC236}">
              <a16:creationId xmlns:a16="http://schemas.microsoft.com/office/drawing/2014/main" id="{B7A77D26-7BA5-4331-B23F-048FA6E0093A}"/>
            </a:ext>
          </a:extLst>
        </xdr:cNvPr>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D4D50B5E-7E62-4781-AC52-CEE2BA3A94E5}"/>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BF41A7D4-FFD2-4F0E-8B34-9A17416C039D}"/>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19657</xdr:rowOff>
    </xdr:from>
    <xdr:ext cx="469744" cy="259045"/>
    <xdr:sp macro="" textlink="">
      <xdr:nvSpPr>
        <xdr:cNvPr id="136" name="債務償還比率平均値テキスト">
          <a:extLst>
            <a:ext uri="{FF2B5EF4-FFF2-40B4-BE49-F238E27FC236}">
              <a16:creationId xmlns:a16="http://schemas.microsoft.com/office/drawing/2014/main" id="{3321D7E4-C6F8-4E58-AA8F-633B9766F069}"/>
            </a:ext>
          </a:extLst>
        </xdr:cNvPr>
        <xdr:cNvSpPr txBox="1"/>
      </xdr:nvSpPr>
      <xdr:spPr>
        <a:xfrm>
          <a:off x="14846300" y="5591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37" name="フローチャート: 判断 136">
          <a:extLst>
            <a:ext uri="{FF2B5EF4-FFF2-40B4-BE49-F238E27FC236}">
              <a16:creationId xmlns:a16="http://schemas.microsoft.com/office/drawing/2014/main" id="{56331BFD-6D31-4E03-96B9-F04B2D832386}"/>
            </a:ext>
          </a:extLst>
        </xdr:cNvPr>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38" name="フローチャート: 判断 137">
          <a:extLst>
            <a:ext uri="{FF2B5EF4-FFF2-40B4-BE49-F238E27FC236}">
              <a16:creationId xmlns:a16="http://schemas.microsoft.com/office/drawing/2014/main" id="{9AC6DC51-99DA-41B8-B516-DF8CAF43560A}"/>
            </a:ext>
          </a:extLst>
        </xdr:cNvPr>
        <xdr:cNvSpPr/>
      </xdr:nvSpPr>
      <xdr:spPr>
        <a:xfrm>
          <a:off x="14033500" y="5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39" name="フローチャート: 判断 138">
          <a:extLst>
            <a:ext uri="{FF2B5EF4-FFF2-40B4-BE49-F238E27FC236}">
              <a16:creationId xmlns:a16="http://schemas.microsoft.com/office/drawing/2014/main" id="{5A6D200C-0CB9-4C58-A049-68A10FF346BC}"/>
            </a:ext>
          </a:extLst>
        </xdr:cNvPr>
        <xdr:cNvSpPr/>
      </xdr:nvSpPr>
      <xdr:spPr>
        <a:xfrm>
          <a:off x="13271500" y="59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40" name="フローチャート: 判断 139">
          <a:extLst>
            <a:ext uri="{FF2B5EF4-FFF2-40B4-BE49-F238E27FC236}">
              <a16:creationId xmlns:a16="http://schemas.microsoft.com/office/drawing/2014/main" id="{91FB07CA-8E03-49F0-8032-E06664F4ADF9}"/>
            </a:ext>
          </a:extLst>
        </xdr:cNvPr>
        <xdr:cNvSpPr/>
      </xdr:nvSpPr>
      <xdr:spPr>
        <a:xfrm>
          <a:off x="12509500" y="602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41" name="フローチャート: 判断 140">
          <a:extLst>
            <a:ext uri="{FF2B5EF4-FFF2-40B4-BE49-F238E27FC236}">
              <a16:creationId xmlns:a16="http://schemas.microsoft.com/office/drawing/2014/main" id="{D4775194-E5B1-429A-8464-B18F77F522C3}"/>
            </a:ext>
          </a:extLst>
        </xdr:cNvPr>
        <xdr:cNvSpPr/>
      </xdr:nvSpPr>
      <xdr:spPr>
        <a:xfrm>
          <a:off x="11747500" y="60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29C9EC47-1606-43C9-ACA8-00743CF7221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E97BF5DC-EB38-457D-B640-372204EAA1C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76FA9BA8-471B-47E2-BEFA-C33C44C7BF6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C2F6ADA6-426C-4243-99BE-2969456F9C8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AAD1042E-7212-4503-8548-390FFDB3017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20257</xdr:rowOff>
    </xdr:from>
    <xdr:to>
      <xdr:col>76</xdr:col>
      <xdr:colOff>73025</xdr:colOff>
      <xdr:row>30</xdr:row>
      <xdr:rowOff>121857</xdr:rowOff>
    </xdr:to>
    <xdr:sp macro="" textlink="">
      <xdr:nvSpPr>
        <xdr:cNvPr id="147" name="楕円 146">
          <a:extLst>
            <a:ext uri="{FF2B5EF4-FFF2-40B4-BE49-F238E27FC236}">
              <a16:creationId xmlns:a16="http://schemas.microsoft.com/office/drawing/2014/main" id="{16A6C43D-2343-4933-AEEE-F92D35D1E588}"/>
            </a:ext>
          </a:extLst>
        </xdr:cNvPr>
        <xdr:cNvSpPr/>
      </xdr:nvSpPr>
      <xdr:spPr>
        <a:xfrm>
          <a:off x="14744700" y="593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170134</xdr:rowOff>
    </xdr:from>
    <xdr:ext cx="469744" cy="259045"/>
    <xdr:sp macro="" textlink="">
      <xdr:nvSpPr>
        <xdr:cNvPr id="148" name="債務償還比率該当値テキスト">
          <a:extLst>
            <a:ext uri="{FF2B5EF4-FFF2-40B4-BE49-F238E27FC236}">
              <a16:creationId xmlns:a16="http://schemas.microsoft.com/office/drawing/2014/main" id="{E6776A4F-6769-4096-A43F-6D3C87934C81}"/>
            </a:ext>
          </a:extLst>
        </xdr:cNvPr>
        <xdr:cNvSpPr txBox="1"/>
      </xdr:nvSpPr>
      <xdr:spPr>
        <a:xfrm>
          <a:off x="14846300" y="591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2749</xdr:rowOff>
    </xdr:from>
    <xdr:to>
      <xdr:col>72</xdr:col>
      <xdr:colOff>123825</xdr:colOff>
      <xdr:row>32</xdr:row>
      <xdr:rowOff>104349</xdr:rowOff>
    </xdr:to>
    <xdr:sp macro="" textlink="">
      <xdr:nvSpPr>
        <xdr:cNvPr id="149" name="楕円 148">
          <a:extLst>
            <a:ext uri="{FF2B5EF4-FFF2-40B4-BE49-F238E27FC236}">
              <a16:creationId xmlns:a16="http://schemas.microsoft.com/office/drawing/2014/main" id="{41017286-E203-494D-9200-90A67D81EF2D}"/>
            </a:ext>
          </a:extLst>
        </xdr:cNvPr>
        <xdr:cNvSpPr/>
      </xdr:nvSpPr>
      <xdr:spPr>
        <a:xfrm>
          <a:off x="14033500" y="626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71057</xdr:rowOff>
    </xdr:from>
    <xdr:to>
      <xdr:col>76</xdr:col>
      <xdr:colOff>22225</xdr:colOff>
      <xdr:row>32</xdr:row>
      <xdr:rowOff>53549</xdr:rowOff>
    </xdr:to>
    <xdr:cxnSp macro="">
      <xdr:nvCxnSpPr>
        <xdr:cNvPr id="150" name="直線コネクタ 149">
          <a:extLst>
            <a:ext uri="{FF2B5EF4-FFF2-40B4-BE49-F238E27FC236}">
              <a16:creationId xmlns:a16="http://schemas.microsoft.com/office/drawing/2014/main" id="{668F3EDA-A5EB-459F-8294-C16C7328783E}"/>
            </a:ext>
          </a:extLst>
        </xdr:cNvPr>
        <xdr:cNvCxnSpPr/>
      </xdr:nvCxnSpPr>
      <xdr:spPr>
        <a:xfrm flipV="1">
          <a:off x="14084300" y="5986082"/>
          <a:ext cx="711200" cy="32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34127</xdr:rowOff>
    </xdr:from>
    <xdr:to>
      <xdr:col>68</xdr:col>
      <xdr:colOff>123825</xdr:colOff>
      <xdr:row>34</xdr:row>
      <xdr:rowOff>135727</xdr:rowOff>
    </xdr:to>
    <xdr:sp macro="" textlink="">
      <xdr:nvSpPr>
        <xdr:cNvPr id="151" name="楕円 150">
          <a:extLst>
            <a:ext uri="{FF2B5EF4-FFF2-40B4-BE49-F238E27FC236}">
              <a16:creationId xmlns:a16="http://schemas.microsoft.com/office/drawing/2014/main" id="{BB6C0921-8E36-4396-A17D-4C0BC6C24C0E}"/>
            </a:ext>
          </a:extLst>
        </xdr:cNvPr>
        <xdr:cNvSpPr/>
      </xdr:nvSpPr>
      <xdr:spPr>
        <a:xfrm>
          <a:off x="13271500" y="663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53549</xdr:rowOff>
    </xdr:from>
    <xdr:to>
      <xdr:col>72</xdr:col>
      <xdr:colOff>73025</xdr:colOff>
      <xdr:row>34</xdr:row>
      <xdr:rowOff>84927</xdr:rowOff>
    </xdr:to>
    <xdr:cxnSp macro="">
      <xdr:nvCxnSpPr>
        <xdr:cNvPr id="152" name="直線コネクタ 151">
          <a:extLst>
            <a:ext uri="{FF2B5EF4-FFF2-40B4-BE49-F238E27FC236}">
              <a16:creationId xmlns:a16="http://schemas.microsoft.com/office/drawing/2014/main" id="{4C0B0192-D1F7-4A86-B7BE-C7A54E87287F}"/>
            </a:ext>
          </a:extLst>
        </xdr:cNvPr>
        <xdr:cNvCxnSpPr/>
      </xdr:nvCxnSpPr>
      <xdr:spPr>
        <a:xfrm flipV="1">
          <a:off x="13322300" y="6311474"/>
          <a:ext cx="762000" cy="37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88219</xdr:rowOff>
    </xdr:from>
    <xdr:to>
      <xdr:col>64</xdr:col>
      <xdr:colOff>123825</xdr:colOff>
      <xdr:row>34</xdr:row>
      <xdr:rowOff>18369</xdr:rowOff>
    </xdr:to>
    <xdr:sp macro="" textlink="">
      <xdr:nvSpPr>
        <xdr:cNvPr id="153" name="楕円 152">
          <a:extLst>
            <a:ext uri="{FF2B5EF4-FFF2-40B4-BE49-F238E27FC236}">
              <a16:creationId xmlns:a16="http://schemas.microsoft.com/office/drawing/2014/main" id="{0B9C496C-5D7E-4A27-8676-EC52E805A554}"/>
            </a:ext>
          </a:extLst>
        </xdr:cNvPr>
        <xdr:cNvSpPr/>
      </xdr:nvSpPr>
      <xdr:spPr>
        <a:xfrm>
          <a:off x="12509500" y="651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139019</xdr:rowOff>
    </xdr:from>
    <xdr:to>
      <xdr:col>68</xdr:col>
      <xdr:colOff>73025</xdr:colOff>
      <xdr:row>34</xdr:row>
      <xdr:rowOff>84927</xdr:rowOff>
    </xdr:to>
    <xdr:cxnSp macro="">
      <xdr:nvCxnSpPr>
        <xdr:cNvPr id="154" name="直線コネクタ 153">
          <a:extLst>
            <a:ext uri="{FF2B5EF4-FFF2-40B4-BE49-F238E27FC236}">
              <a16:creationId xmlns:a16="http://schemas.microsoft.com/office/drawing/2014/main" id="{242DF5D8-79A7-44C9-9FD4-417650EA5533}"/>
            </a:ext>
          </a:extLst>
        </xdr:cNvPr>
        <xdr:cNvCxnSpPr/>
      </xdr:nvCxnSpPr>
      <xdr:spPr>
        <a:xfrm>
          <a:off x="12560300" y="6568394"/>
          <a:ext cx="762000" cy="1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74223</xdr:rowOff>
    </xdr:from>
    <xdr:to>
      <xdr:col>60</xdr:col>
      <xdr:colOff>123825</xdr:colOff>
      <xdr:row>35</xdr:row>
      <xdr:rowOff>4373</xdr:rowOff>
    </xdr:to>
    <xdr:sp macro="" textlink="">
      <xdr:nvSpPr>
        <xdr:cNvPr id="155" name="楕円 154">
          <a:extLst>
            <a:ext uri="{FF2B5EF4-FFF2-40B4-BE49-F238E27FC236}">
              <a16:creationId xmlns:a16="http://schemas.microsoft.com/office/drawing/2014/main" id="{9F1952E2-EDF7-4811-9BC5-37688D486E4A}"/>
            </a:ext>
          </a:extLst>
        </xdr:cNvPr>
        <xdr:cNvSpPr/>
      </xdr:nvSpPr>
      <xdr:spPr>
        <a:xfrm>
          <a:off x="11747500" y="667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139019</xdr:rowOff>
    </xdr:from>
    <xdr:to>
      <xdr:col>64</xdr:col>
      <xdr:colOff>73025</xdr:colOff>
      <xdr:row>34</xdr:row>
      <xdr:rowOff>125023</xdr:rowOff>
    </xdr:to>
    <xdr:cxnSp macro="">
      <xdr:nvCxnSpPr>
        <xdr:cNvPr id="156" name="直線コネクタ 155">
          <a:extLst>
            <a:ext uri="{FF2B5EF4-FFF2-40B4-BE49-F238E27FC236}">
              <a16:creationId xmlns:a16="http://schemas.microsoft.com/office/drawing/2014/main" id="{F9265DBE-045E-42AD-A5B9-91ADB61AC7DD}"/>
            </a:ext>
          </a:extLst>
        </xdr:cNvPr>
        <xdr:cNvCxnSpPr/>
      </xdr:nvCxnSpPr>
      <xdr:spPr>
        <a:xfrm flipV="1">
          <a:off x="11798300" y="6568394"/>
          <a:ext cx="762000" cy="1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157197</xdr:rowOff>
    </xdr:from>
    <xdr:ext cx="469744" cy="259045"/>
    <xdr:sp macro="" textlink="">
      <xdr:nvSpPr>
        <xdr:cNvPr id="157" name="n_1aveValue債務償還比率">
          <a:extLst>
            <a:ext uri="{FF2B5EF4-FFF2-40B4-BE49-F238E27FC236}">
              <a16:creationId xmlns:a16="http://schemas.microsoft.com/office/drawing/2014/main" id="{AEC367CE-4F8F-4763-A117-318526462A1A}"/>
            </a:ext>
          </a:extLst>
        </xdr:cNvPr>
        <xdr:cNvSpPr txBox="1"/>
      </xdr:nvSpPr>
      <xdr:spPr>
        <a:xfrm>
          <a:off x="13836727" y="572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17824</xdr:rowOff>
    </xdr:from>
    <xdr:ext cx="469744" cy="259045"/>
    <xdr:sp macro="" textlink="">
      <xdr:nvSpPr>
        <xdr:cNvPr id="158" name="n_2aveValue債務償還比率">
          <a:extLst>
            <a:ext uri="{FF2B5EF4-FFF2-40B4-BE49-F238E27FC236}">
              <a16:creationId xmlns:a16="http://schemas.microsoft.com/office/drawing/2014/main" id="{4F12F6F3-6BC2-4C2A-8EDA-BC2C7CF2C4C3}"/>
            </a:ext>
          </a:extLst>
        </xdr:cNvPr>
        <xdr:cNvSpPr txBox="1"/>
      </xdr:nvSpPr>
      <xdr:spPr>
        <a:xfrm>
          <a:off x="13087427" y="576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54373</xdr:rowOff>
    </xdr:from>
    <xdr:ext cx="469744" cy="259045"/>
    <xdr:sp macro="" textlink="">
      <xdr:nvSpPr>
        <xdr:cNvPr id="159" name="n_3aveValue債務償還比率">
          <a:extLst>
            <a:ext uri="{FF2B5EF4-FFF2-40B4-BE49-F238E27FC236}">
              <a16:creationId xmlns:a16="http://schemas.microsoft.com/office/drawing/2014/main" id="{91F1FD4A-6EF3-4E3A-989B-07747122CDAB}"/>
            </a:ext>
          </a:extLst>
        </xdr:cNvPr>
        <xdr:cNvSpPr txBox="1"/>
      </xdr:nvSpPr>
      <xdr:spPr>
        <a:xfrm>
          <a:off x="12325427" y="579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117755</xdr:rowOff>
    </xdr:from>
    <xdr:ext cx="469744" cy="259045"/>
    <xdr:sp macro="" textlink="">
      <xdr:nvSpPr>
        <xdr:cNvPr id="160" name="n_4aveValue債務償還比率">
          <a:extLst>
            <a:ext uri="{FF2B5EF4-FFF2-40B4-BE49-F238E27FC236}">
              <a16:creationId xmlns:a16="http://schemas.microsoft.com/office/drawing/2014/main" id="{6A481144-12D1-46A1-9A3E-487FF22220B5}"/>
            </a:ext>
          </a:extLst>
        </xdr:cNvPr>
        <xdr:cNvSpPr txBox="1"/>
      </xdr:nvSpPr>
      <xdr:spPr>
        <a:xfrm>
          <a:off x="11563427" y="586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95476</xdr:rowOff>
    </xdr:from>
    <xdr:ext cx="469744" cy="259045"/>
    <xdr:sp macro="" textlink="">
      <xdr:nvSpPr>
        <xdr:cNvPr id="161" name="n_1mainValue債務償還比率">
          <a:extLst>
            <a:ext uri="{FF2B5EF4-FFF2-40B4-BE49-F238E27FC236}">
              <a16:creationId xmlns:a16="http://schemas.microsoft.com/office/drawing/2014/main" id="{FBE61244-54C6-41BE-95A8-523D146EE3F3}"/>
            </a:ext>
          </a:extLst>
        </xdr:cNvPr>
        <xdr:cNvSpPr txBox="1"/>
      </xdr:nvSpPr>
      <xdr:spPr>
        <a:xfrm>
          <a:off x="13836727" y="635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126854</xdr:rowOff>
    </xdr:from>
    <xdr:ext cx="469744" cy="259045"/>
    <xdr:sp macro="" textlink="">
      <xdr:nvSpPr>
        <xdr:cNvPr id="162" name="n_2mainValue債務償還比率">
          <a:extLst>
            <a:ext uri="{FF2B5EF4-FFF2-40B4-BE49-F238E27FC236}">
              <a16:creationId xmlns:a16="http://schemas.microsoft.com/office/drawing/2014/main" id="{3140E56A-E58F-4D2C-80D1-55696AD019A1}"/>
            </a:ext>
          </a:extLst>
        </xdr:cNvPr>
        <xdr:cNvSpPr txBox="1"/>
      </xdr:nvSpPr>
      <xdr:spPr>
        <a:xfrm>
          <a:off x="13087427" y="672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9496</xdr:rowOff>
    </xdr:from>
    <xdr:ext cx="469744" cy="259045"/>
    <xdr:sp macro="" textlink="">
      <xdr:nvSpPr>
        <xdr:cNvPr id="163" name="n_3mainValue債務償還比率">
          <a:extLst>
            <a:ext uri="{FF2B5EF4-FFF2-40B4-BE49-F238E27FC236}">
              <a16:creationId xmlns:a16="http://schemas.microsoft.com/office/drawing/2014/main" id="{56ECE496-D3FF-41F9-B395-18F0B413F042}"/>
            </a:ext>
          </a:extLst>
        </xdr:cNvPr>
        <xdr:cNvSpPr txBox="1"/>
      </xdr:nvSpPr>
      <xdr:spPr>
        <a:xfrm>
          <a:off x="12325427" y="66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166950</xdr:rowOff>
    </xdr:from>
    <xdr:ext cx="469744" cy="259045"/>
    <xdr:sp macro="" textlink="">
      <xdr:nvSpPr>
        <xdr:cNvPr id="164" name="n_4mainValue債務償還比率">
          <a:extLst>
            <a:ext uri="{FF2B5EF4-FFF2-40B4-BE49-F238E27FC236}">
              <a16:creationId xmlns:a16="http://schemas.microsoft.com/office/drawing/2014/main" id="{3342FB55-CAFA-42F7-BD04-07BE809445BD}"/>
            </a:ext>
          </a:extLst>
        </xdr:cNvPr>
        <xdr:cNvSpPr txBox="1"/>
      </xdr:nvSpPr>
      <xdr:spPr>
        <a:xfrm>
          <a:off x="11563427" y="676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4AAF7054-8019-4EE7-9CDD-FDDB2168982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8ABBCBAD-DDE4-4FE7-8B9C-45774A6CC46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CEA3BF7F-7B3B-42D3-86D8-40B16E18DB8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56428453-C18D-4AA1-BC42-0F04EA53876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A50B1DF9-C884-4EB0-8C4B-C9269487141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4E8F0F68-7302-4C5A-AD61-82CD0760D08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053B9BB-A994-4D05-BB6E-08DAE4138A4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BFFAD7B-B83C-471D-A227-79F55340FAE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35D24AA-B5F0-4711-99E5-35EEEBC5EF3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8B6A207-513B-4F4A-9A15-D60FD69BCB6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0AECD56-94F1-47CF-B98F-38222014CA8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7743A4B-A254-45AF-85F4-D37CA327E77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040E534-39ED-408D-8038-66E3BB12098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696B683-34D0-4BD5-B196-F95AB774FE4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A1DA3AD-B33D-4816-9481-48FD6FB96F0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17B620E-A728-42CB-BF38-76BB54FD185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6,415
6,405
25.79
4,423,003
4,369,280
33,055
2,527,053
3,615,650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7FAB66-0579-4AAE-A99F-C2CB460F1DA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FC37C5F-E915-4800-9D3A-89284DE68FA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47C75C4-13E2-4FB8-AFA2-4B7320FBBB5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609EE44-BF16-4723-90DE-73AB480D713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1944A56-A3D6-4CB7-8366-88729CED1EC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014F339-D88F-472A-AE5F-1733312D561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8278738-65EE-445E-812F-80CDF22555F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3EB926C-D33A-445B-9C45-D085015EE8C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A719757-FBB9-47EA-934F-6917C387491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531B62D-B57F-475B-B3AB-9DB4BB17DF4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AB83C61-C872-4CF0-A088-6E65758B131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0EDF7AC-B6F6-4909-9991-D2B36D522C8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79AF456-A40E-415F-86A3-B0A60BECC7A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77C6613-734A-4E86-B3C7-EEB1D5DD249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4DF8F4C-78A9-4431-8A92-FC5EF9477A3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6FF4E28-9256-4A11-A6AB-C24302E030C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C0E6D3A-DB1D-4BB6-9967-B508D481149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3BD2EEA-9C9C-457E-82A1-9714669ECDA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CC85EB1-F5BD-4F7E-96FA-15A607B27D1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45BD9A1-E360-4347-82E5-11E13B75495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8D4C0C9-3AE2-40A1-9617-7A9DED36F82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52E8EE7-B377-408C-9F89-24945C263B4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DC887C3-AE6E-4C4B-9AF0-483A71DB867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10C6EA1-8BBC-41C8-BA2F-46529CBD689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9B032A1-E756-48A8-B598-C63C983956E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48437F7-496B-4120-B670-7C27C727799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8AE7AF0-6622-4138-A7D7-77CCC897A0F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326EEDC-3826-4CE5-8619-6249FE6564A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0916AE1-F79D-46EC-ABF1-BCE0AD15992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D5B3F8E-C7A6-41DC-8DE0-A483F5932B1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C4675F6-ACAA-41ED-A9ED-7CFE5CB4C6A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01B27FD-566B-4F2F-87AF-6D99D7368DD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10947B0-7E33-44A7-BCFD-043636CD2FB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5285A73-F3E5-4BC5-B3F0-1B190C46EE1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B617B6C-9151-4A8A-971C-2BE1C2F86F3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6EEFB7E-9469-4547-B8D3-4374288AB94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E5EEC4A-B615-47C7-BB4C-8A2ED1D76CF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D47A60E-8969-4544-876A-E249CC1CEB6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9E5F931-A060-4054-86E1-E73DC3E6C3C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013FDD8-25DA-42E7-A549-5E6715A6F90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FB9EC9B-98F4-4A65-AB14-7DB1D56785A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E2D1D3F-1CB1-4F41-A212-B55E8525D27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D7C85A5-58F3-4657-8A4D-50DC27FFFC2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B16BD4B-2491-485F-BFDB-1F228EBEB22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83F7A35-8260-448D-8E38-40276F2C706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A730F4F1-1086-4186-9188-5A058069945E}"/>
            </a:ext>
          </a:extLst>
        </xdr:cNvPr>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884DB844-5EF0-42B8-92D2-4C4C9B9A00A3}"/>
            </a:ext>
          </a:extLst>
        </xdr:cNvPr>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24142246-A217-47D4-AAF0-AF5112349449}"/>
            </a:ext>
          </a:extLst>
        </xdr:cNvPr>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A1C7E0BE-938F-4F36-A7A3-B1B1C399DACC}"/>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279DBE76-F4CB-45C0-B190-F7D4EAF50B5A}"/>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2" name="【道路】&#10;有形固定資産減価償却率平均値テキスト">
          <a:extLst>
            <a:ext uri="{FF2B5EF4-FFF2-40B4-BE49-F238E27FC236}">
              <a16:creationId xmlns:a16="http://schemas.microsoft.com/office/drawing/2014/main" id="{B35FDBF1-6A38-4323-99A7-3534C675CD03}"/>
            </a:ext>
          </a:extLst>
        </xdr:cNvPr>
        <xdr:cNvSpPr txBox="1"/>
      </xdr:nvSpPr>
      <xdr:spPr>
        <a:xfrm>
          <a:off x="4673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EDEEE6E8-F283-4958-8921-0A67E81F4932}"/>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949E26ED-BD68-4B25-96C1-ED3A1D1890C2}"/>
            </a:ext>
          </a:extLst>
        </xdr:cNvPr>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77AC1B51-51E9-4455-9009-F162DF96CE95}"/>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E11ECC5B-3283-4ED7-950B-8B20110B7FA4}"/>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14A800BE-08C8-475D-A378-CD4808094D05}"/>
            </a:ext>
          </a:extLst>
        </xdr:cNvPr>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FA72047-32A0-4BE4-BADA-7DD5C17D38A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DB2F314-77AE-470C-96BD-69D29868D9A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766A7BA-4BE5-4995-8EB0-C71DD57A698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D30DB47-7C84-485F-86B2-09B7C9FD519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85C513F-65D9-4A42-8488-B75A15691C4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73" name="楕円 72">
          <a:extLst>
            <a:ext uri="{FF2B5EF4-FFF2-40B4-BE49-F238E27FC236}">
              <a16:creationId xmlns:a16="http://schemas.microsoft.com/office/drawing/2014/main" id="{AF2EFEC1-78E0-467D-8017-97D7F5375829}"/>
            </a:ext>
          </a:extLst>
        </xdr:cNvPr>
        <xdr:cNvSpPr/>
      </xdr:nvSpPr>
      <xdr:spPr>
        <a:xfrm>
          <a:off x="4584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72407</xdr:rowOff>
    </xdr:from>
    <xdr:ext cx="405111" cy="259045"/>
    <xdr:sp macro="" textlink="">
      <xdr:nvSpPr>
        <xdr:cNvPr id="74" name="【道路】&#10;有形固定資産減価償却率該当値テキスト">
          <a:extLst>
            <a:ext uri="{FF2B5EF4-FFF2-40B4-BE49-F238E27FC236}">
              <a16:creationId xmlns:a16="http://schemas.microsoft.com/office/drawing/2014/main" id="{FB4B5A53-2790-4483-A2B6-51819CDFA9DE}"/>
            </a:ext>
          </a:extLst>
        </xdr:cNvPr>
        <xdr:cNvSpPr txBox="1"/>
      </xdr:nvSpPr>
      <xdr:spPr>
        <a:xfrm>
          <a:off x="467360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59690</xdr:rowOff>
    </xdr:from>
    <xdr:to>
      <xdr:col>20</xdr:col>
      <xdr:colOff>38100</xdr:colOff>
      <xdr:row>38</xdr:row>
      <xdr:rowOff>161290</xdr:rowOff>
    </xdr:to>
    <xdr:sp macro="" textlink="">
      <xdr:nvSpPr>
        <xdr:cNvPr id="75" name="楕円 74">
          <a:extLst>
            <a:ext uri="{FF2B5EF4-FFF2-40B4-BE49-F238E27FC236}">
              <a16:creationId xmlns:a16="http://schemas.microsoft.com/office/drawing/2014/main" id="{4BB39363-801F-4633-BE0A-7B22E4565DD5}"/>
            </a:ext>
          </a:extLst>
        </xdr:cNvPr>
        <xdr:cNvSpPr/>
      </xdr:nvSpPr>
      <xdr:spPr>
        <a:xfrm>
          <a:off x="3746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110490</xdr:rowOff>
    </xdr:from>
    <xdr:to>
      <xdr:col>24</xdr:col>
      <xdr:colOff>63500</xdr:colOff>
      <xdr:row>38</xdr:row>
      <xdr:rowOff>144780</xdr:rowOff>
    </xdr:to>
    <xdr:cxnSp macro="">
      <xdr:nvCxnSpPr>
        <xdr:cNvPr id="76" name="直線コネクタ 75">
          <a:extLst>
            <a:ext uri="{FF2B5EF4-FFF2-40B4-BE49-F238E27FC236}">
              <a16:creationId xmlns:a16="http://schemas.microsoft.com/office/drawing/2014/main" id="{EE8E1B8F-6B23-4B63-AE42-90D0783BF700}"/>
            </a:ext>
          </a:extLst>
        </xdr:cNvPr>
        <xdr:cNvCxnSpPr/>
      </xdr:nvCxnSpPr>
      <xdr:spPr>
        <a:xfrm>
          <a:off x="3797300" y="66255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21590</xdr:rowOff>
    </xdr:from>
    <xdr:to>
      <xdr:col>15</xdr:col>
      <xdr:colOff>101600</xdr:colOff>
      <xdr:row>38</xdr:row>
      <xdr:rowOff>123190</xdr:rowOff>
    </xdr:to>
    <xdr:sp macro="" textlink="">
      <xdr:nvSpPr>
        <xdr:cNvPr id="77" name="楕円 76">
          <a:extLst>
            <a:ext uri="{FF2B5EF4-FFF2-40B4-BE49-F238E27FC236}">
              <a16:creationId xmlns:a16="http://schemas.microsoft.com/office/drawing/2014/main" id="{CC02F5DF-2065-4BDD-B5A0-B783BF72D089}"/>
            </a:ext>
          </a:extLst>
        </xdr:cNvPr>
        <xdr:cNvSpPr/>
      </xdr:nvSpPr>
      <xdr:spPr>
        <a:xfrm>
          <a:off x="2857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72390</xdr:rowOff>
    </xdr:from>
    <xdr:to>
      <xdr:col>19</xdr:col>
      <xdr:colOff>177800</xdr:colOff>
      <xdr:row>38</xdr:row>
      <xdr:rowOff>110490</xdr:rowOff>
    </xdr:to>
    <xdr:cxnSp macro="">
      <xdr:nvCxnSpPr>
        <xdr:cNvPr id="78" name="直線コネクタ 77">
          <a:extLst>
            <a:ext uri="{FF2B5EF4-FFF2-40B4-BE49-F238E27FC236}">
              <a16:creationId xmlns:a16="http://schemas.microsoft.com/office/drawing/2014/main" id="{F50F0918-025C-4F19-896B-E70CEA8F1921}"/>
            </a:ext>
          </a:extLst>
        </xdr:cNvPr>
        <xdr:cNvCxnSpPr/>
      </xdr:nvCxnSpPr>
      <xdr:spPr>
        <a:xfrm>
          <a:off x="2908300" y="65874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153035</xdr:rowOff>
    </xdr:from>
    <xdr:to>
      <xdr:col>10</xdr:col>
      <xdr:colOff>165100</xdr:colOff>
      <xdr:row>38</xdr:row>
      <xdr:rowOff>83185</xdr:rowOff>
    </xdr:to>
    <xdr:sp macro="" textlink="">
      <xdr:nvSpPr>
        <xdr:cNvPr id="79" name="楕円 78">
          <a:extLst>
            <a:ext uri="{FF2B5EF4-FFF2-40B4-BE49-F238E27FC236}">
              <a16:creationId xmlns:a16="http://schemas.microsoft.com/office/drawing/2014/main" id="{5938B1E5-D9D8-4920-9547-52A592A7C6F1}"/>
            </a:ext>
          </a:extLst>
        </xdr:cNvPr>
        <xdr:cNvSpPr/>
      </xdr:nvSpPr>
      <xdr:spPr>
        <a:xfrm>
          <a:off x="1968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32385</xdr:rowOff>
    </xdr:from>
    <xdr:to>
      <xdr:col>15</xdr:col>
      <xdr:colOff>50800</xdr:colOff>
      <xdr:row>38</xdr:row>
      <xdr:rowOff>72390</xdr:rowOff>
    </xdr:to>
    <xdr:cxnSp macro="">
      <xdr:nvCxnSpPr>
        <xdr:cNvPr id="80" name="直線コネクタ 79">
          <a:extLst>
            <a:ext uri="{FF2B5EF4-FFF2-40B4-BE49-F238E27FC236}">
              <a16:creationId xmlns:a16="http://schemas.microsoft.com/office/drawing/2014/main" id="{176A6A3D-E0E0-44BD-A113-3B826089EFD1}"/>
            </a:ext>
          </a:extLst>
        </xdr:cNvPr>
        <xdr:cNvCxnSpPr/>
      </xdr:nvCxnSpPr>
      <xdr:spPr>
        <a:xfrm>
          <a:off x="2019300" y="65474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166370</xdr:rowOff>
    </xdr:from>
    <xdr:to>
      <xdr:col>6</xdr:col>
      <xdr:colOff>38100</xdr:colOff>
      <xdr:row>38</xdr:row>
      <xdr:rowOff>96520</xdr:rowOff>
    </xdr:to>
    <xdr:sp macro="" textlink="">
      <xdr:nvSpPr>
        <xdr:cNvPr id="81" name="楕円 80">
          <a:extLst>
            <a:ext uri="{FF2B5EF4-FFF2-40B4-BE49-F238E27FC236}">
              <a16:creationId xmlns:a16="http://schemas.microsoft.com/office/drawing/2014/main" id="{282E1BA1-E994-49AE-8703-FDF7F3FFC32F}"/>
            </a:ext>
          </a:extLst>
        </xdr:cNvPr>
        <xdr:cNvSpPr/>
      </xdr:nvSpPr>
      <xdr:spPr>
        <a:xfrm>
          <a:off x="1079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32385</xdr:rowOff>
    </xdr:from>
    <xdr:to>
      <xdr:col>10</xdr:col>
      <xdr:colOff>114300</xdr:colOff>
      <xdr:row>38</xdr:row>
      <xdr:rowOff>45720</xdr:rowOff>
    </xdr:to>
    <xdr:cxnSp macro="">
      <xdr:nvCxnSpPr>
        <xdr:cNvPr id="82" name="直線コネクタ 81">
          <a:extLst>
            <a:ext uri="{FF2B5EF4-FFF2-40B4-BE49-F238E27FC236}">
              <a16:creationId xmlns:a16="http://schemas.microsoft.com/office/drawing/2014/main" id="{34144FEB-4B98-482B-8EE6-F86C729C8A92}"/>
            </a:ext>
          </a:extLst>
        </xdr:cNvPr>
        <xdr:cNvCxnSpPr/>
      </xdr:nvCxnSpPr>
      <xdr:spPr>
        <a:xfrm flipV="1">
          <a:off x="1130300" y="65474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126382</xdr:rowOff>
    </xdr:from>
    <xdr:ext cx="405111" cy="259045"/>
    <xdr:sp macro="" textlink="">
      <xdr:nvSpPr>
        <xdr:cNvPr id="83" name="n_1aveValue【道路】&#10;有形固定資産減価償却率">
          <a:extLst>
            <a:ext uri="{FF2B5EF4-FFF2-40B4-BE49-F238E27FC236}">
              <a16:creationId xmlns:a16="http://schemas.microsoft.com/office/drawing/2014/main" id="{70BA29C7-BF87-4D4A-9A52-EBABF2801E3C}"/>
            </a:ext>
          </a:extLst>
        </xdr:cNvPr>
        <xdr:cNvSpPr txBox="1"/>
      </xdr:nvSpPr>
      <xdr:spPr>
        <a:xfrm>
          <a:off x="3582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4" name="n_2aveValue【道路】&#10;有形固定資産減価償却率">
          <a:extLst>
            <a:ext uri="{FF2B5EF4-FFF2-40B4-BE49-F238E27FC236}">
              <a16:creationId xmlns:a16="http://schemas.microsoft.com/office/drawing/2014/main" id="{023A5091-7E44-4CDA-BCC5-2EF7BDA76475}"/>
            </a:ext>
          </a:extLst>
        </xdr:cNvPr>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aveValue【道路】&#10;有形固定資産減価償却率">
          <a:extLst>
            <a:ext uri="{FF2B5EF4-FFF2-40B4-BE49-F238E27FC236}">
              <a16:creationId xmlns:a16="http://schemas.microsoft.com/office/drawing/2014/main" id="{EEE01478-C070-4956-854B-2759EA243F33}"/>
            </a:ext>
          </a:extLst>
        </xdr:cNvPr>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80662</xdr:rowOff>
    </xdr:from>
    <xdr:ext cx="405111" cy="259045"/>
    <xdr:sp macro="" textlink="">
      <xdr:nvSpPr>
        <xdr:cNvPr id="86" name="n_4aveValue【道路】&#10;有形固定資産減価償却率">
          <a:extLst>
            <a:ext uri="{FF2B5EF4-FFF2-40B4-BE49-F238E27FC236}">
              <a16:creationId xmlns:a16="http://schemas.microsoft.com/office/drawing/2014/main" id="{D3E83624-F176-4A32-BA0E-8E8EE5715A20}"/>
            </a:ext>
          </a:extLst>
        </xdr:cNvPr>
        <xdr:cNvSpPr txBox="1"/>
      </xdr:nvSpPr>
      <xdr:spPr>
        <a:xfrm>
          <a:off x="927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152417</xdr:rowOff>
    </xdr:from>
    <xdr:ext cx="405111" cy="259045"/>
    <xdr:sp macro="" textlink="">
      <xdr:nvSpPr>
        <xdr:cNvPr id="87" name="n_1mainValue【道路】&#10;有形固定資産減価償却率">
          <a:extLst>
            <a:ext uri="{FF2B5EF4-FFF2-40B4-BE49-F238E27FC236}">
              <a16:creationId xmlns:a16="http://schemas.microsoft.com/office/drawing/2014/main" id="{259964D4-21AF-4233-B22E-218F3F99A625}"/>
            </a:ext>
          </a:extLst>
        </xdr:cNvPr>
        <xdr:cNvSpPr txBox="1"/>
      </xdr:nvSpPr>
      <xdr:spPr>
        <a:xfrm>
          <a:off x="3582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88" name="n_2mainValue【道路】&#10;有形固定資産減価償却率">
          <a:extLst>
            <a:ext uri="{FF2B5EF4-FFF2-40B4-BE49-F238E27FC236}">
              <a16:creationId xmlns:a16="http://schemas.microsoft.com/office/drawing/2014/main" id="{4514BB82-495D-49F2-A46D-45312C85EBB7}"/>
            </a:ext>
          </a:extLst>
        </xdr:cNvPr>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99712</xdr:rowOff>
    </xdr:from>
    <xdr:ext cx="405111" cy="259045"/>
    <xdr:sp macro="" textlink="">
      <xdr:nvSpPr>
        <xdr:cNvPr id="89" name="n_3mainValue【道路】&#10;有形固定資産減価償却率">
          <a:extLst>
            <a:ext uri="{FF2B5EF4-FFF2-40B4-BE49-F238E27FC236}">
              <a16:creationId xmlns:a16="http://schemas.microsoft.com/office/drawing/2014/main" id="{E18374C2-1468-42AA-8075-DF926C3A6490}"/>
            </a:ext>
          </a:extLst>
        </xdr:cNvPr>
        <xdr:cNvSpPr txBox="1"/>
      </xdr:nvSpPr>
      <xdr:spPr>
        <a:xfrm>
          <a:off x="1816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87647</xdr:rowOff>
    </xdr:from>
    <xdr:ext cx="405111" cy="259045"/>
    <xdr:sp macro="" textlink="">
      <xdr:nvSpPr>
        <xdr:cNvPr id="90" name="n_4mainValue【道路】&#10;有形固定資産減価償却率">
          <a:extLst>
            <a:ext uri="{FF2B5EF4-FFF2-40B4-BE49-F238E27FC236}">
              <a16:creationId xmlns:a16="http://schemas.microsoft.com/office/drawing/2014/main" id="{C67FAA6C-5F41-4D60-B6EC-431C0070A31E}"/>
            </a:ext>
          </a:extLst>
        </xdr:cNvPr>
        <xdr:cNvSpPr txBox="1"/>
      </xdr:nvSpPr>
      <xdr:spPr>
        <a:xfrm>
          <a:off x="927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999D810-FEAA-43FD-B17A-45C8653C1C6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D0DC7BF-FA51-475E-807B-6859DE966BA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382B6FB-2EFD-4942-8A50-049C5749D4C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FC8007B-A75C-4FFD-AFD9-8CDB3A8128D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3529543-7F1F-4228-A1F5-30EB2A55DAB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17CA6C5-24B2-4F0F-A901-D692FF72F0A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748F4722-BBE5-47B0-8E0D-CE1B83BDC26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F111A1B-3B99-4836-80EA-6D06F562663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AA052FB-D299-4C06-871C-5F8C50F194F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7997DCF-E502-4E2A-9E76-B51F6BDD895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5D9A838A-782A-4E9A-BF7D-0A3B3F043AF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A8545102-E363-411B-B18B-FD926700714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1806E275-43D9-4C10-9344-D55D622CD92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5713CF0E-5D26-4A34-9561-464E738CBA4E}"/>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13D61A0A-8BB5-49F6-9671-13B9C5B7C83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8E0E86C4-B905-41D6-B9FA-A9DBCEFD84FE}"/>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C043BC9A-C6CA-4C16-889A-35894380AF5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03421A94-C830-447C-8AC3-D639F089AC5D}"/>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16E9D84E-2114-4682-AA3D-003DEE280F2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37787CD8-4DFA-4920-8C54-47F06A3EB299}"/>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8E2A5BFB-9A59-45B4-A417-DD19ADE312C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BDF64DAD-898D-46F2-84C7-CE4AE07083B2}"/>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34A63AE0-2F53-4514-A664-9C51E87B440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121072</xdr:rowOff>
    </xdr:from>
    <xdr:to>
      <xdr:col>54</xdr:col>
      <xdr:colOff>189865</xdr:colOff>
      <xdr:row>42</xdr:row>
      <xdr:rowOff>37339</xdr:rowOff>
    </xdr:to>
    <xdr:cxnSp macro="">
      <xdr:nvCxnSpPr>
        <xdr:cNvPr id="114" name="直線コネクタ 113">
          <a:extLst>
            <a:ext uri="{FF2B5EF4-FFF2-40B4-BE49-F238E27FC236}">
              <a16:creationId xmlns:a16="http://schemas.microsoft.com/office/drawing/2014/main" id="{FCE09602-3893-4850-9060-B4D09E9BD8C5}"/>
            </a:ext>
          </a:extLst>
        </xdr:cNvPr>
        <xdr:cNvCxnSpPr/>
      </xdr:nvCxnSpPr>
      <xdr:spPr>
        <a:xfrm flipV="1">
          <a:off x="10476865" y="5607472"/>
          <a:ext cx="0" cy="1630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66752</xdr:rowOff>
    </xdr:from>
    <xdr:ext cx="469744" cy="259045"/>
    <xdr:sp macro="" textlink="">
      <xdr:nvSpPr>
        <xdr:cNvPr id="115" name="【道路】&#10;一人当たり延長最小値テキスト">
          <a:extLst>
            <a:ext uri="{FF2B5EF4-FFF2-40B4-BE49-F238E27FC236}">
              <a16:creationId xmlns:a16="http://schemas.microsoft.com/office/drawing/2014/main" id="{F88C3AAA-AC75-4329-97DB-2B84C5F9BD98}"/>
            </a:ext>
          </a:extLst>
        </xdr:cNvPr>
        <xdr:cNvSpPr txBox="1"/>
      </xdr:nvSpPr>
      <xdr:spPr>
        <a:xfrm>
          <a:off x="10515600" y="726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37339</xdr:rowOff>
    </xdr:from>
    <xdr:to>
      <xdr:col>55</xdr:col>
      <xdr:colOff>88900</xdr:colOff>
      <xdr:row>42</xdr:row>
      <xdr:rowOff>37339</xdr:rowOff>
    </xdr:to>
    <xdr:cxnSp macro="">
      <xdr:nvCxnSpPr>
        <xdr:cNvPr id="116" name="直線コネクタ 115">
          <a:extLst>
            <a:ext uri="{FF2B5EF4-FFF2-40B4-BE49-F238E27FC236}">
              <a16:creationId xmlns:a16="http://schemas.microsoft.com/office/drawing/2014/main" id="{CF7EA71D-9BFB-490E-B032-B1A36AD708E9}"/>
            </a:ext>
          </a:extLst>
        </xdr:cNvPr>
        <xdr:cNvCxnSpPr/>
      </xdr:nvCxnSpPr>
      <xdr:spPr>
        <a:xfrm>
          <a:off x="10388600" y="723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67749</xdr:rowOff>
    </xdr:from>
    <xdr:ext cx="690189" cy="259045"/>
    <xdr:sp macro="" textlink="">
      <xdr:nvSpPr>
        <xdr:cNvPr id="117" name="【道路】&#10;一人当たり延長最大値テキスト">
          <a:extLst>
            <a:ext uri="{FF2B5EF4-FFF2-40B4-BE49-F238E27FC236}">
              <a16:creationId xmlns:a16="http://schemas.microsoft.com/office/drawing/2014/main" id="{CCCEFCE2-69C5-4BEC-9DC9-0F46D817DBED}"/>
            </a:ext>
          </a:extLst>
        </xdr:cNvPr>
        <xdr:cNvSpPr txBox="1"/>
      </xdr:nvSpPr>
      <xdr:spPr>
        <a:xfrm>
          <a:off x="10515600" y="53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121072</xdr:rowOff>
    </xdr:from>
    <xdr:to>
      <xdr:col>55</xdr:col>
      <xdr:colOff>88900</xdr:colOff>
      <xdr:row>32</xdr:row>
      <xdr:rowOff>121072</xdr:rowOff>
    </xdr:to>
    <xdr:cxnSp macro="">
      <xdr:nvCxnSpPr>
        <xdr:cNvPr id="118" name="直線コネクタ 117">
          <a:extLst>
            <a:ext uri="{FF2B5EF4-FFF2-40B4-BE49-F238E27FC236}">
              <a16:creationId xmlns:a16="http://schemas.microsoft.com/office/drawing/2014/main" id="{E122E631-DB12-4EC3-ABBC-E742740DEF6C}"/>
            </a:ext>
          </a:extLst>
        </xdr:cNvPr>
        <xdr:cNvCxnSpPr/>
      </xdr:nvCxnSpPr>
      <xdr:spPr>
        <a:xfrm>
          <a:off x="10388600" y="5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155652</xdr:rowOff>
    </xdr:from>
    <xdr:ext cx="599010" cy="259045"/>
    <xdr:sp macro="" textlink="">
      <xdr:nvSpPr>
        <xdr:cNvPr id="119" name="【道路】&#10;一人当たり延長平均値テキスト">
          <a:extLst>
            <a:ext uri="{FF2B5EF4-FFF2-40B4-BE49-F238E27FC236}">
              <a16:creationId xmlns:a16="http://schemas.microsoft.com/office/drawing/2014/main" id="{416A8DF0-E7C2-400A-99A6-F53E08F19ED0}"/>
            </a:ext>
          </a:extLst>
        </xdr:cNvPr>
        <xdr:cNvSpPr txBox="1"/>
      </xdr:nvSpPr>
      <xdr:spPr>
        <a:xfrm>
          <a:off x="10515600" y="70136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132775</xdr:rowOff>
    </xdr:from>
    <xdr:to>
      <xdr:col>55</xdr:col>
      <xdr:colOff>50800</xdr:colOff>
      <xdr:row>42</xdr:row>
      <xdr:rowOff>62925</xdr:rowOff>
    </xdr:to>
    <xdr:sp macro="" textlink="">
      <xdr:nvSpPr>
        <xdr:cNvPr id="120" name="フローチャート: 判断 119">
          <a:extLst>
            <a:ext uri="{FF2B5EF4-FFF2-40B4-BE49-F238E27FC236}">
              <a16:creationId xmlns:a16="http://schemas.microsoft.com/office/drawing/2014/main" id="{F00CD1F7-3F18-43F3-BA1B-4545F4F3CF20}"/>
            </a:ext>
          </a:extLst>
        </xdr:cNvPr>
        <xdr:cNvSpPr/>
      </xdr:nvSpPr>
      <xdr:spPr>
        <a:xfrm>
          <a:off x="10426700" y="71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152389</xdr:rowOff>
    </xdr:from>
    <xdr:to>
      <xdr:col>50</xdr:col>
      <xdr:colOff>165100</xdr:colOff>
      <xdr:row>42</xdr:row>
      <xdr:rowOff>82539</xdr:rowOff>
    </xdr:to>
    <xdr:sp macro="" textlink="">
      <xdr:nvSpPr>
        <xdr:cNvPr id="121" name="フローチャート: 判断 120">
          <a:extLst>
            <a:ext uri="{FF2B5EF4-FFF2-40B4-BE49-F238E27FC236}">
              <a16:creationId xmlns:a16="http://schemas.microsoft.com/office/drawing/2014/main" id="{AD72D981-7DFA-4BDE-A548-48653ADFAA3B}"/>
            </a:ext>
          </a:extLst>
        </xdr:cNvPr>
        <xdr:cNvSpPr/>
      </xdr:nvSpPr>
      <xdr:spPr>
        <a:xfrm>
          <a:off x="9588500" y="718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152209</xdr:rowOff>
    </xdr:from>
    <xdr:to>
      <xdr:col>46</xdr:col>
      <xdr:colOff>38100</xdr:colOff>
      <xdr:row>42</xdr:row>
      <xdr:rowOff>82359</xdr:rowOff>
    </xdr:to>
    <xdr:sp macro="" textlink="">
      <xdr:nvSpPr>
        <xdr:cNvPr id="122" name="フローチャート: 判断 121">
          <a:extLst>
            <a:ext uri="{FF2B5EF4-FFF2-40B4-BE49-F238E27FC236}">
              <a16:creationId xmlns:a16="http://schemas.microsoft.com/office/drawing/2014/main" id="{7CE69B3E-2B88-4F79-88BD-6A61A36EDD5D}"/>
            </a:ext>
          </a:extLst>
        </xdr:cNvPr>
        <xdr:cNvSpPr/>
      </xdr:nvSpPr>
      <xdr:spPr>
        <a:xfrm>
          <a:off x="8699500" y="718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152168</xdr:rowOff>
    </xdr:from>
    <xdr:to>
      <xdr:col>41</xdr:col>
      <xdr:colOff>101600</xdr:colOff>
      <xdr:row>42</xdr:row>
      <xdr:rowOff>82318</xdr:rowOff>
    </xdr:to>
    <xdr:sp macro="" textlink="">
      <xdr:nvSpPr>
        <xdr:cNvPr id="123" name="フローチャート: 判断 122">
          <a:extLst>
            <a:ext uri="{FF2B5EF4-FFF2-40B4-BE49-F238E27FC236}">
              <a16:creationId xmlns:a16="http://schemas.microsoft.com/office/drawing/2014/main" id="{0DF9EDFA-4B69-468E-8268-C888DEF0751B}"/>
            </a:ext>
          </a:extLst>
        </xdr:cNvPr>
        <xdr:cNvSpPr/>
      </xdr:nvSpPr>
      <xdr:spPr>
        <a:xfrm>
          <a:off x="7810500" y="71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152504</xdr:rowOff>
    </xdr:from>
    <xdr:to>
      <xdr:col>36</xdr:col>
      <xdr:colOff>165100</xdr:colOff>
      <xdr:row>42</xdr:row>
      <xdr:rowOff>82654</xdr:rowOff>
    </xdr:to>
    <xdr:sp macro="" textlink="">
      <xdr:nvSpPr>
        <xdr:cNvPr id="124" name="フローチャート: 判断 123">
          <a:extLst>
            <a:ext uri="{FF2B5EF4-FFF2-40B4-BE49-F238E27FC236}">
              <a16:creationId xmlns:a16="http://schemas.microsoft.com/office/drawing/2014/main" id="{7C8B9BE8-5F9A-48F6-8C13-62113378B3BC}"/>
            </a:ext>
          </a:extLst>
        </xdr:cNvPr>
        <xdr:cNvSpPr/>
      </xdr:nvSpPr>
      <xdr:spPr>
        <a:xfrm>
          <a:off x="6921500" y="718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573861C-1729-4F44-B1E3-FE1862B6543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A57EF26-5051-4339-A015-AF9767DFB5A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CA69EFB-553D-4F52-9B77-B548180812E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8CD3527-FACE-447A-9906-23748422219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C05718B-AACA-4E35-840F-F2CA0954B47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156257</xdr:rowOff>
    </xdr:from>
    <xdr:to>
      <xdr:col>55</xdr:col>
      <xdr:colOff>50800</xdr:colOff>
      <xdr:row>42</xdr:row>
      <xdr:rowOff>86407</xdr:rowOff>
    </xdr:to>
    <xdr:sp macro="" textlink="">
      <xdr:nvSpPr>
        <xdr:cNvPr id="130" name="楕円 129">
          <a:extLst>
            <a:ext uri="{FF2B5EF4-FFF2-40B4-BE49-F238E27FC236}">
              <a16:creationId xmlns:a16="http://schemas.microsoft.com/office/drawing/2014/main" id="{921A4F86-E601-44C7-83CA-A1A03BDF45F4}"/>
            </a:ext>
          </a:extLst>
        </xdr:cNvPr>
        <xdr:cNvSpPr/>
      </xdr:nvSpPr>
      <xdr:spPr>
        <a:xfrm>
          <a:off x="10426700" y="718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111201</xdr:rowOff>
    </xdr:from>
    <xdr:ext cx="534377" cy="259045"/>
    <xdr:sp macro="" textlink="">
      <xdr:nvSpPr>
        <xdr:cNvPr id="131" name="【道路】&#10;一人当たり延長該当値テキスト">
          <a:extLst>
            <a:ext uri="{FF2B5EF4-FFF2-40B4-BE49-F238E27FC236}">
              <a16:creationId xmlns:a16="http://schemas.microsoft.com/office/drawing/2014/main" id="{E148863C-2ECE-4626-BAFB-325F84F24602}"/>
            </a:ext>
          </a:extLst>
        </xdr:cNvPr>
        <xdr:cNvSpPr txBox="1"/>
      </xdr:nvSpPr>
      <xdr:spPr>
        <a:xfrm>
          <a:off x="10515600" y="71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156341</xdr:rowOff>
    </xdr:from>
    <xdr:to>
      <xdr:col>50</xdr:col>
      <xdr:colOff>165100</xdr:colOff>
      <xdr:row>42</xdr:row>
      <xdr:rowOff>86491</xdr:rowOff>
    </xdr:to>
    <xdr:sp macro="" textlink="">
      <xdr:nvSpPr>
        <xdr:cNvPr id="132" name="楕円 131">
          <a:extLst>
            <a:ext uri="{FF2B5EF4-FFF2-40B4-BE49-F238E27FC236}">
              <a16:creationId xmlns:a16="http://schemas.microsoft.com/office/drawing/2014/main" id="{7BC2B681-ED47-4C65-93C9-B4FA2439D989}"/>
            </a:ext>
          </a:extLst>
        </xdr:cNvPr>
        <xdr:cNvSpPr/>
      </xdr:nvSpPr>
      <xdr:spPr>
        <a:xfrm>
          <a:off x="9588500" y="718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35607</xdr:rowOff>
    </xdr:from>
    <xdr:to>
      <xdr:col>55</xdr:col>
      <xdr:colOff>0</xdr:colOff>
      <xdr:row>42</xdr:row>
      <xdr:rowOff>35691</xdr:rowOff>
    </xdr:to>
    <xdr:cxnSp macro="">
      <xdr:nvCxnSpPr>
        <xdr:cNvPr id="133" name="直線コネクタ 132">
          <a:extLst>
            <a:ext uri="{FF2B5EF4-FFF2-40B4-BE49-F238E27FC236}">
              <a16:creationId xmlns:a16="http://schemas.microsoft.com/office/drawing/2014/main" id="{74979B9B-DDDD-4325-BD00-1CFCA7E47A39}"/>
            </a:ext>
          </a:extLst>
        </xdr:cNvPr>
        <xdr:cNvCxnSpPr/>
      </xdr:nvCxnSpPr>
      <xdr:spPr>
        <a:xfrm flipV="1">
          <a:off x="9639300" y="7236507"/>
          <a:ext cx="8382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156390</xdr:rowOff>
    </xdr:from>
    <xdr:to>
      <xdr:col>46</xdr:col>
      <xdr:colOff>38100</xdr:colOff>
      <xdr:row>42</xdr:row>
      <xdr:rowOff>86540</xdr:rowOff>
    </xdr:to>
    <xdr:sp macro="" textlink="">
      <xdr:nvSpPr>
        <xdr:cNvPr id="134" name="楕円 133">
          <a:extLst>
            <a:ext uri="{FF2B5EF4-FFF2-40B4-BE49-F238E27FC236}">
              <a16:creationId xmlns:a16="http://schemas.microsoft.com/office/drawing/2014/main" id="{AC54474D-3E7B-4C55-B181-A1B90EAFAEBE}"/>
            </a:ext>
          </a:extLst>
        </xdr:cNvPr>
        <xdr:cNvSpPr/>
      </xdr:nvSpPr>
      <xdr:spPr>
        <a:xfrm>
          <a:off x="8699500" y="71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35691</xdr:rowOff>
    </xdr:from>
    <xdr:to>
      <xdr:col>50</xdr:col>
      <xdr:colOff>114300</xdr:colOff>
      <xdr:row>42</xdr:row>
      <xdr:rowOff>35740</xdr:rowOff>
    </xdr:to>
    <xdr:cxnSp macro="">
      <xdr:nvCxnSpPr>
        <xdr:cNvPr id="135" name="直線コネクタ 134">
          <a:extLst>
            <a:ext uri="{FF2B5EF4-FFF2-40B4-BE49-F238E27FC236}">
              <a16:creationId xmlns:a16="http://schemas.microsoft.com/office/drawing/2014/main" id="{FF421B7A-0159-4780-8796-B61DEC53A84F}"/>
            </a:ext>
          </a:extLst>
        </xdr:cNvPr>
        <xdr:cNvCxnSpPr/>
      </xdr:nvCxnSpPr>
      <xdr:spPr>
        <a:xfrm flipV="1">
          <a:off x="8750300" y="7236591"/>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156383</xdr:rowOff>
    </xdr:from>
    <xdr:to>
      <xdr:col>41</xdr:col>
      <xdr:colOff>101600</xdr:colOff>
      <xdr:row>42</xdr:row>
      <xdr:rowOff>86533</xdr:rowOff>
    </xdr:to>
    <xdr:sp macro="" textlink="">
      <xdr:nvSpPr>
        <xdr:cNvPr id="136" name="楕円 135">
          <a:extLst>
            <a:ext uri="{FF2B5EF4-FFF2-40B4-BE49-F238E27FC236}">
              <a16:creationId xmlns:a16="http://schemas.microsoft.com/office/drawing/2014/main" id="{BBDA860C-C3CA-422C-8E01-511DD6888BEC}"/>
            </a:ext>
          </a:extLst>
        </xdr:cNvPr>
        <xdr:cNvSpPr/>
      </xdr:nvSpPr>
      <xdr:spPr>
        <a:xfrm>
          <a:off x="7810500" y="718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35733</xdr:rowOff>
    </xdr:from>
    <xdr:to>
      <xdr:col>45</xdr:col>
      <xdr:colOff>177800</xdr:colOff>
      <xdr:row>42</xdr:row>
      <xdr:rowOff>35740</xdr:rowOff>
    </xdr:to>
    <xdr:cxnSp macro="">
      <xdr:nvCxnSpPr>
        <xdr:cNvPr id="137" name="直線コネクタ 136">
          <a:extLst>
            <a:ext uri="{FF2B5EF4-FFF2-40B4-BE49-F238E27FC236}">
              <a16:creationId xmlns:a16="http://schemas.microsoft.com/office/drawing/2014/main" id="{8E604D4C-1DA6-4730-9B42-35EC933A25EE}"/>
            </a:ext>
          </a:extLst>
        </xdr:cNvPr>
        <xdr:cNvCxnSpPr/>
      </xdr:nvCxnSpPr>
      <xdr:spPr>
        <a:xfrm>
          <a:off x="7861300" y="7236633"/>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156435</xdr:rowOff>
    </xdr:from>
    <xdr:to>
      <xdr:col>36</xdr:col>
      <xdr:colOff>165100</xdr:colOff>
      <xdr:row>42</xdr:row>
      <xdr:rowOff>86585</xdr:rowOff>
    </xdr:to>
    <xdr:sp macro="" textlink="">
      <xdr:nvSpPr>
        <xdr:cNvPr id="138" name="楕円 137">
          <a:extLst>
            <a:ext uri="{FF2B5EF4-FFF2-40B4-BE49-F238E27FC236}">
              <a16:creationId xmlns:a16="http://schemas.microsoft.com/office/drawing/2014/main" id="{348A3D4C-74F4-4360-B006-3CFE05DA12C9}"/>
            </a:ext>
          </a:extLst>
        </xdr:cNvPr>
        <xdr:cNvSpPr/>
      </xdr:nvSpPr>
      <xdr:spPr>
        <a:xfrm>
          <a:off x="6921500" y="718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35733</xdr:rowOff>
    </xdr:from>
    <xdr:to>
      <xdr:col>41</xdr:col>
      <xdr:colOff>50800</xdr:colOff>
      <xdr:row>42</xdr:row>
      <xdr:rowOff>35785</xdr:rowOff>
    </xdr:to>
    <xdr:cxnSp macro="">
      <xdr:nvCxnSpPr>
        <xdr:cNvPr id="139" name="直線コネクタ 138">
          <a:extLst>
            <a:ext uri="{FF2B5EF4-FFF2-40B4-BE49-F238E27FC236}">
              <a16:creationId xmlns:a16="http://schemas.microsoft.com/office/drawing/2014/main" id="{38A55B45-37A4-43B4-ABC0-C3D41E49B3BE}"/>
            </a:ext>
          </a:extLst>
        </xdr:cNvPr>
        <xdr:cNvCxnSpPr/>
      </xdr:nvCxnSpPr>
      <xdr:spPr>
        <a:xfrm flipV="1">
          <a:off x="6972300" y="7236633"/>
          <a:ext cx="8890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99066</xdr:rowOff>
    </xdr:from>
    <xdr:ext cx="534377" cy="259045"/>
    <xdr:sp macro="" textlink="">
      <xdr:nvSpPr>
        <xdr:cNvPr id="140" name="n_1aveValue【道路】&#10;一人当たり延長">
          <a:extLst>
            <a:ext uri="{FF2B5EF4-FFF2-40B4-BE49-F238E27FC236}">
              <a16:creationId xmlns:a16="http://schemas.microsoft.com/office/drawing/2014/main" id="{BE369A81-AB78-4400-8AB7-6C0BA8F081FE}"/>
            </a:ext>
          </a:extLst>
        </xdr:cNvPr>
        <xdr:cNvSpPr txBox="1"/>
      </xdr:nvSpPr>
      <xdr:spPr>
        <a:xfrm>
          <a:off x="9359411" y="695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98886</xdr:rowOff>
    </xdr:from>
    <xdr:ext cx="534377" cy="259045"/>
    <xdr:sp macro="" textlink="">
      <xdr:nvSpPr>
        <xdr:cNvPr id="141" name="n_2aveValue【道路】&#10;一人当たり延長">
          <a:extLst>
            <a:ext uri="{FF2B5EF4-FFF2-40B4-BE49-F238E27FC236}">
              <a16:creationId xmlns:a16="http://schemas.microsoft.com/office/drawing/2014/main" id="{FAAD7418-3AAF-4E0C-A813-A4B95195B20E}"/>
            </a:ext>
          </a:extLst>
        </xdr:cNvPr>
        <xdr:cNvSpPr txBox="1"/>
      </xdr:nvSpPr>
      <xdr:spPr>
        <a:xfrm>
          <a:off x="8483111" y="695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98845</xdr:rowOff>
    </xdr:from>
    <xdr:ext cx="534377" cy="259045"/>
    <xdr:sp macro="" textlink="">
      <xdr:nvSpPr>
        <xdr:cNvPr id="142" name="n_3aveValue【道路】&#10;一人当たり延長">
          <a:extLst>
            <a:ext uri="{FF2B5EF4-FFF2-40B4-BE49-F238E27FC236}">
              <a16:creationId xmlns:a16="http://schemas.microsoft.com/office/drawing/2014/main" id="{62C9A796-6D07-4D78-BA30-DD28AF722BDA}"/>
            </a:ext>
          </a:extLst>
        </xdr:cNvPr>
        <xdr:cNvSpPr txBox="1"/>
      </xdr:nvSpPr>
      <xdr:spPr>
        <a:xfrm>
          <a:off x="7594111" y="695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99181</xdr:rowOff>
    </xdr:from>
    <xdr:ext cx="534377" cy="259045"/>
    <xdr:sp macro="" textlink="">
      <xdr:nvSpPr>
        <xdr:cNvPr id="143" name="n_4aveValue【道路】&#10;一人当たり延長">
          <a:extLst>
            <a:ext uri="{FF2B5EF4-FFF2-40B4-BE49-F238E27FC236}">
              <a16:creationId xmlns:a16="http://schemas.microsoft.com/office/drawing/2014/main" id="{69B3C003-0650-46BB-A9A1-E14E499886B0}"/>
            </a:ext>
          </a:extLst>
        </xdr:cNvPr>
        <xdr:cNvSpPr txBox="1"/>
      </xdr:nvSpPr>
      <xdr:spPr>
        <a:xfrm>
          <a:off x="6705111" y="695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77618</xdr:rowOff>
    </xdr:from>
    <xdr:ext cx="534377" cy="259045"/>
    <xdr:sp macro="" textlink="">
      <xdr:nvSpPr>
        <xdr:cNvPr id="144" name="n_1mainValue【道路】&#10;一人当たり延長">
          <a:extLst>
            <a:ext uri="{FF2B5EF4-FFF2-40B4-BE49-F238E27FC236}">
              <a16:creationId xmlns:a16="http://schemas.microsoft.com/office/drawing/2014/main" id="{6CB18509-5711-4B92-B59D-105AB115A527}"/>
            </a:ext>
          </a:extLst>
        </xdr:cNvPr>
        <xdr:cNvSpPr txBox="1"/>
      </xdr:nvSpPr>
      <xdr:spPr>
        <a:xfrm>
          <a:off x="9359411" y="727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77667</xdr:rowOff>
    </xdr:from>
    <xdr:ext cx="534377" cy="259045"/>
    <xdr:sp macro="" textlink="">
      <xdr:nvSpPr>
        <xdr:cNvPr id="145" name="n_2mainValue【道路】&#10;一人当たり延長">
          <a:extLst>
            <a:ext uri="{FF2B5EF4-FFF2-40B4-BE49-F238E27FC236}">
              <a16:creationId xmlns:a16="http://schemas.microsoft.com/office/drawing/2014/main" id="{15C4DA52-1BD5-4188-A039-A40C98852EA5}"/>
            </a:ext>
          </a:extLst>
        </xdr:cNvPr>
        <xdr:cNvSpPr txBox="1"/>
      </xdr:nvSpPr>
      <xdr:spPr>
        <a:xfrm>
          <a:off x="8483111" y="72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77660</xdr:rowOff>
    </xdr:from>
    <xdr:ext cx="534377" cy="259045"/>
    <xdr:sp macro="" textlink="">
      <xdr:nvSpPr>
        <xdr:cNvPr id="146" name="n_3mainValue【道路】&#10;一人当たり延長">
          <a:extLst>
            <a:ext uri="{FF2B5EF4-FFF2-40B4-BE49-F238E27FC236}">
              <a16:creationId xmlns:a16="http://schemas.microsoft.com/office/drawing/2014/main" id="{44EB7B7E-2EAC-461D-ABEC-95AA0E6177A6}"/>
            </a:ext>
          </a:extLst>
        </xdr:cNvPr>
        <xdr:cNvSpPr txBox="1"/>
      </xdr:nvSpPr>
      <xdr:spPr>
        <a:xfrm>
          <a:off x="7594111" y="727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77712</xdr:rowOff>
    </xdr:from>
    <xdr:ext cx="534377" cy="259045"/>
    <xdr:sp macro="" textlink="">
      <xdr:nvSpPr>
        <xdr:cNvPr id="147" name="n_4mainValue【道路】&#10;一人当たり延長">
          <a:extLst>
            <a:ext uri="{FF2B5EF4-FFF2-40B4-BE49-F238E27FC236}">
              <a16:creationId xmlns:a16="http://schemas.microsoft.com/office/drawing/2014/main" id="{C59D1DA3-447D-40DC-B1B7-7611AAFF26B5}"/>
            </a:ext>
          </a:extLst>
        </xdr:cNvPr>
        <xdr:cNvSpPr txBox="1"/>
      </xdr:nvSpPr>
      <xdr:spPr>
        <a:xfrm>
          <a:off x="6705111" y="72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8DDE0403-3693-416D-9282-5AD5F128607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EAFEF5C-DE38-4D29-AE56-55B32B2EBDB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D73DD440-D3B9-40DA-82B0-B228E2C6099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511DF8B7-8B9F-4776-A1AF-6CDF245A25A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19ECB96B-13CA-475F-928D-4794D1359CC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7568D59E-AC9C-46BE-AE64-C59F897CAFC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396643D1-24B1-4EC1-B1B8-3174D7B8ACA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C6990EBD-E5E8-4AA9-834D-6B45B16B67C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FD8D0E33-CD6E-4EB6-B494-D8F61B50DE5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A23DA5B4-D5C4-4081-8921-EF36DE38D43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3FCBD83B-1CE0-4370-BECD-CE5836617AC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662BC52A-6B35-42AC-ACE1-47E5C65AE1E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23DD1E6C-C55D-425F-A61C-49F8F8663A5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9957589-779F-4958-A82E-CCA5BEB8CE0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E2AE203A-FA19-4A0C-928A-720C7FCF4B1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50792C0-9CEE-4164-817B-F0408E7ECFE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E25DF930-C2F5-4481-935A-E388FBA2809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3114EB81-3F64-44E0-81D6-1370A3B9E22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C57047F4-04CC-47E8-98FD-E8E4F887266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9A1B7B12-E537-4759-9687-702071D70E5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C638C473-F86A-44FE-963C-23C5C76E973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1CF4F6BB-F813-4B6E-9C1C-20E194F1DA8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20A0203B-208F-49D9-9BB0-8AD81558ACF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3A1FC5A8-B4FE-4F73-BC99-1178D9DF3F7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FA375B36-DA47-4F7B-BFA7-A233CDD567D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39558A1D-34F9-42E8-8125-69442BB0B6FC}"/>
            </a:ext>
          </a:extLst>
        </xdr:cNvPr>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82818A71-D3E0-44D2-9FF1-543F72124C85}"/>
            </a:ext>
          </a:extLst>
        </xdr:cNvPr>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CA03A343-30D4-41EE-8E33-1FD273096AF1}"/>
            </a:ext>
          </a:extLst>
        </xdr:cNvPr>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44A07B8-0AC1-46F3-AE27-ED301FC95A96}"/>
            </a:ext>
          </a:extLst>
        </xdr:cNvPr>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F0DB7C3D-E026-49C2-AB54-90C4594F9721}"/>
            </a:ext>
          </a:extLst>
        </xdr:cNvPr>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D6576838-C777-4642-A79D-392DC6F9594E}"/>
            </a:ext>
          </a:extLst>
        </xdr:cNvPr>
        <xdr:cNvSpPr txBox="1"/>
      </xdr:nvSpPr>
      <xdr:spPr>
        <a:xfrm>
          <a:off x="4673600" y="10505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31E89AB7-C29A-46CC-8DE6-79245F65BB27}"/>
            </a:ext>
          </a:extLst>
        </xdr:cNvPr>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a16="http://schemas.microsoft.com/office/drawing/2014/main" id="{8BB39C09-96EB-4E76-88DF-0E2A81EC3D64}"/>
            </a:ext>
          </a:extLst>
        </xdr:cNvPr>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a:extLst>
            <a:ext uri="{FF2B5EF4-FFF2-40B4-BE49-F238E27FC236}">
              <a16:creationId xmlns:a16="http://schemas.microsoft.com/office/drawing/2014/main" id="{6F5A530F-0E2D-4A33-8FEA-855D8A973DAF}"/>
            </a:ext>
          </a:extLst>
        </xdr:cNvPr>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a:extLst>
            <a:ext uri="{FF2B5EF4-FFF2-40B4-BE49-F238E27FC236}">
              <a16:creationId xmlns:a16="http://schemas.microsoft.com/office/drawing/2014/main" id="{87EF2B8D-38EF-4CC2-AF3D-51B6443EEE27}"/>
            </a:ext>
          </a:extLst>
        </xdr:cNvPr>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a:extLst>
            <a:ext uri="{FF2B5EF4-FFF2-40B4-BE49-F238E27FC236}">
              <a16:creationId xmlns:a16="http://schemas.microsoft.com/office/drawing/2014/main" id="{8113DD74-B816-477C-8B3D-79E397408072}"/>
            </a:ext>
          </a:extLst>
        </xdr:cNvPr>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5EFE513-AB33-488D-9CEC-E599960FAB5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7C1CDE4-45A1-403C-824A-66DE061CCC5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1BD6EEC-EB47-4F1F-943B-C04DDEE727A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736D216-B4B3-466D-BA65-79F43634D46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05E9C36-947A-431A-978B-BA6710F3EA3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61867</xdr:rowOff>
    </xdr:from>
    <xdr:to>
      <xdr:col>24</xdr:col>
      <xdr:colOff>114300</xdr:colOff>
      <xdr:row>60</xdr:row>
      <xdr:rowOff>163467</xdr:rowOff>
    </xdr:to>
    <xdr:sp macro="" textlink="">
      <xdr:nvSpPr>
        <xdr:cNvPr id="189" name="楕円 188">
          <a:extLst>
            <a:ext uri="{FF2B5EF4-FFF2-40B4-BE49-F238E27FC236}">
              <a16:creationId xmlns:a16="http://schemas.microsoft.com/office/drawing/2014/main" id="{2049F704-1E61-4320-B504-1BABFC437880}"/>
            </a:ext>
          </a:extLst>
        </xdr:cNvPr>
        <xdr:cNvSpPr/>
      </xdr:nvSpPr>
      <xdr:spPr>
        <a:xfrm>
          <a:off x="45847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84744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81D8F2CF-62F1-47E1-8774-E32ADC04F7C1}"/>
            </a:ext>
          </a:extLst>
        </xdr:cNvPr>
        <xdr:cNvSpPr txBox="1"/>
      </xdr:nvSpPr>
      <xdr:spPr>
        <a:xfrm>
          <a:off x="4673600" y="10200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34109</xdr:rowOff>
    </xdr:from>
    <xdr:to>
      <xdr:col>20</xdr:col>
      <xdr:colOff>38100</xdr:colOff>
      <xdr:row>60</xdr:row>
      <xdr:rowOff>135709</xdr:rowOff>
    </xdr:to>
    <xdr:sp macro="" textlink="">
      <xdr:nvSpPr>
        <xdr:cNvPr id="191" name="楕円 190">
          <a:extLst>
            <a:ext uri="{FF2B5EF4-FFF2-40B4-BE49-F238E27FC236}">
              <a16:creationId xmlns:a16="http://schemas.microsoft.com/office/drawing/2014/main" id="{A52AB5CC-35D3-452E-AA7B-566393D12CBC}"/>
            </a:ext>
          </a:extLst>
        </xdr:cNvPr>
        <xdr:cNvSpPr/>
      </xdr:nvSpPr>
      <xdr:spPr>
        <a:xfrm>
          <a:off x="3746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84909</xdr:rowOff>
    </xdr:from>
    <xdr:to>
      <xdr:col>24</xdr:col>
      <xdr:colOff>63500</xdr:colOff>
      <xdr:row>60</xdr:row>
      <xdr:rowOff>112667</xdr:rowOff>
    </xdr:to>
    <xdr:cxnSp macro="">
      <xdr:nvCxnSpPr>
        <xdr:cNvPr id="192" name="直線コネクタ 191">
          <a:extLst>
            <a:ext uri="{FF2B5EF4-FFF2-40B4-BE49-F238E27FC236}">
              <a16:creationId xmlns:a16="http://schemas.microsoft.com/office/drawing/2014/main" id="{6E60F75A-E328-4C96-BF87-A4E415168104}"/>
            </a:ext>
          </a:extLst>
        </xdr:cNvPr>
        <xdr:cNvCxnSpPr/>
      </xdr:nvCxnSpPr>
      <xdr:spPr>
        <a:xfrm>
          <a:off x="3797300" y="1037190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xdr:rowOff>
    </xdr:from>
    <xdr:to>
      <xdr:col>15</xdr:col>
      <xdr:colOff>101600</xdr:colOff>
      <xdr:row>60</xdr:row>
      <xdr:rowOff>107950</xdr:rowOff>
    </xdr:to>
    <xdr:sp macro="" textlink="">
      <xdr:nvSpPr>
        <xdr:cNvPr id="193" name="楕円 192">
          <a:extLst>
            <a:ext uri="{FF2B5EF4-FFF2-40B4-BE49-F238E27FC236}">
              <a16:creationId xmlns:a16="http://schemas.microsoft.com/office/drawing/2014/main" id="{0008E62B-8502-42E7-AA45-04E69AF9C945}"/>
            </a:ext>
          </a:extLst>
        </xdr:cNvPr>
        <xdr:cNvSpPr/>
      </xdr:nvSpPr>
      <xdr:spPr>
        <a:xfrm>
          <a:off x="2857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57150</xdr:rowOff>
    </xdr:from>
    <xdr:to>
      <xdr:col>19</xdr:col>
      <xdr:colOff>177800</xdr:colOff>
      <xdr:row>60</xdr:row>
      <xdr:rowOff>84909</xdr:rowOff>
    </xdr:to>
    <xdr:cxnSp macro="">
      <xdr:nvCxnSpPr>
        <xdr:cNvPr id="194" name="直線コネクタ 193">
          <a:extLst>
            <a:ext uri="{FF2B5EF4-FFF2-40B4-BE49-F238E27FC236}">
              <a16:creationId xmlns:a16="http://schemas.microsoft.com/office/drawing/2014/main" id="{A7596D81-B205-49C0-B24E-97E4DDD8F2AE}"/>
            </a:ext>
          </a:extLst>
        </xdr:cNvPr>
        <xdr:cNvCxnSpPr/>
      </xdr:nvCxnSpPr>
      <xdr:spPr>
        <a:xfrm>
          <a:off x="2908300" y="1034415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150041</xdr:rowOff>
    </xdr:from>
    <xdr:to>
      <xdr:col>10</xdr:col>
      <xdr:colOff>165100</xdr:colOff>
      <xdr:row>60</xdr:row>
      <xdr:rowOff>80191</xdr:rowOff>
    </xdr:to>
    <xdr:sp macro="" textlink="">
      <xdr:nvSpPr>
        <xdr:cNvPr id="195" name="楕円 194">
          <a:extLst>
            <a:ext uri="{FF2B5EF4-FFF2-40B4-BE49-F238E27FC236}">
              <a16:creationId xmlns:a16="http://schemas.microsoft.com/office/drawing/2014/main" id="{E38066A9-8629-46F9-A4FF-AAFC7A28D407}"/>
            </a:ext>
          </a:extLst>
        </xdr:cNvPr>
        <xdr:cNvSpPr/>
      </xdr:nvSpPr>
      <xdr:spPr>
        <a:xfrm>
          <a:off x="1968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29391</xdr:rowOff>
    </xdr:from>
    <xdr:to>
      <xdr:col>15</xdr:col>
      <xdr:colOff>50800</xdr:colOff>
      <xdr:row>60</xdr:row>
      <xdr:rowOff>57150</xdr:rowOff>
    </xdr:to>
    <xdr:cxnSp macro="">
      <xdr:nvCxnSpPr>
        <xdr:cNvPr id="196" name="直線コネクタ 195">
          <a:extLst>
            <a:ext uri="{FF2B5EF4-FFF2-40B4-BE49-F238E27FC236}">
              <a16:creationId xmlns:a16="http://schemas.microsoft.com/office/drawing/2014/main" id="{D67A4F56-12D3-4D12-BBC8-BF24AE90AF56}"/>
            </a:ext>
          </a:extLst>
        </xdr:cNvPr>
        <xdr:cNvCxnSpPr/>
      </xdr:nvCxnSpPr>
      <xdr:spPr>
        <a:xfrm>
          <a:off x="2019300" y="1031639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135346</xdr:rowOff>
    </xdr:from>
    <xdr:to>
      <xdr:col>6</xdr:col>
      <xdr:colOff>38100</xdr:colOff>
      <xdr:row>60</xdr:row>
      <xdr:rowOff>65496</xdr:rowOff>
    </xdr:to>
    <xdr:sp macro="" textlink="">
      <xdr:nvSpPr>
        <xdr:cNvPr id="197" name="楕円 196">
          <a:extLst>
            <a:ext uri="{FF2B5EF4-FFF2-40B4-BE49-F238E27FC236}">
              <a16:creationId xmlns:a16="http://schemas.microsoft.com/office/drawing/2014/main" id="{17DC0438-C76D-4E9A-9634-87BC0B4A76E5}"/>
            </a:ext>
          </a:extLst>
        </xdr:cNvPr>
        <xdr:cNvSpPr/>
      </xdr:nvSpPr>
      <xdr:spPr>
        <a:xfrm>
          <a:off x="1079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14696</xdr:rowOff>
    </xdr:from>
    <xdr:to>
      <xdr:col>10</xdr:col>
      <xdr:colOff>114300</xdr:colOff>
      <xdr:row>60</xdr:row>
      <xdr:rowOff>29391</xdr:rowOff>
    </xdr:to>
    <xdr:cxnSp macro="">
      <xdr:nvCxnSpPr>
        <xdr:cNvPr id="198" name="直線コネクタ 197">
          <a:extLst>
            <a:ext uri="{FF2B5EF4-FFF2-40B4-BE49-F238E27FC236}">
              <a16:creationId xmlns:a16="http://schemas.microsoft.com/office/drawing/2014/main" id="{1C68B81B-1035-4DAD-A99F-047DF2F0E630}"/>
            </a:ext>
          </a:extLst>
        </xdr:cNvPr>
        <xdr:cNvCxnSpPr/>
      </xdr:nvCxnSpPr>
      <xdr:spPr>
        <a:xfrm>
          <a:off x="1130300" y="1030169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6F502DE5-FE66-431F-93C0-5E2B4E3A5D01}"/>
            </a:ext>
          </a:extLst>
        </xdr:cNvPr>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55BFD886-1D66-4689-9D26-DC65DEA4DD69}"/>
            </a:ext>
          </a:extLst>
        </xdr:cNvPr>
        <xdr:cNvSpPr txBox="1"/>
      </xdr:nvSpPr>
      <xdr:spPr>
        <a:xfrm>
          <a:off x="2705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71A1C57C-C819-4F6A-BAB1-F63A5E2F2498}"/>
            </a:ext>
          </a:extLst>
        </xdr:cNvPr>
        <xdr:cNvSpPr txBox="1"/>
      </xdr:nvSpPr>
      <xdr:spPr>
        <a:xfrm>
          <a:off x="1816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C3F7F8CC-2B46-4125-A779-1AC932636F9A}"/>
            </a:ext>
          </a:extLst>
        </xdr:cNvPr>
        <xdr:cNvSpPr txBox="1"/>
      </xdr:nvSpPr>
      <xdr:spPr>
        <a:xfrm>
          <a:off x="927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152236</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E3D0E1A8-B7BD-4A83-92C9-8DF63EA2F6DF}"/>
            </a:ext>
          </a:extLst>
        </xdr:cNvPr>
        <xdr:cNvSpPr txBox="1"/>
      </xdr:nvSpPr>
      <xdr:spPr>
        <a:xfrm>
          <a:off x="35820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8D7BD2B3-8C99-4D19-92AF-5F14C95EA605}"/>
            </a:ext>
          </a:extLst>
        </xdr:cNvPr>
        <xdr:cNvSpPr txBox="1"/>
      </xdr:nvSpPr>
      <xdr:spPr>
        <a:xfrm>
          <a:off x="2705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96718</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DE6DDFC-2AE4-4543-A0A2-14412E4587AA}"/>
            </a:ext>
          </a:extLst>
        </xdr:cNvPr>
        <xdr:cNvSpPr txBox="1"/>
      </xdr:nvSpPr>
      <xdr:spPr>
        <a:xfrm>
          <a:off x="1816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82023</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FAFE928A-767D-4F7C-B451-A396C9B47F6C}"/>
            </a:ext>
          </a:extLst>
        </xdr:cNvPr>
        <xdr:cNvSpPr txBox="1"/>
      </xdr:nvSpPr>
      <xdr:spPr>
        <a:xfrm>
          <a:off x="9277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71FFAFF6-07B2-4C57-8E26-C30539093BB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8A347012-BD06-49AF-A257-646D82D272F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51EBCB83-B2B6-467D-97B9-6CF5DA2F294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6FA9881E-7AB3-41B3-91FA-BDB51F32A9C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B588E8A2-8449-4EEA-85F1-6CFC30AC2D3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1735085E-4340-497A-B78E-8C908D9C0EE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F4CE3515-A226-4184-9EAC-7578C41CC7A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95F98BA5-EA34-4D5A-B4CE-D8227B46FC7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39194958-D2EB-4C30-ACED-F0D61FD5BF1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BBF8C167-F70C-4227-90B4-95278CBBB36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5BCA6AA7-262A-4888-BE86-3867CF22BF5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7AA668E0-D79F-4BFB-A715-5260E8E16F5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874E452B-13B7-42B2-8B2D-00A35DD79CE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CB74C10D-A39A-46C8-BDB8-ED654CE3C3CB}"/>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2255D0AF-BECC-485D-AEA9-F34C108AE8A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3B407742-AE54-4EC8-9A81-E0605AE572DF}"/>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40428670-74AF-49D7-9C7C-BC7723A42F5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22C523AA-FBDE-4F10-99D2-406386DA90E2}"/>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A037E60-36ED-4439-8EAF-35F44542B59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8495B554-52F7-4ABD-92EE-245D078555E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DB1C23E6-42F8-4C1A-847F-FA242C991DB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E3F7CBEF-9D78-4763-B493-191B8A4EE13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9CBD7BEF-9B44-4F0B-8D36-C00FD308648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1492B659-2F80-436F-9B6C-9485107BAF65}"/>
            </a:ext>
          </a:extLst>
        </xdr:cNvPr>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35369CE6-EE2E-4EE8-9262-8324695F4364}"/>
            </a:ext>
          </a:extLst>
        </xdr:cNvPr>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F0796C26-24C4-4300-8FBB-630AB2C9CD2E}"/>
            </a:ext>
          </a:extLst>
        </xdr:cNvPr>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F48F0042-DDCB-409D-893D-A3E43DE6BAAE}"/>
            </a:ext>
          </a:extLst>
        </xdr:cNvPr>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60492DCB-018C-400E-B20C-7F4D511344FB}"/>
            </a:ext>
          </a:extLst>
        </xdr:cNvPr>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7FB6B704-9DBE-4857-B3AE-3F5BB178FC85}"/>
            </a:ext>
          </a:extLst>
        </xdr:cNvPr>
        <xdr:cNvSpPr txBox="1"/>
      </xdr:nvSpPr>
      <xdr:spPr>
        <a:xfrm>
          <a:off x="10515600" y="1065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194DC0C8-5CA3-4F09-9976-C9CDE4174A3D}"/>
            </a:ext>
          </a:extLst>
        </xdr:cNvPr>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a:extLst>
            <a:ext uri="{FF2B5EF4-FFF2-40B4-BE49-F238E27FC236}">
              <a16:creationId xmlns:a16="http://schemas.microsoft.com/office/drawing/2014/main" id="{12A0B9D1-9FFF-410F-99BA-9DAC1FE8A4E5}"/>
            </a:ext>
          </a:extLst>
        </xdr:cNvPr>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a:extLst>
            <a:ext uri="{FF2B5EF4-FFF2-40B4-BE49-F238E27FC236}">
              <a16:creationId xmlns:a16="http://schemas.microsoft.com/office/drawing/2014/main" id="{0268A49D-1ABF-4E4B-8FC3-CFFD103BD0E5}"/>
            </a:ext>
          </a:extLst>
        </xdr:cNvPr>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a:extLst>
            <a:ext uri="{FF2B5EF4-FFF2-40B4-BE49-F238E27FC236}">
              <a16:creationId xmlns:a16="http://schemas.microsoft.com/office/drawing/2014/main" id="{49925B31-5372-4E00-B2C3-13AE5EA2097A}"/>
            </a:ext>
          </a:extLst>
        </xdr:cNvPr>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a:extLst>
            <a:ext uri="{FF2B5EF4-FFF2-40B4-BE49-F238E27FC236}">
              <a16:creationId xmlns:a16="http://schemas.microsoft.com/office/drawing/2014/main" id="{B57A0032-01F4-4ABE-9C61-33F65C020E20}"/>
            </a:ext>
          </a:extLst>
        </xdr:cNvPr>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C5C4061-E936-421B-9AA8-95C5CAEEC95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7F74153-93E4-4087-82D4-D5B31F99E80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5D13E1A-184F-48F1-B01A-B994B56C0A7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0C39EF9-11C5-4FE4-B8C1-F5621EAC6DE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5C2C3EC-8F82-442C-9AFF-704CF55FFBA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119047</xdr:rowOff>
    </xdr:from>
    <xdr:to>
      <xdr:col>55</xdr:col>
      <xdr:colOff>50800</xdr:colOff>
      <xdr:row>64</xdr:row>
      <xdr:rowOff>49197</xdr:rowOff>
    </xdr:to>
    <xdr:sp macro="" textlink="">
      <xdr:nvSpPr>
        <xdr:cNvPr id="246" name="楕円 245">
          <a:extLst>
            <a:ext uri="{FF2B5EF4-FFF2-40B4-BE49-F238E27FC236}">
              <a16:creationId xmlns:a16="http://schemas.microsoft.com/office/drawing/2014/main" id="{882AEEBB-6302-48DB-A757-40E54805E7E1}"/>
            </a:ext>
          </a:extLst>
        </xdr:cNvPr>
        <xdr:cNvSpPr/>
      </xdr:nvSpPr>
      <xdr:spPr>
        <a:xfrm>
          <a:off x="10426700" y="1092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33974</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CE328305-53F2-4E9D-BF3D-93205E740BF7}"/>
            </a:ext>
          </a:extLst>
        </xdr:cNvPr>
        <xdr:cNvSpPr txBox="1"/>
      </xdr:nvSpPr>
      <xdr:spPr>
        <a:xfrm>
          <a:off x="10515600" y="1083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121010</xdr:rowOff>
    </xdr:from>
    <xdr:to>
      <xdr:col>50</xdr:col>
      <xdr:colOff>165100</xdr:colOff>
      <xdr:row>64</xdr:row>
      <xdr:rowOff>51160</xdr:rowOff>
    </xdr:to>
    <xdr:sp macro="" textlink="">
      <xdr:nvSpPr>
        <xdr:cNvPr id="248" name="楕円 247">
          <a:extLst>
            <a:ext uri="{FF2B5EF4-FFF2-40B4-BE49-F238E27FC236}">
              <a16:creationId xmlns:a16="http://schemas.microsoft.com/office/drawing/2014/main" id="{095A54D1-65D9-45B2-AF95-13155992933F}"/>
            </a:ext>
          </a:extLst>
        </xdr:cNvPr>
        <xdr:cNvSpPr/>
      </xdr:nvSpPr>
      <xdr:spPr>
        <a:xfrm>
          <a:off x="9588500" y="1092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169847</xdr:rowOff>
    </xdr:from>
    <xdr:to>
      <xdr:col>55</xdr:col>
      <xdr:colOff>0</xdr:colOff>
      <xdr:row>64</xdr:row>
      <xdr:rowOff>360</xdr:rowOff>
    </xdr:to>
    <xdr:cxnSp macro="">
      <xdr:nvCxnSpPr>
        <xdr:cNvPr id="249" name="直線コネクタ 248">
          <a:extLst>
            <a:ext uri="{FF2B5EF4-FFF2-40B4-BE49-F238E27FC236}">
              <a16:creationId xmlns:a16="http://schemas.microsoft.com/office/drawing/2014/main" id="{98382B0F-A737-452A-B581-CDC0DBF7CD80}"/>
            </a:ext>
          </a:extLst>
        </xdr:cNvPr>
        <xdr:cNvCxnSpPr/>
      </xdr:nvCxnSpPr>
      <xdr:spPr>
        <a:xfrm flipV="1">
          <a:off x="9639300" y="10971197"/>
          <a:ext cx="8382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122600</xdr:rowOff>
    </xdr:from>
    <xdr:to>
      <xdr:col>46</xdr:col>
      <xdr:colOff>38100</xdr:colOff>
      <xdr:row>64</xdr:row>
      <xdr:rowOff>52750</xdr:rowOff>
    </xdr:to>
    <xdr:sp macro="" textlink="">
      <xdr:nvSpPr>
        <xdr:cNvPr id="250" name="楕円 249">
          <a:extLst>
            <a:ext uri="{FF2B5EF4-FFF2-40B4-BE49-F238E27FC236}">
              <a16:creationId xmlns:a16="http://schemas.microsoft.com/office/drawing/2014/main" id="{439F5DD1-7316-424F-85A1-E0985779E778}"/>
            </a:ext>
          </a:extLst>
        </xdr:cNvPr>
        <xdr:cNvSpPr/>
      </xdr:nvSpPr>
      <xdr:spPr>
        <a:xfrm>
          <a:off x="8699500" y="1092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360</xdr:rowOff>
    </xdr:from>
    <xdr:to>
      <xdr:col>50</xdr:col>
      <xdr:colOff>114300</xdr:colOff>
      <xdr:row>64</xdr:row>
      <xdr:rowOff>1950</xdr:rowOff>
    </xdr:to>
    <xdr:cxnSp macro="">
      <xdr:nvCxnSpPr>
        <xdr:cNvPr id="251" name="直線コネクタ 250">
          <a:extLst>
            <a:ext uri="{FF2B5EF4-FFF2-40B4-BE49-F238E27FC236}">
              <a16:creationId xmlns:a16="http://schemas.microsoft.com/office/drawing/2014/main" id="{DCD5785F-9D77-4A5F-A81E-48CC93D413D7}"/>
            </a:ext>
          </a:extLst>
        </xdr:cNvPr>
        <xdr:cNvCxnSpPr/>
      </xdr:nvCxnSpPr>
      <xdr:spPr>
        <a:xfrm flipV="1">
          <a:off x="8750300" y="10973160"/>
          <a:ext cx="889000" cy="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123441</xdr:rowOff>
    </xdr:from>
    <xdr:to>
      <xdr:col>41</xdr:col>
      <xdr:colOff>101600</xdr:colOff>
      <xdr:row>64</xdr:row>
      <xdr:rowOff>53591</xdr:rowOff>
    </xdr:to>
    <xdr:sp macro="" textlink="">
      <xdr:nvSpPr>
        <xdr:cNvPr id="252" name="楕円 251">
          <a:extLst>
            <a:ext uri="{FF2B5EF4-FFF2-40B4-BE49-F238E27FC236}">
              <a16:creationId xmlns:a16="http://schemas.microsoft.com/office/drawing/2014/main" id="{077D6C9E-7A87-49EC-8AE9-63339F6F1202}"/>
            </a:ext>
          </a:extLst>
        </xdr:cNvPr>
        <xdr:cNvSpPr/>
      </xdr:nvSpPr>
      <xdr:spPr>
        <a:xfrm>
          <a:off x="7810500" y="1092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1950</xdr:rowOff>
    </xdr:from>
    <xdr:to>
      <xdr:col>45</xdr:col>
      <xdr:colOff>177800</xdr:colOff>
      <xdr:row>64</xdr:row>
      <xdr:rowOff>2791</xdr:rowOff>
    </xdr:to>
    <xdr:cxnSp macro="">
      <xdr:nvCxnSpPr>
        <xdr:cNvPr id="253" name="直線コネクタ 252">
          <a:extLst>
            <a:ext uri="{FF2B5EF4-FFF2-40B4-BE49-F238E27FC236}">
              <a16:creationId xmlns:a16="http://schemas.microsoft.com/office/drawing/2014/main" id="{A1B35F7E-C8B3-4FD2-BAF6-56DCA5596B4B}"/>
            </a:ext>
          </a:extLst>
        </xdr:cNvPr>
        <xdr:cNvCxnSpPr/>
      </xdr:nvCxnSpPr>
      <xdr:spPr>
        <a:xfrm flipV="1">
          <a:off x="7861300" y="10974750"/>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116679</xdr:rowOff>
    </xdr:from>
    <xdr:to>
      <xdr:col>36</xdr:col>
      <xdr:colOff>165100</xdr:colOff>
      <xdr:row>64</xdr:row>
      <xdr:rowOff>46829</xdr:rowOff>
    </xdr:to>
    <xdr:sp macro="" textlink="">
      <xdr:nvSpPr>
        <xdr:cNvPr id="254" name="楕円 253">
          <a:extLst>
            <a:ext uri="{FF2B5EF4-FFF2-40B4-BE49-F238E27FC236}">
              <a16:creationId xmlns:a16="http://schemas.microsoft.com/office/drawing/2014/main" id="{A43DD216-07CF-471D-B11D-EB4F4100477A}"/>
            </a:ext>
          </a:extLst>
        </xdr:cNvPr>
        <xdr:cNvSpPr/>
      </xdr:nvSpPr>
      <xdr:spPr>
        <a:xfrm>
          <a:off x="6921500" y="1091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167479</xdr:rowOff>
    </xdr:from>
    <xdr:to>
      <xdr:col>41</xdr:col>
      <xdr:colOff>50800</xdr:colOff>
      <xdr:row>64</xdr:row>
      <xdr:rowOff>2791</xdr:rowOff>
    </xdr:to>
    <xdr:cxnSp macro="">
      <xdr:nvCxnSpPr>
        <xdr:cNvPr id="255" name="直線コネクタ 254">
          <a:extLst>
            <a:ext uri="{FF2B5EF4-FFF2-40B4-BE49-F238E27FC236}">
              <a16:creationId xmlns:a16="http://schemas.microsoft.com/office/drawing/2014/main" id="{8CF7D49C-5282-4245-B424-C16430DB3E2B}"/>
            </a:ext>
          </a:extLst>
        </xdr:cNvPr>
        <xdr:cNvCxnSpPr/>
      </xdr:nvCxnSpPr>
      <xdr:spPr>
        <a:xfrm>
          <a:off x="6972300" y="10968829"/>
          <a:ext cx="889000" cy="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104DD3FF-6020-4C1C-8D3A-002584EA7478}"/>
            </a:ext>
          </a:extLst>
        </xdr:cNvPr>
        <xdr:cNvSpPr txBox="1"/>
      </xdr:nvSpPr>
      <xdr:spPr>
        <a:xfrm>
          <a:off x="9327095" y="105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F002513B-E826-4A9D-BBC6-A8DFC849E364}"/>
            </a:ext>
          </a:extLst>
        </xdr:cNvPr>
        <xdr:cNvSpPr txBox="1"/>
      </xdr:nvSpPr>
      <xdr:spPr>
        <a:xfrm>
          <a:off x="84507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75C52A6D-734E-4FB5-A522-E6B421CA3F13}"/>
            </a:ext>
          </a:extLst>
        </xdr:cNvPr>
        <xdr:cNvSpPr txBox="1"/>
      </xdr:nvSpPr>
      <xdr:spPr>
        <a:xfrm>
          <a:off x="7561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B3708479-1164-4590-9F1A-6122043D1B2E}"/>
            </a:ext>
          </a:extLst>
        </xdr:cNvPr>
        <xdr:cNvSpPr txBox="1"/>
      </xdr:nvSpPr>
      <xdr:spPr>
        <a:xfrm>
          <a:off x="6672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42287</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D4D7EA4C-A1D3-4593-A32A-0EAB7BA3A541}"/>
            </a:ext>
          </a:extLst>
        </xdr:cNvPr>
        <xdr:cNvSpPr txBox="1"/>
      </xdr:nvSpPr>
      <xdr:spPr>
        <a:xfrm>
          <a:off x="9327095" y="1101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43877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C43D86F1-BCC1-4FE1-A87D-A9BA2F9F4043}"/>
            </a:ext>
          </a:extLst>
        </xdr:cNvPr>
        <xdr:cNvSpPr txBox="1"/>
      </xdr:nvSpPr>
      <xdr:spPr>
        <a:xfrm>
          <a:off x="8450795" y="1101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44718</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B366E4F-9B85-46DA-B805-DFDABD7378E7}"/>
            </a:ext>
          </a:extLst>
        </xdr:cNvPr>
        <xdr:cNvSpPr txBox="1"/>
      </xdr:nvSpPr>
      <xdr:spPr>
        <a:xfrm>
          <a:off x="7561795" y="1101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37956</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98026228-B0AD-44A9-ACE2-9DF8A07405A6}"/>
            </a:ext>
          </a:extLst>
        </xdr:cNvPr>
        <xdr:cNvSpPr txBox="1"/>
      </xdr:nvSpPr>
      <xdr:spPr>
        <a:xfrm>
          <a:off x="6672795" y="1101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D3E6871C-B802-472E-9CB2-1FFFAE3B611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6B2D07A0-B342-49D4-8595-1C8F2218772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A67E297D-F34B-4B83-BBCA-BD6A046897A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925368D9-20AE-41F2-93B7-D290980A89C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B202B483-4535-4FCC-947D-A3295647DD6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F7B52F0F-9715-4CDF-9948-22D125D51CD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AAA8493A-FF39-4830-9D5F-F86CFF852AD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881450D9-1379-40FD-A820-9BB510802CB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FB822094-0CC0-4A12-8D7B-F4C293C014F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479D4655-ED20-45FB-8E42-1E72C19A10D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CA03003F-DF02-46BC-82E6-42A7661C845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5FB86C43-8D9A-449E-84DA-20739B35C31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DA280514-4EF3-4F59-886B-9063B9421FB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C233EE1D-082A-462B-A3F3-A166238CCA8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34F58B7E-3794-4409-9B67-6F7D1F3DC32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4BFBAE17-E5B1-49FF-8ABA-8726AE959CE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ED46B398-AA36-42E1-B8D3-2E8B9D61D32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4A927963-F61E-4C2D-B45C-109CA0F8F39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403C3F73-BA5B-4E8C-B3D1-E7723CCCF67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3CC8025B-23E2-4A40-9B07-BAFA3A3DD48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D234A0A5-4600-4082-BC4F-801A58EE016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36DB7135-FC8B-46C0-AC9B-6EA4AE0DA08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A9A90B49-CB81-474D-A2B5-9AC6B4BC107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46F557A-9D45-4B83-83D8-DBB6D2BCD41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638F9C57-302A-4067-BF38-B23B3FD3F70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C205998B-ADF6-4CFC-9C0F-A3CF075261B4}"/>
            </a:ext>
          </a:extLst>
        </xdr:cNvPr>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ADA5FAFD-940A-431F-B586-5C5591FB07D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F105D03A-B617-4751-9585-7BF641485AC7}"/>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DAB009B2-C37C-4841-8C91-22113DF72BF8}"/>
            </a:ext>
          </a:extLst>
        </xdr:cNvPr>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id="{74521792-D9A9-4F83-96B5-A0790FDFB8C3}"/>
            </a:ext>
          </a:extLst>
        </xdr:cNvPr>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86839CA7-95E1-4FD4-B084-6FA08CE7EA48}"/>
            </a:ext>
          </a:extLst>
        </xdr:cNvPr>
        <xdr:cNvSpPr txBox="1"/>
      </xdr:nvSpPr>
      <xdr:spPr>
        <a:xfrm>
          <a:off x="4673600" y="1416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id="{838C61D2-4F26-442A-8D30-7FA60B4AC0D0}"/>
            </a:ext>
          </a:extLst>
        </xdr:cNvPr>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a:extLst>
            <a:ext uri="{FF2B5EF4-FFF2-40B4-BE49-F238E27FC236}">
              <a16:creationId xmlns:a16="http://schemas.microsoft.com/office/drawing/2014/main" id="{F3F582CD-21D1-44F5-9539-B06CFC46E6A5}"/>
            </a:ext>
          </a:extLst>
        </xdr:cNvPr>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a:extLst>
            <a:ext uri="{FF2B5EF4-FFF2-40B4-BE49-F238E27FC236}">
              <a16:creationId xmlns:a16="http://schemas.microsoft.com/office/drawing/2014/main" id="{CD21C517-BDF5-4DB9-A8D4-4FB93B869953}"/>
            </a:ext>
          </a:extLst>
        </xdr:cNvPr>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a:extLst>
            <a:ext uri="{FF2B5EF4-FFF2-40B4-BE49-F238E27FC236}">
              <a16:creationId xmlns:a16="http://schemas.microsoft.com/office/drawing/2014/main" id="{CF81BD30-BB8C-46FB-B6E0-540DDACDE825}"/>
            </a:ext>
          </a:extLst>
        </xdr:cNvPr>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a:extLst>
            <a:ext uri="{FF2B5EF4-FFF2-40B4-BE49-F238E27FC236}">
              <a16:creationId xmlns:a16="http://schemas.microsoft.com/office/drawing/2014/main" id="{967462B1-8815-43E0-B69D-654FC33E9A2C}"/>
            </a:ext>
          </a:extLst>
        </xdr:cNvPr>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E0D445B-52AC-4877-A9EA-7632380ABF5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D648F4F-0119-487C-8AA5-C8586BA99CE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1CBBACE-1EB5-4F32-A0DE-8A2549AC228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86EA0AA-48D3-4DF5-B881-4EB247CE48F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8A9C15B-6BEF-4FF6-860D-34A99C628A6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44450</xdr:rowOff>
    </xdr:from>
    <xdr:to>
      <xdr:col>24</xdr:col>
      <xdr:colOff>114300</xdr:colOff>
      <xdr:row>86</xdr:row>
      <xdr:rowOff>146050</xdr:rowOff>
    </xdr:to>
    <xdr:sp macro="" textlink="">
      <xdr:nvSpPr>
        <xdr:cNvPr id="305" name="楕円 304">
          <a:extLst>
            <a:ext uri="{FF2B5EF4-FFF2-40B4-BE49-F238E27FC236}">
              <a16:creationId xmlns:a16="http://schemas.microsoft.com/office/drawing/2014/main" id="{5D9C2064-99A4-4192-BFA8-6F42D440A7E3}"/>
            </a:ext>
          </a:extLst>
        </xdr:cNvPr>
        <xdr:cNvSpPr/>
      </xdr:nvSpPr>
      <xdr:spPr>
        <a:xfrm>
          <a:off x="4584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130827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BF2C2756-9D18-4A3E-83E5-2264D458848F}"/>
            </a:ext>
          </a:extLst>
        </xdr:cNvPr>
        <xdr:cNvSpPr txBox="1"/>
      </xdr:nvSpPr>
      <xdr:spPr>
        <a:xfrm>
          <a:off x="4673600" y="1470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44450</xdr:rowOff>
    </xdr:from>
    <xdr:to>
      <xdr:col>20</xdr:col>
      <xdr:colOff>38100</xdr:colOff>
      <xdr:row>86</xdr:row>
      <xdr:rowOff>146050</xdr:rowOff>
    </xdr:to>
    <xdr:sp macro="" textlink="">
      <xdr:nvSpPr>
        <xdr:cNvPr id="307" name="楕円 306">
          <a:extLst>
            <a:ext uri="{FF2B5EF4-FFF2-40B4-BE49-F238E27FC236}">
              <a16:creationId xmlns:a16="http://schemas.microsoft.com/office/drawing/2014/main" id="{829B1769-BC46-4C0D-9A87-D3D1220FD706}"/>
            </a:ext>
          </a:extLst>
        </xdr:cNvPr>
        <xdr:cNvSpPr/>
      </xdr:nvSpPr>
      <xdr:spPr>
        <a:xfrm>
          <a:off x="3746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95250</xdr:rowOff>
    </xdr:from>
    <xdr:to>
      <xdr:col>24</xdr:col>
      <xdr:colOff>63500</xdr:colOff>
      <xdr:row>86</xdr:row>
      <xdr:rowOff>95250</xdr:rowOff>
    </xdr:to>
    <xdr:cxnSp macro="">
      <xdr:nvCxnSpPr>
        <xdr:cNvPr id="308" name="直線コネクタ 307">
          <a:extLst>
            <a:ext uri="{FF2B5EF4-FFF2-40B4-BE49-F238E27FC236}">
              <a16:creationId xmlns:a16="http://schemas.microsoft.com/office/drawing/2014/main" id="{3115A46F-6E39-40EA-8547-478720B081C0}"/>
            </a:ext>
          </a:extLst>
        </xdr:cNvPr>
        <xdr:cNvCxnSpPr/>
      </xdr:nvCxnSpPr>
      <xdr:spPr>
        <a:xfrm>
          <a:off x="3797300" y="14839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41184</xdr:rowOff>
    </xdr:from>
    <xdr:to>
      <xdr:col>15</xdr:col>
      <xdr:colOff>101600</xdr:colOff>
      <xdr:row>86</xdr:row>
      <xdr:rowOff>142784</xdr:rowOff>
    </xdr:to>
    <xdr:sp macro="" textlink="">
      <xdr:nvSpPr>
        <xdr:cNvPr id="309" name="楕円 308">
          <a:extLst>
            <a:ext uri="{FF2B5EF4-FFF2-40B4-BE49-F238E27FC236}">
              <a16:creationId xmlns:a16="http://schemas.microsoft.com/office/drawing/2014/main" id="{8FC76CA9-C50E-42C8-82F7-88893B9CCABC}"/>
            </a:ext>
          </a:extLst>
        </xdr:cNvPr>
        <xdr:cNvSpPr/>
      </xdr:nvSpPr>
      <xdr:spPr>
        <a:xfrm>
          <a:off x="2857500" y="1478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91984</xdr:rowOff>
    </xdr:from>
    <xdr:to>
      <xdr:col>19</xdr:col>
      <xdr:colOff>177800</xdr:colOff>
      <xdr:row>86</xdr:row>
      <xdr:rowOff>95250</xdr:rowOff>
    </xdr:to>
    <xdr:cxnSp macro="">
      <xdr:nvCxnSpPr>
        <xdr:cNvPr id="310" name="直線コネクタ 309">
          <a:extLst>
            <a:ext uri="{FF2B5EF4-FFF2-40B4-BE49-F238E27FC236}">
              <a16:creationId xmlns:a16="http://schemas.microsoft.com/office/drawing/2014/main" id="{BC01F2B6-0DA9-4DDA-90E8-73164C68B33F}"/>
            </a:ext>
          </a:extLst>
        </xdr:cNvPr>
        <xdr:cNvCxnSpPr/>
      </xdr:nvCxnSpPr>
      <xdr:spPr>
        <a:xfrm>
          <a:off x="2908300" y="1483668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42818</xdr:rowOff>
    </xdr:from>
    <xdr:to>
      <xdr:col>10</xdr:col>
      <xdr:colOff>165100</xdr:colOff>
      <xdr:row>86</xdr:row>
      <xdr:rowOff>144418</xdr:rowOff>
    </xdr:to>
    <xdr:sp macro="" textlink="">
      <xdr:nvSpPr>
        <xdr:cNvPr id="311" name="楕円 310">
          <a:extLst>
            <a:ext uri="{FF2B5EF4-FFF2-40B4-BE49-F238E27FC236}">
              <a16:creationId xmlns:a16="http://schemas.microsoft.com/office/drawing/2014/main" id="{5EBF59D7-01A8-4E19-BC07-F51861EBC7FB}"/>
            </a:ext>
          </a:extLst>
        </xdr:cNvPr>
        <xdr:cNvSpPr/>
      </xdr:nvSpPr>
      <xdr:spPr>
        <a:xfrm>
          <a:off x="1968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91984</xdr:rowOff>
    </xdr:from>
    <xdr:to>
      <xdr:col>15</xdr:col>
      <xdr:colOff>50800</xdr:colOff>
      <xdr:row>86</xdr:row>
      <xdr:rowOff>93618</xdr:rowOff>
    </xdr:to>
    <xdr:cxnSp macro="">
      <xdr:nvCxnSpPr>
        <xdr:cNvPr id="312" name="直線コネクタ 311">
          <a:extLst>
            <a:ext uri="{FF2B5EF4-FFF2-40B4-BE49-F238E27FC236}">
              <a16:creationId xmlns:a16="http://schemas.microsoft.com/office/drawing/2014/main" id="{951A7654-7A7F-41A0-866A-C8DD26D309EA}"/>
            </a:ext>
          </a:extLst>
        </xdr:cNvPr>
        <xdr:cNvCxnSpPr/>
      </xdr:nvCxnSpPr>
      <xdr:spPr>
        <a:xfrm flipV="1">
          <a:off x="2019300" y="1483668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8527</xdr:rowOff>
    </xdr:from>
    <xdr:to>
      <xdr:col>6</xdr:col>
      <xdr:colOff>38100</xdr:colOff>
      <xdr:row>86</xdr:row>
      <xdr:rowOff>110127</xdr:rowOff>
    </xdr:to>
    <xdr:sp macro="" textlink="">
      <xdr:nvSpPr>
        <xdr:cNvPr id="313" name="楕円 312">
          <a:extLst>
            <a:ext uri="{FF2B5EF4-FFF2-40B4-BE49-F238E27FC236}">
              <a16:creationId xmlns:a16="http://schemas.microsoft.com/office/drawing/2014/main" id="{B64A1105-7D67-4A01-BCB1-07B2945D9611}"/>
            </a:ext>
          </a:extLst>
        </xdr:cNvPr>
        <xdr:cNvSpPr/>
      </xdr:nvSpPr>
      <xdr:spPr>
        <a:xfrm>
          <a:off x="1079500" y="1475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59327</xdr:rowOff>
    </xdr:from>
    <xdr:to>
      <xdr:col>10</xdr:col>
      <xdr:colOff>114300</xdr:colOff>
      <xdr:row>86</xdr:row>
      <xdr:rowOff>93618</xdr:rowOff>
    </xdr:to>
    <xdr:cxnSp macro="">
      <xdr:nvCxnSpPr>
        <xdr:cNvPr id="314" name="直線コネクタ 313">
          <a:extLst>
            <a:ext uri="{FF2B5EF4-FFF2-40B4-BE49-F238E27FC236}">
              <a16:creationId xmlns:a16="http://schemas.microsoft.com/office/drawing/2014/main" id="{0AC256CA-3437-4CE0-927E-5B7B6EA565E9}"/>
            </a:ext>
          </a:extLst>
        </xdr:cNvPr>
        <xdr:cNvCxnSpPr/>
      </xdr:nvCxnSpPr>
      <xdr:spPr>
        <a:xfrm>
          <a:off x="1130300" y="1480402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167476</xdr:rowOff>
    </xdr:from>
    <xdr:ext cx="405111" cy="259045"/>
    <xdr:sp macro="" textlink="">
      <xdr:nvSpPr>
        <xdr:cNvPr id="315" name="n_1aveValue【公営住宅】&#10;有形固定資産減価償却率">
          <a:extLst>
            <a:ext uri="{FF2B5EF4-FFF2-40B4-BE49-F238E27FC236}">
              <a16:creationId xmlns:a16="http://schemas.microsoft.com/office/drawing/2014/main" id="{76B017A7-324C-4324-B037-C2DD510CE4EC}"/>
            </a:ext>
          </a:extLst>
        </xdr:cNvPr>
        <xdr:cNvSpPr txBox="1"/>
      </xdr:nvSpPr>
      <xdr:spPr>
        <a:xfrm>
          <a:off x="35820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6" name="n_2aveValue【公営住宅】&#10;有形固定資産減価償却率">
          <a:extLst>
            <a:ext uri="{FF2B5EF4-FFF2-40B4-BE49-F238E27FC236}">
              <a16:creationId xmlns:a16="http://schemas.microsoft.com/office/drawing/2014/main" id="{7DC26227-6F5C-47B1-878F-5ED52E6E4DB0}"/>
            </a:ext>
          </a:extLst>
        </xdr:cNvPr>
        <xdr:cNvSpPr txBox="1"/>
      </xdr:nvSpPr>
      <xdr:spPr>
        <a:xfrm>
          <a:off x="2705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152779</xdr:rowOff>
    </xdr:from>
    <xdr:ext cx="405111" cy="259045"/>
    <xdr:sp macro="" textlink="">
      <xdr:nvSpPr>
        <xdr:cNvPr id="317" name="n_3aveValue【公営住宅】&#10;有形固定資産減価償却率">
          <a:extLst>
            <a:ext uri="{FF2B5EF4-FFF2-40B4-BE49-F238E27FC236}">
              <a16:creationId xmlns:a16="http://schemas.microsoft.com/office/drawing/2014/main" id="{C1E3E7A0-E173-4312-8A2E-7457A9A25BFA}"/>
            </a:ext>
          </a:extLst>
        </xdr:cNvPr>
        <xdr:cNvSpPr txBox="1"/>
      </xdr:nvSpPr>
      <xdr:spPr>
        <a:xfrm>
          <a:off x="1816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125021</xdr:rowOff>
    </xdr:from>
    <xdr:ext cx="405111" cy="259045"/>
    <xdr:sp macro="" textlink="">
      <xdr:nvSpPr>
        <xdr:cNvPr id="318" name="n_4aveValue【公営住宅】&#10;有形固定資産減価償却率">
          <a:extLst>
            <a:ext uri="{FF2B5EF4-FFF2-40B4-BE49-F238E27FC236}">
              <a16:creationId xmlns:a16="http://schemas.microsoft.com/office/drawing/2014/main" id="{14CA786A-E54D-47F7-9274-057348E382B3}"/>
            </a:ext>
          </a:extLst>
        </xdr:cNvPr>
        <xdr:cNvSpPr txBox="1"/>
      </xdr:nvSpPr>
      <xdr:spPr>
        <a:xfrm>
          <a:off x="927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137177</xdr:rowOff>
    </xdr:from>
    <xdr:ext cx="405111" cy="259045"/>
    <xdr:sp macro="" textlink="">
      <xdr:nvSpPr>
        <xdr:cNvPr id="319" name="n_1mainValue【公営住宅】&#10;有形固定資産減価償却率">
          <a:extLst>
            <a:ext uri="{FF2B5EF4-FFF2-40B4-BE49-F238E27FC236}">
              <a16:creationId xmlns:a16="http://schemas.microsoft.com/office/drawing/2014/main" id="{EB5C665E-7F33-4EBD-A79B-20A572EFB396}"/>
            </a:ext>
          </a:extLst>
        </xdr:cNvPr>
        <xdr:cNvSpPr txBox="1"/>
      </xdr:nvSpPr>
      <xdr:spPr>
        <a:xfrm>
          <a:off x="3582044"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133911</xdr:rowOff>
    </xdr:from>
    <xdr:ext cx="405111" cy="259045"/>
    <xdr:sp macro="" textlink="">
      <xdr:nvSpPr>
        <xdr:cNvPr id="320" name="n_2mainValue【公営住宅】&#10;有形固定資産減価償却率">
          <a:extLst>
            <a:ext uri="{FF2B5EF4-FFF2-40B4-BE49-F238E27FC236}">
              <a16:creationId xmlns:a16="http://schemas.microsoft.com/office/drawing/2014/main" id="{C8A145A6-3003-474D-B949-5976F1E0E17B}"/>
            </a:ext>
          </a:extLst>
        </xdr:cNvPr>
        <xdr:cNvSpPr txBox="1"/>
      </xdr:nvSpPr>
      <xdr:spPr>
        <a:xfrm>
          <a:off x="2705744" y="1487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135545</xdr:rowOff>
    </xdr:from>
    <xdr:ext cx="405111" cy="259045"/>
    <xdr:sp macro="" textlink="">
      <xdr:nvSpPr>
        <xdr:cNvPr id="321" name="n_3mainValue【公営住宅】&#10;有形固定資産減価償却率">
          <a:extLst>
            <a:ext uri="{FF2B5EF4-FFF2-40B4-BE49-F238E27FC236}">
              <a16:creationId xmlns:a16="http://schemas.microsoft.com/office/drawing/2014/main" id="{6B3E71BB-703C-42B3-9388-8FBD0805BF71}"/>
            </a:ext>
          </a:extLst>
        </xdr:cNvPr>
        <xdr:cNvSpPr txBox="1"/>
      </xdr:nvSpPr>
      <xdr:spPr>
        <a:xfrm>
          <a:off x="1816744" y="1488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101254</xdr:rowOff>
    </xdr:from>
    <xdr:ext cx="405111" cy="259045"/>
    <xdr:sp macro="" textlink="">
      <xdr:nvSpPr>
        <xdr:cNvPr id="322" name="n_4mainValue【公営住宅】&#10;有形固定資産減価償却率">
          <a:extLst>
            <a:ext uri="{FF2B5EF4-FFF2-40B4-BE49-F238E27FC236}">
              <a16:creationId xmlns:a16="http://schemas.microsoft.com/office/drawing/2014/main" id="{63264078-EBA2-4712-93D8-863F08559313}"/>
            </a:ext>
          </a:extLst>
        </xdr:cNvPr>
        <xdr:cNvSpPr txBox="1"/>
      </xdr:nvSpPr>
      <xdr:spPr>
        <a:xfrm>
          <a:off x="927744" y="1484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741A7F03-92AF-454D-AFCE-1F6525FF9BE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D5BA111F-66A5-464C-AE6A-D081C26D8EE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503F91B5-F486-4403-BD75-4B72807BB6F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9270550B-3EFF-4A06-80B9-85D0A8297E4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F5EE19CA-40BA-4E30-8E95-833BADF4661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6F531CAF-DCEE-420C-AB4D-D7AD0487E64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975A64BD-ABB9-465D-B4DE-9F23941E107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763B04C-873A-4113-9CB6-D7F73042C8E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FFBBB223-71E7-460B-B058-86FDB35CCB1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71882AF7-DB31-46C0-860B-8F18C553FBC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94A4CF00-63E3-438F-B699-554E01E71C2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430FBDB3-D18A-4133-94F1-120AB87545B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8386808-7DA6-4A4B-84F3-2391E323A38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67646A79-17C4-407C-A9ED-2E70BDF7671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4E022B4A-7D67-4438-AF56-C805675368F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27B5263E-DE31-4B7A-BEAA-796191AED3D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3B4531EB-3E88-4804-8B5B-4DE886FCE0A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F25F9833-A9E0-4AA3-BEEF-F808ADD99C4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C380B14F-5F5D-4811-8F1E-7C1F2CB9467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AEE0A0AF-2731-40ED-BAC2-E4BF7A40970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674DB42A-AF94-40D1-8600-7BC93D9C044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7DCFBD6F-0E02-41CE-9651-B7AFEAC83EE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151EB253-1383-4852-9785-CDBD80063A9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a16="http://schemas.microsoft.com/office/drawing/2014/main" id="{6C121A34-EA0A-469F-881A-F8F1295B36FF}"/>
            </a:ext>
          </a:extLst>
        </xdr:cNvPr>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a16="http://schemas.microsoft.com/office/drawing/2014/main" id="{4E83272D-1B9C-414B-A12F-5DABB693857B}"/>
            </a:ext>
          </a:extLst>
        </xdr:cNvPr>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a16="http://schemas.microsoft.com/office/drawing/2014/main" id="{F73B74C0-E8D2-46EE-9C4F-F85E530C4C73}"/>
            </a:ext>
          </a:extLst>
        </xdr:cNvPr>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a16="http://schemas.microsoft.com/office/drawing/2014/main" id="{569AD1D3-D072-4FE8-A03F-425CD36B34B2}"/>
            </a:ext>
          </a:extLst>
        </xdr:cNvPr>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a16="http://schemas.microsoft.com/office/drawing/2014/main" id="{93FC8B9C-F321-4AD4-AFFE-253807F445E1}"/>
            </a:ext>
          </a:extLst>
        </xdr:cNvPr>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51" name="【公営住宅】&#10;一人当たり面積平均値テキスト">
          <a:extLst>
            <a:ext uri="{FF2B5EF4-FFF2-40B4-BE49-F238E27FC236}">
              <a16:creationId xmlns:a16="http://schemas.microsoft.com/office/drawing/2014/main" id="{1D5499A2-EA9A-4F05-9000-D87F9D12EE24}"/>
            </a:ext>
          </a:extLst>
        </xdr:cNvPr>
        <xdr:cNvSpPr txBox="1"/>
      </xdr:nvSpPr>
      <xdr:spPr>
        <a:xfrm>
          <a:off x="10515600" y="14289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a16="http://schemas.microsoft.com/office/drawing/2014/main" id="{FC1BA108-3F56-4AEB-9765-75D0DB4CE4C4}"/>
            </a:ext>
          </a:extLst>
        </xdr:cNvPr>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a:extLst>
            <a:ext uri="{FF2B5EF4-FFF2-40B4-BE49-F238E27FC236}">
              <a16:creationId xmlns:a16="http://schemas.microsoft.com/office/drawing/2014/main" id="{2AD9C46F-09FB-4325-BD41-ABD04D31E446}"/>
            </a:ext>
          </a:extLst>
        </xdr:cNvPr>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a:extLst>
            <a:ext uri="{FF2B5EF4-FFF2-40B4-BE49-F238E27FC236}">
              <a16:creationId xmlns:a16="http://schemas.microsoft.com/office/drawing/2014/main" id="{1E7B584E-DA76-45B3-B4D6-667533A98232}"/>
            </a:ext>
          </a:extLst>
        </xdr:cNvPr>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a:extLst>
            <a:ext uri="{FF2B5EF4-FFF2-40B4-BE49-F238E27FC236}">
              <a16:creationId xmlns:a16="http://schemas.microsoft.com/office/drawing/2014/main" id="{8E3B1C2E-2BF0-464F-A8DA-4FF1D33A7BF8}"/>
            </a:ext>
          </a:extLst>
        </xdr:cNvPr>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a:extLst>
            <a:ext uri="{FF2B5EF4-FFF2-40B4-BE49-F238E27FC236}">
              <a16:creationId xmlns:a16="http://schemas.microsoft.com/office/drawing/2014/main" id="{5CD50F4E-05C0-42B3-8A36-0A072D6DCA51}"/>
            </a:ext>
          </a:extLst>
        </xdr:cNvPr>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D7D70CC-4A41-48EE-A232-E3F458FE355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5C2E553-BA0D-4979-B581-F355762DE15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610E697-4355-4161-9B72-7EAC265FA26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3E2BDD6-F419-4890-A867-0EC38385B5D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F97851F-F121-4F21-ACEF-138A73F0D6E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52832</xdr:rowOff>
    </xdr:from>
    <xdr:to>
      <xdr:col>55</xdr:col>
      <xdr:colOff>50800</xdr:colOff>
      <xdr:row>84</xdr:row>
      <xdr:rowOff>154432</xdr:rowOff>
    </xdr:to>
    <xdr:sp macro="" textlink="">
      <xdr:nvSpPr>
        <xdr:cNvPr id="362" name="楕円 361">
          <a:extLst>
            <a:ext uri="{FF2B5EF4-FFF2-40B4-BE49-F238E27FC236}">
              <a16:creationId xmlns:a16="http://schemas.microsoft.com/office/drawing/2014/main" id="{0E8176E3-1592-4A36-B605-33283D9AE026}"/>
            </a:ext>
          </a:extLst>
        </xdr:cNvPr>
        <xdr:cNvSpPr/>
      </xdr:nvSpPr>
      <xdr:spPr>
        <a:xfrm>
          <a:off x="10426700" y="1445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31259</xdr:rowOff>
    </xdr:from>
    <xdr:ext cx="469744" cy="259045"/>
    <xdr:sp macro="" textlink="">
      <xdr:nvSpPr>
        <xdr:cNvPr id="363" name="【公営住宅】&#10;一人当たり面積該当値テキスト">
          <a:extLst>
            <a:ext uri="{FF2B5EF4-FFF2-40B4-BE49-F238E27FC236}">
              <a16:creationId xmlns:a16="http://schemas.microsoft.com/office/drawing/2014/main" id="{9F2DBD94-DD71-47F3-B4C6-3C81CC0F590D}"/>
            </a:ext>
          </a:extLst>
        </xdr:cNvPr>
        <xdr:cNvSpPr txBox="1"/>
      </xdr:nvSpPr>
      <xdr:spPr>
        <a:xfrm>
          <a:off x="10515600" y="1443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61785</xdr:rowOff>
    </xdr:from>
    <xdr:to>
      <xdr:col>50</xdr:col>
      <xdr:colOff>165100</xdr:colOff>
      <xdr:row>84</xdr:row>
      <xdr:rowOff>163385</xdr:rowOff>
    </xdr:to>
    <xdr:sp macro="" textlink="">
      <xdr:nvSpPr>
        <xdr:cNvPr id="364" name="楕円 363">
          <a:extLst>
            <a:ext uri="{FF2B5EF4-FFF2-40B4-BE49-F238E27FC236}">
              <a16:creationId xmlns:a16="http://schemas.microsoft.com/office/drawing/2014/main" id="{F37576D4-27B7-454A-B57B-9A3861F0EC84}"/>
            </a:ext>
          </a:extLst>
        </xdr:cNvPr>
        <xdr:cNvSpPr/>
      </xdr:nvSpPr>
      <xdr:spPr>
        <a:xfrm>
          <a:off x="9588500" y="1446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103632</xdr:rowOff>
    </xdr:from>
    <xdr:to>
      <xdr:col>55</xdr:col>
      <xdr:colOff>0</xdr:colOff>
      <xdr:row>84</xdr:row>
      <xdr:rowOff>112585</xdr:rowOff>
    </xdr:to>
    <xdr:cxnSp macro="">
      <xdr:nvCxnSpPr>
        <xdr:cNvPr id="365" name="直線コネクタ 364">
          <a:extLst>
            <a:ext uri="{FF2B5EF4-FFF2-40B4-BE49-F238E27FC236}">
              <a16:creationId xmlns:a16="http://schemas.microsoft.com/office/drawing/2014/main" id="{B80C9DF4-5AA1-45BA-997D-FFD0F4A3E85E}"/>
            </a:ext>
          </a:extLst>
        </xdr:cNvPr>
        <xdr:cNvCxnSpPr/>
      </xdr:nvCxnSpPr>
      <xdr:spPr>
        <a:xfrm flipV="1">
          <a:off x="9639300" y="14505432"/>
          <a:ext cx="8382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69025</xdr:rowOff>
    </xdr:from>
    <xdr:to>
      <xdr:col>46</xdr:col>
      <xdr:colOff>38100</xdr:colOff>
      <xdr:row>84</xdr:row>
      <xdr:rowOff>170625</xdr:rowOff>
    </xdr:to>
    <xdr:sp macro="" textlink="">
      <xdr:nvSpPr>
        <xdr:cNvPr id="366" name="楕円 365">
          <a:extLst>
            <a:ext uri="{FF2B5EF4-FFF2-40B4-BE49-F238E27FC236}">
              <a16:creationId xmlns:a16="http://schemas.microsoft.com/office/drawing/2014/main" id="{42275801-405E-49C5-8EAC-C4B47A115746}"/>
            </a:ext>
          </a:extLst>
        </xdr:cNvPr>
        <xdr:cNvSpPr/>
      </xdr:nvSpPr>
      <xdr:spPr>
        <a:xfrm>
          <a:off x="8699500" y="1447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112585</xdr:rowOff>
    </xdr:from>
    <xdr:to>
      <xdr:col>50</xdr:col>
      <xdr:colOff>114300</xdr:colOff>
      <xdr:row>84</xdr:row>
      <xdr:rowOff>119825</xdr:rowOff>
    </xdr:to>
    <xdr:cxnSp macro="">
      <xdr:nvCxnSpPr>
        <xdr:cNvPr id="367" name="直線コネクタ 366">
          <a:extLst>
            <a:ext uri="{FF2B5EF4-FFF2-40B4-BE49-F238E27FC236}">
              <a16:creationId xmlns:a16="http://schemas.microsoft.com/office/drawing/2014/main" id="{12008C21-5B70-46C9-BEE2-84288AD936E1}"/>
            </a:ext>
          </a:extLst>
        </xdr:cNvPr>
        <xdr:cNvCxnSpPr/>
      </xdr:nvCxnSpPr>
      <xdr:spPr>
        <a:xfrm flipV="1">
          <a:off x="8750300" y="14514385"/>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72834</xdr:rowOff>
    </xdr:from>
    <xdr:to>
      <xdr:col>41</xdr:col>
      <xdr:colOff>101600</xdr:colOff>
      <xdr:row>85</xdr:row>
      <xdr:rowOff>2984</xdr:rowOff>
    </xdr:to>
    <xdr:sp macro="" textlink="">
      <xdr:nvSpPr>
        <xdr:cNvPr id="368" name="楕円 367">
          <a:extLst>
            <a:ext uri="{FF2B5EF4-FFF2-40B4-BE49-F238E27FC236}">
              <a16:creationId xmlns:a16="http://schemas.microsoft.com/office/drawing/2014/main" id="{E276BDE4-0D3C-408B-8D4D-A8764A5771E6}"/>
            </a:ext>
          </a:extLst>
        </xdr:cNvPr>
        <xdr:cNvSpPr/>
      </xdr:nvSpPr>
      <xdr:spPr>
        <a:xfrm>
          <a:off x="7810500" y="1447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119825</xdr:rowOff>
    </xdr:from>
    <xdr:to>
      <xdr:col>45</xdr:col>
      <xdr:colOff>177800</xdr:colOff>
      <xdr:row>84</xdr:row>
      <xdr:rowOff>123634</xdr:rowOff>
    </xdr:to>
    <xdr:cxnSp macro="">
      <xdr:nvCxnSpPr>
        <xdr:cNvPr id="369" name="直線コネクタ 368">
          <a:extLst>
            <a:ext uri="{FF2B5EF4-FFF2-40B4-BE49-F238E27FC236}">
              <a16:creationId xmlns:a16="http://schemas.microsoft.com/office/drawing/2014/main" id="{FA2888CE-6ADF-4040-AE70-87D6A9DCFC8E}"/>
            </a:ext>
          </a:extLst>
        </xdr:cNvPr>
        <xdr:cNvCxnSpPr/>
      </xdr:nvCxnSpPr>
      <xdr:spPr>
        <a:xfrm flipV="1">
          <a:off x="7861300" y="1452162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77788</xdr:rowOff>
    </xdr:from>
    <xdr:to>
      <xdr:col>36</xdr:col>
      <xdr:colOff>165100</xdr:colOff>
      <xdr:row>85</xdr:row>
      <xdr:rowOff>7938</xdr:rowOff>
    </xdr:to>
    <xdr:sp macro="" textlink="">
      <xdr:nvSpPr>
        <xdr:cNvPr id="370" name="楕円 369">
          <a:extLst>
            <a:ext uri="{FF2B5EF4-FFF2-40B4-BE49-F238E27FC236}">
              <a16:creationId xmlns:a16="http://schemas.microsoft.com/office/drawing/2014/main" id="{F23789F2-55FD-47D2-B131-097DE7FEC853}"/>
            </a:ext>
          </a:extLst>
        </xdr:cNvPr>
        <xdr:cNvSpPr/>
      </xdr:nvSpPr>
      <xdr:spPr>
        <a:xfrm>
          <a:off x="6921500" y="1447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123634</xdr:rowOff>
    </xdr:from>
    <xdr:to>
      <xdr:col>41</xdr:col>
      <xdr:colOff>50800</xdr:colOff>
      <xdr:row>84</xdr:row>
      <xdr:rowOff>128588</xdr:rowOff>
    </xdr:to>
    <xdr:cxnSp macro="">
      <xdr:nvCxnSpPr>
        <xdr:cNvPr id="371" name="直線コネクタ 370">
          <a:extLst>
            <a:ext uri="{FF2B5EF4-FFF2-40B4-BE49-F238E27FC236}">
              <a16:creationId xmlns:a16="http://schemas.microsoft.com/office/drawing/2014/main" id="{1D3CFFEA-48ED-4515-B266-6DF49CF7FCE5}"/>
            </a:ext>
          </a:extLst>
        </xdr:cNvPr>
        <xdr:cNvCxnSpPr/>
      </xdr:nvCxnSpPr>
      <xdr:spPr>
        <a:xfrm flipV="1">
          <a:off x="6972300" y="14525434"/>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165561</xdr:rowOff>
    </xdr:from>
    <xdr:ext cx="469744" cy="259045"/>
    <xdr:sp macro="" textlink="">
      <xdr:nvSpPr>
        <xdr:cNvPr id="372" name="n_1aveValue【公営住宅】&#10;一人当たり面積">
          <a:extLst>
            <a:ext uri="{FF2B5EF4-FFF2-40B4-BE49-F238E27FC236}">
              <a16:creationId xmlns:a16="http://schemas.microsoft.com/office/drawing/2014/main" id="{FDD4D7A8-EEE8-4AC7-8C33-5DC006C05A52}"/>
            </a:ext>
          </a:extLst>
        </xdr:cNvPr>
        <xdr:cNvSpPr txBox="1"/>
      </xdr:nvSpPr>
      <xdr:spPr>
        <a:xfrm>
          <a:off x="9391727" y="1456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73" name="n_2aveValue【公営住宅】&#10;一人当たり面積">
          <a:extLst>
            <a:ext uri="{FF2B5EF4-FFF2-40B4-BE49-F238E27FC236}">
              <a16:creationId xmlns:a16="http://schemas.microsoft.com/office/drawing/2014/main" id="{888DDA64-D28D-4493-8945-5EA2AEC6BBB2}"/>
            </a:ext>
          </a:extLst>
        </xdr:cNvPr>
        <xdr:cNvSpPr txBox="1"/>
      </xdr:nvSpPr>
      <xdr:spPr>
        <a:xfrm>
          <a:off x="8515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74" name="n_3aveValue【公営住宅】&#10;一人当たり面積">
          <a:extLst>
            <a:ext uri="{FF2B5EF4-FFF2-40B4-BE49-F238E27FC236}">
              <a16:creationId xmlns:a16="http://schemas.microsoft.com/office/drawing/2014/main" id="{2470E366-C246-4BD1-A886-D77DFE2063F9}"/>
            </a:ext>
          </a:extLst>
        </xdr:cNvPr>
        <xdr:cNvSpPr txBox="1"/>
      </xdr:nvSpPr>
      <xdr:spPr>
        <a:xfrm>
          <a:off x="7626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21035</xdr:rowOff>
    </xdr:from>
    <xdr:ext cx="469744" cy="259045"/>
    <xdr:sp macro="" textlink="">
      <xdr:nvSpPr>
        <xdr:cNvPr id="375" name="n_4aveValue【公営住宅】&#10;一人当たり面積">
          <a:extLst>
            <a:ext uri="{FF2B5EF4-FFF2-40B4-BE49-F238E27FC236}">
              <a16:creationId xmlns:a16="http://schemas.microsoft.com/office/drawing/2014/main" id="{E47BC784-0982-40C1-B8CB-D567A04664CC}"/>
            </a:ext>
          </a:extLst>
        </xdr:cNvPr>
        <xdr:cNvSpPr txBox="1"/>
      </xdr:nvSpPr>
      <xdr:spPr>
        <a:xfrm>
          <a:off x="6737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8462</xdr:rowOff>
    </xdr:from>
    <xdr:ext cx="469744" cy="259045"/>
    <xdr:sp macro="" textlink="">
      <xdr:nvSpPr>
        <xdr:cNvPr id="376" name="n_1mainValue【公営住宅】&#10;一人当たり面積">
          <a:extLst>
            <a:ext uri="{FF2B5EF4-FFF2-40B4-BE49-F238E27FC236}">
              <a16:creationId xmlns:a16="http://schemas.microsoft.com/office/drawing/2014/main" id="{FC464A59-C573-4AC4-AEB6-AFA87014F95D}"/>
            </a:ext>
          </a:extLst>
        </xdr:cNvPr>
        <xdr:cNvSpPr txBox="1"/>
      </xdr:nvSpPr>
      <xdr:spPr>
        <a:xfrm>
          <a:off x="9391727" y="1423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161752</xdr:rowOff>
    </xdr:from>
    <xdr:ext cx="469744" cy="259045"/>
    <xdr:sp macro="" textlink="">
      <xdr:nvSpPr>
        <xdr:cNvPr id="377" name="n_2mainValue【公営住宅】&#10;一人当たり面積">
          <a:extLst>
            <a:ext uri="{FF2B5EF4-FFF2-40B4-BE49-F238E27FC236}">
              <a16:creationId xmlns:a16="http://schemas.microsoft.com/office/drawing/2014/main" id="{731B2D7A-4FEF-42A2-9D3D-718AE90CD662}"/>
            </a:ext>
          </a:extLst>
        </xdr:cNvPr>
        <xdr:cNvSpPr txBox="1"/>
      </xdr:nvSpPr>
      <xdr:spPr>
        <a:xfrm>
          <a:off x="8515427" y="1456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165561</xdr:rowOff>
    </xdr:from>
    <xdr:ext cx="469744" cy="259045"/>
    <xdr:sp macro="" textlink="">
      <xdr:nvSpPr>
        <xdr:cNvPr id="378" name="n_3mainValue【公営住宅】&#10;一人当たり面積">
          <a:extLst>
            <a:ext uri="{FF2B5EF4-FFF2-40B4-BE49-F238E27FC236}">
              <a16:creationId xmlns:a16="http://schemas.microsoft.com/office/drawing/2014/main" id="{FC0B1ADC-B724-4F84-B412-7F10EFA9B77B}"/>
            </a:ext>
          </a:extLst>
        </xdr:cNvPr>
        <xdr:cNvSpPr txBox="1"/>
      </xdr:nvSpPr>
      <xdr:spPr>
        <a:xfrm>
          <a:off x="7626427" y="1456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170515</xdr:rowOff>
    </xdr:from>
    <xdr:ext cx="469744" cy="259045"/>
    <xdr:sp macro="" textlink="">
      <xdr:nvSpPr>
        <xdr:cNvPr id="379" name="n_4mainValue【公営住宅】&#10;一人当たり面積">
          <a:extLst>
            <a:ext uri="{FF2B5EF4-FFF2-40B4-BE49-F238E27FC236}">
              <a16:creationId xmlns:a16="http://schemas.microsoft.com/office/drawing/2014/main" id="{5CAF5672-EC0A-4C34-BBC5-3728193E365D}"/>
            </a:ext>
          </a:extLst>
        </xdr:cNvPr>
        <xdr:cNvSpPr txBox="1"/>
      </xdr:nvSpPr>
      <xdr:spPr>
        <a:xfrm>
          <a:off x="6737427" y="145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F86626A0-418D-44E7-9B9C-BED284DC8C4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5911C2D3-32CD-4295-972F-745CD545D1F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FA06CAF3-E76A-4D86-B364-E64ED6FB633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2CADB5F7-C6EE-4CF5-97A2-FE46A7EA605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B39D25EC-0FB3-45D5-80F9-7DF197094C0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8367D5EE-1F53-4E51-9D09-E1039651B75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7D7C47CB-7DBC-4320-BC53-16C4F46C9EF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14D38673-8E4E-4D4F-8824-2ECB0B96F9B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871D96F9-6C34-42A6-897A-61F11AFE91E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EED4C60E-AFD0-4DB5-BB1F-3C8722D2A7E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60663AF6-00FC-4149-8C09-3806683E3FB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5C004CF2-931E-45B4-9230-7DF9E8DC0F9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368272AD-F8BF-4E2C-8D50-7F249FB96E3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B7F38AA5-1089-4B9F-B310-DB095E4ED93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C994DD67-1848-46A5-BA4B-32B84515FA4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8DBFE461-059C-4554-96F9-CAD3401C30E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AF7F0CC5-1840-42E2-AF26-01B858B19FE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E3A8E172-C46B-45F8-96F8-140DCE13A02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AFBD1150-AE77-4F11-8F32-162C2677BD6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DA94381E-930A-4E0D-AEA8-B0423433E26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662583D8-4067-4957-B391-69483D77510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B42BC22D-8122-4A0C-8F0C-E3746D67C2C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39F4D216-A99C-4552-AECB-84793E95A0E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DD914833-3D7D-4C9A-885A-05131B3B472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CE0D6A5D-9ACE-472D-87DB-99AE7624333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C8D066F3-9954-4F5A-AA4D-73DCDA249F1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38C32FA5-92BF-49F5-B6E9-20808ACE631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9F0C5431-477F-406C-B6DB-A1981555933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E8F43FF0-F4FA-4D8F-894B-0A00CDB4CB5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B87CC91-B60B-49DE-9BE2-EA9F69E923E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7F50294B-42AD-4868-A18C-B10D03A20E4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A6D87A93-693A-4FA3-80EB-6668E831FFC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24DF864E-428F-494C-A534-EC76B77016D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955B65BE-7ABA-4AC4-A317-46CD83948A2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30E15F7A-2E02-487E-9A6A-BB5E8ED99DD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41CD3764-AFBC-456B-BA8C-66338903EA7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3BB89347-CD7C-4EF4-97C2-177A6D1EA76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14654E0-6ADA-469D-AA59-89F58AA2195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EA67D78B-F797-4F14-B0AD-DDC0487A647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2FB5D5D6-DF23-4467-A8D2-4E97C86C538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48F8F0-9DA8-4DB0-8E3C-EAAC54E4925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E48F4CA1-AAD2-41BB-943C-478D155C58CD}"/>
            </a:ext>
          </a:extLst>
        </xdr:cNvPr>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6EF4609-93E0-47D4-A345-EA04ADA73CD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6F26656B-D105-44A5-BB04-CEFFD160F3B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F3EE796D-BD1B-469A-BB68-1BC420B04003}"/>
            </a:ext>
          </a:extLst>
        </xdr:cNvPr>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a:extLst>
            <a:ext uri="{FF2B5EF4-FFF2-40B4-BE49-F238E27FC236}">
              <a16:creationId xmlns:a16="http://schemas.microsoft.com/office/drawing/2014/main" id="{8E8B9A4F-A2A6-45ED-A2B0-8C98A87DD957}"/>
            </a:ext>
          </a:extLst>
        </xdr:cNvPr>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144253</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9D68F32F-4CA9-4884-824F-FA8A4F93D634}"/>
            </a:ext>
          </a:extLst>
        </xdr:cNvPr>
        <xdr:cNvSpPr txBox="1"/>
      </xdr:nvSpPr>
      <xdr:spPr>
        <a:xfrm>
          <a:off x="16357600" y="648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a:extLst>
            <a:ext uri="{FF2B5EF4-FFF2-40B4-BE49-F238E27FC236}">
              <a16:creationId xmlns:a16="http://schemas.microsoft.com/office/drawing/2014/main" id="{AC86969F-324B-4F84-9876-DF8620BECE4D}"/>
            </a:ext>
          </a:extLst>
        </xdr:cNvPr>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a:extLst>
            <a:ext uri="{FF2B5EF4-FFF2-40B4-BE49-F238E27FC236}">
              <a16:creationId xmlns:a16="http://schemas.microsoft.com/office/drawing/2014/main" id="{941AEB17-C908-4154-9EC2-3A0172D7FABA}"/>
            </a:ext>
          </a:extLst>
        </xdr:cNvPr>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29" name="フローチャート: 判断 428">
          <a:extLst>
            <a:ext uri="{FF2B5EF4-FFF2-40B4-BE49-F238E27FC236}">
              <a16:creationId xmlns:a16="http://schemas.microsoft.com/office/drawing/2014/main" id="{61E3E1CF-5A1C-4A4D-A081-3F50E68E1388}"/>
            </a:ext>
          </a:extLst>
        </xdr:cNvPr>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30" name="フローチャート: 判断 429">
          <a:extLst>
            <a:ext uri="{FF2B5EF4-FFF2-40B4-BE49-F238E27FC236}">
              <a16:creationId xmlns:a16="http://schemas.microsoft.com/office/drawing/2014/main" id="{4538D4E1-72EE-4A6F-BFB4-4FBEBD5AC35E}"/>
            </a:ext>
          </a:extLst>
        </xdr:cNvPr>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1" name="フローチャート: 判断 430">
          <a:extLst>
            <a:ext uri="{FF2B5EF4-FFF2-40B4-BE49-F238E27FC236}">
              <a16:creationId xmlns:a16="http://schemas.microsoft.com/office/drawing/2014/main" id="{594D78AD-09EB-450B-958D-BDE682D4D3D5}"/>
            </a:ext>
          </a:extLst>
        </xdr:cNvPr>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5B42959C-0CDD-4C04-A876-857367338B6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FC3ACC93-EA02-4C29-8CCD-1C5E557690E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9E69EBF-0967-4181-869B-1B4B62B24AA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F8B0C229-0C2C-4AAD-84B7-C57AC3F9BC9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A1BCD1CA-32E0-4B9E-8118-1D196410299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160927</xdr:rowOff>
    </xdr:from>
    <xdr:to>
      <xdr:col>85</xdr:col>
      <xdr:colOff>177800</xdr:colOff>
      <xdr:row>37</xdr:row>
      <xdr:rowOff>91077</xdr:rowOff>
    </xdr:to>
    <xdr:sp macro="" textlink="">
      <xdr:nvSpPr>
        <xdr:cNvPr id="437" name="楕円 436">
          <a:extLst>
            <a:ext uri="{FF2B5EF4-FFF2-40B4-BE49-F238E27FC236}">
              <a16:creationId xmlns:a16="http://schemas.microsoft.com/office/drawing/2014/main" id="{1FB57DA8-F4EC-4308-A204-574300298FE3}"/>
            </a:ext>
          </a:extLst>
        </xdr:cNvPr>
        <xdr:cNvSpPr/>
      </xdr:nvSpPr>
      <xdr:spPr>
        <a:xfrm>
          <a:off x="162687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12354</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660490D6-3B24-4304-8097-E8C8DFD3B826}"/>
            </a:ext>
          </a:extLst>
        </xdr:cNvPr>
        <xdr:cNvSpPr txBox="1"/>
      </xdr:nvSpPr>
      <xdr:spPr>
        <a:xfrm>
          <a:off x="16357600" y="618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10704</xdr:rowOff>
    </xdr:from>
    <xdr:to>
      <xdr:col>81</xdr:col>
      <xdr:colOff>101600</xdr:colOff>
      <xdr:row>42</xdr:row>
      <xdr:rowOff>112304</xdr:rowOff>
    </xdr:to>
    <xdr:sp macro="" textlink="">
      <xdr:nvSpPr>
        <xdr:cNvPr id="439" name="楕円 438">
          <a:extLst>
            <a:ext uri="{FF2B5EF4-FFF2-40B4-BE49-F238E27FC236}">
              <a16:creationId xmlns:a16="http://schemas.microsoft.com/office/drawing/2014/main" id="{81A02EA7-DE2A-4DBB-9836-93882DA16945}"/>
            </a:ext>
          </a:extLst>
        </xdr:cNvPr>
        <xdr:cNvSpPr/>
      </xdr:nvSpPr>
      <xdr:spPr>
        <a:xfrm>
          <a:off x="15430500" y="72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40277</xdr:rowOff>
    </xdr:from>
    <xdr:to>
      <xdr:col>85</xdr:col>
      <xdr:colOff>127000</xdr:colOff>
      <xdr:row>42</xdr:row>
      <xdr:rowOff>61504</xdr:rowOff>
    </xdr:to>
    <xdr:cxnSp macro="">
      <xdr:nvCxnSpPr>
        <xdr:cNvPr id="440" name="直線コネクタ 439">
          <a:extLst>
            <a:ext uri="{FF2B5EF4-FFF2-40B4-BE49-F238E27FC236}">
              <a16:creationId xmlns:a16="http://schemas.microsoft.com/office/drawing/2014/main" id="{910C2F5F-F94F-4C6A-82FB-36A08B586E10}"/>
            </a:ext>
          </a:extLst>
        </xdr:cNvPr>
        <xdr:cNvCxnSpPr/>
      </xdr:nvCxnSpPr>
      <xdr:spPr>
        <a:xfrm flipV="1">
          <a:off x="15481300" y="6383927"/>
          <a:ext cx="838200" cy="87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41" name="楕円 440">
          <a:extLst>
            <a:ext uri="{FF2B5EF4-FFF2-40B4-BE49-F238E27FC236}">
              <a16:creationId xmlns:a16="http://schemas.microsoft.com/office/drawing/2014/main" id="{EB6A8DA5-6007-421D-B0B6-A91EA6C05BBB}"/>
            </a:ext>
          </a:extLst>
        </xdr:cNvPr>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61504</xdr:rowOff>
    </xdr:from>
    <xdr:to>
      <xdr:col>81</xdr:col>
      <xdr:colOff>50800</xdr:colOff>
      <xdr:row>42</xdr:row>
      <xdr:rowOff>92528</xdr:rowOff>
    </xdr:to>
    <xdr:cxnSp macro="">
      <xdr:nvCxnSpPr>
        <xdr:cNvPr id="442" name="直線コネクタ 441">
          <a:extLst>
            <a:ext uri="{FF2B5EF4-FFF2-40B4-BE49-F238E27FC236}">
              <a16:creationId xmlns:a16="http://schemas.microsoft.com/office/drawing/2014/main" id="{2220A825-5073-4266-B78C-1CC5CB6CCD2E}"/>
            </a:ext>
          </a:extLst>
        </xdr:cNvPr>
        <xdr:cNvCxnSpPr/>
      </xdr:nvCxnSpPr>
      <xdr:spPr>
        <a:xfrm flipV="1">
          <a:off x="14592300" y="726240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443" name="楕円 442">
          <a:extLst>
            <a:ext uri="{FF2B5EF4-FFF2-40B4-BE49-F238E27FC236}">
              <a16:creationId xmlns:a16="http://schemas.microsoft.com/office/drawing/2014/main" id="{F0E40D37-14BD-4705-9B34-007F9F089C6B}"/>
            </a:ext>
          </a:extLst>
        </xdr:cNvPr>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444" name="直線コネクタ 443">
          <a:extLst>
            <a:ext uri="{FF2B5EF4-FFF2-40B4-BE49-F238E27FC236}">
              <a16:creationId xmlns:a16="http://schemas.microsoft.com/office/drawing/2014/main" id="{C0519E12-EC12-473A-A352-31CB087B66BA}"/>
            </a:ext>
          </a:extLst>
        </xdr:cNvPr>
        <xdr:cNvCxnSpPr/>
      </xdr:nvCxnSpPr>
      <xdr:spPr>
        <a:xfrm>
          <a:off x="13703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445" name="楕円 444">
          <a:extLst>
            <a:ext uri="{FF2B5EF4-FFF2-40B4-BE49-F238E27FC236}">
              <a16:creationId xmlns:a16="http://schemas.microsoft.com/office/drawing/2014/main" id="{68A3B845-A31E-4B8C-843F-9719971430CF}"/>
            </a:ext>
          </a:extLst>
        </xdr:cNvPr>
        <xdr:cNvSpPr/>
      </xdr:nvSpPr>
      <xdr:spPr>
        <a:xfrm>
          <a:off x="12763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92528</xdr:rowOff>
    </xdr:from>
    <xdr:to>
      <xdr:col>71</xdr:col>
      <xdr:colOff>177800</xdr:colOff>
      <xdr:row>42</xdr:row>
      <xdr:rowOff>92528</xdr:rowOff>
    </xdr:to>
    <xdr:cxnSp macro="">
      <xdr:nvCxnSpPr>
        <xdr:cNvPr id="446" name="直線コネクタ 445">
          <a:extLst>
            <a:ext uri="{FF2B5EF4-FFF2-40B4-BE49-F238E27FC236}">
              <a16:creationId xmlns:a16="http://schemas.microsoft.com/office/drawing/2014/main" id="{04BD8676-B009-435B-BE23-AA66AC20C496}"/>
            </a:ext>
          </a:extLst>
        </xdr:cNvPr>
        <xdr:cNvCxnSpPr/>
      </xdr:nvCxnSpPr>
      <xdr:spPr>
        <a:xfrm>
          <a:off x="12814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117401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59569A7E-3904-4353-A503-EC35278AEF69}"/>
            </a:ext>
          </a:extLst>
        </xdr:cNvPr>
        <xdr:cNvSpPr txBox="1"/>
      </xdr:nvSpPr>
      <xdr:spPr>
        <a:xfrm>
          <a:off x="15266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EB33DA85-BB80-4632-91E0-C5D06E6EAAFD}"/>
            </a:ext>
          </a:extLst>
        </xdr:cNvPr>
        <xdr:cNvSpPr txBox="1"/>
      </xdr:nvSpPr>
      <xdr:spPr>
        <a:xfrm>
          <a:off x="14389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50454</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3D5AB962-5038-4E7F-9E73-881ED362F3BF}"/>
            </a:ext>
          </a:extLst>
        </xdr:cNvPr>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DA3DA7EC-8C11-477A-8F52-6399BDC779EC}"/>
            </a:ext>
          </a:extLst>
        </xdr:cNvPr>
        <xdr:cNvSpPr txBox="1"/>
      </xdr:nvSpPr>
      <xdr:spPr>
        <a:xfrm>
          <a:off x="12611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103431</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F5916B70-5165-4ED4-9C8E-F3FF2AABBFCD}"/>
            </a:ext>
          </a:extLst>
        </xdr:cNvPr>
        <xdr:cNvSpPr txBox="1"/>
      </xdr:nvSpPr>
      <xdr:spPr>
        <a:xfrm>
          <a:off x="15266044" y="730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52" name="n_2mainValue【認定こども園・幼稚園・保育所】&#10;有形固定資産減価償却率">
          <a:extLst>
            <a:ext uri="{FF2B5EF4-FFF2-40B4-BE49-F238E27FC236}">
              <a16:creationId xmlns:a16="http://schemas.microsoft.com/office/drawing/2014/main" id="{D40C97F3-B43F-42EB-B7F7-208541975BC5}"/>
            </a:ext>
          </a:extLst>
        </xdr:cNvPr>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53" name="n_3mainValue【認定こども園・幼稚園・保育所】&#10;有形固定資産減価償却率">
          <a:extLst>
            <a:ext uri="{FF2B5EF4-FFF2-40B4-BE49-F238E27FC236}">
              <a16:creationId xmlns:a16="http://schemas.microsoft.com/office/drawing/2014/main" id="{A9FB78B8-1143-4235-BCF5-11E5A8375B2D}"/>
            </a:ext>
          </a:extLst>
        </xdr:cNvPr>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454" name="n_4mainValue【認定こども園・幼稚園・保育所】&#10;有形固定資産減価償却率">
          <a:extLst>
            <a:ext uri="{FF2B5EF4-FFF2-40B4-BE49-F238E27FC236}">
              <a16:creationId xmlns:a16="http://schemas.microsoft.com/office/drawing/2014/main" id="{7676FB79-A39C-4553-9B25-CB1F971305F5}"/>
            </a:ext>
          </a:extLst>
        </xdr:cNvPr>
        <xdr:cNvSpPr txBox="1"/>
      </xdr:nvSpPr>
      <xdr:spPr>
        <a:xfrm>
          <a:off x="12579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7A451C82-3920-4BF3-973A-9EF1ED55A2C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CCF09908-161A-42F2-BAD5-B506328964B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1B1E4C69-3F33-4950-9128-CB6AD04F9CF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27A3AE26-3E70-430E-A397-87F43602CB3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C435ADF6-AAB6-4386-B55D-4F8EE1480E3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B4B64FE-0116-4EB6-B376-4FDC0CE445F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C07A769D-3FF6-42C7-ABE3-D32CBC0ECF7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47EB1B60-6579-4ECF-935B-81D4B19EDD2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D15542C4-A7EF-4320-A8AC-6902FFE6CC9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DA96CB24-9731-40C4-8E0C-FE83853AC0E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FD85B9AC-1760-4812-88A0-0CD31DFF04E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296D90E6-ED0D-40E6-A9B9-62BACF1BCA4E}"/>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6564B9FB-1B00-415E-8192-92689200320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08F083A5-D3F3-455A-8CC2-913AA230458E}"/>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11D78726-AA23-4C8D-BCF9-4F9EABEBB46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E6701C7D-8357-4D9A-8552-FB0F5C897DD4}"/>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29BDAFD3-566D-4FAD-BE8D-4DDE3F14684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052E9D7D-2CCA-425A-9E01-04230C4D24AC}"/>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A80FD0C6-F07E-490B-93E1-F6F1A34558E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7CC11315-A802-4EED-9289-7A164043EB0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D6CEFA5B-5CF3-4939-BCB8-585F53C9A14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E2D2D79-D82A-4A54-BE95-1777340EA39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CCF79CEF-2D87-4843-BC61-9E42FBDAD34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a:extLst>
            <a:ext uri="{FF2B5EF4-FFF2-40B4-BE49-F238E27FC236}">
              <a16:creationId xmlns:a16="http://schemas.microsoft.com/office/drawing/2014/main" id="{D83BBE22-490A-4DFF-A475-331A3D8B3980}"/>
            </a:ext>
          </a:extLst>
        </xdr:cNvPr>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D8804154-8F0E-4051-AC94-DCDB824A8BEE}"/>
            </a:ext>
          </a:extLst>
        </xdr:cNvPr>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a:extLst>
            <a:ext uri="{FF2B5EF4-FFF2-40B4-BE49-F238E27FC236}">
              <a16:creationId xmlns:a16="http://schemas.microsoft.com/office/drawing/2014/main" id="{7823043D-B03D-4047-9E1D-D13129C42C56}"/>
            </a:ext>
          </a:extLst>
        </xdr:cNvPr>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1885F1C3-305B-4E07-BE64-7D85A569B57E}"/>
            </a:ext>
          </a:extLst>
        </xdr:cNvPr>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a:extLst>
            <a:ext uri="{FF2B5EF4-FFF2-40B4-BE49-F238E27FC236}">
              <a16:creationId xmlns:a16="http://schemas.microsoft.com/office/drawing/2014/main" id="{60A61033-6B93-48AB-8A45-C2C048D43DA6}"/>
            </a:ext>
          </a:extLst>
        </xdr:cNvPr>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0234B340-7548-44F6-8CA4-23B4A5FB524C}"/>
            </a:ext>
          </a:extLst>
        </xdr:cNvPr>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a:extLst>
            <a:ext uri="{FF2B5EF4-FFF2-40B4-BE49-F238E27FC236}">
              <a16:creationId xmlns:a16="http://schemas.microsoft.com/office/drawing/2014/main" id="{D1568FC7-ECF4-4E0C-9B82-7F1D164F0056}"/>
            </a:ext>
          </a:extLst>
        </xdr:cNvPr>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a:extLst>
            <a:ext uri="{FF2B5EF4-FFF2-40B4-BE49-F238E27FC236}">
              <a16:creationId xmlns:a16="http://schemas.microsoft.com/office/drawing/2014/main" id="{DBF3A4EA-380F-46BC-A978-192299E4C3BB}"/>
            </a:ext>
          </a:extLst>
        </xdr:cNvPr>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6" name="フローチャート: 判断 485">
          <a:extLst>
            <a:ext uri="{FF2B5EF4-FFF2-40B4-BE49-F238E27FC236}">
              <a16:creationId xmlns:a16="http://schemas.microsoft.com/office/drawing/2014/main" id="{8418029F-A542-4461-95D1-59E360B946A0}"/>
            </a:ext>
          </a:extLst>
        </xdr:cNvPr>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7" name="フローチャート: 判断 486">
          <a:extLst>
            <a:ext uri="{FF2B5EF4-FFF2-40B4-BE49-F238E27FC236}">
              <a16:creationId xmlns:a16="http://schemas.microsoft.com/office/drawing/2014/main" id="{9841179B-5CAA-44AD-B9EA-F7344C91EFD6}"/>
            </a:ext>
          </a:extLst>
        </xdr:cNvPr>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8" name="フローチャート: 判断 487">
          <a:extLst>
            <a:ext uri="{FF2B5EF4-FFF2-40B4-BE49-F238E27FC236}">
              <a16:creationId xmlns:a16="http://schemas.microsoft.com/office/drawing/2014/main" id="{E2D6870F-297A-47E9-B400-729ECFC99802}"/>
            </a:ext>
          </a:extLst>
        </xdr:cNvPr>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D110BACD-E93F-47A9-BF65-5308D1336C2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259FC232-E9CE-4148-AD9F-FF3087E4AC3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50912C03-0ACF-47E5-AA2B-D590AC54A8B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C49BC170-4660-4533-946C-2CE53FB4EF5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3419A131-60C4-449F-B151-44ACFC23E0E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63500</xdr:rowOff>
    </xdr:from>
    <xdr:to>
      <xdr:col>116</xdr:col>
      <xdr:colOff>114300</xdr:colOff>
      <xdr:row>39</xdr:row>
      <xdr:rowOff>165100</xdr:rowOff>
    </xdr:to>
    <xdr:sp macro="" textlink="">
      <xdr:nvSpPr>
        <xdr:cNvPr id="494" name="楕円 493">
          <a:extLst>
            <a:ext uri="{FF2B5EF4-FFF2-40B4-BE49-F238E27FC236}">
              <a16:creationId xmlns:a16="http://schemas.microsoft.com/office/drawing/2014/main" id="{353F86F8-FC19-459E-AFD3-DA992C35DC3B}"/>
            </a:ext>
          </a:extLst>
        </xdr:cNvPr>
        <xdr:cNvSpPr/>
      </xdr:nvSpPr>
      <xdr:spPr>
        <a:xfrm>
          <a:off x="221107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86377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4FAD3D2C-03E4-4250-9CCD-95F99043C909}"/>
            </a:ext>
          </a:extLst>
        </xdr:cNvPr>
        <xdr:cNvSpPr txBox="1"/>
      </xdr:nvSpPr>
      <xdr:spPr>
        <a:xfrm>
          <a:off x="22199600"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90170</xdr:rowOff>
    </xdr:from>
    <xdr:to>
      <xdr:col>112</xdr:col>
      <xdr:colOff>38100</xdr:colOff>
      <xdr:row>41</xdr:row>
      <xdr:rowOff>20320</xdr:rowOff>
    </xdr:to>
    <xdr:sp macro="" textlink="">
      <xdr:nvSpPr>
        <xdr:cNvPr id="496" name="楕円 495">
          <a:extLst>
            <a:ext uri="{FF2B5EF4-FFF2-40B4-BE49-F238E27FC236}">
              <a16:creationId xmlns:a16="http://schemas.microsoft.com/office/drawing/2014/main" id="{477C467C-78AC-4B2C-A51F-38D1DD41C388}"/>
            </a:ext>
          </a:extLst>
        </xdr:cNvPr>
        <xdr:cNvSpPr/>
      </xdr:nvSpPr>
      <xdr:spPr>
        <a:xfrm>
          <a:off x="21272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114300</xdr:rowOff>
    </xdr:from>
    <xdr:to>
      <xdr:col>116</xdr:col>
      <xdr:colOff>63500</xdr:colOff>
      <xdr:row>40</xdr:row>
      <xdr:rowOff>140970</xdr:rowOff>
    </xdr:to>
    <xdr:cxnSp macro="">
      <xdr:nvCxnSpPr>
        <xdr:cNvPr id="497" name="直線コネクタ 496">
          <a:extLst>
            <a:ext uri="{FF2B5EF4-FFF2-40B4-BE49-F238E27FC236}">
              <a16:creationId xmlns:a16="http://schemas.microsoft.com/office/drawing/2014/main" id="{09F5A2DB-A026-43B8-8447-0606D4A31D68}"/>
            </a:ext>
          </a:extLst>
        </xdr:cNvPr>
        <xdr:cNvCxnSpPr/>
      </xdr:nvCxnSpPr>
      <xdr:spPr>
        <a:xfrm flipV="1">
          <a:off x="21323300" y="680085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95250</xdr:rowOff>
    </xdr:from>
    <xdr:to>
      <xdr:col>107</xdr:col>
      <xdr:colOff>101600</xdr:colOff>
      <xdr:row>41</xdr:row>
      <xdr:rowOff>25400</xdr:rowOff>
    </xdr:to>
    <xdr:sp macro="" textlink="">
      <xdr:nvSpPr>
        <xdr:cNvPr id="498" name="楕円 497">
          <a:extLst>
            <a:ext uri="{FF2B5EF4-FFF2-40B4-BE49-F238E27FC236}">
              <a16:creationId xmlns:a16="http://schemas.microsoft.com/office/drawing/2014/main" id="{1AF647FE-192B-4AED-AD4D-F57023C37AE5}"/>
            </a:ext>
          </a:extLst>
        </xdr:cNvPr>
        <xdr:cNvSpPr/>
      </xdr:nvSpPr>
      <xdr:spPr>
        <a:xfrm>
          <a:off x="20383500" y="69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140970</xdr:rowOff>
    </xdr:from>
    <xdr:to>
      <xdr:col>111</xdr:col>
      <xdr:colOff>177800</xdr:colOff>
      <xdr:row>40</xdr:row>
      <xdr:rowOff>146050</xdr:rowOff>
    </xdr:to>
    <xdr:cxnSp macro="">
      <xdr:nvCxnSpPr>
        <xdr:cNvPr id="499" name="直線コネクタ 498">
          <a:extLst>
            <a:ext uri="{FF2B5EF4-FFF2-40B4-BE49-F238E27FC236}">
              <a16:creationId xmlns:a16="http://schemas.microsoft.com/office/drawing/2014/main" id="{1659F97A-A6A2-45F8-861D-495DE5BF7166}"/>
            </a:ext>
          </a:extLst>
        </xdr:cNvPr>
        <xdr:cNvCxnSpPr/>
      </xdr:nvCxnSpPr>
      <xdr:spPr>
        <a:xfrm flipV="1">
          <a:off x="20434300" y="699897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97790</xdr:rowOff>
    </xdr:from>
    <xdr:to>
      <xdr:col>102</xdr:col>
      <xdr:colOff>165100</xdr:colOff>
      <xdr:row>41</xdr:row>
      <xdr:rowOff>27940</xdr:rowOff>
    </xdr:to>
    <xdr:sp macro="" textlink="">
      <xdr:nvSpPr>
        <xdr:cNvPr id="500" name="楕円 499">
          <a:extLst>
            <a:ext uri="{FF2B5EF4-FFF2-40B4-BE49-F238E27FC236}">
              <a16:creationId xmlns:a16="http://schemas.microsoft.com/office/drawing/2014/main" id="{1F5A5A4F-AC41-45F9-8C3D-7ACB88AE36AC}"/>
            </a:ext>
          </a:extLst>
        </xdr:cNvPr>
        <xdr:cNvSpPr/>
      </xdr:nvSpPr>
      <xdr:spPr>
        <a:xfrm>
          <a:off x="19494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146050</xdr:rowOff>
    </xdr:from>
    <xdr:to>
      <xdr:col>107</xdr:col>
      <xdr:colOff>50800</xdr:colOff>
      <xdr:row>40</xdr:row>
      <xdr:rowOff>148590</xdr:rowOff>
    </xdr:to>
    <xdr:cxnSp macro="">
      <xdr:nvCxnSpPr>
        <xdr:cNvPr id="501" name="直線コネクタ 500">
          <a:extLst>
            <a:ext uri="{FF2B5EF4-FFF2-40B4-BE49-F238E27FC236}">
              <a16:creationId xmlns:a16="http://schemas.microsoft.com/office/drawing/2014/main" id="{DA733779-99D9-4C0C-8F1B-DA0A67E2C1BB}"/>
            </a:ext>
          </a:extLst>
        </xdr:cNvPr>
        <xdr:cNvCxnSpPr/>
      </xdr:nvCxnSpPr>
      <xdr:spPr>
        <a:xfrm flipV="1">
          <a:off x="19545300" y="70040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101600</xdr:rowOff>
    </xdr:from>
    <xdr:to>
      <xdr:col>98</xdr:col>
      <xdr:colOff>38100</xdr:colOff>
      <xdr:row>41</xdr:row>
      <xdr:rowOff>31750</xdr:rowOff>
    </xdr:to>
    <xdr:sp macro="" textlink="">
      <xdr:nvSpPr>
        <xdr:cNvPr id="502" name="楕円 501">
          <a:extLst>
            <a:ext uri="{FF2B5EF4-FFF2-40B4-BE49-F238E27FC236}">
              <a16:creationId xmlns:a16="http://schemas.microsoft.com/office/drawing/2014/main" id="{A6FE973B-0483-4B13-837E-EEC00DC921CE}"/>
            </a:ext>
          </a:extLst>
        </xdr:cNvPr>
        <xdr:cNvSpPr/>
      </xdr:nvSpPr>
      <xdr:spPr>
        <a:xfrm>
          <a:off x="18605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148590</xdr:rowOff>
    </xdr:from>
    <xdr:to>
      <xdr:col>102</xdr:col>
      <xdr:colOff>114300</xdr:colOff>
      <xdr:row>40</xdr:row>
      <xdr:rowOff>152400</xdr:rowOff>
    </xdr:to>
    <xdr:cxnSp macro="">
      <xdr:nvCxnSpPr>
        <xdr:cNvPr id="503" name="直線コネクタ 502">
          <a:extLst>
            <a:ext uri="{FF2B5EF4-FFF2-40B4-BE49-F238E27FC236}">
              <a16:creationId xmlns:a16="http://schemas.microsoft.com/office/drawing/2014/main" id="{AEE9D584-774D-4477-BE91-A7D7FAA93F6C}"/>
            </a:ext>
          </a:extLst>
        </xdr:cNvPr>
        <xdr:cNvCxnSpPr/>
      </xdr:nvCxnSpPr>
      <xdr:spPr>
        <a:xfrm flipV="1">
          <a:off x="18656300" y="700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80027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4A371FC6-5DAB-456E-92CC-197F14F0E32E}"/>
            </a:ext>
          </a:extLst>
        </xdr:cNvPr>
        <xdr:cNvSpPr txBox="1"/>
      </xdr:nvSpPr>
      <xdr:spPr>
        <a:xfrm>
          <a:off x="21075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58437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8AA8B41E-28F9-4410-A56F-DFE58FCF0BFF}"/>
            </a:ext>
          </a:extLst>
        </xdr:cNvPr>
        <xdr:cNvSpPr txBox="1"/>
      </xdr:nvSpPr>
      <xdr:spPr>
        <a:xfrm>
          <a:off x="20199427" y="657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99077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CD4653CB-EC04-4979-AE9D-349FC1082C27}"/>
            </a:ext>
          </a:extLst>
        </xdr:cNvPr>
        <xdr:cNvSpPr txBox="1"/>
      </xdr:nvSpPr>
      <xdr:spPr>
        <a:xfrm>
          <a:off x="19310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92727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56B981E7-EA13-4F6E-A911-CEFC9E1CB53D}"/>
            </a:ext>
          </a:extLst>
        </xdr:cNvPr>
        <xdr:cNvSpPr txBox="1"/>
      </xdr:nvSpPr>
      <xdr:spPr>
        <a:xfrm>
          <a:off x="18421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11447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6D61A220-601B-4B7A-BA35-40A1ADDF0BFA}"/>
            </a:ext>
          </a:extLst>
        </xdr:cNvPr>
        <xdr:cNvSpPr txBox="1"/>
      </xdr:nvSpPr>
      <xdr:spPr>
        <a:xfrm>
          <a:off x="210757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16527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C1D25F98-A0EB-45F2-9FE1-5DC9646B3FFF}"/>
            </a:ext>
          </a:extLst>
        </xdr:cNvPr>
        <xdr:cNvSpPr txBox="1"/>
      </xdr:nvSpPr>
      <xdr:spPr>
        <a:xfrm>
          <a:off x="20199427" y="704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19067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FE021B0A-B4DE-491E-8CBE-C45F885A71A6}"/>
            </a:ext>
          </a:extLst>
        </xdr:cNvPr>
        <xdr:cNvSpPr txBox="1"/>
      </xdr:nvSpPr>
      <xdr:spPr>
        <a:xfrm>
          <a:off x="19310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22877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CC649278-B147-4E8D-848E-2F0291CA2035}"/>
            </a:ext>
          </a:extLst>
        </xdr:cNvPr>
        <xdr:cNvSpPr txBox="1"/>
      </xdr:nvSpPr>
      <xdr:spPr>
        <a:xfrm>
          <a:off x="18421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1955CB51-0B18-4C80-B56B-82C3EF9D775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1642E2B5-F32D-4489-8A2A-325D1242F09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A65AF5A1-75D6-446F-961F-4821406A4A8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3DB009AD-A579-4BE7-A7DA-DB73ACB1380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6D606E4E-31E2-4459-AC79-7C6E321C064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304F2A26-AD39-4431-AA5C-BD059F5F16F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F2A55879-2138-4303-9FE8-95E24B34E7C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D01B8E5B-7742-4169-888A-1683F5BBD9E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ED00D0B9-F4E7-46A2-9531-7DDBC11BF5D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4D4AAD34-CB6F-4247-9516-4FAFE8B9535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E2F40C96-9CFA-4497-8FEC-1AB9698A6B1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7A1A74AA-6BC3-42C6-8122-7E2FDE3F4FC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2194A3D6-174A-4E76-A755-B1CD0FAD00B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B691CDB1-45BE-4789-A8CE-0AD1A7F41BD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ED17F83E-C2E4-4281-BB50-46C0E764818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F42F7D67-75C2-4FC3-8AD4-7BB617C0CE7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F9607423-CFDB-4641-BA4C-04B9D8A3DEC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EFE24ADD-DD60-4A40-80A8-E3EB40D8326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D589BDD1-58DD-40A8-A0FE-CA1344B3F59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818DDC50-9072-4395-9C6E-17753119DBC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9434FEF8-A2CE-4133-BECA-43D54197344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C7970802-7F0A-48A8-A5B7-3196F839288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EA01E7A7-769B-4F49-81A8-470A8E9E200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F88A179A-4330-4ACC-B2A4-A72ED2899A9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a:extLst>
            <a:ext uri="{FF2B5EF4-FFF2-40B4-BE49-F238E27FC236}">
              <a16:creationId xmlns:a16="http://schemas.microsoft.com/office/drawing/2014/main" id="{ADFB9C6E-3755-4845-9E05-D9A67DFB057B}"/>
            </a:ext>
          </a:extLst>
        </xdr:cNvPr>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D038513D-6EFD-4512-B726-8F2942E51097}"/>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a:extLst>
            <a:ext uri="{FF2B5EF4-FFF2-40B4-BE49-F238E27FC236}">
              <a16:creationId xmlns:a16="http://schemas.microsoft.com/office/drawing/2014/main" id="{0D91C6A4-CDF3-412B-B78D-99F5F8598494}"/>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6954C497-06FC-463F-9694-CC32ABF645B8}"/>
            </a:ext>
          </a:extLst>
        </xdr:cNvPr>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a:extLst>
            <a:ext uri="{FF2B5EF4-FFF2-40B4-BE49-F238E27FC236}">
              <a16:creationId xmlns:a16="http://schemas.microsoft.com/office/drawing/2014/main" id="{11CAA4FF-DBA6-4749-87BA-97BD4BBFD6C5}"/>
            </a:ext>
          </a:extLst>
        </xdr:cNvPr>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DFE8E63C-9C9A-4DC5-82C8-45BC113E318F}"/>
            </a:ext>
          </a:extLst>
        </xdr:cNvPr>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a:extLst>
            <a:ext uri="{FF2B5EF4-FFF2-40B4-BE49-F238E27FC236}">
              <a16:creationId xmlns:a16="http://schemas.microsoft.com/office/drawing/2014/main" id="{2C38462F-8027-4AC6-BCE5-1EA55D787FF2}"/>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a:extLst>
            <a:ext uri="{FF2B5EF4-FFF2-40B4-BE49-F238E27FC236}">
              <a16:creationId xmlns:a16="http://schemas.microsoft.com/office/drawing/2014/main" id="{1762C20E-DDAC-473D-A511-46C2912E1624}"/>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4" name="フローチャート: 判断 543">
          <a:extLst>
            <a:ext uri="{FF2B5EF4-FFF2-40B4-BE49-F238E27FC236}">
              <a16:creationId xmlns:a16="http://schemas.microsoft.com/office/drawing/2014/main" id="{C3A2456C-FF3F-45DD-960F-2FC6068F7938}"/>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45" name="フローチャート: 判断 544">
          <a:extLst>
            <a:ext uri="{FF2B5EF4-FFF2-40B4-BE49-F238E27FC236}">
              <a16:creationId xmlns:a16="http://schemas.microsoft.com/office/drawing/2014/main" id="{D65181B2-0234-47D2-BE5E-4BF6B249638E}"/>
            </a:ext>
          </a:extLst>
        </xdr:cNvPr>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6" name="フローチャート: 判断 545">
          <a:extLst>
            <a:ext uri="{FF2B5EF4-FFF2-40B4-BE49-F238E27FC236}">
              <a16:creationId xmlns:a16="http://schemas.microsoft.com/office/drawing/2014/main" id="{88666B1F-739B-4001-B4E2-978DA825F00D}"/>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920B1006-ED89-4D05-8747-B6EF28BE910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F1B65376-604F-4239-B830-F292B50EC8E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21605-59CF-49C6-B188-AA74E62926B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329B0F86-A4C1-41C3-9658-E1014F64AEF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4B343BBA-D988-4805-94B1-BB7418C350F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151130</xdr:rowOff>
    </xdr:from>
    <xdr:to>
      <xdr:col>85</xdr:col>
      <xdr:colOff>177800</xdr:colOff>
      <xdr:row>63</xdr:row>
      <xdr:rowOff>81280</xdr:rowOff>
    </xdr:to>
    <xdr:sp macro="" textlink="">
      <xdr:nvSpPr>
        <xdr:cNvPr id="552" name="楕円 551">
          <a:extLst>
            <a:ext uri="{FF2B5EF4-FFF2-40B4-BE49-F238E27FC236}">
              <a16:creationId xmlns:a16="http://schemas.microsoft.com/office/drawing/2014/main" id="{F9F23EA3-C510-4B51-8AE2-9266135ED4AA}"/>
            </a:ext>
          </a:extLst>
        </xdr:cNvPr>
        <xdr:cNvSpPr/>
      </xdr:nvSpPr>
      <xdr:spPr>
        <a:xfrm>
          <a:off x="162687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129557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5A069023-81CC-4637-95DA-59F62BFAFA5C}"/>
            </a:ext>
          </a:extLst>
        </xdr:cNvPr>
        <xdr:cNvSpPr txBox="1"/>
      </xdr:nvSpPr>
      <xdr:spPr>
        <a:xfrm>
          <a:off x="163576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31115</xdr:rowOff>
    </xdr:from>
    <xdr:to>
      <xdr:col>81</xdr:col>
      <xdr:colOff>101600</xdr:colOff>
      <xdr:row>63</xdr:row>
      <xdr:rowOff>132715</xdr:rowOff>
    </xdr:to>
    <xdr:sp macro="" textlink="">
      <xdr:nvSpPr>
        <xdr:cNvPr id="554" name="楕円 553">
          <a:extLst>
            <a:ext uri="{FF2B5EF4-FFF2-40B4-BE49-F238E27FC236}">
              <a16:creationId xmlns:a16="http://schemas.microsoft.com/office/drawing/2014/main" id="{172C6601-B87D-4171-A026-3B1A948C33C4}"/>
            </a:ext>
          </a:extLst>
        </xdr:cNvPr>
        <xdr:cNvSpPr/>
      </xdr:nvSpPr>
      <xdr:spPr>
        <a:xfrm>
          <a:off x="15430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30480</xdr:rowOff>
    </xdr:from>
    <xdr:to>
      <xdr:col>85</xdr:col>
      <xdr:colOff>127000</xdr:colOff>
      <xdr:row>63</xdr:row>
      <xdr:rowOff>81915</xdr:rowOff>
    </xdr:to>
    <xdr:cxnSp macro="">
      <xdr:nvCxnSpPr>
        <xdr:cNvPr id="555" name="直線コネクタ 554">
          <a:extLst>
            <a:ext uri="{FF2B5EF4-FFF2-40B4-BE49-F238E27FC236}">
              <a16:creationId xmlns:a16="http://schemas.microsoft.com/office/drawing/2014/main" id="{8D4237CC-7BCF-4C0C-883B-AA749074E4B8}"/>
            </a:ext>
          </a:extLst>
        </xdr:cNvPr>
        <xdr:cNvCxnSpPr/>
      </xdr:nvCxnSpPr>
      <xdr:spPr>
        <a:xfrm flipV="1">
          <a:off x="15481300" y="1083183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21590</xdr:rowOff>
    </xdr:from>
    <xdr:to>
      <xdr:col>76</xdr:col>
      <xdr:colOff>165100</xdr:colOff>
      <xdr:row>63</xdr:row>
      <xdr:rowOff>123190</xdr:rowOff>
    </xdr:to>
    <xdr:sp macro="" textlink="">
      <xdr:nvSpPr>
        <xdr:cNvPr id="556" name="楕円 555">
          <a:extLst>
            <a:ext uri="{FF2B5EF4-FFF2-40B4-BE49-F238E27FC236}">
              <a16:creationId xmlns:a16="http://schemas.microsoft.com/office/drawing/2014/main" id="{78CC2685-C0C8-4C69-849E-78422D92126E}"/>
            </a:ext>
          </a:extLst>
        </xdr:cNvPr>
        <xdr:cNvSpPr/>
      </xdr:nvSpPr>
      <xdr:spPr>
        <a:xfrm>
          <a:off x="14541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72390</xdr:rowOff>
    </xdr:from>
    <xdr:to>
      <xdr:col>81</xdr:col>
      <xdr:colOff>50800</xdr:colOff>
      <xdr:row>63</xdr:row>
      <xdr:rowOff>81915</xdr:rowOff>
    </xdr:to>
    <xdr:cxnSp macro="">
      <xdr:nvCxnSpPr>
        <xdr:cNvPr id="557" name="直線コネクタ 556">
          <a:extLst>
            <a:ext uri="{FF2B5EF4-FFF2-40B4-BE49-F238E27FC236}">
              <a16:creationId xmlns:a16="http://schemas.microsoft.com/office/drawing/2014/main" id="{8EF9194D-6FD1-4E68-82EB-4BE19D0BA8C5}"/>
            </a:ext>
          </a:extLst>
        </xdr:cNvPr>
        <xdr:cNvCxnSpPr/>
      </xdr:nvCxnSpPr>
      <xdr:spPr>
        <a:xfrm>
          <a:off x="14592300" y="108737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59690</xdr:rowOff>
    </xdr:from>
    <xdr:to>
      <xdr:col>72</xdr:col>
      <xdr:colOff>38100</xdr:colOff>
      <xdr:row>63</xdr:row>
      <xdr:rowOff>161290</xdr:rowOff>
    </xdr:to>
    <xdr:sp macro="" textlink="">
      <xdr:nvSpPr>
        <xdr:cNvPr id="558" name="楕円 557">
          <a:extLst>
            <a:ext uri="{FF2B5EF4-FFF2-40B4-BE49-F238E27FC236}">
              <a16:creationId xmlns:a16="http://schemas.microsoft.com/office/drawing/2014/main" id="{560B9C42-3FD0-4AD0-B901-603082238744}"/>
            </a:ext>
          </a:extLst>
        </xdr:cNvPr>
        <xdr:cNvSpPr/>
      </xdr:nvSpPr>
      <xdr:spPr>
        <a:xfrm>
          <a:off x="13652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72390</xdr:rowOff>
    </xdr:from>
    <xdr:to>
      <xdr:col>76</xdr:col>
      <xdr:colOff>114300</xdr:colOff>
      <xdr:row>63</xdr:row>
      <xdr:rowOff>110490</xdr:rowOff>
    </xdr:to>
    <xdr:cxnSp macro="">
      <xdr:nvCxnSpPr>
        <xdr:cNvPr id="559" name="直線コネクタ 558">
          <a:extLst>
            <a:ext uri="{FF2B5EF4-FFF2-40B4-BE49-F238E27FC236}">
              <a16:creationId xmlns:a16="http://schemas.microsoft.com/office/drawing/2014/main" id="{ADF01D74-6BE0-4738-97B9-1B84F36698AB}"/>
            </a:ext>
          </a:extLst>
        </xdr:cNvPr>
        <xdr:cNvCxnSpPr/>
      </xdr:nvCxnSpPr>
      <xdr:spPr>
        <a:xfrm flipV="1">
          <a:off x="13703300" y="10873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27305</xdr:rowOff>
    </xdr:from>
    <xdr:to>
      <xdr:col>67</xdr:col>
      <xdr:colOff>101600</xdr:colOff>
      <xdr:row>63</xdr:row>
      <xdr:rowOff>128905</xdr:rowOff>
    </xdr:to>
    <xdr:sp macro="" textlink="">
      <xdr:nvSpPr>
        <xdr:cNvPr id="560" name="楕円 559">
          <a:extLst>
            <a:ext uri="{FF2B5EF4-FFF2-40B4-BE49-F238E27FC236}">
              <a16:creationId xmlns:a16="http://schemas.microsoft.com/office/drawing/2014/main" id="{F757B856-82E8-4FEE-AE5D-12004D09439F}"/>
            </a:ext>
          </a:extLst>
        </xdr:cNvPr>
        <xdr:cNvSpPr/>
      </xdr:nvSpPr>
      <xdr:spPr>
        <a:xfrm>
          <a:off x="127635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78105</xdr:rowOff>
    </xdr:from>
    <xdr:to>
      <xdr:col>71</xdr:col>
      <xdr:colOff>177800</xdr:colOff>
      <xdr:row>63</xdr:row>
      <xdr:rowOff>110490</xdr:rowOff>
    </xdr:to>
    <xdr:cxnSp macro="">
      <xdr:nvCxnSpPr>
        <xdr:cNvPr id="561" name="直線コネクタ 560">
          <a:extLst>
            <a:ext uri="{FF2B5EF4-FFF2-40B4-BE49-F238E27FC236}">
              <a16:creationId xmlns:a16="http://schemas.microsoft.com/office/drawing/2014/main" id="{1A8B6123-372C-4BA1-A00D-1EA73D287749}"/>
            </a:ext>
          </a:extLst>
        </xdr:cNvPr>
        <xdr:cNvCxnSpPr/>
      </xdr:nvCxnSpPr>
      <xdr:spPr>
        <a:xfrm>
          <a:off x="12814300" y="108794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62" name="n_1aveValue【学校施設】&#10;有形固定資産減価償却率">
          <a:extLst>
            <a:ext uri="{FF2B5EF4-FFF2-40B4-BE49-F238E27FC236}">
              <a16:creationId xmlns:a16="http://schemas.microsoft.com/office/drawing/2014/main" id="{73DF664E-2449-4CB3-B29F-8831118D2224}"/>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63" name="n_2aveValue【学校施設】&#10;有形固定資産減価償却率">
          <a:extLst>
            <a:ext uri="{FF2B5EF4-FFF2-40B4-BE49-F238E27FC236}">
              <a16:creationId xmlns:a16="http://schemas.microsoft.com/office/drawing/2014/main" id="{FBFE38D3-EE9A-4683-9B4B-C51159D0F039}"/>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564" name="n_3aveValue【学校施設】&#10;有形固定資産減価償却率">
          <a:extLst>
            <a:ext uri="{FF2B5EF4-FFF2-40B4-BE49-F238E27FC236}">
              <a16:creationId xmlns:a16="http://schemas.microsoft.com/office/drawing/2014/main" id="{7D0965FA-154D-4CA3-B954-8166CB29F240}"/>
            </a:ext>
          </a:extLst>
        </xdr:cNvPr>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5" name="n_4aveValue【学校施設】&#10;有形固定資産減価償却率">
          <a:extLst>
            <a:ext uri="{FF2B5EF4-FFF2-40B4-BE49-F238E27FC236}">
              <a16:creationId xmlns:a16="http://schemas.microsoft.com/office/drawing/2014/main" id="{E8E07D64-D2A2-46BB-A65B-369C3F5B270A}"/>
            </a:ext>
          </a:extLst>
        </xdr:cNvPr>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123842</xdr:rowOff>
    </xdr:from>
    <xdr:ext cx="405111" cy="259045"/>
    <xdr:sp macro="" textlink="">
      <xdr:nvSpPr>
        <xdr:cNvPr id="566" name="n_1mainValue【学校施設】&#10;有形固定資産減価償却率">
          <a:extLst>
            <a:ext uri="{FF2B5EF4-FFF2-40B4-BE49-F238E27FC236}">
              <a16:creationId xmlns:a16="http://schemas.microsoft.com/office/drawing/2014/main" id="{8C9DCADA-68D8-4E60-BDA9-A4A19F825CEA}"/>
            </a:ext>
          </a:extLst>
        </xdr:cNvPr>
        <xdr:cNvSpPr txBox="1"/>
      </xdr:nvSpPr>
      <xdr:spPr>
        <a:xfrm>
          <a:off x="15266044" y="1092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114317</xdr:rowOff>
    </xdr:from>
    <xdr:ext cx="405111" cy="259045"/>
    <xdr:sp macro="" textlink="">
      <xdr:nvSpPr>
        <xdr:cNvPr id="567" name="n_2mainValue【学校施設】&#10;有形固定資産減価償却率">
          <a:extLst>
            <a:ext uri="{FF2B5EF4-FFF2-40B4-BE49-F238E27FC236}">
              <a16:creationId xmlns:a16="http://schemas.microsoft.com/office/drawing/2014/main" id="{ECC21805-17F4-4DA1-8BFB-EC491A357ADF}"/>
            </a:ext>
          </a:extLst>
        </xdr:cNvPr>
        <xdr:cNvSpPr txBox="1"/>
      </xdr:nvSpPr>
      <xdr:spPr>
        <a:xfrm>
          <a:off x="14389744" y="1091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152417</xdr:rowOff>
    </xdr:from>
    <xdr:ext cx="405111" cy="259045"/>
    <xdr:sp macro="" textlink="">
      <xdr:nvSpPr>
        <xdr:cNvPr id="568" name="n_3mainValue【学校施設】&#10;有形固定資産減価償却率">
          <a:extLst>
            <a:ext uri="{FF2B5EF4-FFF2-40B4-BE49-F238E27FC236}">
              <a16:creationId xmlns:a16="http://schemas.microsoft.com/office/drawing/2014/main" id="{3DC56D46-4480-483B-B081-05618547DC48}"/>
            </a:ext>
          </a:extLst>
        </xdr:cNvPr>
        <xdr:cNvSpPr txBox="1"/>
      </xdr:nvSpPr>
      <xdr:spPr>
        <a:xfrm>
          <a:off x="13500744"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120032</xdr:rowOff>
    </xdr:from>
    <xdr:ext cx="405111" cy="259045"/>
    <xdr:sp macro="" textlink="">
      <xdr:nvSpPr>
        <xdr:cNvPr id="569" name="n_4mainValue【学校施設】&#10;有形固定資産減価償却率">
          <a:extLst>
            <a:ext uri="{FF2B5EF4-FFF2-40B4-BE49-F238E27FC236}">
              <a16:creationId xmlns:a16="http://schemas.microsoft.com/office/drawing/2014/main" id="{24032D47-6D96-4C2A-BF3F-711F4EC0596B}"/>
            </a:ext>
          </a:extLst>
        </xdr:cNvPr>
        <xdr:cNvSpPr txBox="1"/>
      </xdr:nvSpPr>
      <xdr:spPr>
        <a:xfrm>
          <a:off x="12611744"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7BBCF034-905B-483A-A06E-7B0619868A9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BE43D2F8-1330-46F8-B0A7-4219D780B1B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74520B35-D2D4-4FE2-B6B4-FCC7721C800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34ED5D9A-2D08-4652-B6DB-5D44404386B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0BCFAA6A-407D-4867-B9D7-13B7120607B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932647C5-7106-49CC-942C-3850CEF8D5A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BDCFF6F-ABD1-4C2E-B105-29AB8453C22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C152E922-AE3B-40A4-9399-407E26F2546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48E8E6B8-CA98-4841-BFEB-D5B93EAE049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263A6309-83C8-418A-8815-FBCAF6C1E46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0B9243FF-6EBE-4982-9298-8A97F3E4D47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3532421C-1423-4857-B76D-2653A2ECC0F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95FE3277-BDEF-4B96-A926-29F259244D0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006C41D1-13F6-42E1-A3CF-BDC5EC363623}"/>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58863DB2-973B-4671-9F32-EC018BA286B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2C19BD44-45A1-47C1-836A-76613CCE5BB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4400660B-EA80-45ED-A43C-E66C872199E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5E5CB2F2-7C8C-4C7F-9609-EDAA80BF9C2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3F58BE9C-3C28-48B1-A2B8-B389D013F86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10499B77-6407-40C8-B10F-E12A5263897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049ADFD2-77BB-4EBA-827A-1F1B66DCDE9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36893484-2099-4725-99CD-7B0F149F702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a:extLst>
            <a:ext uri="{FF2B5EF4-FFF2-40B4-BE49-F238E27FC236}">
              <a16:creationId xmlns:a16="http://schemas.microsoft.com/office/drawing/2014/main" id="{64CD59FC-572D-45B9-9494-FF4C1CFA35C9}"/>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F499AFB2-260E-406B-82A4-C50A4E51C1C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CB5D644D-B028-4E4B-89C9-40B06A5A059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366FB1C9-9B08-4DA0-992F-0332D71F3DD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a:extLst>
            <a:ext uri="{FF2B5EF4-FFF2-40B4-BE49-F238E27FC236}">
              <a16:creationId xmlns:a16="http://schemas.microsoft.com/office/drawing/2014/main" id="{73597BB5-06F4-43E0-A460-D1AC118B3C18}"/>
            </a:ext>
          </a:extLst>
        </xdr:cNvPr>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a:extLst>
            <a:ext uri="{FF2B5EF4-FFF2-40B4-BE49-F238E27FC236}">
              <a16:creationId xmlns:a16="http://schemas.microsoft.com/office/drawing/2014/main" id="{8AF9B214-A8C2-4A06-AE81-8AA4FEAC1263}"/>
            </a:ext>
          </a:extLst>
        </xdr:cNvPr>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a:extLst>
            <a:ext uri="{FF2B5EF4-FFF2-40B4-BE49-F238E27FC236}">
              <a16:creationId xmlns:a16="http://schemas.microsoft.com/office/drawing/2014/main" id="{26156AA4-56EC-48F2-8D8B-B330535DC42C}"/>
            </a:ext>
          </a:extLst>
        </xdr:cNvPr>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a:extLst>
            <a:ext uri="{FF2B5EF4-FFF2-40B4-BE49-F238E27FC236}">
              <a16:creationId xmlns:a16="http://schemas.microsoft.com/office/drawing/2014/main" id="{2866FC20-BE21-4F79-BA7C-9F7A8A74455E}"/>
            </a:ext>
          </a:extLst>
        </xdr:cNvPr>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a:extLst>
            <a:ext uri="{FF2B5EF4-FFF2-40B4-BE49-F238E27FC236}">
              <a16:creationId xmlns:a16="http://schemas.microsoft.com/office/drawing/2014/main" id="{F8F1E96B-9546-4ACC-83BC-F46BF5628128}"/>
            </a:ext>
          </a:extLst>
        </xdr:cNvPr>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601" name="【学校施設】&#10;一人当たり面積平均値テキスト">
          <a:extLst>
            <a:ext uri="{FF2B5EF4-FFF2-40B4-BE49-F238E27FC236}">
              <a16:creationId xmlns:a16="http://schemas.microsoft.com/office/drawing/2014/main" id="{B77DA89A-BBC1-4F78-8A21-ADCAA595389F}"/>
            </a:ext>
          </a:extLst>
        </xdr:cNvPr>
        <xdr:cNvSpPr txBox="1"/>
      </xdr:nvSpPr>
      <xdr:spPr>
        <a:xfrm>
          <a:off x="2219960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a:extLst>
            <a:ext uri="{FF2B5EF4-FFF2-40B4-BE49-F238E27FC236}">
              <a16:creationId xmlns:a16="http://schemas.microsoft.com/office/drawing/2014/main" id="{A73DBF53-71C9-4CBB-A053-DBB960E35A83}"/>
            </a:ext>
          </a:extLst>
        </xdr:cNvPr>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03" name="フローチャート: 判断 602">
          <a:extLst>
            <a:ext uri="{FF2B5EF4-FFF2-40B4-BE49-F238E27FC236}">
              <a16:creationId xmlns:a16="http://schemas.microsoft.com/office/drawing/2014/main" id="{6C2DDCE1-79F7-4278-A7EA-1A021913F8D1}"/>
            </a:ext>
          </a:extLst>
        </xdr:cNvPr>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04" name="フローチャート: 判断 603">
          <a:extLst>
            <a:ext uri="{FF2B5EF4-FFF2-40B4-BE49-F238E27FC236}">
              <a16:creationId xmlns:a16="http://schemas.microsoft.com/office/drawing/2014/main" id="{B11ED056-1CF9-421F-890F-BF945CFB70D6}"/>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605" name="フローチャート: 判断 604">
          <a:extLst>
            <a:ext uri="{FF2B5EF4-FFF2-40B4-BE49-F238E27FC236}">
              <a16:creationId xmlns:a16="http://schemas.microsoft.com/office/drawing/2014/main" id="{B667213F-8B53-40FE-94ED-5364C4AF1473}"/>
            </a:ext>
          </a:extLst>
        </xdr:cNvPr>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606" name="フローチャート: 判断 605">
          <a:extLst>
            <a:ext uri="{FF2B5EF4-FFF2-40B4-BE49-F238E27FC236}">
              <a16:creationId xmlns:a16="http://schemas.microsoft.com/office/drawing/2014/main" id="{C63ED864-2BEB-427D-AAFF-6A794F332541}"/>
            </a:ext>
          </a:extLst>
        </xdr:cNvPr>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826DEF36-C459-4652-B5D3-759FA034319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87316E68-BCAA-456B-A103-077C788C9C2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86B8AC6C-41BC-492E-843E-6B1EE215626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9D8647A7-02FD-42EF-A302-04940D36558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2E171D51-6963-4B76-BB29-B3EAA1AAE3C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8310</xdr:rowOff>
    </xdr:from>
    <xdr:to>
      <xdr:col>116</xdr:col>
      <xdr:colOff>114300</xdr:colOff>
      <xdr:row>64</xdr:row>
      <xdr:rowOff>109910</xdr:rowOff>
    </xdr:to>
    <xdr:sp macro="" textlink="">
      <xdr:nvSpPr>
        <xdr:cNvPr id="612" name="楕円 611">
          <a:extLst>
            <a:ext uri="{FF2B5EF4-FFF2-40B4-BE49-F238E27FC236}">
              <a16:creationId xmlns:a16="http://schemas.microsoft.com/office/drawing/2014/main" id="{EB553EC7-00F5-464F-B1C1-3272BD8AFD19}"/>
            </a:ext>
          </a:extLst>
        </xdr:cNvPr>
        <xdr:cNvSpPr/>
      </xdr:nvSpPr>
      <xdr:spPr>
        <a:xfrm>
          <a:off x="22110700" y="1098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94687</xdr:rowOff>
    </xdr:from>
    <xdr:ext cx="469744" cy="259045"/>
    <xdr:sp macro="" textlink="">
      <xdr:nvSpPr>
        <xdr:cNvPr id="613" name="【学校施設】&#10;一人当たり面積該当値テキスト">
          <a:extLst>
            <a:ext uri="{FF2B5EF4-FFF2-40B4-BE49-F238E27FC236}">
              <a16:creationId xmlns:a16="http://schemas.microsoft.com/office/drawing/2014/main" id="{B8C4B7A6-C10F-4354-8EBB-3A46D1C7AB5A}"/>
            </a:ext>
          </a:extLst>
        </xdr:cNvPr>
        <xdr:cNvSpPr txBox="1"/>
      </xdr:nvSpPr>
      <xdr:spPr>
        <a:xfrm>
          <a:off x="22199600" y="1089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18433</xdr:rowOff>
    </xdr:from>
    <xdr:to>
      <xdr:col>112</xdr:col>
      <xdr:colOff>38100</xdr:colOff>
      <xdr:row>64</xdr:row>
      <xdr:rowOff>120033</xdr:rowOff>
    </xdr:to>
    <xdr:sp macro="" textlink="">
      <xdr:nvSpPr>
        <xdr:cNvPr id="614" name="楕円 613">
          <a:extLst>
            <a:ext uri="{FF2B5EF4-FFF2-40B4-BE49-F238E27FC236}">
              <a16:creationId xmlns:a16="http://schemas.microsoft.com/office/drawing/2014/main" id="{D9F12DCC-9F1E-4E78-9960-94075CE16C5B}"/>
            </a:ext>
          </a:extLst>
        </xdr:cNvPr>
        <xdr:cNvSpPr/>
      </xdr:nvSpPr>
      <xdr:spPr>
        <a:xfrm>
          <a:off x="21272500" y="1099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59110</xdr:rowOff>
    </xdr:from>
    <xdr:to>
      <xdr:col>116</xdr:col>
      <xdr:colOff>63500</xdr:colOff>
      <xdr:row>64</xdr:row>
      <xdr:rowOff>69233</xdr:rowOff>
    </xdr:to>
    <xdr:cxnSp macro="">
      <xdr:nvCxnSpPr>
        <xdr:cNvPr id="615" name="直線コネクタ 614">
          <a:extLst>
            <a:ext uri="{FF2B5EF4-FFF2-40B4-BE49-F238E27FC236}">
              <a16:creationId xmlns:a16="http://schemas.microsoft.com/office/drawing/2014/main" id="{B5FA2826-0EDC-4544-80B6-9F80A7D59521}"/>
            </a:ext>
          </a:extLst>
        </xdr:cNvPr>
        <xdr:cNvCxnSpPr/>
      </xdr:nvCxnSpPr>
      <xdr:spPr>
        <a:xfrm flipV="1">
          <a:off x="21323300" y="11031910"/>
          <a:ext cx="8382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26598</xdr:rowOff>
    </xdr:from>
    <xdr:to>
      <xdr:col>107</xdr:col>
      <xdr:colOff>101600</xdr:colOff>
      <xdr:row>64</xdr:row>
      <xdr:rowOff>128198</xdr:rowOff>
    </xdr:to>
    <xdr:sp macro="" textlink="">
      <xdr:nvSpPr>
        <xdr:cNvPr id="616" name="楕円 615">
          <a:extLst>
            <a:ext uri="{FF2B5EF4-FFF2-40B4-BE49-F238E27FC236}">
              <a16:creationId xmlns:a16="http://schemas.microsoft.com/office/drawing/2014/main" id="{3614519A-8A31-4E47-B5E7-8E7F6E65F8DF}"/>
            </a:ext>
          </a:extLst>
        </xdr:cNvPr>
        <xdr:cNvSpPr/>
      </xdr:nvSpPr>
      <xdr:spPr>
        <a:xfrm>
          <a:off x="20383500" y="1099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69233</xdr:rowOff>
    </xdr:from>
    <xdr:to>
      <xdr:col>111</xdr:col>
      <xdr:colOff>177800</xdr:colOff>
      <xdr:row>64</xdr:row>
      <xdr:rowOff>77398</xdr:rowOff>
    </xdr:to>
    <xdr:cxnSp macro="">
      <xdr:nvCxnSpPr>
        <xdr:cNvPr id="617" name="直線コネクタ 616">
          <a:extLst>
            <a:ext uri="{FF2B5EF4-FFF2-40B4-BE49-F238E27FC236}">
              <a16:creationId xmlns:a16="http://schemas.microsoft.com/office/drawing/2014/main" id="{471EE540-421F-4FEE-9388-0C5C8A308EF5}"/>
            </a:ext>
          </a:extLst>
        </xdr:cNvPr>
        <xdr:cNvCxnSpPr/>
      </xdr:nvCxnSpPr>
      <xdr:spPr>
        <a:xfrm flipV="1">
          <a:off x="20434300" y="11042033"/>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30843</xdr:rowOff>
    </xdr:from>
    <xdr:to>
      <xdr:col>102</xdr:col>
      <xdr:colOff>165100</xdr:colOff>
      <xdr:row>64</xdr:row>
      <xdr:rowOff>132443</xdr:rowOff>
    </xdr:to>
    <xdr:sp macro="" textlink="">
      <xdr:nvSpPr>
        <xdr:cNvPr id="618" name="楕円 617">
          <a:extLst>
            <a:ext uri="{FF2B5EF4-FFF2-40B4-BE49-F238E27FC236}">
              <a16:creationId xmlns:a16="http://schemas.microsoft.com/office/drawing/2014/main" id="{403A76DA-EEC9-4BDC-9EDC-635C5F22F7DC}"/>
            </a:ext>
          </a:extLst>
        </xdr:cNvPr>
        <xdr:cNvSpPr/>
      </xdr:nvSpPr>
      <xdr:spPr>
        <a:xfrm>
          <a:off x="19494500" y="110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77398</xdr:rowOff>
    </xdr:from>
    <xdr:to>
      <xdr:col>107</xdr:col>
      <xdr:colOff>50800</xdr:colOff>
      <xdr:row>64</xdr:row>
      <xdr:rowOff>81643</xdr:rowOff>
    </xdr:to>
    <xdr:cxnSp macro="">
      <xdr:nvCxnSpPr>
        <xdr:cNvPr id="619" name="直線コネクタ 618">
          <a:extLst>
            <a:ext uri="{FF2B5EF4-FFF2-40B4-BE49-F238E27FC236}">
              <a16:creationId xmlns:a16="http://schemas.microsoft.com/office/drawing/2014/main" id="{64217613-AA19-43FF-90C8-CC8F343BC28F}"/>
            </a:ext>
          </a:extLst>
        </xdr:cNvPr>
        <xdr:cNvCxnSpPr/>
      </xdr:nvCxnSpPr>
      <xdr:spPr>
        <a:xfrm flipV="1">
          <a:off x="19545300" y="11050198"/>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36395</xdr:rowOff>
    </xdr:from>
    <xdr:to>
      <xdr:col>98</xdr:col>
      <xdr:colOff>38100</xdr:colOff>
      <xdr:row>64</xdr:row>
      <xdr:rowOff>137995</xdr:rowOff>
    </xdr:to>
    <xdr:sp macro="" textlink="">
      <xdr:nvSpPr>
        <xdr:cNvPr id="620" name="楕円 619">
          <a:extLst>
            <a:ext uri="{FF2B5EF4-FFF2-40B4-BE49-F238E27FC236}">
              <a16:creationId xmlns:a16="http://schemas.microsoft.com/office/drawing/2014/main" id="{6FC12719-9B94-4D8E-885A-5EC1863C70AA}"/>
            </a:ext>
          </a:extLst>
        </xdr:cNvPr>
        <xdr:cNvSpPr/>
      </xdr:nvSpPr>
      <xdr:spPr>
        <a:xfrm>
          <a:off x="18605500" y="1100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81643</xdr:rowOff>
    </xdr:from>
    <xdr:to>
      <xdr:col>102</xdr:col>
      <xdr:colOff>114300</xdr:colOff>
      <xdr:row>64</xdr:row>
      <xdr:rowOff>87195</xdr:rowOff>
    </xdr:to>
    <xdr:cxnSp macro="">
      <xdr:nvCxnSpPr>
        <xdr:cNvPr id="621" name="直線コネクタ 620">
          <a:extLst>
            <a:ext uri="{FF2B5EF4-FFF2-40B4-BE49-F238E27FC236}">
              <a16:creationId xmlns:a16="http://schemas.microsoft.com/office/drawing/2014/main" id="{AD16FA9A-AEBF-4211-BCCA-D87567444526}"/>
            </a:ext>
          </a:extLst>
        </xdr:cNvPr>
        <xdr:cNvCxnSpPr/>
      </xdr:nvCxnSpPr>
      <xdr:spPr>
        <a:xfrm flipV="1">
          <a:off x="18656300" y="11054443"/>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622" name="n_1aveValue【学校施設】&#10;一人当たり面積">
          <a:extLst>
            <a:ext uri="{FF2B5EF4-FFF2-40B4-BE49-F238E27FC236}">
              <a16:creationId xmlns:a16="http://schemas.microsoft.com/office/drawing/2014/main" id="{E2EBE796-18E1-461A-BD4C-A291B38462CF}"/>
            </a:ext>
          </a:extLst>
        </xdr:cNvPr>
        <xdr:cNvSpPr txBox="1"/>
      </xdr:nvSpPr>
      <xdr:spPr>
        <a:xfrm>
          <a:off x="21075727" y="10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23" name="n_2aveValue【学校施設】&#10;一人当たり面積">
          <a:extLst>
            <a:ext uri="{FF2B5EF4-FFF2-40B4-BE49-F238E27FC236}">
              <a16:creationId xmlns:a16="http://schemas.microsoft.com/office/drawing/2014/main" id="{C55D499A-AABA-4DFD-AC84-D42BFA721DA2}"/>
            </a:ext>
          </a:extLst>
        </xdr:cNvPr>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624" name="n_3aveValue【学校施設】&#10;一人当たり面積">
          <a:extLst>
            <a:ext uri="{FF2B5EF4-FFF2-40B4-BE49-F238E27FC236}">
              <a16:creationId xmlns:a16="http://schemas.microsoft.com/office/drawing/2014/main" id="{AFD76799-4FD4-49F1-9264-F5DA61333E06}"/>
            </a:ext>
          </a:extLst>
        </xdr:cNvPr>
        <xdr:cNvSpPr txBox="1"/>
      </xdr:nvSpPr>
      <xdr:spPr>
        <a:xfrm>
          <a:off x="19310427" y="10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625" name="n_4aveValue【学校施設】&#10;一人当たり面積">
          <a:extLst>
            <a:ext uri="{FF2B5EF4-FFF2-40B4-BE49-F238E27FC236}">
              <a16:creationId xmlns:a16="http://schemas.microsoft.com/office/drawing/2014/main" id="{CEF75E7C-F2A5-41D0-B449-C5D4DFE15858}"/>
            </a:ext>
          </a:extLst>
        </xdr:cNvPr>
        <xdr:cNvSpPr txBox="1"/>
      </xdr:nvSpPr>
      <xdr:spPr>
        <a:xfrm>
          <a:off x="18421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111160</xdr:rowOff>
    </xdr:from>
    <xdr:ext cx="469744" cy="259045"/>
    <xdr:sp macro="" textlink="">
      <xdr:nvSpPr>
        <xdr:cNvPr id="626" name="n_1mainValue【学校施設】&#10;一人当たり面積">
          <a:extLst>
            <a:ext uri="{FF2B5EF4-FFF2-40B4-BE49-F238E27FC236}">
              <a16:creationId xmlns:a16="http://schemas.microsoft.com/office/drawing/2014/main" id="{13997589-1800-4C85-A2DA-9BD0214C48B0}"/>
            </a:ext>
          </a:extLst>
        </xdr:cNvPr>
        <xdr:cNvSpPr txBox="1"/>
      </xdr:nvSpPr>
      <xdr:spPr>
        <a:xfrm>
          <a:off x="21075727" y="1108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119325</xdr:rowOff>
    </xdr:from>
    <xdr:ext cx="469744" cy="259045"/>
    <xdr:sp macro="" textlink="">
      <xdr:nvSpPr>
        <xdr:cNvPr id="627" name="n_2mainValue【学校施設】&#10;一人当たり面積">
          <a:extLst>
            <a:ext uri="{FF2B5EF4-FFF2-40B4-BE49-F238E27FC236}">
              <a16:creationId xmlns:a16="http://schemas.microsoft.com/office/drawing/2014/main" id="{7CCDE15E-62A5-45ED-B6A7-937473D704D1}"/>
            </a:ext>
          </a:extLst>
        </xdr:cNvPr>
        <xdr:cNvSpPr txBox="1"/>
      </xdr:nvSpPr>
      <xdr:spPr>
        <a:xfrm>
          <a:off x="20199427" y="1109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123570</xdr:rowOff>
    </xdr:from>
    <xdr:ext cx="469744" cy="259045"/>
    <xdr:sp macro="" textlink="">
      <xdr:nvSpPr>
        <xdr:cNvPr id="628" name="n_3mainValue【学校施設】&#10;一人当たり面積">
          <a:extLst>
            <a:ext uri="{FF2B5EF4-FFF2-40B4-BE49-F238E27FC236}">
              <a16:creationId xmlns:a16="http://schemas.microsoft.com/office/drawing/2014/main" id="{F982F9A6-2565-4B3D-A6C1-20B5500C8340}"/>
            </a:ext>
          </a:extLst>
        </xdr:cNvPr>
        <xdr:cNvSpPr txBox="1"/>
      </xdr:nvSpPr>
      <xdr:spPr>
        <a:xfrm>
          <a:off x="19310427"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129122</xdr:rowOff>
    </xdr:from>
    <xdr:ext cx="469744" cy="259045"/>
    <xdr:sp macro="" textlink="">
      <xdr:nvSpPr>
        <xdr:cNvPr id="629" name="n_4mainValue【学校施設】&#10;一人当たり面積">
          <a:extLst>
            <a:ext uri="{FF2B5EF4-FFF2-40B4-BE49-F238E27FC236}">
              <a16:creationId xmlns:a16="http://schemas.microsoft.com/office/drawing/2014/main" id="{26D97727-AD5F-4CFA-A9E7-61D138A0BCE0}"/>
            </a:ext>
          </a:extLst>
        </xdr:cNvPr>
        <xdr:cNvSpPr txBox="1"/>
      </xdr:nvSpPr>
      <xdr:spPr>
        <a:xfrm>
          <a:off x="18421427" y="1110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2FE4D022-AF8F-41B5-89A5-B4D0CDF688C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F21D08BE-89B5-4C94-BD4E-2CF9F1898C3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3CD29501-82B8-482E-8E73-A05E98CF386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98C5185B-E77F-422F-A987-6FF3DCA11E8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8FE0F34D-8D26-42CD-B97B-EDC21CC0A7E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46DC2868-6C0E-4139-9E42-56D46F9273D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07965D44-EBD5-4307-AB47-0ECC5E64B0E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AD1A1C81-1405-4090-A833-D2125432A0F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F6E38318-6493-4533-9EA7-264723DF3D6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E83E4968-C4C4-4584-8191-80E988C3033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C9EA360A-C70D-43FD-9B28-425397B059B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C39E50EB-426D-4FDE-B6E1-6168DFD5956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7E8486AB-CFAC-4B7D-A467-5BD64F57527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7D7478AA-D3B8-41F0-ADEB-7716CE0334A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29253FA8-1DB2-484D-B863-572301E83F3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B40DA0A4-8A8E-498B-A09B-CE4AD29A751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7FA2F124-A9E7-4A10-89A9-0AB67E8D515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CC8700AF-DDFF-401F-8EA4-975C09A5525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1F6B98FC-6560-4E2A-A368-8DA656C162E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7433E54B-28C9-4F28-BD61-C8DD739D9EF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DB3DDEC6-10D5-4376-B925-85754BA5702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6FD8AC7F-E819-4F0F-B987-2128CA9161F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F998F492-1E99-4D34-88ED-49CA3913F74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B0293674-7BEC-4DCE-9517-67AF87EBEE1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1BBF6C0A-1C33-4C45-B064-1B1A3ECF3FF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76BBCC91-06CE-48E2-9DD3-0CEB2FAF22D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id="{8B5C0C97-D8EB-47FE-AE66-85FBE482D01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a:extLst>
            <a:ext uri="{FF2B5EF4-FFF2-40B4-BE49-F238E27FC236}">
              <a16:creationId xmlns:a16="http://schemas.microsoft.com/office/drawing/2014/main" id="{9CE2536F-80C1-46DC-838B-6B23D7A6654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8" name="テキスト ボックス 657">
          <a:extLst>
            <a:ext uri="{FF2B5EF4-FFF2-40B4-BE49-F238E27FC236}">
              <a16:creationId xmlns:a16="http://schemas.microsoft.com/office/drawing/2014/main" id="{D5235D5E-961C-40CA-90E3-EC02EBB220E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a:extLst>
            <a:ext uri="{FF2B5EF4-FFF2-40B4-BE49-F238E27FC236}">
              <a16:creationId xmlns:a16="http://schemas.microsoft.com/office/drawing/2014/main" id="{A63D8B12-7DFD-4BE3-89F0-8B185D88C89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a:extLst>
            <a:ext uri="{FF2B5EF4-FFF2-40B4-BE49-F238E27FC236}">
              <a16:creationId xmlns:a16="http://schemas.microsoft.com/office/drawing/2014/main" id="{4F96C670-2DA2-490C-AFAC-16FEDCD8196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a:extLst>
            <a:ext uri="{FF2B5EF4-FFF2-40B4-BE49-F238E27FC236}">
              <a16:creationId xmlns:a16="http://schemas.microsoft.com/office/drawing/2014/main" id="{859EF06F-643D-437D-9C3F-76366822788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a:extLst>
            <a:ext uri="{FF2B5EF4-FFF2-40B4-BE49-F238E27FC236}">
              <a16:creationId xmlns:a16="http://schemas.microsoft.com/office/drawing/2014/main" id="{6DE7F45C-73B0-400B-A659-F1BA40979A9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a:extLst>
            <a:ext uri="{FF2B5EF4-FFF2-40B4-BE49-F238E27FC236}">
              <a16:creationId xmlns:a16="http://schemas.microsoft.com/office/drawing/2014/main" id="{F3A19AE7-8E08-4949-B150-713C45FFAB0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a:extLst>
            <a:ext uri="{FF2B5EF4-FFF2-40B4-BE49-F238E27FC236}">
              <a16:creationId xmlns:a16="http://schemas.microsoft.com/office/drawing/2014/main" id="{A9DE7193-8E7D-4747-9772-2A0D861540A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a:extLst>
            <a:ext uri="{FF2B5EF4-FFF2-40B4-BE49-F238E27FC236}">
              <a16:creationId xmlns:a16="http://schemas.microsoft.com/office/drawing/2014/main" id="{D6E50E49-A778-4B8D-B3EA-8A0A096C9E5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a:extLst>
            <a:ext uri="{FF2B5EF4-FFF2-40B4-BE49-F238E27FC236}">
              <a16:creationId xmlns:a16="http://schemas.microsoft.com/office/drawing/2014/main" id="{9DB4F1FA-B354-4B32-AC85-6DD36485564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a:extLst>
            <a:ext uri="{FF2B5EF4-FFF2-40B4-BE49-F238E27FC236}">
              <a16:creationId xmlns:a16="http://schemas.microsoft.com/office/drawing/2014/main" id="{4EBE8871-74DD-45B9-A129-B8D9503B232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8" name="テキスト ボックス 667">
          <a:extLst>
            <a:ext uri="{FF2B5EF4-FFF2-40B4-BE49-F238E27FC236}">
              <a16:creationId xmlns:a16="http://schemas.microsoft.com/office/drawing/2014/main" id="{553C42B3-1DA5-48CC-8A31-DF70689190A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B099850E-5B97-4F6E-A81C-A1D228A53A1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a16="http://schemas.microsoft.com/office/drawing/2014/main" id="{D6D6262A-9086-4962-AAC1-84C5AAF340B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671" name="直線コネクタ 670">
          <a:extLst>
            <a:ext uri="{FF2B5EF4-FFF2-40B4-BE49-F238E27FC236}">
              <a16:creationId xmlns:a16="http://schemas.microsoft.com/office/drawing/2014/main" id="{8E7C05B9-31FF-4482-B0FC-1F7666A2D2AE}"/>
            </a:ext>
          </a:extLst>
        </xdr:cNvPr>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2" name="【公民館】&#10;有形固定資産減価償却率最小値テキスト">
          <a:extLst>
            <a:ext uri="{FF2B5EF4-FFF2-40B4-BE49-F238E27FC236}">
              <a16:creationId xmlns:a16="http://schemas.microsoft.com/office/drawing/2014/main" id="{8B99A134-309F-4250-B68D-8E240CBB21E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3" name="直線コネクタ 672">
          <a:extLst>
            <a:ext uri="{FF2B5EF4-FFF2-40B4-BE49-F238E27FC236}">
              <a16:creationId xmlns:a16="http://schemas.microsoft.com/office/drawing/2014/main" id="{B19A177C-5A45-457D-A30B-4D588DA30B3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674" name="【公民館】&#10;有形固定資産減価償却率最大値テキスト">
          <a:extLst>
            <a:ext uri="{FF2B5EF4-FFF2-40B4-BE49-F238E27FC236}">
              <a16:creationId xmlns:a16="http://schemas.microsoft.com/office/drawing/2014/main" id="{F0B46BF8-DEAC-4F9F-A8D5-DD6062C287B2}"/>
            </a:ext>
          </a:extLst>
        </xdr:cNvPr>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675" name="直線コネクタ 674">
          <a:extLst>
            <a:ext uri="{FF2B5EF4-FFF2-40B4-BE49-F238E27FC236}">
              <a16:creationId xmlns:a16="http://schemas.microsoft.com/office/drawing/2014/main" id="{521178B8-5260-4FD7-9115-B39999A53A31}"/>
            </a:ext>
          </a:extLst>
        </xdr:cNvPr>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41746</xdr:rowOff>
    </xdr:from>
    <xdr:ext cx="405111" cy="259045"/>
    <xdr:sp macro="" textlink="">
      <xdr:nvSpPr>
        <xdr:cNvPr id="676" name="【公民館】&#10;有形固定資産減価償却率平均値テキスト">
          <a:extLst>
            <a:ext uri="{FF2B5EF4-FFF2-40B4-BE49-F238E27FC236}">
              <a16:creationId xmlns:a16="http://schemas.microsoft.com/office/drawing/2014/main" id="{C7DF2044-D893-47C4-8278-70EB1960180F}"/>
            </a:ext>
          </a:extLst>
        </xdr:cNvPr>
        <xdr:cNvSpPr txBox="1"/>
      </xdr:nvSpPr>
      <xdr:spPr>
        <a:xfrm>
          <a:off x="16357600" y="1804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677" name="フローチャート: 判断 676">
          <a:extLst>
            <a:ext uri="{FF2B5EF4-FFF2-40B4-BE49-F238E27FC236}">
              <a16:creationId xmlns:a16="http://schemas.microsoft.com/office/drawing/2014/main" id="{3094BD8C-C7E5-4639-990F-E98244652D23}"/>
            </a:ext>
          </a:extLst>
        </xdr:cNvPr>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678" name="フローチャート: 判断 677">
          <a:extLst>
            <a:ext uri="{FF2B5EF4-FFF2-40B4-BE49-F238E27FC236}">
              <a16:creationId xmlns:a16="http://schemas.microsoft.com/office/drawing/2014/main" id="{C2F8E149-7852-4448-9072-85272A3FDF6C}"/>
            </a:ext>
          </a:extLst>
        </xdr:cNvPr>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679" name="フローチャート: 判断 678">
          <a:extLst>
            <a:ext uri="{FF2B5EF4-FFF2-40B4-BE49-F238E27FC236}">
              <a16:creationId xmlns:a16="http://schemas.microsoft.com/office/drawing/2014/main" id="{A5CE1B1B-8A70-46E5-8C27-4332E4AB5AFD}"/>
            </a:ext>
          </a:extLst>
        </xdr:cNvPr>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680" name="フローチャート: 判断 679">
          <a:extLst>
            <a:ext uri="{FF2B5EF4-FFF2-40B4-BE49-F238E27FC236}">
              <a16:creationId xmlns:a16="http://schemas.microsoft.com/office/drawing/2014/main" id="{E49F7D0D-EB45-4825-BFA7-1B59317FCD2D}"/>
            </a:ext>
          </a:extLst>
        </xdr:cNvPr>
        <xdr:cNvSpPr/>
      </xdr:nvSpPr>
      <xdr:spPr>
        <a:xfrm>
          <a:off x="13652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681" name="フローチャート: 判断 680">
          <a:extLst>
            <a:ext uri="{FF2B5EF4-FFF2-40B4-BE49-F238E27FC236}">
              <a16:creationId xmlns:a16="http://schemas.microsoft.com/office/drawing/2014/main" id="{6A08FD71-64EA-4786-A110-84FA82ABD77E}"/>
            </a:ext>
          </a:extLst>
        </xdr:cNvPr>
        <xdr:cNvSpPr/>
      </xdr:nvSpPr>
      <xdr:spPr>
        <a:xfrm>
          <a:off x="12763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78E399F0-314C-48E6-8062-126598D068E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66558AD9-A1BA-4CEF-9D22-FEE62250D8D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5ADE6F33-AC51-4E79-8D54-362FF32EB92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9D63C1E4-0280-41ED-8B5E-0AC55A52F97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14BC7038-3256-4B5E-B097-86AAD5549D5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77651</xdr:rowOff>
    </xdr:from>
    <xdr:to>
      <xdr:col>85</xdr:col>
      <xdr:colOff>177800</xdr:colOff>
      <xdr:row>109</xdr:row>
      <xdr:rowOff>7801</xdr:rowOff>
    </xdr:to>
    <xdr:sp macro="" textlink="">
      <xdr:nvSpPr>
        <xdr:cNvPr id="687" name="楕円 686">
          <a:extLst>
            <a:ext uri="{FF2B5EF4-FFF2-40B4-BE49-F238E27FC236}">
              <a16:creationId xmlns:a16="http://schemas.microsoft.com/office/drawing/2014/main" id="{5737525C-88C6-44AE-AEB3-CF8891C8A108}"/>
            </a:ext>
          </a:extLst>
        </xdr:cNvPr>
        <xdr:cNvSpPr/>
      </xdr:nvSpPr>
      <xdr:spPr>
        <a:xfrm>
          <a:off x="162687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164028</xdr:rowOff>
    </xdr:from>
    <xdr:ext cx="405111" cy="259045"/>
    <xdr:sp macro="" textlink="">
      <xdr:nvSpPr>
        <xdr:cNvPr id="688" name="【公民館】&#10;有形固定資産減価償却率該当値テキスト">
          <a:extLst>
            <a:ext uri="{FF2B5EF4-FFF2-40B4-BE49-F238E27FC236}">
              <a16:creationId xmlns:a16="http://schemas.microsoft.com/office/drawing/2014/main" id="{A65C116B-6523-474E-9C5C-23A918F66305}"/>
            </a:ext>
          </a:extLst>
        </xdr:cNvPr>
        <xdr:cNvSpPr txBox="1"/>
      </xdr:nvSpPr>
      <xdr:spPr>
        <a:xfrm>
          <a:off x="16357600" y="18509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44994</xdr:rowOff>
    </xdr:from>
    <xdr:to>
      <xdr:col>81</xdr:col>
      <xdr:colOff>101600</xdr:colOff>
      <xdr:row>108</xdr:row>
      <xdr:rowOff>146594</xdr:rowOff>
    </xdr:to>
    <xdr:sp macro="" textlink="">
      <xdr:nvSpPr>
        <xdr:cNvPr id="689" name="楕円 688">
          <a:extLst>
            <a:ext uri="{FF2B5EF4-FFF2-40B4-BE49-F238E27FC236}">
              <a16:creationId xmlns:a16="http://schemas.microsoft.com/office/drawing/2014/main" id="{55876D23-7CD2-4B9F-B85C-EF094DE708C1}"/>
            </a:ext>
          </a:extLst>
        </xdr:cNvPr>
        <xdr:cNvSpPr/>
      </xdr:nvSpPr>
      <xdr:spPr>
        <a:xfrm>
          <a:off x="15430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95794</xdr:rowOff>
    </xdr:from>
    <xdr:to>
      <xdr:col>85</xdr:col>
      <xdr:colOff>127000</xdr:colOff>
      <xdr:row>108</xdr:row>
      <xdr:rowOff>128451</xdr:rowOff>
    </xdr:to>
    <xdr:cxnSp macro="">
      <xdr:nvCxnSpPr>
        <xdr:cNvPr id="690" name="直線コネクタ 689">
          <a:extLst>
            <a:ext uri="{FF2B5EF4-FFF2-40B4-BE49-F238E27FC236}">
              <a16:creationId xmlns:a16="http://schemas.microsoft.com/office/drawing/2014/main" id="{2DDB1492-5E80-404D-82A5-743365330894}"/>
            </a:ext>
          </a:extLst>
        </xdr:cNvPr>
        <xdr:cNvCxnSpPr/>
      </xdr:nvCxnSpPr>
      <xdr:spPr>
        <a:xfrm>
          <a:off x="15481300" y="1861239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144599</xdr:rowOff>
    </xdr:from>
    <xdr:to>
      <xdr:col>76</xdr:col>
      <xdr:colOff>165100</xdr:colOff>
      <xdr:row>108</xdr:row>
      <xdr:rowOff>74749</xdr:rowOff>
    </xdr:to>
    <xdr:sp macro="" textlink="">
      <xdr:nvSpPr>
        <xdr:cNvPr id="691" name="楕円 690">
          <a:extLst>
            <a:ext uri="{FF2B5EF4-FFF2-40B4-BE49-F238E27FC236}">
              <a16:creationId xmlns:a16="http://schemas.microsoft.com/office/drawing/2014/main" id="{BAA9C81B-E613-4380-A7B2-D387733DDBA9}"/>
            </a:ext>
          </a:extLst>
        </xdr:cNvPr>
        <xdr:cNvSpPr/>
      </xdr:nvSpPr>
      <xdr:spPr>
        <a:xfrm>
          <a:off x="14541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23949</xdr:rowOff>
    </xdr:from>
    <xdr:to>
      <xdr:col>81</xdr:col>
      <xdr:colOff>50800</xdr:colOff>
      <xdr:row>108</xdr:row>
      <xdr:rowOff>95794</xdr:rowOff>
    </xdr:to>
    <xdr:cxnSp macro="">
      <xdr:nvCxnSpPr>
        <xdr:cNvPr id="692" name="直線コネクタ 691">
          <a:extLst>
            <a:ext uri="{FF2B5EF4-FFF2-40B4-BE49-F238E27FC236}">
              <a16:creationId xmlns:a16="http://schemas.microsoft.com/office/drawing/2014/main" id="{FB4754B0-4D4D-46DE-99DC-CE38712C779F}"/>
            </a:ext>
          </a:extLst>
        </xdr:cNvPr>
        <xdr:cNvCxnSpPr/>
      </xdr:nvCxnSpPr>
      <xdr:spPr>
        <a:xfrm>
          <a:off x="14592300" y="185405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134801</xdr:rowOff>
    </xdr:from>
    <xdr:to>
      <xdr:col>72</xdr:col>
      <xdr:colOff>38100</xdr:colOff>
      <xdr:row>107</xdr:row>
      <xdr:rowOff>64951</xdr:rowOff>
    </xdr:to>
    <xdr:sp macro="" textlink="">
      <xdr:nvSpPr>
        <xdr:cNvPr id="693" name="楕円 692">
          <a:extLst>
            <a:ext uri="{FF2B5EF4-FFF2-40B4-BE49-F238E27FC236}">
              <a16:creationId xmlns:a16="http://schemas.microsoft.com/office/drawing/2014/main" id="{8E12B3A2-A1CD-4DBA-97B8-F3011AD16D00}"/>
            </a:ext>
          </a:extLst>
        </xdr:cNvPr>
        <xdr:cNvSpPr/>
      </xdr:nvSpPr>
      <xdr:spPr>
        <a:xfrm>
          <a:off x="136525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14151</xdr:rowOff>
    </xdr:from>
    <xdr:to>
      <xdr:col>76</xdr:col>
      <xdr:colOff>114300</xdr:colOff>
      <xdr:row>108</xdr:row>
      <xdr:rowOff>23949</xdr:rowOff>
    </xdr:to>
    <xdr:cxnSp macro="">
      <xdr:nvCxnSpPr>
        <xdr:cNvPr id="694" name="直線コネクタ 693">
          <a:extLst>
            <a:ext uri="{FF2B5EF4-FFF2-40B4-BE49-F238E27FC236}">
              <a16:creationId xmlns:a16="http://schemas.microsoft.com/office/drawing/2014/main" id="{9C57EF24-493A-4260-8FF6-CDE89B12F5A5}"/>
            </a:ext>
          </a:extLst>
        </xdr:cNvPr>
        <xdr:cNvCxnSpPr/>
      </xdr:nvCxnSpPr>
      <xdr:spPr>
        <a:xfrm>
          <a:off x="13703300" y="18359301"/>
          <a:ext cx="889000" cy="18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64588</xdr:rowOff>
    </xdr:from>
    <xdr:to>
      <xdr:col>67</xdr:col>
      <xdr:colOff>101600</xdr:colOff>
      <xdr:row>107</xdr:row>
      <xdr:rowOff>166188</xdr:rowOff>
    </xdr:to>
    <xdr:sp macro="" textlink="">
      <xdr:nvSpPr>
        <xdr:cNvPr id="695" name="楕円 694">
          <a:extLst>
            <a:ext uri="{FF2B5EF4-FFF2-40B4-BE49-F238E27FC236}">
              <a16:creationId xmlns:a16="http://schemas.microsoft.com/office/drawing/2014/main" id="{673FC0E9-1986-441E-A8F7-90567ACC354A}"/>
            </a:ext>
          </a:extLst>
        </xdr:cNvPr>
        <xdr:cNvSpPr/>
      </xdr:nvSpPr>
      <xdr:spPr>
        <a:xfrm>
          <a:off x="12763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14151</xdr:rowOff>
    </xdr:from>
    <xdr:to>
      <xdr:col>71</xdr:col>
      <xdr:colOff>177800</xdr:colOff>
      <xdr:row>107</xdr:row>
      <xdr:rowOff>115388</xdr:rowOff>
    </xdr:to>
    <xdr:cxnSp macro="">
      <xdr:nvCxnSpPr>
        <xdr:cNvPr id="696" name="直線コネクタ 695">
          <a:extLst>
            <a:ext uri="{FF2B5EF4-FFF2-40B4-BE49-F238E27FC236}">
              <a16:creationId xmlns:a16="http://schemas.microsoft.com/office/drawing/2014/main" id="{DA233219-C184-4473-A132-0ECCB6AA3E37}"/>
            </a:ext>
          </a:extLst>
        </xdr:cNvPr>
        <xdr:cNvCxnSpPr/>
      </xdr:nvCxnSpPr>
      <xdr:spPr>
        <a:xfrm flipV="1">
          <a:off x="12814300" y="18359301"/>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168020</xdr:rowOff>
    </xdr:from>
    <xdr:ext cx="405111" cy="259045"/>
    <xdr:sp macro="" textlink="">
      <xdr:nvSpPr>
        <xdr:cNvPr id="697" name="n_1aveValue【公民館】&#10;有形固定資産減価償却率">
          <a:extLst>
            <a:ext uri="{FF2B5EF4-FFF2-40B4-BE49-F238E27FC236}">
              <a16:creationId xmlns:a16="http://schemas.microsoft.com/office/drawing/2014/main" id="{989898B1-B1FD-4FDF-BCAB-50B3C0665724}"/>
            </a:ext>
          </a:extLst>
        </xdr:cNvPr>
        <xdr:cNvSpPr txBox="1"/>
      </xdr:nvSpPr>
      <xdr:spPr>
        <a:xfrm>
          <a:off x="15266044" y="1799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154957</xdr:rowOff>
    </xdr:from>
    <xdr:ext cx="405111" cy="259045"/>
    <xdr:sp macro="" textlink="">
      <xdr:nvSpPr>
        <xdr:cNvPr id="698" name="n_2aveValue【公民館】&#10;有形固定資産減価償却率">
          <a:extLst>
            <a:ext uri="{FF2B5EF4-FFF2-40B4-BE49-F238E27FC236}">
              <a16:creationId xmlns:a16="http://schemas.microsoft.com/office/drawing/2014/main" id="{58D7EE84-6A81-47E5-8F4A-C60AEA26363B}"/>
            </a:ext>
          </a:extLst>
        </xdr:cNvPr>
        <xdr:cNvSpPr txBox="1"/>
      </xdr:nvSpPr>
      <xdr:spPr>
        <a:xfrm>
          <a:off x="14389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8000</xdr:rowOff>
    </xdr:from>
    <xdr:ext cx="405111" cy="259045"/>
    <xdr:sp macro="" textlink="">
      <xdr:nvSpPr>
        <xdr:cNvPr id="699" name="n_3aveValue【公民館】&#10;有形固定資産減価償却率">
          <a:extLst>
            <a:ext uri="{FF2B5EF4-FFF2-40B4-BE49-F238E27FC236}">
              <a16:creationId xmlns:a16="http://schemas.microsoft.com/office/drawing/2014/main" id="{B06025A1-5BE1-4C81-8FA1-FC24EAD0705C}"/>
            </a:ext>
          </a:extLst>
        </xdr:cNvPr>
        <xdr:cNvSpPr txBox="1"/>
      </xdr:nvSpPr>
      <xdr:spPr>
        <a:xfrm>
          <a:off x="13500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145159</xdr:rowOff>
    </xdr:from>
    <xdr:ext cx="405111" cy="259045"/>
    <xdr:sp macro="" textlink="">
      <xdr:nvSpPr>
        <xdr:cNvPr id="700" name="n_4aveValue【公民館】&#10;有形固定資産減価償却率">
          <a:extLst>
            <a:ext uri="{FF2B5EF4-FFF2-40B4-BE49-F238E27FC236}">
              <a16:creationId xmlns:a16="http://schemas.microsoft.com/office/drawing/2014/main" id="{7B509B2E-ABB0-49B5-9C01-715862E8F0A7}"/>
            </a:ext>
          </a:extLst>
        </xdr:cNvPr>
        <xdr:cNvSpPr txBox="1"/>
      </xdr:nvSpPr>
      <xdr:spPr>
        <a:xfrm>
          <a:off x="12611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137721</xdr:rowOff>
    </xdr:from>
    <xdr:ext cx="405111" cy="259045"/>
    <xdr:sp macro="" textlink="">
      <xdr:nvSpPr>
        <xdr:cNvPr id="701" name="n_1mainValue【公民館】&#10;有形固定資産減価償却率">
          <a:extLst>
            <a:ext uri="{FF2B5EF4-FFF2-40B4-BE49-F238E27FC236}">
              <a16:creationId xmlns:a16="http://schemas.microsoft.com/office/drawing/2014/main" id="{D916EFD1-B081-4389-AC26-C55C3BAFCD79}"/>
            </a:ext>
          </a:extLst>
        </xdr:cNvPr>
        <xdr:cNvSpPr txBox="1"/>
      </xdr:nvSpPr>
      <xdr:spPr>
        <a:xfrm>
          <a:off x="15266044" y="186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65876</xdr:rowOff>
    </xdr:from>
    <xdr:ext cx="405111" cy="259045"/>
    <xdr:sp macro="" textlink="">
      <xdr:nvSpPr>
        <xdr:cNvPr id="702" name="n_2mainValue【公民館】&#10;有形固定資産減価償却率">
          <a:extLst>
            <a:ext uri="{FF2B5EF4-FFF2-40B4-BE49-F238E27FC236}">
              <a16:creationId xmlns:a16="http://schemas.microsoft.com/office/drawing/2014/main" id="{9FD6DB2A-2AC3-49CA-B951-C39D076A4491}"/>
            </a:ext>
          </a:extLst>
        </xdr:cNvPr>
        <xdr:cNvSpPr txBox="1"/>
      </xdr:nvSpPr>
      <xdr:spPr>
        <a:xfrm>
          <a:off x="14389744" y="1858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56078</xdr:rowOff>
    </xdr:from>
    <xdr:ext cx="405111" cy="259045"/>
    <xdr:sp macro="" textlink="">
      <xdr:nvSpPr>
        <xdr:cNvPr id="703" name="n_3mainValue【公民館】&#10;有形固定資産減価償却率">
          <a:extLst>
            <a:ext uri="{FF2B5EF4-FFF2-40B4-BE49-F238E27FC236}">
              <a16:creationId xmlns:a16="http://schemas.microsoft.com/office/drawing/2014/main" id="{868452E3-5F9F-444E-B40A-32B29C8C8561}"/>
            </a:ext>
          </a:extLst>
        </xdr:cNvPr>
        <xdr:cNvSpPr txBox="1"/>
      </xdr:nvSpPr>
      <xdr:spPr>
        <a:xfrm>
          <a:off x="13500744" y="184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157315</xdr:rowOff>
    </xdr:from>
    <xdr:ext cx="405111" cy="259045"/>
    <xdr:sp macro="" textlink="">
      <xdr:nvSpPr>
        <xdr:cNvPr id="704" name="n_4mainValue【公民館】&#10;有形固定資産減価償却率">
          <a:extLst>
            <a:ext uri="{FF2B5EF4-FFF2-40B4-BE49-F238E27FC236}">
              <a16:creationId xmlns:a16="http://schemas.microsoft.com/office/drawing/2014/main" id="{383D8074-9993-44B7-A372-123391754DD4}"/>
            </a:ext>
          </a:extLst>
        </xdr:cNvPr>
        <xdr:cNvSpPr txBox="1"/>
      </xdr:nvSpPr>
      <xdr:spPr>
        <a:xfrm>
          <a:off x="12611744" y="1850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FAD0E0A8-7FA1-4032-8EA3-BF4F8C8D829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2D33D75E-B458-4C29-A619-12D57BDB4D7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9B4D9550-ABEC-4A7F-9BBA-CF59E388177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06309C7A-375C-4F28-A4DB-42CBEC7275D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97E042BB-F53A-4BA6-8B03-620CCCE8EE0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86272A9F-09E9-4DED-AB2F-868F5B9DB98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4C7C1115-CA6C-4399-AAB7-5CF84DF20BD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04B36353-C90B-4BED-94FE-D2864FB84A3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74101067-9DD8-4726-93F5-77AA7820B74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E3D086B0-4A09-4139-BA2B-9EEEF7F4AF6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5" name="直線コネクタ 714">
          <a:extLst>
            <a:ext uri="{FF2B5EF4-FFF2-40B4-BE49-F238E27FC236}">
              <a16:creationId xmlns:a16="http://schemas.microsoft.com/office/drawing/2014/main" id="{35E7B20A-5110-48C2-ABA5-42FB1E2FC87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6" name="テキスト ボックス 715">
          <a:extLst>
            <a:ext uri="{FF2B5EF4-FFF2-40B4-BE49-F238E27FC236}">
              <a16:creationId xmlns:a16="http://schemas.microsoft.com/office/drawing/2014/main" id="{465AB93B-96F8-44A1-A10C-D3AB151B53F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7" name="直線コネクタ 716">
          <a:extLst>
            <a:ext uri="{FF2B5EF4-FFF2-40B4-BE49-F238E27FC236}">
              <a16:creationId xmlns:a16="http://schemas.microsoft.com/office/drawing/2014/main" id="{26DAF58E-88C7-4F6C-A389-C47D39D7DBF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8" name="テキスト ボックス 717">
          <a:extLst>
            <a:ext uri="{FF2B5EF4-FFF2-40B4-BE49-F238E27FC236}">
              <a16:creationId xmlns:a16="http://schemas.microsoft.com/office/drawing/2014/main" id="{8F4FAA98-ACE7-4EA6-9D24-05478A5825F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9" name="直線コネクタ 718">
          <a:extLst>
            <a:ext uri="{FF2B5EF4-FFF2-40B4-BE49-F238E27FC236}">
              <a16:creationId xmlns:a16="http://schemas.microsoft.com/office/drawing/2014/main" id="{B6315056-72A7-4E3E-9219-D1972B9DBAC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0" name="テキスト ボックス 719">
          <a:extLst>
            <a:ext uri="{FF2B5EF4-FFF2-40B4-BE49-F238E27FC236}">
              <a16:creationId xmlns:a16="http://schemas.microsoft.com/office/drawing/2014/main" id="{A09BB1F4-E157-4A9C-B198-9098424F7BA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1" name="直線コネクタ 720">
          <a:extLst>
            <a:ext uri="{FF2B5EF4-FFF2-40B4-BE49-F238E27FC236}">
              <a16:creationId xmlns:a16="http://schemas.microsoft.com/office/drawing/2014/main" id="{F411AFB0-8CDD-4090-91E7-A8BE9D1B01B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2" name="テキスト ボックス 721">
          <a:extLst>
            <a:ext uri="{FF2B5EF4-FFF2-40B4-BE49-F238E27FC236}">
              <a16:creationId xmlns:a16="http://schemas.microsoft.com/office/drawing/2014/main" id="{AFA1CF19-382E-41D0-9A23-F67D032FD61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3" name="直線コネクタ 722">
          <a:extLst>
            <a:ext uri="{FF2B5EF4-FFF2-40B4-BE49-F238E27FC236}">
              <a16:creationId xmlns:a16="http://schemas.microsoft.com/office/drawing/2014/main" id="{C19B81D8-6214-4011-9EB7-98266B8D109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4" name="テキスト ボックス 723">
          <a:extLst>
            <a:ext uri="{FF2B5EF4-FFF2-40B4-BE49-F238E27FC236}">
              <a16:creationId xmlns:a16="http://schemas.microsoft.com/office/drawing/2014/main" id="{3F5A58DB-6843-4D8A-98F3-55A6C82FE70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5" name="直線コネクタ 724">
          <a:extLst>
            <a:ext uri="{FF2B5EF4-FFF2-40B4-BE49-F238E27FC236}">
              <a16:creationId xmlns:a16="http://schemas.microsoft.com/office/drawing/2014/main" id="{6ED32691-2854-46C0-86DE-0C7F3CFFCD5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6" name="テキスト ボックス 725">
          <a:extLst>
            <a:ext uri="{FF2B5EF4-FFF2-40B4-BE49-F238E27FC236}">
              <a16:creationId xmlns:a16="http://schemas.microsoft.com/office/drawing/2014/main" id="{ECFC342E-90D2-435C-9463-A6E7C79DB94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a:extLst>
            <a:ext uri="{FF2B5EF4-FFF2-40B4-BE49-F238E27FC236}">
              <a16:creationId xmlns:a16="http://schemas.microsoft.com/office/drawing/2014/main" id="{B0579280-86D1-46FA-8673-7B2B07195E1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a:extLst>
            <a:ext uri="{FF2B5EF4-FFF2-40B4-BE49-F238E27FC236}">
              <a16:creationId xmlns:a16="http://schemas.microsoft.com/office/drawing/2014/main" id="{7B82543F-47B8-4D16-BDED-F1361D0C80B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公民館】&#10;一人当たり面積グラフ枠">
          <a:extLst>
            <a:ext uri="{FF2B5EF4-FFF2-40B4-BE49-F238E27FC236}">
              <a16:creationId xmlns:a16="http://schemas.microsoft.com/office/drawing/2014/main" id="{A8DAC3BE-8CD5-400D-A88E-996CBBB7815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730" name="直線コネクタ 729">
          <a:extLst>
            <a:ext uri="{FF2B5EF4-FFF2-40B4-BE49-F238E27FC236}">
              <a16:creationId xmlns:a16="http://schemas.microsoft.com/office/drawing/2014/main" id="{7E22C996-70E7-424F-BC14-D0F63948F841}"/>
            </a:ext>
          </a:extLst>
        </xdr:cNvPr>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731" name="【公民館】&#10;一人当たり面積最小値テキスト">
          <a:extLst>
            <a:ext uri="{FF2B5EF4-FFF2-40B4-BE49-F238E27FC236}">
              <a16:creationId xmlns:a16="http://schemas.microsoft.com/office/drawing/2014/main" id="{13467F48-2358-48C4-B981-EFFFE3B7A054}"/>
            </a:ext>
          </a:extLst>
        </xdr:cNvPr>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732" name="直線コネクタ 731">
          <a:extLst>
            <a:ext uri="{FF2B5EF4-FFF2-40B4-BE49-F238E27FC236}">
              <a16:creationId xmlns:a16="http://schemas.microsoft.com/office/drawing/2014/main" id="{B2D82BAC-A81A-48AF-9F26-2D98454F70C4}"/>
            </a:ext>
          </a:extLst>
        </xdr:cNvPr>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733" name="【公民館】&#10;一人当たり面積最大値テキスト">
          <a:extLst>
            <a:ext uri="{FF2B5EF4-FFF2-40B4-BE49-F238E27FC236}">
              <a16:creationId xmlns:a16="http://schemas.microsoft.com/office/drawing/2014/main" id="{EA49B606-E035-423C-9CAC-B7693DD8DA04}"/>
            </a:ext>
          </a:extLst>
        </xdr:cNvPr>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734" name="直線コネクタ 733">
          <a:extLst>
            <a:ext uri="{FF2B5EF4-FFF2-40B4-BE49-F238E27FC236}">
              <a16:creationId xmlns:a16="http://schemas.microsoft.com/office/drawing/2014/main" id="{5DE4AF2F-E91C-4711-BA1D-6A9CEDC15AB1}"/>
            </a:ext>
          </a:extLst>
        </xdr:cNvPr>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735" name="【公民館】&#10;一人当たり面積平均値テキスト">
          <a:extLst>
            <a:ext uri="{FF2B5EF4-FFF2-40B4-BE49-F238E27FC236}">
              <a16:creationId xmlns:a16="http://schemas.microsoft.com/office/drawing/2014/main" id="{348FB5C0-BF01-4C88-8861-3210B4135956}"/>
            </a:ext>
          </a:extLst>
        </xdr:cNvPr>
        <xdr:cNvSpPr txBox="1"/>
      </xdr:nvSpPr>
      <xdr:spPr>
        <a:xfrm>
          <a:off x="22199600" y="1811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736" name="フローチャート: 判断 735">
          <a:extLst>
            <a:ext uri="{FF2B5EF4-FFF2-40B4-BE49-F238E27FC236}">
              <a16:creationId xmlns:a16="http://schemas.microsoft.com/office/drawing/2014/main" id="{8AFD3658-EFC0-46AD-A2B9-60F0723FD149}"/>
            </a:ext>
          </a:extLst>
        </xdr:cNvPr>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737" name="フローチャート: 判断 736">
          <a:extLst>
            <a:ext uri="{FF2B5EF4-FFF2-40B4-BE49-F238E27FC236}">
              <a16:creationId xmlns:a16="http://schemas.microsoft.com/office/drawing/2014/main" id="{5410422A-C1FC-427A-BCDD-57CC703D1BC0}"/>
            </a:ext>
          </a:extLst>
        </xdr:cNvPr>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738" name="フローチャート: 判断 737">
          <a:extLst>
            <a:ext uri="{FF2B5EF4-FFF2-40B4-BE49-F238E27FC236}">
              <a16:creationId xmlns:a16="http://schemas.microsoft.com/office/drawing/2014/main" id="{8E44EACB-589A-48DE-A66B-9C02D9CA3BDA}"/>
            </a:ext>
          </a:extLst>
        </xdr:cNvPr>
        <xdr:cNvSpPr/>
      </xdr:nvSpPr>
      <xdr:spPr>
        <a:xfrm>
          <a:off x="20383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739" name="フローチャート: 判断 738">
          <a:extLst>
            <a:ext uri="{FF2B5EF4-FFF2-40B4-BE49-F238E27FC236}">
              <a16:creationId xmlns:a16="http://schemas.microsoft.com/office/drawing/2014/main" id="{91626942-DC26-47C0-A2A5-2E2BF5FB1E57}"/>
            </a:ext>
          </a:extLst>
        </xdr:cNvPr>
        <xdr:cNvSpPr/>
      </xdr:nvSpPr>
      <xdr:spPr>
        <a:xfrm>
          <a:off x="19494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740" name="フローチャート: 判断 739">
          <a:extLst>
            <a:ext uri="{FF2B5EF4-FFF2-40B4-BE49-F238E27FC236}">
              <a16:creationId xmlns:a16="http://schemas.microsoft.com/office/drawing/2014/main" id="{3504DE62-8EC0-47A0-B540-DE1B54B06EB2}"/>
            </a:ext>
          </a:extLst>
        </xdr:cNvPr>
        <xdr:cNvSpPr/>
      </xdr:nvSpPr>
      <xdr:spPr>
        <a:xfrm>
          <a:off x="18605500" y="182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A2331DE6-D1BD-447A-9417-D233EFD33FF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D97920BD-FC76-4F40-8407-64AFA645731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EEEA1682-6E06-489C-87A8-3A8C2DC4599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C2F7AD46-97D3-4F71-99A7-6C5ACC95971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3A631EBD-E406-4DA6-BA1B-F9EBBF987AC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133169</xdr:rowOff>
    </xdr:from>
    <xdr:to>
      <xdr:col>116</xdr:col>
      <xdr:colOff>114300</xdr:colOff>
      <xdr:row>107</xdr:row>
      <xdr:rowOff>63319</xdr:rowOff>
    </xdr:to>
    <xdr:sp macro="" textlink="">
      <xdr:nvSpPr>
        <xdr:cNvPr id="746" name="楕円 745">
          <a:extLst>
            <a:ext uri="{FF2B5EF4-FFF2-40B4-BE49-F238E27FC236}">
              <a16:creationId xmlns:a16="http://schemas.microsoft.com/office/drawing/2014/main" id="{395FCF65-B329-47BF-8B7C-EC5F693F11A3}"/>
            </a:ext>
          </a:extLst>
        </xdr:cNvPr>
        <xdr:cNvSpPr/>
      </xdr:nvSpPr>
      <xdr:spPr>
        <a:xfrm>
          <a:off x="221107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111596</xdr:rowOff>
    </xdr:from>
    <xdr:ext cx="469744" cy="259045"/>
    <xdr:sp macro="" textlink="">
      <xdr:nvSpPr>
        <xdr:cNvPr id="747" name="【公民館】&#10;一人当たり面積該当値テキスト">
          <a:extLst>
            <a:ext uri="{FF2B5EF4-FFF2-40B4-BE49-F238E27FC236}">
              <a16:creationId xmlns:a16="http://schemas.microsoft.com/office/drawing/2014/main" id="{CA0B0CD0-9793-488B-8B3D-93093EE2F50A}"/>
            </a:ext>
          </a:extLst>
        </xdr:cNvPr>
        <xdr:cNvSpPr txBox="1"/>
      </xdr:nvSpPr>
      <xdr:spPr>
        <a:xfrm>
          <a:off x="22199600"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142966</xdr:rowOff>
    </xdr:from>
    <xdr:to>
      <xdr:col>112</xdr:col>
      <xdr:colOff>38100</xdr:colOff>
      <xdr:row>107</xdr:row>
      <xdr:rowOff>73116</xdr:rowOff>
    </xdr:to>
    <xdr:sp macro="" textlink="">
      <xdr:nvSpPr>
        <xdr:cNvPr id="748" name="楕円 747">
          <a:extLst>
            <a:ext uri="{FF2B5EF4-FFF2-40B4-BE49-F238E27FC236}">
              <a16:creationId xmlns:a16="http://schemas.microsoft.com/office/drawing/2014/main" id="{6598ADA6-5655-42D5-9933-13BF023B83B0}"/>
            </a:ext>
          </a:extLst>
        </xdr:cNvPr>
        <xdr:cNvSpPr/>
      </xdr:nvSpPr>
      <xdr:spPr>
        <a:xfrm>
          <a:off x="21272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12519</xdr:rowOff>
    </xdr:from>
    <xdr:to>
      <xdr:col>116</xdr:col>
      <xdr:colOff>63500</xdr:colOff>
      <xdr:row>107</xdr:row>
      <xdr:rowOff>22316</xdr:rowOff>
    </xdr:to>
    <xdr:cxnSp macro="">
      <xdr:nvCxnSpPr>
        <xdr:cNvPr id="749" name="直線コネクタ 748">
          <a:extLst>
            <a:ext uri="{FF2B5EF4-FFF2-40B4-BE49-F238E27FC236}">
              <a16:creationId xmlns:a16="http://schemas.microsoft.com/office/drawing/2014/main" id="{D5CCA76D-56D3-4827-AB9A-E370CD73211E}"/>
            </a:ext>
          </a:extLst>
        </xdr:cNvPr>
        <xdr:cNvCxnSpPr/>
      </xdr:nvCxnSpPr>
      <xdr:spPr>
        <a:xfrm flipV="1">
          <a:off x="21323300" y="1835766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150586</xdr:rowOff>
    </xdr:from>
    <xdr:to>
      <xdr:col>107</xdr:col>
      <xdr:colOff>101600</xdr:colOff>
      <xdr:row>107</xdr:row>
      <xdr:rowOff>80736</xdr:rowOff>
    </xdr:to>
    <xdr:sp macro="" textlink="">
      <xdr:nvSpPr>
        <xdr:cNvPr id="750" name="楕円 749">
          <a:extLst>
            <a:ext uri="{FF2B5EF4-FFF2-40B4-BE49-F238E27FC236}">
              <a16:creationId xmlns:a16="http://schemas.microsoft.com/office/drawing/2014/main" id="{5342B6EF-1526-4824-AC9C-695C17D65128}"/>
            </a:ext>
          </a:extLst>
        </xdr:cNvPr>
        <xdr:cNvSpPr/>
      </xdr:nvSpPr>
      <xdr:spPr>
        <a:xfrm>
          <a:off x="20383500" y="183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22316</xdr:rowOff>
    </xdr:from>
    <xdr:to>
      <xdr:col>111</xdr:col>
      <xdr:colOff>177800</xdr:colOff>
      <xdr:row>107</xdr:row>
      <xdr:rowOff>29936</xdr:rowOff>
    </xdr:to>
    <xdr:cxnSp macro="">
      <xdr:nvCxnSpPr>
        <xdr:cNvPr id="751" name="直線コネクタ 750">
          <a:extLst>
            <a:ext uri="{FF2B5EF4-FFF2-40B4-BE49-F238E27FC236}">
              <a16:creationId xmlns:a16="http://schemas.microsoft.com/office/drawing/2014/main" id="{CE9318C9-D21C-432F-B6EB-FC919DBDDD6B}"/>
            </a:ext>
          </a:extLst>
        </xdr:cNvPr>
        <xdr:cNvCxnSpPr/>
      </xdr:nvCxnSpPr>
      <xdr:spPr>
        <a:xfrm flipV="1">
          <a:off x="20434300" y="1836746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153851</xdr:rowOff>
    </xdr:from>
    <xdr:to>
      <xdr:col>102</xdr:col>
      <xdr:colOff>165100</xdr:colOff>
      <xdr:row>107</xdr:row>
      <xdr:rowOff>84001</xdr:rowOff>
    </xdr:to>
    <xdr:sp macro="" textlink="">
      <xdr:nvSpPr>
        <xdr:cNvPr id="752" name="楕円 751">
          <a:extLst>
            <a:ext uri="{FF2B5EF4-FFF2-40B4-BE49-F238E27FC236}">
              <a16:creationId xmlns:a16="http://schemas.microsoft.com/office/drawing/2014/main" id="{D39FAAD4-385D-4FA5-A5F6-F57423C957AC}"/>
            </a:ext>
          </a:extLst>
        </xdr:cNvPr>
        <xdr:cNvSpPr/>
      </xdr:nvSpPr>
      <xdr:spPr>
        <a:xfrm>
          <a:off x="19494500" y="183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29936</xdr:rowOff>
    </xdr:from>
    <xdr:to>
      <xdr:col>107</xdr:col>
      <xdr:colOff>50800</xdr:colOff>
      <xdr:row>107</xdr:row>
      <xdr:rowOff>33201</xdr:rowOff>
    </xdr:to>
    <xdr:cxnSp macro="">
      <xdr:nvCxnSpPr>
        <xdr:cNvPr id="753" name="直線コネクタ 752">
          <a:extLst>
            <a:ext uri="{FF2B5EF4-FFF2-40B4-BE49-F238E27FC236}">
              <a16:creationId xmlns:a16="http://schemas.microsoft.com/office/drawing/2014/main" id="{00355C82-83BA-4F24-A8BF-E91DEA731495}"/>
            </a:ext>
          </a:extLst>
        </xdr:cNvPr>
        <xdr:cNvCxnSpPr/>
      </xdr:nvCxnSpPr>
      <xdr:spPr>
        <a:xfrm flipV="1">
          <a:off x="19545300" y="183750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159294</xdr:rowOff>
    </xdr:from>
    <xdr:to>
      <xdr:col>98</xdr:col>
      <xdr:colOff>38100</xdr:colOff>
      <xdr:row>107</xdr:row>
      <xdr:rowOff>89444</xdr:rowOff>
    </xdr:to>
    <xdr:sp macro="" textlink="">
      <xdr:nvSpPr>
        <xdr:cNvPr id="754" name="楕円 753">
          <a:extLst>
            <a:ext uri="{FF2B5EF4-FFF2-40B4-BE49-F238E27FC236}">
              <a16:creationId xmlns:a16="http://schemas.microsoft.com/office/drawing/2014/main" id="{6E3848A6-D9FE-4E3B-96A1-4B1643290D35}"/>
            </a:ext>
          </a:extLst>
        </xdr:cNvPr>
        <xdr:cNvSpPr/>
      </xdr:nvSpPr>
      <xdr:spPr>
        <a:xfrm>
          <a:off x="18605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33201</xdr:rowOff>
    </xdr:from>
    <xdr:to>
      <xdr:col>102</xdr:col>
      <xdr:colOff>114300</xdr:colOff>
      <xdr:row>107</xdr:row>
      <xdr:rowOff>38644</xdr:rowOff>
    </xdr:to>
    <xdr:cxnSp macro="">
      <xdr:nvCxnSpPr>
        <xdr:cNvPr id="755" name="直線コネクタ 754">
          <a:extLst>
            <a:ext uri="{FF2B5EF4-FFF2-40B4-BE49-F238E27FC236}">
              <a16:creationId xmlns:a16="http://schemas.microsoft.com/office/drawing/2014/main" id="{B3A009D4-8F0E-49BB-A58A-3F9B835B04D1}"/>
            </a:ext>
          </a:extLst>
        </xdr:cNvPr>
        <xdr:cNvCxnSpPr/>
      </xdr:nvCxnSpPr>
      <xdr:spPr>
        <a:xfrm flipV="1">
          <a:off x="18656300" y="18378351"/>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756" name="n_1aveValue【公民館】&#10;一人当たり面積">
          <a:extLst>
            <a:ext uri="{FF2B5EF4-FFF2-40B4-BE49-F238E27FC236}">
              <a16:creationId xmlns:a16="http://schemas.microsoft.com/office/drawing/2014/main" id="{F38B2D32-BFFA-43FA-B2DB-38C599E5B572}"/>
            </a:ext>
          </a:extLst>
        </xdr:cNvPr>
        <xdr:cNvSpPr txBox="1"/>
      </xdr:nvSpPr>
      <xdr:spPr>
        <a:xfrm>
          <a:off x="21075727" y="180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757" name="n_2aveValue【公民館】&#10;一人当たり面積">
          <a:extLst>
            <a:ext uri="{FF2B5EF4-FFF2-40B4-BE49-F238E27FC236}">
              <a16:creationId xmlns:a16="http://schemas.microsoft.com/office/drawing/2014/main" id="{BA40E5C0-B2BA-4E93-A347-32EE85097D4C}"/>
            </a:ext>
          </a:extLst>
        </xdr:cNvPr>
        <xdr:cNvSpPr txBox="1"/>
      </xdr:nvSpPr>
      <xdr:spPr>
        <a:xfrm>
          <a:off x="20199427" y="180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758" name="n_3aveValue【公民館】&#10;一人当たり面積">
          <a:extLst>
            <a:ext uri="{FF2B5EF4-FFF2-40B4-BE49-F238E27FC236}">
              <a16:creationId xmlns:a16="http://schemas.microsoft.com/office/drawing/2014/main" id="{5FB75F29-F920-45C6-B7CC-F70C5EE180D9}"/>
            </a:ext>
          </a:extLst>
        </xdr:cNvPr>
        <xdr:cNvSpPr txBox="1"/>
      </xdr:nvSpPr>
      <xdr:spPr>
        <a:xfrm>
          <a:off x="193104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759" name="n_4aveValue【公民館】&#10;一人当たり面積">
          <a:extLst>
            <a:ext uri="{FF2B5EF4-FFF2-40B4-BE49-F238E27FC236}">
              <a16:creationId xmlns:a16="http://schemas.microsoft.com/office/drawing/2014/main" id="{F33FA7BF-2E60-4369-ABAB-DEECE7932E44}"/>
            </a:ext>
          </a:extLst>
        </xdr:cNvPr>
        <xdr:cNvSpPr txBox="1"/>
      </xdr:nvSpPr>
      <xdr:spPr>
        <a:xfrm>
          <a:off x="18421427" y="180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64243</xdr:rowOff>
    </xdr:from>
    <xdr:ext cx="469744" cy="259045"/>
    <xdr:sp macro="" textlink="">
      <xdr:nvSpPr>
        <xdr:cNvPr id="760" name="n_1mainValue【公民館】&#10;一人当たり面積">
          <a:extLst>
            <a:ext uri="{FF2B5EF4-FFF2-40B4-BE49-F238E27FC236}">
              <a16:creationId xmlns:a16="http://schemas.microsoft.com/office/drawing/2014/main" id="{EEEA3FBE-2D37-4DEE-9F7E-057EA56C2F5F}"/>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71863</xdr:rowOff>
    </xdr:from>
    <xdr:ext cx="469744" cy="259045"/>
    <xdr:sp macro="" textlink="">
      <xdr:nvSpPr>
        <xdr:cNvPr id="761" name="n_2mainValue【公民館】&#10;一人当たり面積">
          <a:extLst>
            <a:ext uri="{FF2B5EF4-FFF2-40B4-BE49-F238E27FC236}">
              <a16:creationId xmlns:a16="http://schemas.microsoft.com/office/drawing/2014/main" id="{A325782A-AAB7-4128-958A-CD9A68E9F7DA}"/>
            </a:ext>
          </a:extLst>
        </xdr:cNvPr>
        <xdr:cNvSpPr txBox="1"/>
      </xdr:nvSpPr>
      <xdr:spPr>
        <a:xfrm>
          <a:off x="20199427" y="1841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75128</xdr:rowOff>
    </xdr:from>
    <xdr:ext cx="469744" cy="259045"/>
    <xdr:sp macro="" textlink="">
      <xdr:nvSpPr>
        <xdr:cNvPr id="762" name="n_3mainValue【公民館】&#10;一人当たり面積">
          <a:extLst>
            <a:ext uri="{FF2B5EF4-FFF2-40B4-BE49-F238E27FC236}">
              <a16:creationId xmlns:a16="http://schemas.microsoft.com/office/drawing/2014/main" id="{8A65EE87-F652-4418-9028-0104D64323E3}"/>
            </a:ext>
          </a:extLst>
        </xdr:cNvPr>
        <xdr:cNvSpPr txBox="1"/>
      </xdr:nvSpPr>
      <xdr:spPr>
        <a:xfrm>
          <a:off x="19310427" y="1842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80571</xdr:rowOff>
    </xdr:from>
    <xdr:ext cx="469744" cy="259045"/>
    <xdr:sp macro="" textlink="">
      <xdr:nvSpPr>
        <xdr:cNvPr id="763" name="n_4mainValue【公民館】&#10;一人当たり面積">
          <a:extLst>
            <a:ext uri="{FF2B5EF4-FFF2-40B4-BE49-F238E27FC236}">
              <a16:creationId xmlns:a16="http://schemas.microsoft.com/office/drawing/2014/main" id="{F599F358-F21B-46DB-A371-49620306DA76}"/>
            </a:ext>
          </a:extLst>
        </xdr:cNvPr>
        <xdr:cNvSpPr txBox="1"/>
      </xdr:nvSpPr>
      <xdr:spPr>
        <a:xfrm>
          <a:off x="18421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a:extLst>
            <a:ext uri="{FF2B5EF4-FFF2-40B4-BE49-F238E27FC236}">
              <a16:creationId xmlns:a16="http://schemas.microsoft.com/office/drawing/2014/main" id="{67F6E19F-E041-4A65-B7B9-400B20AB6BD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a:extLst>
            <a:ext uri="{FF2B5EF4-FFF2-40B4-BE49-F238E27FC236}">
              <a16:creationId xmlns:a16="http://schemas.microsoft.com/office/drawing/2014/main" id="{2628DB91-441E-46C2-80AA-F779B75E4A2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a:extLst>
            <a:ext uri="{FF2B5EF4-FFF2-40B4-BE49-F238E27FC236}">
              <a16:creationId xmlns:a16="http://schemas.microsoft.com/office/drawing/2014/main" id="{2AE4436B-5A96-4276-A2C8-596E937DCC7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多くの施設で高い水準となっており、上記施設の多くは老朽化が進んでいる。そのような中、令和３年度は新幼稚園の完成により幼稚園の有形固定資産減価償却率が低下した。また、一人当たり面積は増加している。</a:t>
          </a:r>
        </a:p>
        <a:p>
          <a:r>
            <a:rPr kumimoji="1" lang="ja-JP" altLang="en-US" sz="1300">
              <a:latin typeface="ＭＳ Ｐゴシック" panose="020B0600070205080204" pitchFamily="50" charset="-128"/>
              <a:ea typeface="ＭＳ Ｐゴシック" panose="020B0600070205080204" pitchFamily="50" charset="-128"/>
            </a:rPr>
            <a:t>　また、学校施設については老朽化が顕著であるため、維持管理にかかる経費の増加に留意しつつ、引き続き、教育環境整備に取り組んでいく。 </a:t>
          </a:r>
        </a:p>
        <a:p>
          <a:r>
            <a:rPr kumimoji="1" lang="ja-JP" altLang="en-US" sz="1300">
              <a:latin typeface="ＭＳ Ｐゴシック" panose="020B0600070205080204" pitchFamily="50" charset="-128"/>
              <a:ea typeface="ＭＳ Ｐゴシック" panose="020B0600070205080204" pitchFamily="50" charset="-128"/>
            </a:rPr>
            <a:t>　また、公営住宅については、類似団体平均を大きく上回っているが、これは、昭和４０年代から５０年代に建設された公営住宅が多く、それらのほとんどがすでに減価償却が終了しているためである。現在、順次除却や改修を行っているところである。また、適切に日々の修繕も行っている。</a:t>
          </a:r>
        </a:p>
        <a:p>
          <a:r>
            <a:rPr kumimoji="1" lang="ja-JP" altLang="en-US" sz="1300">
              <a:latin typeface="ＭＳ Ｐゴシック" panose="020B0600070205080204" pitchFamily="50" charset="-128"/>
              <a:ea typeface="ＭＳ Ｐゴシック" panose="020B0600070205080204" pitchFamily="50" charset="-128"/>
            </a:rPr>
            <a:t>　公民館については改修等により一時的に減価償却率は下がったが、いずれの施設も建設年が古く老朽化が進んでいる状況である。</a:t>
          </a:r>
        </a:p>
        <a:p>
          <a:r>
            <a:rPr kumimoji="1" lang="ja-JP" altLang="en-US" sz="1300">
              <a:latin typeface="ＭＳ Ｐゴシック" panose="020B0600070205080204" pitchFamily="50" charset="-128"/>
              <a:ea typeface="ＭＳ Ｐゴシック" panose="020B0600070205080204" pitchFamily="50" charset="-128"/>
            </a:rPr>
            <a:t>　なお、一人当たり指標を類似団体と比較すると、低い数値となっているが、これは町の面積が小さいことに道路延長も比例していることや、公共施設数が少ないことが要因である。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5DADC0E-9CC3-46E2-9AD7-1536840E9F6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C493B55-E9DA-45D4-82FF-25E5E67A192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C8017B5-681B-4D9F-8764-EC98BEBDAD3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3CF525F-7E99-4499-AC57-04F86FF1EB0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B223AFC-F97F-4C80-90FD-A2BC8B39C2A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2E1BFD9-4F1B-403C-8982-F7B96A33584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84C57D7-3EC5-43D7-9D52-95F583110A2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3C24876-8B4D-43F6-9E4A-88D91EEA4D2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AC683B6-C204-41F0-ABEC-E257CD907C2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F214ACA-3E40-4DF9-AFA9-6418C65EC0B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6,415
6,405
25.79
4,423,003
4,369,280
33,055
2,527,053
3,615,650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912A480-C0E1-46AE-8B3A-24D43D40047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B47CE67-7F49-43E1-9EFD-3426444D484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D4AAAD7-ACBD-4081-BAEE-F3AE37412F8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145157E-26CD-44B2-A15E-FB262D9653F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C2EC67E-C1F3-4E77-A615-CFF55402A31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1B99566-D478-4844-9206-DE2E1AA2124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BB4A305-AAD2-4578-96A5-9161BD3CC23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8959D53-6BB8-462F-AB6E-47145AACA5C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ABD3B9F-FA8F-4138-B9A6-950F7EAB97E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6EF72EC-AC95-4267-B221-B762E79631C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87A24E1-3FFB-4A16-94A3-A4696C9EE32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18D3025-8487-4B96-97F4-3DC65061D1E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4757E49-0EBE-44DD-8350-24E6532587C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E758F9F-21C3-4B19-BF3B-4C391DF4989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B953271-B991-4EB1-BB65-54F93B36B01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661DEA3-2855-49E0-827C-A1534B3D4EE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DDEEFF2-8470-488F-9387-302C84CBC6A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CCB07E3-8A91-4067-83FA-23AB12107B7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84DF9E6-5BD9-4E21-9A20-D521DE3AE76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AF2D8FC-D4EF-442B-A633-37343B942F0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A2DED24-CBFB-4F84-B037-39245C148DD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60D3264-C57C-494A-B308-24DF7FC60A9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3B5D4D1-2465-4C6B-A2D2-5B1A34E09F3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0FFE898-3043-4522-B43E-F29978E8E4A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38381A7-6C26-4208-8297-1B2F1336E99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AD54C1C-E146-487C-A0C7-9A38544474A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E9D7B13-668D-44DC-8047-3410D06A990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8EE7545-BAC3-4637-AD80-217B20A86BD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903BC8E-AE14-4657-B683-063FBBD5894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204929A-F435-4531-961E-572A7432C35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C729FD77-172D-4FED-980A-B157C8BC859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C9AA1431-DD8C-42D4-BF31-D47DD186FE7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1D204BE6-2C3C-493A-BB81-1983204D083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3384871-9721-4C64-B482-AC3CE84ED32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CBD72086-6806-439D-9018-B91461D01CB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B6E7FF1F-0C58-4825-BF98-F7169957B3E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F88359B8-8180-405B-B7CF-8FD71D166E5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5817322D-883B-478E-864B-E2AEEA7F33B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BA60E7BF-4DB3-4B36-BD52-7710F353FE0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17B49231-AD84-4B83-9324-138983EF3F5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E9FAB42-1AE4-4AC8-946D-CBE58291D6D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F05B2B2-E94F-4760-A519-D8A23D3A904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4C25C6DC-F736-49EF-836F-5F4AB9B50BC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B8EFA3E1-BED8-44A6-A6BC-B35DD7A2FD3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FB65F792-18CB-47BA-8E02-230931E1F74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C2D3BF69-527D-4B62-97F4-5EE58227716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841E392B-B13B-4B47-A710-A9BE2074494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D049B14D-7A4F-4DFC-9CE7-BA679F4808A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53C1ECFE-74D4-422F-BFA7-532B684013B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895C24BD-EDF0-44EB-8B92-83C48FF7D8D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F6B36C3D-40BA-4A37-A0DA-ED8E6916976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CC2EAEAA-B234-4EB3-941E-ACC0CB4387B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1321343D-4259-4227-941B-BF3E32775B86}"/>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3AF68C6A-8D03-48D0-8CCA-6FD1BF7B319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EB8A877D-6120-421E-B03D-60C307D49D0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0E8410AC-9BF0-4120-8D06-747F2A23F3B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90153441-F12B-4177-96A3-F6953DE7EB3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3CC76DC7-1EEE-43F8-A3D3-78A4CFF8433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7E828793-2541-4C3C-B260-B39850A4475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B46AAAFE-524A-4677-B941-35CDA937AFF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31ADE3FC-8133-4A96-A904-43969ECD0FD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B774052C-2ED0-4D15-A65E-48DFD196CAA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4A887647-0359-4B23-8896-61994DF8EA7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0B405BC0-B31A-4581-835D-8BE2C991DF1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a:extLst>
            <a:ext uri="{FF2B5EF4-FFF2-40B4-BE49-F238E27FC236}">
              <a16:creationId xmlns:a16="http://schemas.microsoft.com/office/drawing/2014/main" id="{2A0B91E3-1065-4F89-94C0-4EF639E6AC4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a:extLst>
            <a:ext uri="{FF2B5EF4-FFF2-40B4-BE49-F238E27FC236}">
              <a16:creationId xmlns:a16="http://schemas.microsoft.com/office/drawing/2014/main" id="{F7500F00-8FE0-477C-AA4D-E57341A9319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a:extLst>
            <a:ext uri="{FF2B5EF4-FFF2-40B4-BE49-F238E27FC236}">
              <a16:creationId xmlns:a16="http://schemas.microsoft.com/office/drawing/2014/main" id="{48D041CA-F24D-4918-913A-D19A2455157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a:extLst>
            <a:ext uri="{FF2B5EF4-FFF2-40B4-BE49-F238E27FC236}">
              <a16:creationId xmlns:a16="http://schemas.microsoft.com/office/drawing/2014/main" id="{AA04FCE4-4E92-41E3-A4FB-217B0C157BD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a:extLst>
            <a:ext uri="{FF2B5EF4-FFF2-40B4-BE49-F238E27FC236}">
              <a16:creationId xmlns:a16="http://schemas.microsoft.com/office/drawing/2014/main" id="{86D1A89A-D2B0-4CDC-B90B-2A7FF959447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a:extLst>
            <a:ext uri="{FF2B5EF4-FFF2-40B4-BE49-F238E27FC236}">
              <a16:creationId xmlns:a16="http://schemas.microsoft.com/office/drawing/2014/main" id="{7D777313-E37F-4A3D-AA97-07D2636A493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a:extLst>
            <a:ext uri="{FF2B5EF4-FFF2-40B4-BE49-F238E27FC236}">
              <a16:creationId xmlns:a16="http://schemas.microsoft.com/office/drawing/2014/main" id="{DA892B44-B6F1-45E0-9225-7FF8CA33D3C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a:extLst>
            <a:ext uri="{FF2B5EF4-FFF2-40B4-BE49-F238E27FC236}">
              <a16:creationId xmlns:a16="http://schemas.microsoft.com/office/drawing/2014/main" id="{6FDC8A82-BCA6-49EE-90C6-2FB1A8B004F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a:extLst>
            <a:ext uri="{FF2B5EF4-FFF2-40B4-BE49-F238E27FC236}">
              <a16:creationId xmlns:a16="http://schemas.microsoft.com/office/drawing/2014/main" id="{BFC7A4D5-6C02-455F-ADB0-BB9E2BDD25E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a:extLst>
            <a:ext uri="{FF2B5EF4-FFF2-40B4-BE49-F238E27FC236}">
              <a16:creationId xmlns:a16="http://schemas.microsoft.com/office/drawing/2014/main" id="{035DCCCC-AD01-44D3-AF77-7AB7E7EE2D4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a:extLst>
            <a:ext uri="{FF2B5EF4-FFF2-40B4-BE49-F238E27FC236}">
              <a16:creationId xmlns:a16="http://schemas.microsoft.com/office/drawing/2014/main" id="{1847CB8F-4A7C-41BC-BF84-836E46ED8D6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a:extLst>
            <a:ext uri="{FF2B5EF4-FFF2-40B4-BE49-F238E27FC236}">
              <a16:creationId xmlns:a16="http://schemas.microsoft.com/office/drawing/2014/main" id="{C550C753-796A-4F20-A00B-CC86310F515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a:extLst>
            <a:ext uri="{FF2B5EF4-FFF2-40B4-BE49-F238E27FC236}">
              <a16:creationId xmlns:a16="http://schemas.microsoft.com/office/drawing/2014/main" id="{7DB911BE-8B35-441F-9E37-EC0FDA8CB10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福祉施設】&#10;有形固定資産減価償却率グラフ枠">
          <a:extLst>
            <a:ext uri="{FF2B5EF4-FFF2-40B4-BE49-F238E27FC236}">
              <a16:creationId xmlns:a16="http://schemas.microsoft.com/office/drawing/2014/main" id="{BC8FD17D-7A1F-45AC-B74C-858AE806A73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90" name="直線コネクタ 89">
          <a:extLst>
            <a:ext uri="{FF2B5EF4-FFF2-40B4-BE49-F238E27FC236}">
              <a16:creationId xmlns:a16="http://schemas.microsoft.com/office/drawing/2014/main" id="{CCECCE83-2D22-4E98-AB44-9AF6F4BB8C49}"/>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91" name="【福祉施設】&#10;有形固定資産減価償却率最小値テキスト">
          <a:extLst>
            <a:ext uri="{FF2B5EF4-FFF2-40B4-BE49-F238E27FC236}">
              <a16:creationId xmlns:a16="http://schemas.microsoft.com/office/drawing/2014/main" id="{D965375B-2F96-44AA-A777-ECE07314509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92" name="直線コネクタ 91">
          <a:extLst>
            <a:ext uri="{FF2B5EF4-FFF2-40B4-BE49-F238E27FC236}">
              <a16:creationId xmlns:a16="http://schemas.microsoft.com/office/drawing/2014/main" id="{6C23E33E-938C-47B3-9FF1-A296B80DA0F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93" name="【福祉施設】&#10;有形固定資産減価償却率最大値テキスト">
          <a:extLst>
            <a:ext uri="{FF2B5EF4-FFF2-40B4-BE49-F238E27FC236}">
              <a16:creationId xmlns:a16="http://schemas.microsoft.com/office/drawing/2014/main" id="{2ADA41EC-34B7-44FC-A301-4C5737E6F78E}"/>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94" name="直線コネクタ 93">
          <a:extLst>
            <a:ext uri="{FF2B5EF4-FFF2-40B4-BE49-F238E27FC236}">
              <a16:creationId xmlns:a16="http://schemas.microsoft.com/office/drawing/2014/main" id="{D304F42C-B62D-44EC-8E8E-4E3D1E7734ED}"/>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99984</xdr:rowOff>
    </xdr:from>
    <xdr:ext cx="405111" cy="259045"/>
    <xdr:sp macro="" textlink="">
      <xdr:nvSpPr>
        <xdr:cNvPr id="95" name="【福祉施設】&#10;有形固定資産減価償却率平均値テキスト">
          <a:extLst>
            <a:ext uri="{FF2B5EF4-FFF2-40B4-BE49-F238E27FC236}">
              <a16:creationId xmlns:a16="http://schemas.microsoft.com/office/drawing/2014/main" id="{A41E0F57-D6A8-4FC9-A262-77ED8E4733C5}"/>
            </a:ext>
          </a:extLst>
        </xdr:cNvPr>
        <xdr:cNvSpPr txBox="1"/>
      </xdr:nvSpPr>
      <xdr:spPr>
        <a:xfrm>
          <a:off x="4673600" y="14158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96" name="フローチャート: 判断 95">
          <a:extLst>
            <a:ext uri="{FF2B5EF4-FFF2-40B4-BE49-F238E27FC236}">
              <a16:creationId xmlns:a16="http://schemas.microsoft.com/office/drawing/2014/main" id="{2B858DD3-79DE-4DE6-A84E-CB09640E0E42}"/>
            </a:ext>
          </a:extLst>
        </xdr:cNvPr>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97" name="フローチャート: 判断 96">
          <a:extLst>
            <a:ext uri="{FF2B5EF4-FFF2-40B4-BE49-F238E27FC236}">
              <a16:creationId xmlns:a16="http://schemas.microsoft.com/office/drawing/2014/main" id="{E911834B-7585-4F19-8318-F77CB454DA41}"/>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98" name="フローチャート: 判断 97">
          <a:extLst>
            <a:ext uri="{FF2B5EF4-FFF2-40B4-BE49-F238E27FC236}">
              <a16:creationId xmlns:a16="http://schemas.microsoft.com/office/drawing/2014/main" id="{86ABCC65-D637-4D84-9994-BC5E1CBE2EC7}"/>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99" name="フローチャート: 判断 98">
          <a:extLst>
            <a:ext uri="{FF2B5EF4-FFF2-40B4-BE49-F238E27FC236}">
              <a16:creationId xmlns:a16="http://schemas.microsoft.com/office/drawing/2014/main" id="{0EBEB4D7-1BE7-44DB-9578-AAE3E4CADCA2}"/>
            </a:ext>
          </a:extLst>
        </xdr:cNvPr>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100" name="フローチャート: 判断 99">
          <a:extLst>
            <a:ext uri="{FF2B5EF4-FFF2-40B4-BE49-F238E27FC236}">
              <a16:creationId xmlns:a16="http://schemas.microsoft.com/office/drawing/2014/main" id="{97653F58-EEBE-42B3-AE54-85F210AA9C4A}"/>
            </a:ext>
          </a:extLst>
        </xdr:cNvPr>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9A38EB78-B454-49D0-BEFA-5473EB88E9D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0CB29AA4-CF65-424B-9F4F-B1FE8B3E39E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6B0B75CC-A338-431B-999F-C6E0D1C967C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65558694-B26C-4D00-B2CF-FD69D641AF1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A61462E9-992A-4A5C-AA2C-473601B27AB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145687</xdr:rowOff>
    </xdr:from>
    <xdr:to>
      <xdr:col>24</xdr:col>
      <xdr:colOff>114300</xdr:colOff>
      <xdr:row>85</xdr:row>
      <xdr:rowOff>75837</xdr:rowOff>
    </xdr:to>
    <xdr:sp macro="" textlink="">
      <xdr:nvSpPr>
        <xdr:cNvPr id="106" name="楕円 105">
          <a:extLst>
            <a:ext uri="{FF2B5EF4-FFF2-40B4-BE49-F238E27FC236}">
              <a16:creationId xmlns:a16="http://schemas.microsoft.com/office/drawing/2014/main" id="{70EA4D56-1CBD-46F4-959B-31571D01CB66}"/>
            </a:ext>
          </a:extLst>
        </xdr:cNvPr>
        <xdr:cNvSpPr/>
      </xdr:nvSpPr>
      <xdr:spPr>
        <a:xfrm>
          <a:off x="45847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124114</xdr:rowOff>
    </xdr:from>
    <xdr:ext cx="405111" cy="259045"/>
    <xdr:sp macro="" textlink="">
      <xdr:nvSpPr>
        <xdr:cNvPr id="107" name="【福祉施設】&#10;有形固定資産減価償却率該当値テキスト">
          <a:extLst>
            <a:ext uri="{FF2B5EF4-FFF2-40B4-BE49-F238E27FC236}">
              <a16:creationId xmlns:a16="http://schemas.microsoft.com/office/drawing/2014/main" id="{DDF9DC22-9C15-46BB-A2A3-667EDA055B21}"/>
            </a:ext>
          </a:extLst>
        </xdr:cNvPr>
        <xdr:cNvSpPr txBox="1"/>
      </xdr:nvSpPr>
      <xdr:spPr>
        <a:xfrm>
          <a:off x="4673600"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121194</xdr:rowOff>
    </xdr:from>
    <xdr:to>
      <xdr:col>20</xdr:col>
      <xdr:colOff>38100</xdr:colOff>
      <xdr:row>85</xdr:row>
      <xdr:rowOff>51344</xdr:rowOff>
    </xdr:to>
    <xdr:sp macro="" textlink="">
      <xdr:nvSpPr>
        <xdr:cNvPr id="108" name="楕円 107">
          <a:extLst>
            <a:ext uri="{FF2B5EF4-FFF2-40B4-BE49-F238E27FC236}">
              <a16:creationId xmlns:a16="http://schemas.microsoft.com/office/drawing/2014/main" id="{C55EE8DA-AE16-42EA-ABC9-068C97D70865}"/>
            </a:ext>
          </a:extLst>
        </xdr:cNvPr>
        <xdr:cNvSpPr/>
      </xdr:nvSpPr>
      <xdr:spPr>
        <a:xfrm>
          <a:off x="3746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544</xdr:rowOff>
    </xdr:from>
    <xdr:to>
      <xdr:col>24</xdr:col>
      <xdr:colOff>63500</xdr:colOff>
      <xdr:row>85</xdr:row>
      <xdr:rowOff>25037</xdr:rowOff>
    </xdr:to>
    <xdr:cxnSp macro="">
      <xdr:nvCxnSpPr>
        <xdr:cNvPr id="109" name="直線コネクタ 108">
          <a:extLst>
            <a:ext uri="{FF2B5EF4-FFF2-40B4-BE49-F238E27FC236}">
              <a16:creationId xmlns:a16="http://schemas.microsoft.com/office/drawing/2014/main" id="{4E7230E5-8B05-49AE-A01E-D95C657B5C9D}"/>
            </a:ext>
          </a:extLst>
        </xdr:cNvPr>
        <xdr:cNvCxnSpPr/>
      </xdr:nvCxnSpPr>
      <xdr:spPr>
        <a:xfrm>
          <a:off x="3797300" y="1457379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95069</xdr:rowOff>
    </xdr:from>
    <xdr:to>
      <xdr:col>15</xdr:col>
      <xdr:colOff>101600</xdr:colOff>
      <xdr:row>85</xdr:row>
      <xdr:rowOff>25219</xdr:rowOff>
    </xdr:to>
    <xdr:sp macro="" textlink="">
      <xdr:nvSpPr>
        <xdr:cNvPr id="110" name="楕円 109">
          <a:extLst>
            <a:ext uri="{FF2B5EF4-FFF2-40B4-BE49-F238E27FC236}">
              <a16:creationId xmlns:a16="http://schemas.microsoft.com/office/drawing/2014/main" id="{87F9E8F1-279E-4A3C-970C-041E3219F817}"/>
            </a:ext>
          </a:extLst>
        </xdr:cNvPr>
        <xdr:cNvSpPr/>
      </xdr:nvSpPr>
      <xdr:spPr>
        <a:xfrm>
          <a:off x="28575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145869</xdr:rowOff>
    </xdr:from>
    <xdr:to>
      <xdr:col>19</xdr:col>
      <xdr:colOff>177800</xdr:colOff>
      <xdr:row>85</xdr:row>
      <xdr:rowOff>544</xdr:rowOff>
    </xdr:to>
    <xdr:cxnSp macro="">
      <xdr:nvCxnSpPr>
        <xdr:cNvPr id="111" name="直線コネクタ 110">
          <a:extLst>
            <a:ext uri="{FF2B5EF4-FFF2-40B4-BE49-F238E27FC236}">
              <a16:creationId xmlns:a16="http://schemas.microsoft.com/office/drawing/2014/main" id="{7871DA9F-D1B7-4D2D-A14E-BF425B990470}"/>
            </a:ext>
          </a:extLst>
        </xdr:cNvPr>
        <xdr:cNvCxnSpPr/>
      </xdr:nvCxnSpPr>
      <xdr:spPr>
        <a:xfrm>
          <a:off x="2908300" y="145476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73842</xdr:rowOff>
    </xdr:from>
    <xdr:to>
      <xdr:col>10</xdr:col>
      <xdr:colOff>165100</xdr:colOff>
      <xdr:row>85</xdr:row>
      <xdr:rowOff>3992</xdr:rowOff>
    </xdr:to>
    <xdr:sp macro="" textlink="">
      <xdr:nvSpPr>
        <xdr:cNvPr id="112" name="楕円 111">
          <a:extLst>
            <a:ext uri="{FF2B5EF4-FFF2-40B4-BE49-F238E27FC236}">
              <a16:creationId xmlns:a16="http://schemas.microsoft.com/office/drawing/2014/main" id="{3AB3FC82-EC0B-4FDD-B624-1520228D62D4}"/>
            </a:ext>
          </a:extLst>
        </xdr:cNvPr>
        <xdr:cNvSpPr/>
      </xdr:nvSpPr>
      <xdr:spPr>
        <a:xfrm>
          <a:off x="19685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124642</xdr:rowOff>
    </xdr:from>
    <xdr:to>
      <xdr:col>15</xdr:col>
      <xdr:colOff>50800</xdr:colOff>
      <xdr:row>84</xdr:row>
      <xdr:rowOff>145869</xdr:rowOff>
    </xdr:to>
    <xdr:cxnSp macro="">
      <xdr:nvCxnSpPr>
        <xdr:cNvPr id="113" name="直線コネクタ 112">
          <a:extLst>
            <a:ext uri="{FF2B5EF4-FFF2-40B4-BE49-F238E27FC236}">
              <a16:creationId xmlns:a16="http://schemas.microsoft.com/office/drawing/2014/main" id="{E677A528-01A3-4D8A-9BAD-6B1C5935ED2C}"/>
            </a:ext>
          </a:extLst>
        </xdr:cNvPr>
        <xdr:cNvCxnSpPr/>
      </xdr:nvCxnSpPr>
      <xdr:spPr>
        <a:xfrm>
          <a:off x="2019300" y="1452644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129358</xdr:rowOff>
    </xdr:from>
    <xdr:to>
      <xdr:col>6</xdr:col>
      <xdr:colOff>38100</xdr:colOff>
      <xdr:row>84</xdr:row>
      <xdr:rowOff>59508</xdr:rowOff>
    </xdr:to>
    <xdr:sp macro="" textlink="">
      <xdr:nvSpPr>
        <xdr:cNvPr id="114" name="楕円 113">
          <a:extLst>
            <a:ext uri="{FF2B5EF4-FFF2-40B4-BE49-F238E27FC236}">
              <a16:creationId xmlns:a16="http://schemas.microsoft.com/office/drawing/2014/main" id="{FC3BDCA3-B504-46FA-A294-57C4397D22ED}"/>
            </a:ext>
          </a:extLst>
        </xdr:cNvPr>
        <xdr:cNvSpPr/>
      </xdr:nvSpPr>
      <xdr:spPr>
        <a:xfrm>
          <a:off x="1079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8708</xdr:rowOff>
    </xdr:from>
    <xdr:to>
      <xdr:col>10</xdr:col>
      <xdr:colOff>114300</xdr:colOff>
      <xdr:row>84</xdr:row>
      <xdr:rowOff>124642</xdr:rowOff>
    </xdr:to>
    <xdr:cxnSp macro="">
      <xdr:nvCxnSpPr>
        <xdr:cNvPr id="115" name="直線コネクタ 114">
          <a:extLst>
            <a:ext uri="{FF2B5EF4-FFF2-40B4-BE49-F238E27FC236}">
              <a16:creationId xmlns:a16="http://schemas.microsoft.com/office/drawing/2014/main" id="{6ED01B39-E6E1-4F9D-A74F-5CB9C9F0A185}"/>
            </a:ext>
          </a:extLst>
        </xdr:cNvPr>
        <xdr:cNvCxnSpPr/>
      </xdr:nvCxnSpPr>
      <xdr:spPr>
        <a:xfrm>
          <a:off x="1130300" y="14410508"/>
          <a:ext cx="889000" cy="1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116" name="n_1aveValue【福祉施設】&#10;有形固定資産減価償却率">
          <a:extLst>
            <a:ext uri="{FF2B5EF4-FFF2-40B4-BE49-F238E27FC236}">
              <a16:creationId xmlns:a16="http://schemas.microsoft.com/office/drawing/2014/main" id="{5B5DD259-8DE1-45D4-B856-3588C7DED45A}"/>
            </a:ext>
          </a:extLst>
        </xdr:cNvPr>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117" name="n_2aveValue【福祉施設】&#10;有形固定資産減価償却率">
          <a:extLst>
            <a:ext uri="{FF2B5EF4-FFF2-40B4-BE49-F238E27FC236}">
              <a16:creationId xmlns:a16="http://schemas.microsoft.com/office/drawing/2014/main" id="{476D1ECC-E248-4B96-AFCD-D4ED1F6F98EA}"/>
            </a:ext>
          </a:extLst>
        </xdr:cNvPr>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146248</xdr:rowOff>
    </xdr:from>
    <xdr:ext cx="405111" cy="259045"/>
    <xdr:sp macro="" textlink="">
      <xdr:nvSpPr>
        <xdr:cNvPr id="118" name="n_3aveValue【福祉施設】&#10;有形固定資産減価償却率">
          <a:extLst>
            <a:ext uri="{FF2B5EF4-FFF2-40B4-BE49-F238E27FC236}">
              <a16:creationId xmlns:a16="http://schemas.microsoft.com/office/drawing/2014/main" id="{B21D0F40-B93F-4497-B8B9-8AB689043FDF}"/>
            </a:ext>
          </a:extLst>
        </xdr:cNvPr>
        <xdr:cNvSpPr txBox="1"/>
      </xdr:nvSpPr>
      <xdr:spPr>
        <a:xfrm>
          <a:off x="1816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18885</xdr:rowOff>
    </xdr:from>
    <xdr:ext cx="405111" cy="259045"/>
    <xdr:sp macro="" textlink="">
      <xdr:nvSpPr>
        <xdr:cNvPr id="119" name="n_4aveValue【福祉施設】&#10;有形固定資産減価償却率">
          <a:extLst>
            <a:ext uri="{FF2B5EF4-FFF2-40B4-BE49-F238E27FC236}">
              <a16:creationId xmlns:a16="http://schemas.microsoft.com/office/drawing/2014/main" id="{32C267FF-5952-479E-831B-9049D13D31BE}"/>
            </a:ext>
          </a:extLst>
        </xdr:cNvPr>
        <xdr:cNvSpPr txBox="1"/>
      </xdr:nvSpPr>
      <xdr:spPr>
        <a:xfrm>
          <a:off x="927744" y="1407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42471</xdr:rowOff>
    </xdr:from>
    <xdr:ext cx="405111" cy="259045"/>
    <xdr:sp macro="" textlink="">
      <xdr:nvSpPr>
        <xdr:cNvPr id="120" name="n_1mainValue【福祉施設】&#10;有形固定資産減価償却率">
          <a:extLst>
            <a:ext uri="{FF2B5EF4-FFF2-40B4-BE49-F238E27FC236}">
              <a16:creationId xmlns:a16="http://schemas.microsoft.com/office/drawing/2014/main" id="{4A922258-ECFD-4278-85A6-B17AD3A6C027}"/>
            </a:ext>
          </a:extLst>
        </xdr:cNvPr>
        <xdr:cNvSpPr txBox="1"/>
      </xdr:nvSpPr>
      <xdr:spPr>
        <a:xfrm>
          <a:off x="35820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16346</xdr:rowOff>
    </xdr:from>
    <xdr:ext cx="405111" cy="259045"/>
    <xdr:sp macro="" textlink="">
      <xdr:nvSpPr>
        <xdr:cNvPr id="121" name="n_2mainValue【福祉施設】&#10;有形固定資産減価償却率">
          <a:extLst>
            <a:ext uri="{FF2B5EF4-FFF2-40B4-BE49-F238E27FC236}">
              <a16:creationId xmlns:a16="http://schemas.microsoft.com/office/drawing/2014/main" id="{B5E62286-DA4C-42C9-8E09-B0071814236C}"/>
            </a:ext>
          </a:extLst>
        </xdr:cNvPr>
        <xdr:cNvSpPr txBox="1"/>
      </xdr:nvSpPr>
      <xdr:spPr>
        <a:xfrm>
          <a:off x="2705744" y="1458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166569</xdr:rowOff>
    </xdr:from>
    <xdr:ext cx="405111" cy="259045"/>
    <xdr:sp macro="" textlink="">
      <xdr:nvSpPr>
        <xdr:cNvPr id="122" name="n_3mainValue【福祉施設】&#10;有形固定資産減価償却率">
          <a:extLst>
            <a:ext uri="{FF2B5EF4-FFF2-40B4-BE49-F238E27FC236}">
              <a16:creationId xmlns:a16="http://schemas.microsoft.com/office/drawing/2014/main" id="{0CAFF8B4-E6B6-4CC5-9C86-A26B71124411}"/>
            </a:ext>
          </a:extLst>
        </xdr:cNvPr>
        <xdr:cNvSpPr txBox="1"/>
      </xdr:nvSpPr>
      <xdr:spPr>
        <a:xfrm>
          <a:off x="1816744" y="1456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50635</xdr:rowOff>
    </xdr:from>
    <xdr:ext cx="405111" cy="259045"/>
    <xdr:sp macro="" textlink="">
      <xdr:nvSpPr>
        <xdr:cNvPr id="123" name="n_4mainValue【福祉施設】&#10;有形固定資産減価償却率">
          <a:extLst>
            <a:ext uri="{FF2B5EF4-FFF2-40B4-BE49-F238E27FC236}">
              <a16:creationId xmlns:a16="http://schemas.microsoft.com/office/drawing/2014/main" id="{38C8B387-486D-4A01-9A1D-4AD037C4CEA4}"/>
            </a:ext>
          </a:extLst>
        </xdr:cNvPr>
        <xdr:cNvSpPr txBox="1"/>
      </xdr:nvSpPr>
      <xdr:spPr>
        <a:xfrm>
          <a:off x="927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4" name="正方形/長方形 123">
          <a:extLst>
            <a:ext uri="{FF2B5EF4-FFF2-40B4-BE49-F238E27FC236}">
              <a16:creationId xmlns:a16="http://schemas.microsoft.com/office/drawing/2014/main" id="{2DCDED3F-4735-4E88-BA23-F40B44940DC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5" name="正方形/長方形 124">
          <a:extLst>
            <a:ext uri="{FF2B5EF4-FFF2-40B4-BE49-F238E27FC236}">
              <a16:creationId xmlns:a16="http://schemas.microsoft.com/office/drawing/2014/main" id="{1A90E2EF-82FD-4B5C-A307-7A29A353F8E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6" name="正方形/長方形 125">
          <a:extLst>
            <a:ext uri="{FF2B5EF4-FFF2-40B4-BE49-F238E27FC236}">
              <a16:creationId xmlns:a16="http://schemas.microsoft.com/office/drawing/2014/main" id="{6BB297C3-152C-44A2-A8CE-6A5DB9436C9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7" name="正方形/長方形 126">
          <a:extLst>
            <a:ext uri="{FF2B5EF4-FFF2-40B4-BE49-F238E27FC236}">
              <a16:creationId xmlns:a16="http://schemas.microsoft.com/office/drawing/2014/main" id="{AD180DBA-5A70-4A29-9F04-716FE88ADCA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8" name="正方形/長方形 127">
          <a:extLst>
            <a:ext uri="{FF2B5EF4-FFF2-40B4-BE49-F238E27FC236}">
              <a16:creationId xmlns:a16="http://schemas.microsoft.com/office/drawing/2014/main" id="{94C0DFE5-1315-4513-955C-65B2C8DEEA5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9" name="正方形/長方形 128">
          <a:extLst>
            <a:ext uri="{FF2B5EF4-FFF2-40B4-BE49-F238E27FC236}">
              <a16:creationId xmlns:a16="http://schemas.microsoft.com/office/drawing/2014/main" id="{50F5BF0D-0965-418F-A023-D70E931824D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30" name="正方形/長方形 129">
          <a:extLst>
            <a:ext uri="{FF2B5EF4-FFF2-40B4-BE49-F238E27FC236}">
              <a16:creationId xmlns:a16="http://schemas.microsoft.com/office/drawing/2014/main" id="{3AECB05C-558C-4D0F-AD9E-902DF04EE55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31" name="正方形/長方形 130">
          <a:extLst>
            <a:ext uri="{FF2B5EF4-FFF2-40B4-BE49-F238E27FC236}">
              <a16:creationId xmlns:a16="http://schemas.microsoft.com/office/drawing/2014/main" id="{3413E710-219C-4F8C-BB2B-CB9C9C09C1A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32" name="テキスト ボックス 131">
          <a:extLst>
            <a:ext uri="{FF2B5EF4-FFF2-40B4-BE49-F238E27FC236}">
              <a16:creationId xmlns:a16="http://schemas.microsoft.com/office/drawing/2014/main" id="{C7451E53-E6C6-4ACE-A705-B6604DE4F8F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33" name="直線コネクタ 132">
          <a:extLst>
            <a:ext uri="{FF2B5EF4-FFF2-40B4-BE49-F238E27FC236}">
              <a16:creationId xmlns:a16="http://schemas.microsoft.com/office/drawing/2014/main" id="{99D8FEF6-DF39-41CD-88C9-615DCEF0609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34" name="直線コネクタ 133">
          <a:extLst>
            <a:ext uri="{FF2B5EF4-FFF2-40B4-BE49-F238E27FC236}">
              <a16:creationId xmlns:a16="http://schemas.microsoft.com/office/drawing/2014/main" id="{908FA369-0071-4A6C-A1A9-E0F982A8A4D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35" name="テキスト ボックス 134">
          <a:extLst>
            <a:ext uri="{FF2B5EF4-FFF2-40B4-BE49-F238E27FC236}">
              <a16:creationId xmlns:a16="http://schemas.microsoft.com/office/drawing/2014/main" id="{B0636F86-DCBD-449C-B778-6EA5D6299CB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36" name="直線コネクタ 135">
          <a:extLst>
            <a:ext uri="{FF2B5EF4-FFF2-40B4-BE49-F238E27FC236}">
              <a16:creationId xmlns:a16="http://schemas.microsoft.com/office/drawing/2014/main" id="{A6F9AD8B-D631-4BFD-B097-B0EF1C6DE13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37" name="テキスト ボックス 136">
          <a:extLst>
            <a:ext uri="{FF2B5EF4-FFF2-40B4-BE49-F238E27FC236}">
              <a16:creationId xmlns:a16="http://schemas.microsoft.com/office/drawing/2014/main" id="{0918DDC8-4B11-4AD5-852D-B8705F7CB4C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38" name="直線コネクタ 137">
          <a:extLst>
            <a:ext uri="{FF2B5EF4-FFF2-40B4-BE49-F238E27FC236}">
              <a16:creationId xmlns:a16="http://schemas.microsoft.com/office/drawing/2014/main" id="{C6578378-A599-4A80-8BED-278EE0FE9FF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39" name="テキスト ボックス 138">
          <a:extLst>
            <a:ext uri="{FF2B5EF4-FFF2-40B4-BE49-F238E27FC236}">
              <a16:creationId xmlns:a16="http://schemas.microsoft.com/office/drawing/2014/main" id="{71D49B92-58DF-4F3D-AB70-CCDDFE18892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40" name="直線コネクタ 139">
          <a:extLst>
            <a:ext uri="{FF2B5EF4-FFF2-40B4-BE49-F238E27FC236}">
              <a16:creationId xmlns:a16="http://schemas.microsoft.com/office/drawing/2014/main" id="{0D1528D9-0B4B-4BE1-867A-05F506BBFF4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41" name="テキスト ボックス 140">
          <a:extLst>
            <a:ext uri="{FF2B5EF4-FFF2-40B4-BE49-F238E27FC236}">
              <a16:creationId xmlns:a16="http://schemas.microsoft.com/office/drawing/2014/main" id="{F63A2730-1DE6-459B-B145-849A95C2CE2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42" name="直線コネクタ 141">
          <a:extLst>
            <a:ext uri="{FF2B5EF4-FFF2-40B4-BE49-F238E27FC236}">
              <a16:creationId xmlns:a16="http://schemas.microsoft.com/office/drawing/2014/main" id="{2CA89417-77C5-4812-8E28-C612C56B741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43" name="テキスト ボックス 142">
          <a:extLst>
            <a:ext uri="{FF2B5EF4-FFF2-40B4-BE49-F238E27FC236}">
              <a16:creationId xmlns:a16="http://schemas.microsoft.com/office/drawing/2014/main" id="{8F481F4A-89A2-42A5-8E8A-38D0E208ECA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4" name="直線コネクタ 143">
          <a:extLst>
            <a:ext uri="{FF2B5EF4-FFF2-40B4-BE49-F238E27FC236}">
              <a16:creationId xmlns:a16="http://schemas.microsoft.com/office/drawing/2014/main" id="{20B885B9-4DD9-4503-B324-11FB5130CBD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5" name="テキスト ボックス 144">
          <a:extLst>
            <a:ext uri="{FF2B5EF4-FFF2-40B4-BE49-F238E27FC236}">
              <a16:creationId xmlns:a16="http://schemas.microsoft.com/office/drawing/2014/main" id="{D247630B-5666-42F1-B9F4-413963072C1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6" name="【福祉施設】&#10;一人当たり面積グラフ枠">
          <a:extLst>
            <a:ext uri="{FF2B5EF4-FFF2-40B4-BE49-F238E27FC236}">
              <a16:creationId xmlns:a16="http://schemas.microsoft.com/office/drawing/2014/main" id="{2FD52DA3-2FAA-44E5-AA41-62AB69B03BE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147" name="直線コネクタ 146">
          <a:extLst>
            <a:ext uri="{FF2B5EF4-FFF2-40B4-BE49-F238E27FC236}">
              <a16:creationId xmlns:a16="http://schemas.microsoft.com/office/drawing/2014/main" id="{338D3F89-6E89-473D-BF4C-BC9F97FF1D6B}"/>
            </a:ext>
          </a:extLst>
        </xdr:cNvPr>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148" name="【福祉施設】&#10;一人当たり面積最小値テキスト">
          <a:extLst>
            <a:ext uri="{FF2B5EF4-FFF2-40B4-BE49-F238E27FC236}">
              <a16:creationId xmlns:a16="http://schemas.microsoft.com/office/drawing/2014/main" id="{50E65D4D-2F52-4F0E-9A8F-894D08E6760F}"/>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149" name="直線コネクタ 148">
          <a:extLst>
            <a:ext uri="{FF2B5EF4-FFF2-40B4-BE49-F238E27FC236}">
              <a16:creationId xmlns:a16="http://schemas.microsoft.com/office/drawing/2014/main" id="{3B67FC7C-C522-4036-AD39-8C80F114F198}"/>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150" name="【福祉施設】&#10;一人当たり面積最大値テキスト">
          <a:extLst>
            <a:ext uri="{FF2B5EF4-FFF2-40B4-BE49-F238E27FC236}">
              <a16:creationId xmlns:a16="http://schemas.microsoft.com/office/drawing/2014/main" id="{BE880C11-74C5-43B1-BF7B-4A5E9D2F9302}"/>
            </a:ext>
          </a:extLst>
        </xdr:cNvPr>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151" name="直線コネクタ 150">
          <a:extLst>
            <a:ext uri="{FF2B5EF4-FFF2-40B4-BE49-F238E27FC236}">
              <a16:creationId xmlns:a16="http://schemas.microsoft.com/office/drawing/2014/main" id="{B5C4994F-904C-4528-A8DF-4B5BFA2B3B89}"/>
            </a:ext>
          </a:extLst>
        </xdr:cNvPr>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152" name="【福祉施設】&#10;一人当たり面積平均値テキスト">
          <a:extLst>
            <a:ext uri="{FF2B5EF4-FFF2-40B4-BE49-F238E27FC236}">
              <a16:creationId xmlns:a16="http://schemas.microsoft.com/office/drawing/2014/main" id="{78CCFBC2-C896-46FA-90BA-6F458184CE7E}"/>
            </a:ext>
          </a:extLst>
        </xdr:cNvPr>
        <xdr:cNvSpPr txBox="1"/>
      </xdr:nvSpPr>
      <xdr:spPr>
        <a:xfrm>
          <a:off x="10515600" y="1439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153" name="フローチャート: 判断 152">
          <a:extLst>
            <a:ext uri="{FF2B5EF4-FFF2-40B4-BE49-F238E27FC236}">
              <a16:creationId xmlns:a16="http://schemas.microsoft.com/office/drawing/2014/main" id="{86DCEB07-B029-4016-9AD3-9A474052E37E}"/>
            </a:ext>
          </a:extLst>
        </xdr:cNvPr>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154" name="フローチャート: 判断 153">
          <a:extLst>
            <a:ext uri="{FF2B5EF4-FFF2-40B4-BE49-F238E27FC236}">
              <a16:creationId xmlns:a16="http://schemas.microsoft.com/office/drawing/2014/main" id="{9805C1CD-EC8A-46E3-9723-C5F68A5486F6}"/>
            </a:ext>
          </a:extLst>
        </xdr:cNvPr>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155" name="フローチャート: 判断 154">
          <a:extLst>
            <a:ext uri="{FF2B5EF4-FFF2-40B4-BE49-F238E27FC236}">
              <a16:creationId xmlns:a16="http://schemas.microsoft.com/office/drawing/2014/main" id="{7A44DEFA-8EFC-472F-BF7B-A740EE132EEE}"/>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156" name="フローチャート: 判断 155">
          <a:extLst>
            <a:ext uri="{FF2B5EF4-FFF2-40B4-BE49-F238E27FC236}">
              <a16:creationId xmlns:a16="http://schemas.microsoft.com/office/drawing/2014/main" id="{956D11FA-DF84-42F6-A6F2-A18EA0D0A2E5}"/>
            </a:ext>
          </a:extLst>
        </xdr:cNvPr>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157" name="フローチャート: 判断 156">
          <a:extLst>
            <a:ext uri="{FF2B5EF4-FFF2-40B4-BE49-F238E27FC236}">
              <a16:creationId xmlns:a16="http://schemas.microsoft.com/office/drawing/2014/main" id="{AA28DE33-1A50-430B-AB65-CD399B9D3885}"/>
            </a:ext>
          </a:extLst>
        </xdr:cNvPr>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FE6CAD46-D0BE-4682-AB78-68791A4405D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9" name="テキスト ボックス 158">
          <a:extLst>
            <a:ext uri="{FF2B5EF4-FFF2-40B4-BE49-F238E27FC236}">
              <a16:creationId xmlns:a16="http://schemas.microsoft.com/office/drawing/2014/main" id="{0B77710E-FA2B-486B-981A-23722B29DD8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60" name="テキスト ボックス 159">
          <a:extLst>
            <a:ext uri="{FF2B5EF4-FFF2-40B4-BE49-F238E27FC236}">
              <a16:creationId xmlns:a16="http://schemas.microsoft.com/office/drawing/2014/main" id="{0F161393-0797-4CBD-B1D9-A0C08B16957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61" name="テキスト ボックス 160">
          <a:extLst>
            <a:ext uri="{FF2B5EF4-FFF2-40B4-BE49-F238E27FC236}">
              <a16:creationId xmlns:a16="http://schemas.microsoft.com/office/drawing/2014/main" id="{1C347F97-B4F5-4225-9815-BEE9BC7396D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62" name="テキスト ボックス 161">
          <a:extLst>
            <a:ext uri="{FF2B5EF4-FFF2-40B4-BE49-F238E27FC236}">
              <a16:creationId xmlns:a16="http://schemas.microsoft.com/office/drawing/2014/main" id="{2E898A0D-B448-4366-BAB6-FEB75E76CEF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125985</xdr:rowOff>
    </xdr:from>
    <xdr:to>
      <xdr:col>55</xdr:col>
      <xdr:colOff>50800</xdr:colOff>
      <xdr:row>86</xdr:row>
      <xdr:rowOff>56135</xdr:rowOff>
    </xdr:to>
    <xdr:sp macro="" textlink="">
      <xdr:nvSpPr>
        <xdr:cNvPr id="163" name="楕円 162">
          <a:extLst>
            <a:ext uri="{FF2B5EF4-FFF2-40B4-BE49-F238E27FC236}">
              <a16:creationId xmlns:a16="http://schemas.microsoft.com/office/drawing/2014/main" id="{DF66E78C-19BD-4246-B9C0-17224D1AAF70}"/>
            </a:ext>
          </a:extLst>
        </xdr:cNvPr>
        <xdr:cNvSpPr/>
      </xdr:nvSpPr>
      <xdr:spPr>
        <a:xfrm>
          <a:off x="10426700" y="1469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40912</xdr:rowOff>
    </xdr:from>
    <xdr:ext cx="469744" cy="259045"/>
    <xdr:sp macro="" textlink="">
      <xdr:nvSpPr>
        <xdr:cNvPr id="164" name="【福祉施設】&#10;一人当たり面積該当値テキスト">
          <a:extLst>
            <a:ext uri="{FF2B5EF4-FFF2-40B4-BE49-F238E27FC236}">
              <a16:creationId xmlns:a16="http://schemas.microsoft.com/office/drawing/2014/main" id="{C678006B-7640-43CA-BFAA-5A79CB7AAD99}"/>
            </a:ext>
          </a:extLst>
        </xdr:cNvPr>
        <xdr:cNvSpPr txBox="1"/>
      </xdr:nvSpPr>
      <xdr:spPr>
        <a:xfrm>
          <a:off x="10515600" y="1461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129032</xdr:rowOff>
    </xdr:from>
    <xdr:to>
      <xdr:col>50</xdr:col>
      <xdr:colOff>165100</xdr:colOff>
      <xdr:row>86</xdr:row>
      <xdr:rowOff>59182</xdr:rowOff>
    </xdr:to>
    <xdr:sp macro="" textlink="">
      <xdr:nvSpPr>
        <xdr:cNvPr id="165" name="楕円 164">
          <a:extLst>
            <a:ext uri="{FF2B5EF4-FFF2-40B4-BE49-F238E27FC236}">
              <a16:creationId xmlns:a16="http://schemas.microsoft.com/office/drawing/2014/main" id="{A97194E8-C38E-4F54-9A9D-B22405B82E10}"/>
            </a:ext>
          </a:extLst>
        </xdr:cNvPr>
        <xdr:cNvSpPr/>
      </xdr:nvSpPr>
      <xdr:spPr>
        <a:xfrm>
          <a:off x="9588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5335</xdr:rowOff>
    </xdr:from>
    <xdr:to>
      <xdr:col>55</xdr:col>
      <xdr:colOff>0</xdr:colOff>
      <xdr:row>86</xdr:row>
      <xdr:rowOff>8382</xdr:rowOff>
    </xdr:to>
    <xdr:cxnSp macro="">
      <xdr:nvCxnSpPr>
        <xdr:cNvPr id="166" name="直線コネクタ 165">
          <a:extLst>
            <a:ext uri="{FF2B5EF4-FFF2-40B4-BE49-F238E27FC236}">
              <a16:creationId xmlns:a16="http://schemas.microsoft.com/office/drawing/2014/main" id="{84FE06B8-5CCC-4AEF-8CE2-FFFA7AF1E314}"/>
            </a:ext>
          </a:extLst>
        </xdr:cNvPr>
        <xdr:cNvCxnSpPr/>
      </xdr:nvCxnSpPr>
      <xdr:spPr>
        <a:xfrm flipV="1">
          <a:off x="9639300" y="14750035"/>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131318</xdr:rowOff>
    </xdr:from>
    <xdr:to>
      <xdr:col>46</xdr:col>
      <xdr:colOff>38100</xdr:colOff>
      <xdr:row>86</xdr:row>
      <xdr:rowOff>61468</xdr:rowOff>
    </xdr:to>
    <xdr:sp macro="" textlink="">
      <xdr:nvSpPr>
        <xdr:cNvPr id="167" name="楕円 166">
          <a:extLst>
            <a:ext uri="{FF2B5EF4-FFF2-40B4-BE49-F238E27FC236}">
              <a16:creationId xmlns:a16="http://schemas.microsoft.com/office/drawing/2014/main" id="{4044C7F8-8CDA-48AD-987C-E19A59FE2761}"/>
            </a:ext>
          </a:extLst>
        </xdr:cNvPr>
        <xdr:cNvSpPr/>
      </xdr:nvSpPr>
      <xdr:spPr>
        <a:xfrm>
          <a:off x="8699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8382</xdr:rowOff>
    </xdr:from>
    <xdr:to>
      <xdr:col>50</xdr:col>
      <xdr:colOff>114300</xdr:colOff>
      <xdr:row>86</xdr:row>
      <xdr:rowOff>10668</xdr:rowOff>
    </xdr:to>
    <xdr:cxnSp macro="">
      <xdr:nvCxnSpPr>
        <xdr:cNvPr id="168" name="直線コネクタ 167">
          <a:extLst>
            <a:ext uri="{FF2B5EF4-FFF2-40B4-BE49-F238E27FC236}">
              <a16:creationId xmlns:a16="http://schemas.microsoft.com/office/drawing/2014/main" id="{CF11FB42-1A96-4C8A-B895-0E50370DA14F}"/>
            </a:ext>
          </a:extLst>
        </xdr:cNvPr>
        <xdr:cNvCxnSpPr/>
      </xdr:nvCxnSpPr>
      <xdr:spPr>
        <a:xfrm flipV="1">
          <a:off x="8750300" y="147530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132080</xdr:rowOff>
    </xdr:from>
    <xdr:to>
      <xdr:col>41</xdr:col>
      <xdr:colOff>101600</xdr:colOff>
      <xdr:row>86</xdr:row>
      <xdr:rowOff>62230</xdr:rowOff>
    </xdr:to>
    <xdr:sp macro="" textlink="">
      <xdr:nvSpPr>
        <xdr:cNvPr id="169" name="楕円 168">
          <a:extLst>
            <a:ext uri="{FF2B5EF4-FFF2-40B4-BE49-F238E27FC236}">
              <a16:creationId xmlns:a16="http://schemas.microsoft.com/office/drawing/2014/main" id="{DF9B76B6-875D-4719-A369-9F568FA0BDDD}"/>
            </a:ext>
          </a:extLst>
        </xdr:cNvPr>
        <xdr:cNvSpPr/>
      </xdr:nvSpPr>
      <xdr:spPr>
        <a:xfrm>
          <a:off x="7810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10668</xdr:rowOff>
    </xdr:from>
    <xdr:to>
      <xdr:col>45</xdr:col>
      <xdr:colOff>177800</xdr:colOff>
      <xdr:row>86</xdr:row>
      <xdr:rowOff>11430</xdr:rowOff>
    </xdr:to>
    <xdr:cxnSp macro="">
      <xdr:nvCxnSpPr>
        <xdr:cNvPr id="170" name="直線コネクタ 169">
          <a:extLst>
            <a:ext uri="{FF2B5EF4-FFF2-40B4-BE49-F238E27FC236}">
              <a16:creationId xmlns:a16="http://schemas.microsoft.com/office/drawing/2014/main" id="{09909C50-86BF-438F-B782-F36AA0C97658}"/>
            </a:ext>
          </a:extLst>
        </xdr:cNvPr>
        <xdr:cNvCxnSpPr/>
      </xdr:nvCxnSpPr>
      <xdr:spPr>
        <a:xfrm flipV="1">
          <a:off x="7861300" y="1475536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133604</xdr:rowOff>
    </xdr:from>
    <xdr:to>
      <xdr:col>36</xdr:col>
      <xdr:colOff>165100</xdr:colOff>
      <xdr:row>86</xdr:row>
      <xdr:rowOff>63754</xdr:rowOff>
    </xdr:to>
    <xdr:sp macro="" textlink="">
      <xdr:nvSpPr>
        <xdr:cNvPr id="171" name="楕円 170">
          <a:extLst>
            <a:ext uri="{FF2B5EF4-FFF2-40B4-BE49-F238E27FC236}">
              <a16:creationId xmlns:a16="http://schemas.microsoft.com/office/drawing/2014/main" id="{559B46CF-1EB2-49AD-9591-CFAD75E6195D}"/>
            </a:ext>
          </a:extLst>
        </xdr:cNvPr>
        <xdr:cNvSpPr/>
      </xdr:nvSpPr>
      <xdr:spPr>
        <a:xfrm>
          <a:off x="6921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11430</xdr:rowOff>
    </xdr:from>
    <xdr:to>
      <xdr:col>41</xdr:col>
      <xdr:colOff>50800</xdr:colOff>
      <xdr:row>86</xdr:row>
      <xdr:rowOff>12954</xdr:rowOff>
    </xdr:to>
    <xdr:cxnSp macro="">
      <xdr:nvCxnSpPr>
        <xdr:cNvPr id="172" name="直線コネクタ 171">
          <a:extLst>
            <a:ext uri="{FF2B5EF4-FFF2-40B4-BE49-F238E27FC236}">
              <a16:creationId xmlns:a16="http://schemas.microsoft.com/office/drawing/2014/main" id="{DBCFA4D8-C87F-424B-A2F8-E9E6640CB834}"/>
            </a:ext>
          </a:extLst>
        </xdr:cNvPr>
        <xdr:cNvCxnSpPr/>
      </xdr:nvCxnSpPr>
      <xdr:spPr>
        <a:xfrm flipV="1">
          <a:off x="6972300" y="1475613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173" name="n_1aveValue【福祉施設】&#10;一人当たり面積">
          <a:extLst>
            <a:ext uri="{FF2B5EF4-FFF2-40B4-BE49-F238E27FC236}">
              <a16:creationId xmlns:a16="http://schemas.microsoft.com/office/drawing/2014/main" id="{B447EA91-F6D4-4901-AE17-853041237767}"/>
            </a:ext>
          </a:extLst>
        </xdr:cNvPr>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174" name="n_2aveValue【福祉施設】&#10;一人当たり面積">
          <a:extLst>
            <a:ext uri="{FF2B5EF4-FFF2-40B4-BE49-F238E27FC236}">
              <a16:creationId xmlns:a16="http://schemas.microsoft.com/office/drawing/2014/main" id="{1EB41FCE-11AB-45E3-AF24-F7F118D90B6B}"/>
            </a:ext>
          </a:extLst>
        </xdr:cNvPr>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175" name="n_3aveValue【福祉施設】&#10;一人当たり面積">
          <a:extLst>
            <a:ext uri="{FF2B5EF4-FFF2-40B4-BE49-F238E27FC236}">
              <a16:creationId xmlns:a16="http://schemas.microsoft.com/office/drawing/2014/main" id="{A637C31D-6DE6-4992-83AF-15C527027650}"/>
            </a:ext>
          </a:extLst>
        </xdr:cNvPr>
        <xdr:cNvSpPr txBox="1"/>
      </xdr:nvSpPr>
      <xdr:spPr>
        <a:xfrm>
          <a:off x="7626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176" name="n_4aveValue【福祉施設】&#10;一人当たり面積">
          <a:extLst>
            <a:ext uri="{FF2B5EF4-FFF2-40B4-BE49-F238E27FC236}">
              <a16:creationId xmlns:a16="http://schemas.microsoft.com/office/drawing/2014/main" id="{245346D2-770F-4D72-B00B-355C202D8BDC}"/>
            </a:ext>
          </a:extLst>
        </xdr:cNvPr>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50309</xdr:rowOff>
    </xdr:from>
    <xdr:ext cx="469744" cy="259045"/>
    <xdr:sp macro="" textlink="">
      <xdr:nvSpPr>
        <xdr:cNvPr id="177" name="n_1mainValue【福祉施設】&#10;一人当たり面積">
          <a:extLst>
            <a:ext uri="{FF2B5EF4-FFF2-40B4-BE49-F238E27FC236}">
              <a16:creationId xmlns:a16="http://schemas.microsoft.com/office/drawing/2014/main" id="{AFB60B85-7ED4-487A-B7FC-B4E222AED756}"/>
            </a:ext>
          </a:extLst>
        </xdr:cNvPr>
        <xdr:cNvSpPr txBox="1"/>
      </xdr:nvSpPr>
      <xdr:spPr>
        <a:xfrm>
          <a:off x="93917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52595</xdr:rowOff>
    </xdr:from>
    <xdr:ext cx="469744" cy="259045"/>
    <xdr:sp macro="" textlink="">
      <xdr:nvSpPr>
        <xdr:cNvPr id="178" name="n_2mainValue【福祉施設】&#10;一人当たり面積">
          <a:extLst>
            <a:ext uri="{FF2B5EF4-FFF2-40B4-BE49-F238E27FC236}">
              <a16:creationId xmlns:a16="http://schemas.microsoft.com/office/drawing/2014/main" id="{3BB5A7FA-4CF7-4616-8D90-63F84ED047D6}"/>
            </a:ext>
          </a:extLst>
        </xdr:cNvPr>
        <xdr:cNvSpPr txBox="1"/>
      </xdr:nvSpPr>
      <xdr:spPr>
        <a:xfrm>
          <a:off x="8515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53357</xdr:rowOff>
    </xdr:from>
    <xdr:ext cx="469744" cy="259045"/>
    <xdr:sp macro="" textlink="">
      <xdr:nvSpPr>
        <xdr:cNvPr id="179" name="n_3mainValue【福祉施設】&#10;一人当たり面積">
          <a:extLst>
            <a:ext uri="{FF2B5EF4-FFF2-40B4-BE49-F238E27FC236}">
              <a16:creationId xmlns:a16="http://schemas.microsoft.com/office/drawing/2014/main" id="{C4816FB9-E775-4439-BB89-3237E758B65C}"/>
            </a:ext>
          </a:extLst>
        </xdr:cNvPr>
        <xdr:cNvSpPr txBox="1"/>
      </xdr:nvSpPr>
      <xdr:spPr>
        <a:xfrm>
          <a:off x="7626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54881</xdr:rowOff>
    </xdr:from>
    <xdr:ext cx="469744" cy="259045"/>
    <xdr:sp macro="" textlink="">
      <xdr:nvSpPr>
        <xdr:cNvPr id="180" name="n_4mainValue【福祉施設】&#10;一人当たり面積">
          <a:extLst>
            <a:ext uri="{FF2B5EF4-FFF2-40B4-BE49-F238E27FC236}">
              <a16:creationId xmlns:a16="http://schemas.microsoft.com/office/drawing/2014/main" id="{5E105875-A2E4-4638-A7BB-690AD5FED2E2}"/>
            </a:ext>
          </a:extLst>
        </xdr:cNvPr>
        <xdr:cNvSpPr txBox="1"/>
      </xdr:nvSpPr>
      <xdr:spPr>
        <a:xfrm>
          <a:off x="67374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a:extLst>
            <a:ext uri="{FF2B5EF4-FFF2-40B4-BE49-F238E27FC236}">
              <a16:creationId xmlns:a16="http://schemas.microsoft.com/office/drawing/2014/main" id="{8878034D-8519-4844-A3CF-756A369030B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a:extLst>
            <a:ext uri="{FF2B5EF4-FFF2-40B4-BE49-F238E27FC236}">
              <a16:creationId xmlns:a16="http://schemas.microsoft.com/office/drawing/2014/main" id="{B329F022-8047-4A7A-8030-7E6467F209A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a:extLst>
            <a:ext uri="{FF2B5EF4-FFF2-40B4-BE49-F238E27FC236}">
              <a16:creationId xmlns:a16="http://schemas.microsoft.com/office/drawing/2014/main" id="{EBD5A6BA-337C-4360-AF68-EF3D29A7E13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a:extLst>
            <a:ext uri="{FF2B5EF4-FFF2-40B4-BE49-F238E27FC236}">
              <a16:creationId xmlns:a16="http://schemas.microsoft.com/office/drawing/2014/main" id="{6519558A-2F76-4AE2-9603-D07139A8660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a:extLst>
            <a:ext uri="{FF2B5EF4-FFF2-40B4-BE49-F238E27FC236}">
              <a16:creationId xmlns:a16="http://schemas.microsoft.com/office/drawing/2014/main" id="{16E033CD-8C15-4D5C-AC0B-CA99F2836D6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a:extLst>
            <a:ext uri="{FF2B5EF4-FFF2-40B4-BE49-F238E27FC236}">
              <a16:creationId xmlns:a16="http://schemas.microsoft.com/office/drawing/2014/main" id="{C31C2740-8FC4-4BCD-B6D9-01D300707F1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a:extLst>
            <a:ext uri="{FF2B5EF4-FFF2-40B4-BE49-F238E27FC236}">
              <a16:creationId xmlns:a16="http://schemas.microsoft.com/office/drawing/2014/main" id="{BE4FC265-01F0-4FE2-905B-315C28A13C0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a:extLst>
            <a:ext uri="{FF2B5EF4-FFF2-40B4-BE49-F238E27FC236}">
              <a16:creationId xmlns:a16="http://schemas.microsoft.com/office/drawing/2014/main" id="{EF618EEF-B064-47EE-B977-37604177DEA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9" name="テキスト ボックス 188">
          <a:extLst>
            <a:ext uri="{FF2B5EF4-FFF2-40B4-BE49-F238E27FC236}">
              <a16:creationId xmlns:a16="http://schemas.microsoft.com/office/drawing/2014/main" id="{4CD45581-29FE-40A3-982D-864D6DE418D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0" name="直線コネクタ 189">
          <a:extLst>
            <a:ext uri="{FF2B5EF4-FFF2-40B4-BE49-F238E27FC236}">
              <a16:creationId xmlns:a16="http://schemas.microsoft.com/office/drawing/2014/main" id="{EA76C8CD-5800-43FA-BCE7-637B25AD0E7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1" name="テキスト ボックス 190">
          <a:extLst>
            <a:ext uri="{FF2B5EF4-FFF2-40B4-BE49-F238E27FC236}">
              <a16:creationId xmlns:a16="http://schemas.microsoft.com/office/drawing/2014/main" id="{6C10DC7B-AB6D-4F37-9C43-4CA6848EA52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92" name="直線コネクタ 191">
          <a:extLst>
            <a:ext uri="{FF2B5EF4-FFF2-40B4-BE49-F238E27FC236}">
              <a16:creationId xmlns:a16="http://schemas.microsoft.com/office/drawing/2014/main" id="{1093B0F2-903C-4072-BA4B-EE0E72AF315C}"/>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93" name="テキスト ボックス 192">
          <a:extLst>
            <a:ext uri="{FF2B5EF4-FFF2-40B4-BE49-F238E27FC236}">
              <a16:creationId xmlns:a16="http://schemas.microsoft.com/office/drawing/2014/main" id="{CA7CDC8D-4BE4-4166-B7FD-DE503DBE177A}"/>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94" name="直線コネクタ 193">
          <a:extLst>
            <a:ext uri="{FF2B5EF4-FFF2-40B4-BE49-F238E27FC236}">
              <a16:creationId xmlns:a16="http://schemas.microsoft.com/office/drawing/2014/main" id="{D0240E9A-350D-4B51-A570-3315CCB0B1D2}"/>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95" name="テキスト ボックス 194">
          <a:extLst>
            <a:ext uri="{FF2B5EF4-FFF2-40B4-BE49-F238E27FC236}">
              <a16:creationId xmlns:a16="http://schemas.microsoft.com/office/drawing/2014/main" id="{FB349735-E0FD-441E-8CA9-6647AC2F9D4F}"/>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96" name="直線コネクタ 195">
          <a:extLst>
            <a:ext uri="{FF2B5EF4-FFF2-40B4-BE49-F238E27FC236}">
              <a16:creationId xmlns:a16="http://schemas.microsoft.com/office/drawing/2014/main" id="{A5F1D04C-3C07-4CDA-A9DD-66B1B470D172}"/>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97" name="テキスト ボックス 196">
          <a:extLst>
            <a:ext uri="{FF2B5EF4-FFF2-40B4-BE49-F238E27FC236}">
              <a16:creationId xmlns:a16="http://schemas.microsoft.com/office/drawing/2014/main" id="{5FA738D1-533E-48B2-8F3D-FD851D2DD0BE}"/>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98" name="直線コネクタ 197">
          <a:extLst>
            <a:ext uri="{FF2B5EF4-FFF2-40B4-BE49-F238E27FC236}">
              <a16:creationId xmlns:a16="http://schemas.microsoft.com/office/drawing/2014/main" id="{99095612-7BFC-412E-A0E6-D1C375DF4C8D}"/>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99" name="テキスト ボックス 198">
          <a:extLst>
            <a:ext uri="{FF2B5EF4-FFF2-40B4-BE49-F238E27FC236}">
              <a16:creationId xmlns:a16="http://schemas.microsoft.com/office/drawing/2014/main" id="{CAE897EF-1913-4E31-A043-C9289E4CEE1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00" name="直線コネクタ 199">
          <a:extLst>
            <a:ext uri="{FF2B5EF4-FFF2-40B4-BE49-F238E27FC236}">
              <a16:creationId xmlns:a16="http://schemas.microsoft.com/office/drawing/2014/main" id="{34FBF988-361B-4068-A850-9E793B73516F}"/>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01" name="テキスト ボックス 200">
          <a:extLst>
            <a:ext uri="{FF2B5EF4-FFF2-40B4-BE49-F238E27FC236}">
              <a16:creationId xmlns:a16="http://schemas.microsoft.com/office/drawing/2014/main" id="{DFBFE675-7A37-4E67-95DB-FAEC85FB2377}"/>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2" name="直線コネクタ 201">
          <a:extLst>
            <a:ext uri="{FF2B5EF4-FFF2-40B4-BE49-F238E27FC236}">
              <a16:creationId xmlns:a16="http://schemas.microsoft.com/office/drawing/2014/main" id="{01944723-25EE-486F-9C7A-04BD9B62F3A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03" name="テキスト ボックス 202">
          <a:extLst>
            <a:ext uri="{FF2B5EF4-FFF2-40B4-BE49-F238E27FC236}">
              <a16:creationId xmlns:a16="http://schemas.microsoft.com/office/drawing/2014/main" id="{5E1C4B44-C041-43AF-BBE8-D8CAF7E0533E}"/>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04" name="【市民会館】&#10;有形固定資産減価償却率グラフ枠">
          <a:extLst>
            <a:ext uri="{FF2B5EF4-FFF2-40B4-BE49-F238E27FC236}">
              <a16:creationId xmlns:a16="http://schemas.microsoft.com/office/drawing/2014/main" id="{F17D55DD-7AB1-463E-ABBA-767D1008EE4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205" name="直線コネクタ 204">
          <a:extLst>
            <a:ext uri="{FF2B5EF4-FFF2-40B4-BE49-F238E27FC236}">
              <a16:creationId xmlns:a16="http://schemas.microsoft.com/office/drawing/2014/main" id="{DFD67D38-96E2-405F-8415-47CEEE3F8B34}"/>
            </a:ext>
          </a:extLst>
        </xdr:cNvPr>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06" name="【市民会館】&#10;有形固定資産減価償却率最小値テキスト">
          <a:extLst>
            <a:ext uri="{FF2B5EF4-FFF2-40B4-BE49-F238E27FC236}">
              <a16:creationId xmlns:a16="http://schemas.microsoft.com/office/drawing/2014/main" id="{04636AC6-5D16-4F07-AEE0-4E2BAE35DB45}"/>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07" name="直線コネクタ 206">
          <a:extLst>
            <a:ext uri="{FF2B5EF4-FFF2-40B4-BE49-F238E27FC236}">
              <a16:creationId xmlns:a16="http://schemas.microsoft.com/office/drawing/2014/main" id="{3E23FD15-A4EC-4AB2-B8A0-E192E8A07AAA}"/>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208" name="【市民会館】&#10;有形固定資産減価償却率最大値テキスト">
          <a:extLst>
            <a:ext uri="{FF2B5EF4-FFF2-40B4-BE49-F238E27FC236}">
              <a16:creationId xmlns:a16="http://schemas.microsoft.com/office/drawing/2014/main" id="{C0622901-E308-4BDB-A8F2-6DA6339D93C8}"/>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209" name="直線コネクタ 208">
          <a:extLst>
            <a:ext uri="{FF2B5EF4-FFF2-40B4-BE49-F238E27FC236}">
              <a16:creationId xmlns:a16="http://schemas.microsoft.com/office/drawing/2014/main" id="{C1774D15-0A54-4580-88CD-8E56119BB224}"/>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145432</xdr:rowOff>
    </xdr:from>
    <xdr:ext cx="405111" cy="259045"/>
    <xdr:sp macro="" textlink="">
      <xdr:nvSpPr>
        <xdr:cNvPr id="210" name="【市民会館】&#10;有形固定資産減価償却率平均値テキスト">
          <a:extLst>
            <a:ext uri="{FF2B5EF4-FFF2-40B4-BE49-F238E27FC236}">
              <a16:creationId xmlns:a16="http://schemas.microsoft.com/office/drawing/2014/main" id="{216C4E9A-71D5-45BE-A899-2AE5BB84AB73}"/>
            </a:ext>
          </a:extLst>
        </xdr:cNvPr>
        <xdr:cNvSpPr txBox="1"/>
      </xdr:nvSpPr>
      <xdr:spPr>
        <a:xfrm>
          <a:off x="4673600" y="1763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211" name="フローチャート: 判断 210">
          <a:extLst>
            <a:ext uri="{FF2B5EF4-FFF2-40B4-BE49-F238E27FC236}">
              <a16:creationId xmlns:a16="http://schemas.microsoft.com/office/drawing/2014/main" id="{4E40D701-FB1A-4E11-8EAC-1F0532E935AB}"/>
            </a:ext>
          </a:extLst>
        </xdr:cNvPr>
        <xdr:cNvSpPr/>
      </xdr:nvSpPr>
      <xdr:spPr>
        <a:xfrm>
          <a:off x="45847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212" name="フローチャート: 判断 211">
          <a:extLst>
            <a:ext uri="{FF2B5EF4-FFF2-40B4-BE49-F238E27FC236}">
              <a16:creationId xmlns:a16="http://schemas.microsoft.com/office/drawing/2014/main" id="{8D5F12EA-7872-49A7-B21C-9EDDA1ED5979}"/>
            </a:ext>
          </a:extLst>
        </xdr:cNvPr>
        <xdr:cNvSpPr/>
      </xdr:nvSpPr>
      <xdr:spPr>
        <a:xfrm>
          <a:off x="3746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95886</xdr:rowOff>
    </xdr:from>
    <xdr:to>
      <xdr:col>15</xdr:col>
      <xdr:colOff>101600</xdr:colOff>
      <xdr:row>104</xdr:row>
      <xdr:rowOff>26036</xdr:rowOff>
    </xdr:to>
    <xdr:sp macro="" textlink="">
      <xdr:nvSpPr>
        <xdr:cNvPr id="213" name="フローチャート: 判断 212">
          <a:extLst>
            <a:ext uri="{FF2B5EF4-FFF2-40B4-BE49-F238E27FC236}">
              <a16:creationId xmlns:a16="http://schemas.microsoft.com/office/drawing/2014/main" id="{1F2B7DD1-EB44-45FD-B324-AC30D61BD59D}"/>
            </a:ext>
          </a:extLst>
        </xdr:cNvPr>
        <xdr:cNvSpPr/>
      </xdr:nvSpPr>
      <xdr:spPr>
        <a:xfrm>
          <a:off x="2857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214" name="フローチャート: 判断 213">
          <a:extLst>
            <a:ext uri="{FF2B5EF4-FFF2-40B4-BE49-F238E27FC236}">
              <a16:creationId xmlns:a16="http://schemas.microsoft.com/office/drawing/2014/main" id="{078BABCC-3D84-4768-8EE6-60F94D9AEA8D}"/>
            </a:ext>
          </a:extLst>
        </xdr:cNvPr>
        <xdr:cNvSpPr/>
      </xdr:nvSpPr>
      <xdr:spPr>
        <a:xfrm>
          <a:off x="1968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10161</xdr:rowOff>
    </xdr:from>
    <xdr:to>
      <xdr:col>6</xdr:col>
      <xdr:colOff>38100</xdr:colOff>
      <xdr:row>103</xdr:row>
      <xdr:rowOff>111761</xdr:rowOff>
    </xdr:to>
    <xdr:sp macro="" textlink="">
      <xdr:nvSpPr>
        <xdr:cNvPr id="215" name="フローチャート: 判断 214">
          <a:extLst>
            <a:ext uri="{FF2B5EF4-FFF2-40B4-BE49-F238E27FC236}">
              <a16:creationId xmlns:a16="http://schemas.microsoft.com/office/drawing/2014/main" id="{7DA104F3-8C00-4045-85A8-4992BD3A7BDE}"/>
            </a:ext>
          </a:extLst>
        </xdr:cNvPr>
        <xdr:cNvSpPr/>
      </xdr:nvSpPr>
      <xdr:spPr>
        <a:xfrm>
          <a:off x="1079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6" name="テキスト ボックス 215">
          <a:extLst>
            <a:ext uri="{FF2B5EF4-FFF2-40B4-BE49-F238E27FC236}">
              <a16:creationId xmlns:a16="http://schemas.microsoft.com/office/drawing/2014/main" id="{0B17336E-2040-4BE0-9685-9EB860DB713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7" name="テキスト ボックス 216">
          <a:extLst>
            <a:ext uri="{FF2B5EF4-FFF2-40B4-BE49-F238E27FC236}">
              <a16:creationId xmlns:a16="http://schemas.microsoft.com/office/drawing/2014/main" id="{03AA36CF-2B16-4A58-BA8A-6F99566843D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8" name="テキスト ボックス 217">
          <a:extLst>
            <a:ext uri="{FF2B5EF4-FFF2-40B4-BE49-F238E27FC236}">
              <a16:creationId xmlns:a16="http://schemas.microsoft.com/office/drawing/2014/main" id="{68613362-C8F1-42E3-97F5-9680CB8F8B5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9" name="テキスト ボックス 218">
          <a:extLst>
            <a:ext uri="{FF2B5EF4-FFF2-40B4-BE49-F238E27FC236}">
              <a16:creationId xmlns:a16="http://schemas.microsoft.com/office/drawing/2014/main" id="{3F1F0D04-B50D-4229-9B65-AC8E2864C7F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0" name="テキスト ボックス 219">
          <a:extLst>
            <a:ext uri="{FF2B5EF4-FFF2-40B4-BE49-F238E27FC236}">
              <a16:creationId xmlns:a16="http://schemas.microsoft.com/office/drawing/2014/main" id="{4F7903E3-5839-4442-8740-1F6685A09F8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2539</xdr:rowOff>
    </xdr:from>
    <xdr:to>
      <xdr:col>24</xdr:col>
      <xdr:colOff>114300</xdr:colOff>
      <xdr:row>104</xdr:row>
      <xdr:rowOff>104139</xdr:rowOff>
    </xdr:to>
    <xdr:sp macro="" textlink="">
      <xdr:nvSpPr>
        <xdr:cNvPr id="221" name="楕円 220">
          <a:extLst>
            <a:ext uri="{FF2B5EF4-FFF2-40B4-BE49-F238E27FC236}">
              <a16:creationId xmlns:a16="http://schemas.microsoft.com/office/drawing/2014/main" id="{DD8E456E-EE22-42D1-BBA1-7FF7BEA635BF}"/>
            </a:ext>
          </a:extLst>
        </xdr:cNvPr>
        <xdr:cNvSpPr/>
      </xdr:nvSpPr>
      <xdr:spPr>
        <a:xfrm>
          <a:off x="4584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152416</xdr:rowOff>
    </xdr:from>
    <xdr:ext cx="405111" cy="259045"/>
    <xdr:sp macro="" textlink="">
      <xdr:nvSpPr>
        <xdr:cNvPr id="222" name="【市民会館】&#10;有形固定資産減価償却率該当値テキスト">
          <a:extLst>
            <a:ext uri="{FF2B5EF4-FFF2-40B4-BE49-F238E27FC236}">
              <a16:creationId xmlns:a16="http://schemas.microsoft.com/office/drawing/2014/main" id="{B2B41EE0-59F1-432F-8D17-2CCED78A11D2}"/>
            </a:ext>
          </a:extLst>
        </xdr:cNvPr>
        <xdr:cNvSpPr txBox="1"/>
      </xdr:nvSpPr>
      <xdr:spPr>
        <a:xfrm>
          <a:off x="4673600"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132080</xdr:rowOff>
    </xdr:from>
    <xdr:to>
      <xdr:col>20</xdr:col>
      <xdr:colOff>38100</xdr:colOff>
      <xdr:row>104</xdr:row>
      <xdr:rowOff>62230</xdr:rowOff>
    </xdr:to>
    <xdr:sp macro="" textlink="">
      <xdr:nvSpPr>
        <xdr:cNvPr id="223" name="楕円 222">
          <a:extLst>
            <a:ext uri="{FF2B5EF4-FFF2-40B4-BE49-F238E27FC236}">
              <a16:creationId xmlns:a16="http://schemas.microsoft.com/office/drawing/2014/main" id="{A331940D-538F-4B09-BEB0-0B54EEFBC47C}"/>
            </a:ext>
          </a:extLst>
        </xdr:cNvPr>
        <xdr:cNvSpPr/>
      </xdr:nvSpPr>
      <xdr:spPr>
        <a:xfrm>
          <a:off x="3746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11430</xdr:rowOff>
    </xdr:from>
    <xdr:to>
      <xdr:col>24</xdr:col>
      <xdr:colOff>63500</xdr:colOff>
      <xdr:row>104</xdr:row>
      <xdr:rowOff>53339</xdr:rowOff>
    </xdr:to>
    <xdr:cxnSp macro="">
      <xdr:nvCxnSpPr>
        <xdr:cNvPr id="224" name="直線コネクタ 223">
          <a:extLst>
            <a:ext uri="{FF2B5EF4-FFF2-40B4-BE49-F238E27FC236}">
              <a16:creationId xmlns:a16="http://schemas.microsoft.com/office/drawing/2014/main" id="{9C097E0A-2CCC-4082-9774-4D34EF945626}"/>
            </a:ext>
          </a:extLst>
        </xdr:cNvPr>
        <xdr:cNvCxnSpPr/>
      </xdr:nvCxnSpPr>
      <xdr:spPr>
        <a:xfrm>
          <a:off x="3797300" y="178422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95886</xdr:rowOff>
    </xdr:from>
    <xdr:to>
      <xdr:col>15</xdr:col>
      <xdr:colOff>101600</xdr:colOff>
      <xdr:row>104</xdr:row>
      <xdr:rowOff>26036</xdr:rowOff>
    </xdr:to>
    <xdr:sp macro="" textlink="">
      <xdr:nvSpPr>
        <xdr:cNvPr id="225" name="楕円 224">
          <a:extLst>
            <a:ext uri="{FF2B5EF4-FFF2-40B4-BE49-F238E27FC236}">
              <a16:creationId xmlns:a16="http://schemas.microsoft.com/office/drawing/2014/main" id="{937FF3E4-E2A0-4B16-B3C8-F1F6580F2F19}"/>
            </a:ext>
          </a:extLst>
        </xdr:cNvPr>
        <xdr:cNvSpPr/>
      </xdr:nvSpPr>
      <xdr:spPr>
        <a:xfrm>
          <a:off x="2857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146686</xdr:rowOff>
    </xdr:from>
    <xdr:to>
      <xdr:col>19</xdr:col>
      <xdr:colOff>177800</xdr:colOff>
      <xdr:row>104</xdr:row>
      <xdr:rowOff>11430</xdr:rowOff>
    </xdr:to>
    <xdr:cxnSp macro="">
      <xdr:nvCxnSpPr>
        <xdr:cNvPr id="226" name="直線コネクタ 225">
          <a:extLst>
            <a:ext uri="{FF2B5EF4-FFF2-40B4-BE49-F238E27FC236}">
              <a16:creationId xmlns:a16="http://schemas.microsoft.com/office/drawing/2014/main" id="{64BDE3A2-EBE7-4F8C-8901-764898127D07}"/>
            </a:ext>
          </a:extLst>
        </xdr:cNvPr>
        <xdr:cNvCxnSpPr/>
      </xdr:nvCxnSpPr>
      <xdr:spPr>
        <a:xfrm>
          <a:off x="2908300" y="178060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168275</xdr:rowOff>
    </xdr:from>
    <xdr:to>
      <xdr:col>10</xdr:col>
      <xdr:colOff>165100</xdr:colOff>
      <xdr:row>103</xdr:row>
      <xdr:rowOff>98425</xdr:rowOff>
    </xdr:to>
    <xdr:sp macro="" textlink="">
      <xdr:nvSpPr>
        <xdr:cNvPr id="227" name="楕円 226">
          <a:extLst>
            <a:ext uri="{FF2B5EF4-FFF2-40B4-BE49-F238E27FC236}">
              <a16:creationId xmlns:a16="http://schemas.microsoft.com/office/drawing/2014/main" id="{83B9C200-F777-49B5-9948-1DE5C984BD30}"/>
            </a:ext>
          </a:extLst>
        </xdr:cNvPr>
        <xdr:cNvSpPr/>
      </xdr:nvSpPr>
      <xdr:spPr>
        <a:xfrm>
          <a:off x="19685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47625</xdr:rowOff>
    </xdr:from>
    <xdr:to>
      <xdr:col>15</xdr:col>
      <xdr:colOff>50800</xdr:colOff>
      <xdr:row>103</xdr:row>
      <xdr:rowOff>146686</xdr:rowOff>
    </xdr:to>
    <xdr:cxnSp macro="">
      <xdr:nvCxnSpPr>
        <xdr:cNvPr id="228" name="直線コネクタ 227">
          <a:extLst>
            <a:ext uri="{FF2B5EF4-FFF2-40B4-BE49-F238E27FC236}">
              <a16:creationId xmlns:a16="http://schemas.microsoft.com/office/drawing/2014/main" id="{AE75D00B-4302-4784-AFF6-349F6D1F009F}"/>
            </a:ext>
          </a:extLst>
        </xdr:cNvPr>
        <xdr:cNvCxnSpPr/>
      </xdr:nvCxnSpPr>
      <xdr:spPr>
        <a:xfrm>
          <a:off x="2019300" y="17706975"/>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114936</xdr:rowOff>
    </xdr:from>
    <xdr:to>
      <xdr:col>6</xdr:col>
      <xdr:colOff>38100</xdr:colOff>
      <xdr:row>103</xdr:row>
      <xdr:rowOff>45086</xdr:rowOff>
    </xdr:to>
    <xdr:sp macro="" textlink="">
      <xdr:nvSpPr>
        <xdr:cNvPr id="229" name="楕円 228">
          <a:extLst>
            <a:ext uri="{FF2B5EF4-FFF2-40B4-BE49-F238E27FC236}">
              <a16:creationId xmlns:a16="http://schemas.microsoft.com/office/drawing/2014/main" id="{4A6FD9BB-E4A6-4C2E-998E-52DEFC76A7C2}"/>
            </a:ext>
          </a:extLst>
        </xdr:cNvPr>
        <xdr:cNvSpPr/>
      </xdr:nvSpPr>
      <xdr:spPr>
        <a:xfrm>
          <a:off x="1079500" y="176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165736</xdr:rowOff>
    </xdr:from>
    <xdr:to>
      <xdr:col>10</xdr:col>
      <xdr:colOff>114300</xdr:colOff>
      <xdr:row>103</xdr:row>
      <xdr:rowOff>47625</xdr:rowOff>
    </xdr:to>
    <xdr:cxnSp macro="">
      <xdr:nvCxnSpPr>
        <xdr:cNvPr id="230" name="直線コネクタ 229">
          <a:extLst>
            <a:ext uri="{FF2B5EF4-FFF2-40B4-BE49-F238E27FC236}">
              <a16:creationId xmlns:a16="http://schemas.microsoft.com/office/drawing/2014/main" id="{D6BF9100-9220-4725-9E99-14A81BA07B95}"/>
            </a:ext>
          </a:extLst>
        </xdr:cNvPr>
        <xdr:cNvCxnSpPr/>
      </xdr:nvCxnSpPr>
      <xdr:spPr>
        <a:xfrm>
          <a:off x="1130300" y="1765363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57802</xdr:rowOff>
    </xdr:from>
    <xdr:ext cx="405111" cy="259045"/>
    <xdr:sp macro="" textlink="">
      <xdr:nvSpPr>
        <xdr:cNvPr id="231" name="n_1aveValue【市民会館】&#10;有形固定資産減価償却率">
          <a:extLst>
            <a:ext uri="{FF2B5EF4-FFF2-40B4-BE49-F238E27FC236}">
              <a16:creationId xmlns:a16="http://schemas.microsoft.com/office/drawing/2014/main" id="{4EA650BC-A7EB-4A1B-9E88-495153437562}"/>
            </a:ext>
          </a:extLst>
        </xdr:cNvPr>
        <xdr:cNvSpPr txBox="1"/>
      </xdr:nvSpPr>
      <xdr:spPr>
        <a:xfrm>
          <a:off x="3582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17163</xdr:rowOff>
    </xdr:from>
    <xdr:ext cx="405111" cy="259045"/>
    <xdr:sp macro="" textlink="">
      <xdr:nvSpPr>
        <xdr:cNvPr id="232" name="n_2aveValue【市民会館】&#10;有形固定資産減価償却率">
          <a:extLst>
            <a:ext uri="{FF2B5EF4-FFF2-40B4-BE49-F238E27FC236}">
              <a16:creationId xmlns:a16="http://schemas.microsoft.com/office/drawing/2014/main" id="{34348397-B7FC-4B53-8415-4DB43AD59207}"/>
            </a:ext>
          </a:extLst>
        </xdr:cNvPr>
        <xdr:cNvSpPr txBox="1"/>
      </xdr:nvSpPr>
      <xdr:spPr>
        <a:xfrm>
          <a:off x="27057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137177</xdr:rowOff>
    </xdr:from>
    <xdr:ext cx="405111" cy="259045"/>
    <xdr:sp macro="" textlink="">
      <xdr:nvSpPr>
        <xdr:cNvPr id="233" name="n_3aveValue【市民会館】&#10;有形固定資産減価償却率">
          <a:extLst>
            <a:ext uri="{FF2B5EF4-FFF2-40B4-BE49-F238E27FC236}">
              <a16:creationId xmlns:a16="http://schemas.microsoft.com/office/drawing/2014/main" id="{4F809AA1-BBC8-453C-8F3C-E2E3B83A68C2}"/>
            </a:ext>
          </a:extLst>
        </xdr:cNvPr>
        <xdr:cNvSpPr txBox="1"/>
      </xdr:nvSpPr>
      <xdr:spPr>
        <a:xfrm>
          <a:off x="18167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102888</xdr:rowOff>
    </xdr:from>
    <xdr:ext cx="405111" cy="259045"/>
    <xdr:sp macro="" textlink="">
      <xdr:nvSpPr>
        <xdr:cNvPr id="234" name="n_4aveValue【市民会館】&#10;有形固定資産減価償却率">
          <a:extLst>
            <a:ext uri="{FF2B5EF4-FFF2-40B4-BE49-F238E27FC236}">
              <a16:creationId xmlns:a16="http://schemas.microsoft.com/office/drawing/2014/main" id="{FFD7B426-1F5B-4CD8-B671-B14E0082843A}"/>
            </a:ext>
          </a:extLst>
        </xdr:cNvPr>
        <xdr:cNvSpPr txBox="1"/>
      </xdr:nvSpPr>
      <xdr:spPr>
        <a:xfrm>
          <a:off x="92774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53357</xdr:rowOff>
    </xdr:from>
    <xdr:ext cx="405111" cy="259045"/>
    <xdr:sp macro="" textlink="">
      <xdr:nvSpPr>
        <xdr:cNvPr id="235" name="n_1mainValue【市民会館】&#10;有形固定資産減価償却率">
          <a:extLst>
            <a:ext uri="{FF2B5EF4-FFF2-40B4-BE49-F238E27FC236}">
              <a16:creationId xmlns:a16="http://schemas.microsoft.com/office/drawing/2014/main" id="{7A4A6B4C-0DB5-4F6F-B47C-C95F1F0A7D90}"/>
            </a:ext>
          </a:extLst>
        </xdr:cNvPr>
        <xdr:cNvSpPr txBox="1"/>
      </xdr:nvSpPr>
      <xdr:spPr>
        <a:xfrm>
          <a:off x="35820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42563</xdr:rowOff>
    </xdr:from>
    <xdr:ext cx="405111" cy="259045"/>
    <xdr:sp macro="" textlink="">
      <xdr:nvSpPr>
        <xdr:cNvPr id="236" name="n_2mainValue【市民会館】&#10;有形固定資産減価償却率">
          <a:extLst>
            <a:ext uri="{FF2B5EF4-FFF2-40B4-BE49-F238E27FC236}">
              <a16:creationId xmlns:a16="http://schemas.microsoft.com/office/drawing/2014/main" id="{14ED9517-6E02-4F0E-800E-8777C44E79FC}"/>
            </a:ext>
          </a:extLst>
        </xdr:cNvPr>
        <xdr:cNvSpPr txBox="1"/>
      </xdr:nvSpPr>
      <xdr:spPr>
        <a:xfrm>
          <a:off x="2705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114952</xdr:rowOff>
    </xdr:from>
    <xdr:ext cx="405111" cy="259045"/>
    <xdr:sp macro="" textlink="">
      <xdr:nvSpPr>
        <xdr:cNvPr id="237" name="n_3mainValue【市民会館】&#10;有形固定資産減価償却率">
          <a:extLst>
            <a:ext uri="{FF2B5EF4-FFF2-40B4-BE49-F238E27FC236}">
              <a16:creationId xmlns:a16="http://schemas.microsoft.com/office/drawing/2014/main" id="{EB3D370B-8C56-40CA-B7D7-90F2AAA5EDA2}"/>
            </a:ext>
          </a:extLst>
        </xdr:cNvPr>
        <xdr:cNvSpPr txBox="1"/>
      </xdr:nvSpPr>
      <xdr:spPr>
        <a:xfrm>
          <a:off x="1816744"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61613</xdr:rowOff>
    </xdr:from>
    <xdr:ext cx="405111" cy="259045"/>
    <xdr:sp macro="" textlink="">
      <xdr:nvSpPr>
        <xdr:cNvPr id="238" name="n_4mainValue【市民会館】&#10;有形固定資産減価償却率">
          <a:extLst>
            <a:ext uri="{FF2B5EF4-FFF2-40B4-BE49-F238E27FC236}">
              <a16:creationId xmlns:a16="http://schemas.microsoft.com/office/drawing/2014/main" id="{348303C2-0C42-4A89-B176-8374CADE6EBD}"/>
            </a:ext>
          </a:extLst>
        </xdr:cNvPr>
        <xdr:cNvSpPr txBox="1"/>
      </xdr:nvSpPr>
      <xdr:spPr>
        <a:xfrm>
          <a:off x="9277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9" name="正方形/長方形 238">
          <a:extLst>
            <a:ext uri="{FF2B5EF4-FFF2-40B4-BE49-F238E27FC236}">
              <a16:creationId xmlns:a16="http://schemas.microsoft.com/office/drawing/2014/main" id="{E568B386-C07F-480D-BEAD-3BAF2549147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0" name="正方形/長方形 239">
          <a:extLst>
            <a:ext uri="{FF2B5EF4-FFF2-40B4-BE49-F238E27FC236}">
              <a16:creationId xmlns:a16="http://schemas.microsoft.com/office/drawing/2014/main" id="{933C7CA2-73F6-49A1-9FBE-B911C6C3F3A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1" name="正方形/長方形 240">
          <a:extLst>
            <a:ext uri="{FF2B5EF4-FFF2-40B4-BE49-F238E27FC236}">
              <a16:creationId xmlns:a16="http://schemas.microsoft.com/office/drawing/2014/main" id="{998CF546-5008-45C3-B74A-D053D6EF8AC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2" name="正方形/長方形 241">
          <a:extLst>
            <a:ext uri="{FF2B5EF4-FFF2-40B4-BE49-F238E27FC236}">
              <a16:creationId xmlns:a16="http://schemas.microsoft.com/office/drawing/2014/main" id="{CB151CC6-F226-45CF-8B9D-0C29EA32F9D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3" name="正方形/長方形 242">
          <a:extLst>
            <a:ext uri="{FF2B5EF4-FFF2-40B4-BE49-F238E27FC236}">
              <a16:creationId xmlns:a16="http://schemas.microsoft.com/office/drawing/2014/main" id="{887BAC6F-72E5-4A7F-A424-7F12D9D9C56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4" name="正方形/長方形 243">
          <a:extLst>
            <a:ext uri="{FF2B5EF4-FFF2-40B4-BE49-F238E27FC236}">
              <a16:creationId xmlns:a16="http://schemas.microsoft.com/office/drawing/2014/main" id="{CF2A3997-0E1A-4BAD-8FAC-3B8D7E3EA63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5" name="正方形/長方形 244">
          <a:extLst>
            <a:ext uri="{FF2B5EF4-FFF2-40B4-BE49-F238E27FC236}">
              <a16:creationId xmlns:a16="http://schemas.microsoft.com/office/drawing/2014/main" id="{C333CD08-AFF9-4DFD-983F-D67F9C44F79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6" name="正方形/長方形 245">
          <a:extLst>
            <a:ext uri="{FF2B5EF4-FFF2-40B4-BE49-F238E27FC236}">
              <a16:creationId xmlns:a16="http://schemas.microsoft.com/office/drawing/2014/main" id="{1D83EB4D-4BC2-4010-8E6C-F1FF2A1A4ED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7" name="テキスト ボックス 246">
          <a:extLst>
            <a:ext uri="{FF2B5EF4-FFF2-40B4-BE49-F238E27FC236}">
              <a16:creationId xmlns:a16="http://schemas.microsoft.com/office/drawing/2014/main" id="{F574FD2C-3A78-4857-A2B6-D429CB15A46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8" name="直線コネクタ 247">
          <a:extLst>
            <a:ext uri="{FF2B5EF4-FFF2-40B4-BE49-F238E27FC236}">
              <a16:creationId xmlns:a16="http://schemas.microsoft.com/office/drawing/2014/main" id="{FF5DB8C1-8573-4983-9C27-421C800FE22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9" name="直線コネクタ 248">
          <a:extLst>
            <a:ext uri="{FF2B5EF4-FFF2-40B4-BE49-F238E27FC236}">
              <a16:creationId xmlns:a16="http://schemas.microsoft.com/office/drawing/2014/main" id="{AB442915-4309-4CD8-8653-EBFD0DC7990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50" name="テキスト ボックス 249">
          <a:extLst>
            <a:ext uri="{FF2B5EF4-FFF2-40B4-BE49-F238E27FC236}">
              <a16:creationId xmlns:a16="http://schemas.microsoft.com/office/drawing/2014/main" id="{F2353663-0943-4716-A408-B2D4D956228B}"/>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51" name="直線コネクタ 250">
          <a:extLst>
            <a:ext uri="{FF2B5EF4-FFF2-40B4-BE49-F238E27FC236}">
              <a16:creationId xmlns:a16="http://schemas.microsoft.com/office/drawing/2014/main" id="{19B8E375-844C-489B-B9D5-02CE8644DE6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52" name="テキスト ボックス 251">
          <a:extLst>
            <a:ext uri="{FF2B5EF4-FFF2-40B4-BE49-F238E27FC236}">
              <a16:creationId xmlns:a16="http://schemas.microsoft.com/office/drawing/2014/main" id="{504B22D4-86D5-43F1-8802-FFC9F803EDD8}"/>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53" name="直線コネクタ 252">
          <a:extLst>
            <a:ext uri="{FF2B5EF4-FFF2-40B4-BE49-F238E27FC236}">
              <a16:creationId xmlns:a16="http://schemas.microsoft.com/office/drawing/2014/main" id="{319380F8-28E0-44E9-8C09-8A89DBD389F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4" name="テキスト ボックス 253">
          <a:extLst>
            <a:ext uri="{FF2B5EF4-FFF2-40B4-BE49-F238E27FC236}">
              <a16:creationId xmlns:a16="http://schemas.microsoft.com/office/drawing/2014/main" id="{B93DBEFE-372D-4250-B678-9583D5A119A6}"/>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55" name="直線コネクタ 254">
          <a:extLst>
            <a:ext uri="{FF2B5EF4-FFF2-40B4-BE49-F238E27FC236}">
              <a16:creationId xmlns:a16="http://schemas.microsoft.com/office/drawing/2014/main" id="{1176D494-7947-49FF-B1F5-CB7A182884F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56" name="テキスト ボックス 255">
          <a:extLst>
            <a:ext uri="{FF2B5EF4-FFF2-40B4-BE49-F238E27FC236}">
              <a16:creationId xmlns:a16="http://schemas.microsoft.com/office/drawing/2014/main" id="{E9303D03-424C-49BF-B31F-37F91D5033FD}"/>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57" name="直線コネクタ 256">
          <a:extLst>
            <a:ext uri="{FF2B5EF4-FFF2-40B4-BE49-F238E27FC236}">
              <a16:creationId xmlns:a16="http://schemas.microsoft.com/office/drawing/2014/main" id="{4A08363B-2880-4C47-B83D-7F0D9CEFA56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8" name="テキスト ボックス 257">
          <a:extLst>
            <a:ext uri="{FF2B5EF4-FFF2-40B4-BE49-F238E27FC236}">
              <a16:creationId xmlns:a16="http://schemas.microsoft.com/office/drawing/2014/main" id="{44B52C76-0F96-4D8F-AD04-9C74686661D8}"/>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9" name="直線コネクタ 258">
          <a:extLst>
            <a:ext uri="{FF2B5EF4-FFF2-40B4-BE49-F238E27FC236}">
              <a16:creationId xmlns:a16="http://schemas.microsoft.com/office/drawing/2014/main" id="{DC5BD49A-9E9A-4D66-9035-ECAA4E3C9B2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60" name="テキスト ボックス 259">
          <a:extLst>
            <a:ext uri="{FF2B5EF4-FFF2-40B4-BE49-F238E27FC236}">
              <a16:creationId xmlns:a16="http://schemas.microsoft.com/office/drawing/2014/main" id="{5FE4AB3F-A052-4C42-996A-3141985B426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1" name="【市民会館】&#10;一人当たり面積グラフ枠">
          <a:extLst>
            <a:ext uri="{FF2B5EF4-FFF2-40B4-BE49-F238E27FC236}">
              <a16:creationId xmlns:a16="http://schemas.microsoft.com/office/drawing/2014/main" id="{1680F44F-ACAD-4224-BAE0-D4A47CE859C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26670</xdr:rowOff>
    </xdr:from>
    <xdr:to>
      <xdr:col>54</xdr:col>
      <xdr:colOff>189865</xdr:colOff>
      <xdr:row>108</xdr:row>
      <xdr:rowOff>117348</xdr:rowOff>
    </xdr:to>
    <xdr:cxnSp macro="">
      <xdr:nvCxnSpPr>
        <xdr:cNvPr id="262" name="直線コネクタ 261">
          <a:extLst>
            <a:ext uri="{FF2B5EF4-FFF2-40B4-BE49-F238E27FC236}">
              <a16:creationId xmlns:a16="http://schemas.microsoft.com/office/drawing/2014/main" id="{FD4BEFA7-8719-4ABE-A6FA-A9F49B98115A}"/>
            </a:ext>
          </a:extLst>
        </xdr:cNvPr>
        <xdr:cNvCxnSpPr/>
      </xdr:nvCxnSpPr>
      <xdr:spPr>
        <a:xfrm flipV="1">
          <a:off x="10476865" y="17171670"/>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121175</xdr:rowOff>
    </xdr:from>
    <xdr:ext cx="469744" cy="259045"/>
    <xdr:sp macro="" textlink="">
      <xdr:nvSpPr>
        <xdr:cNvPr id="263" name="【市民会館】&#10;一人当たり面積最小値テキスト">
          <a:extLst>
            <a:ext uri="{FF2B5EF4-FFF2-40B4-BE49-F238E27FC236}">
              <a16:creationId xmlns:a16="http://schemas.microsoft.com/office/drawing/2014/main" id="{B102A142-9A58-4595-B671-C3085BD8BC87}"/>
            </a:ext>
          </a:extLst>
        </xdr:cNvPr>
        <xdr:cNvSpPr txBox="1"/>
      </xdr:nvSpPr>
      <xdr:spPr>
        <a:xfrm>
          <a:off x="10515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117348</xdr:rowOff>
    </xdr:from>
    <xdr:to>
      <xdr:col>55</xdr:col>
      <xdr:colOff>88900</xdr:colOff>
      <xdr:row>108</xdr:row>
      <xdr:rowOff>117348</xdr:rowOff>
    </xdr:to>
    <xdr:cxnSp macro="">
      <xdr:nvCxnSpPr>
        <xdr:cNvPr id="264" name="直線コネクタ 263">
          <a:extLst>
            <a:ext uri="{FF2B5EF4-FFF2-40B4-BE49-F238E27FC236}">
              <a16:creationId xmlns:a16="http://schemas.microsoft.com/office/drawing/2014/main" id="{ADC3F12F-BC58-4BDE-A7BE-3BE6AD2081E8}"/>
            </a:ext>
          </a:extLst>
        </xdr:cNvPr>
        <xdr:cNvCxnSpPr/>
      </xdr:nvCxnSpPr>
      <xdr:spPr>
        <a:xfrm>
          <a:off x="10388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144797</xdr:rowOff>
    </xdr:from>
    <xdr:ext cx="469744" cy="259045"/>
    <xdr:sp macro="" textlink="">
      <xdr:nvSpPr>
        <xdr:cNvPr id="265" name="【市民会館】&#10;一人当たり面積最大値テキスト">
          <a:extLst>
            <a:ext uri="{FF2B5EF4-FFF2-40B4-BE49-F238E27FC236}">
              <a16:creationId xmlns:a16="http://schemas.microsoft.com/office/drawing/2014/main" id="{DDE2D4A1-AEFC-48EB-9717-FDF2EAA0A238}"/>
            </a:ext>
          </a:extLst>
        </xdr:cNvPr>
        <xdr:cNvSpPr txBox="1"/>
      </xdr:nvSpPr>
      <xdr:spPr>
        <a:xfrm>
          <a:off x="10515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26670</xdr:rowOff>
    </xdr:from>
    <xdr:to>
      <xdr:col>55</xdr:col>
      <xdr:colOff>88900</xdr:colOff>
      <xdr:row>100</xdr:row>
      <xdr:rowOff>26670</xdr:rowOff>
    </xdr:to>
    <xdr:cxnSp macro="">
      <xdr:nvCxnSpPr>
        <xdr:cNvPr id="266" name="直線コネクタ 265">
          <a:extLst>
            <a:ext uri="{FF2B5EF4-FFF2-40B4-BE49-F238E27FC236}">
              <a16:creationId xmlns:a16="http://schemas.microsoft.com/office/drawing/2014/main" id="{AD05C765-6600-49CB-A15D-C74910C26620}"/>
            </a:ext>
          </a:extLst>
        </xdr:cNvPr>
        <xdr:cNvCxnSpPr/>
      </xdr:nvCxnSpPr>
      <xdr:spPr>
        <a:xfrm>
          <a:off x="10388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70883</xdr:rowOff>
    </xdr:from>
    <xdr:ext cx="469744" cy="259045"/>
    <xdr:sp macro="" textlink="">
      <xdr:nvSpPr>
        <xdr:cNvPr id="267" name="【市民会館】&#10;一人当たり面積平均値テキスト">
          <a:extLst>
            <a:ext uri="{FF2B5EF4-FFF2-40B4-BE49-F238E27FC236}">
              <a16:creationId xmlns:a16="http://schemas.microsoft.com/office/drawing/2014/main" id="{5135149C-9A57-489E-9E81-021AB59A4A4B}"/>
            </a:ext>
          </a:extLst>
        </xdr:cNvPr>
        <xdr:cNvSpPr txBox="1"/>
      </xdr:nvSpPr>
      <xdr:spPr>
        <a:xfrm>
          <a:off x="10515600" y="18244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92456</xdr:rowOff>
    </xdr:from>
    <xdr:to>
      <xdr:col>55</xdr:col>
      <xdr:colOff>50800</xdr:colOff>
      <xdr:row>107</xdr:row>
      <xdr:rowOff>22606</xdr:rowOff>
    </xdr:to>
    <xdr:sp macro="" textlink="">
      <xdr:nvSpPr>
        <xdr:cNvPr id="268" name="フローチャート: 判断 267">
          <a:extLst>
            <a:ext uri="{FF2B5EF4-FFF2-40B4-BE49-F238E27FC236}">
              <a16:creationId xmlns:a16="http://schemas.microsoft.com/office/drawing/2014/main" id="{FADF7102-A1CA-4418-A262-9F0533AA867A}"/>
            </a:ext>
          </a:extLst>
        </xdr:cNvPr>
        <xdr:cNvSpPr/>
      </xdr:nvSpPr>
      <xdr:spPr>
        <a:xfrm>
          <a:off x="104267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114554</xdr:rowOff>
    </xdr:from>
    <xdr:to>
      <xdr:col>50</xdr:col>
      <xdr:colOff>165100</xdr:colOff>
      <xdr:row>107</xdr:row>
      <xdr:rowOff>44704</xdr:rowOff>
    </xdr:to>
    <xdr:sp macro="" textlink="">
      <xdr:nvSpPr>
        <xdr:cNvPr id="269" name="フローチャート: 判断 268">
          <a:extLst>
            <a:ext uri="{FF2B5EF4-FFF2-40B4-BE49-F238E27FC236}">
              <a16:creationId xmlns:a16="http://schemas.microsoft.com/office/drawing/2014/main" id="{2352DB10-584F-4B9C-9385-995703177C64}"/>
            </a:ext>
          </a:extLst>
        </xdr:cNvPr>
        <xdr:cNvSpPr/>
      </xdr:nvSpPr>
      <xdr:spPr>
        <a:xfrm>
          <a:off x="95885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270" name="フローチャート: 判断 269">
          <a:extLst>
            <a:ext uri="{FF2B5EF4-FFF2-40B4-BE49-F238E27FC236}">
              <a16:creationId xmlns:a16="http://schemas.microsoft.com/office/drawing/2014/main" id="{A6F5CD6E-9C08-4C46-9C3B-EDBEB0893A99}"/>
            </a:ext>
          </a:extLst>
        </xdr:cNvPr>
        <xdr:cNvSpPr/>
      </xdr:nvSpPr>
      <xdr:spPr>
        <a:xfrm>
          <a:off x="8699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161037</xdr:rowOff>
    </xdr:from>
    <xdr:to>
      <xdr:col>41</xdr:col>
      <xdr:colOff>101600</xdr:colOff>
      <xdr:row>107</xdr:row>
      <xdr:rowOff>91187</xdr:rowOff>
    </xdr:to>
    <xdr:sp macro="" textlink="">
      <xdr:nvSpPr>
        <xdr:cNvPr id="271" name="フローチャート: 判断 270">
          <a:extLst>
            <a:ext uri="{FF2B5EF4-FFF2-40B4-BE49-F238E27FC236}">
              <a16:creationId xmlns:a16="http://schemas.microsoft.com/office/drawing/2014/main" id="{609E6256-23D4-440C-98B6-40C6BCD550E8}"/>
            </a:ext>
          </a:extLst>
        </xdr:cNvPr>
        <xdr:cNvSpPr/>
      </xdr:nvSpPr>
      <xdr:spPr>
        <a:xfrm>
          <a:off x="7810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109982</xdr:rowOff>
    </xdr:from>
    <xdr:to>
      <xdr:col>36</xdr:col>
      <xdr:colOff>165100</xdr:colOff>
      <xdr:row>107</xdr:row>
      <xdr:rowOff>40132</xdr:rowOff>
    </xdr:to>
    <xdr:sp macro="" textlink="">
      <xdr:nvSpPr>
        <xdr:cNvPr id="272" name="フローチャート: 判断 271">
          <a:extLst>
            <a:ext uri="{FF2B5EF4-FFF2-40B4-BE49-F238E27FC236}">
              <a16:creationId xmlns:a16="http://schemas.microsoft.com/office/drawing/2014/main" id="{15CF419B-2758-4D42-9FA0-32302443F290}"/>
            </a:ext>
          </a:extLst>
        </xdr:cNvPr>
        <xdr:cNvSpPr/>
      </xdr:nvSpPr>
      <xdr:spPr>
        <a:xfrm>
          <a:off x="6921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796BD5D2-FA9C-4B0A-9488-0DCB151B43F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20A5A7C5-F023-47DD-AF09-1F9BB865DE9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CB23E476-4F00-40A7-8C36-D52B5559C14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7F77AE33-F3B9-4D41-9844-8775FC9527E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C0A6A867-53E9-4E3D-857E-DAF000EF873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40639</xdr:rowOff>
    </xdr:from>
    <xdr:to>
      <xdr:col>55</xdr:col>
      <xdr:colOff>50800</xdr:colOff>
      <xdr:row>106</xdr:row>
      <xdr:rowOff>142239</xdr:rowOff>
    </xdr:to>
    <xdr:sp macro="" textlink="">
      <xdr:nvSpPr>
        <xdr:cNvPr id="278" name="楕円 277">
          <a:extLst>
            <a:ext uri="{FF2B5EF4-FFF2-40B4-BE49-F238E27FC236}">
              <a16:creationId xmlns:a16="http://schemas.microsoft.com/office/drawing/2014/main" id="{16ED794F-1A5F-4D98-8290-288A1691491B}"/>
            </a:ext>
          </a:extLst>
        </xdr:cNvPr>
        <xdr:cNvSpPr/>
      </xdr:nvSpPr>
      <xdr:spPr>
        <a:xfrm>
          <a:off x="10426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63516</xdr:rowOff>
    </xdr:from>
    <xdr:ext cx="469744" cy="259045"/>
    <xdr:sp macro="" textlink="">
      <xdr:nvSpPr>
        <xdr:cNvPr id="279" name="【市民会館】&#10;一人当たり面積該当値テキスト">
          <a:extLst>
            <a:ext uri="{FF2B5EF4-FFF2-40B4-BE49-F238E27FC236}">
              <a16:creationId xmlns:a16="http://schemas.microsoft.com/office/drawing/2014/main" id="{A8552EE6-70BE-4379-89BA-F680F2C05F99}"/>
            </a:ext>
          </a:extLst>
        </xdr:cNvPr>
        <xdr:cNvSpPr txBox="1"/>
      </xdr:nvSpPr>
      <xdr:spPr>
        <a:xfrm>
          <a:off x="10515600"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51308</xdr:rowOff>
    </xdr:from>
    <xdr:to>
      <xdr:col>50</xdr:col>
      <xdr:colOff>165100</xdr:colOff>
      <xdr:row>106</xdr:row>
      <xdr:rowOff>152908</xdr:rowOff>
    </xdr:to>
    <xdr:sp macro="" textlink="">
      <xdr:nvSpPr>
        <xdr:cNvPr id="280" name="楕円 279">
          <a:extLst>
            <a:ext uri="{FF2B5EF4-FFF2-40B4-BE49-F238E27FC236}">
              <a16:creationId xmlns:a16="http://schemas.microsoft.com/office/drawing/2014/main" id="{2FE445AE-7F89-4ED4-8FA3-73C785266E48}"/>
            </a:ext>
          </a:extLst>
        </xdr:cNvPr>
        <xdr:cNvSpPr/>
      </xdr:nvSpPr>
      <xdr:spPr>
        <a:xfrm>
          <a:off x="9588500" y="182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91439</xdr:rowOff>
    </xdr:from>
    <xdr:to>
      <xdr:col>55</xdr:col>
      <xdr:colOff>0</xdr:colOff>
      <xdr:row>106</xdr:row>
      <xdr:rowOff>102108</xdr:rowOff>
    </xdr:to>
    <xdr:cxnSp macro="">
      <xdr:nvCxnSpPr>
        <xdr:cNvPr id="281" name="直線コネクタ 280">
          <a:extLst>
            <a:ext uri="{FF2B5EF4-FFF2-40B4-BE49-F238E27FC236}">
              <a16:creationId xmlns:a16="http://schemas.microsoft.com/office/drawing/2014/main" id="{7690A90D-AB3E-4C6B-B7EA-A13A2E904D16}"/>
            </a:ext>
          </a:extLst>
        </xdr:cNvPr>
        <xdr:cNvCxnSpPr/>
      </xdr:nvCxnSpPr>
      <xdr:spPr>
        <a:xfrm flipV="1">
          <a:off x="9639300" y="18265139"/>
          <a:ext cx="8382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58928</xdr:rowOff>
    </xdr:from>
    <xdr:to>
      <xdr:col>46</xdr:col>
      <xdr:colOff>38100</xdr:colOff>
      <xdr:row>106</xdr:row>
      <xdr:rowOff>160528</xdr:rowOff>
    </xdr:to>
    <xdr:sp macro="" textlink="">
      <xdr:nvSpPr>
        <xdr:cNvPr id="282" name="楕円 281">
          <a:extLst>
            <a:ext uri="{FF2B5EF4-FFF2-40B4-BE49-F238E27FC236}">
              <a16:creationId xmlns:a16="http://schemas.microsoft.com/office/drawing/2014/main" id="{F7ED53A4-0FC5-4D2B-A4BE-7F1485568C06}"/>
            </a:ext>
          </a:extLst>
        </xdr:cNvPr>
        <xdr:cNvSpPr/>
      </xdr:nvSpPr>
      <xdr:spPr>
        <a:xfrm>
          <a:off x="8699500" y="182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102108</xdr:rowOff>
    </xdr:from>
    <xdr:to>
      <xdr:col>50</xdr:col>
      <xdr:colOff>114300</xdr:colOff>
      <xdr:row>106</xdr:row>
      <xdr:rowOff>109728</xdr:rowOff>
    </xdr:to>
    <xdr:cxnSp macro="">
      <xdr:nvCxnSpPr>
        <xdr:cNvPr id="283" name="直線コネクタ 282">
          <a:extLst>
            <a:ext uri="{FF2B5EF4-FFF2-40B4-BE49-F238E27FC236}">
              <a16:creationId xmlns:a16="http://schemas.microsoft.com/office/drawing/2014/main" id="{C0339259-EEA9-47D1-80ED-6E66BBCD4E61}"/>
            </a:ext>
          </a:extLst>
        </xdr:cNvPr>
        <xdr:cNvCxnSpPr/>
      </xdr:nvCxnSpPr>
      <xdr:spPr>
        <a:xfrm flipV="1">
          <a:off x="8750300" y="1827580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63500</xdr:rowOff>
    </xdr:from>
    <xdr:to>
      <xdr:col>41</xdr:col>
      <xdr:colOff>101600</xdr:colOff>
      <xdr:row>106</xdr:row>
      <xdr:rowOff>165100</xdr:rowOff>
    </xdr:to>
    <xdr:sp macro="" textlink="">
      <xdr:nvSpPr>
        <xdr:cNvPr id="284" name="楕円 283">
          <a:extLst>
            <a:ext uri="{FF2B5EF4-FFF2-40B4-BE49-F238E27FC236}">
              <a16:creationId xmlns:a16="http://schemas.microsoft.com/office/drawing/2014/main" id="{8DDEABF6-183B-4DA4-834B-A90792B59D16}"/>
            </a:ext>
          </a:extLst>
        </xdr:cNvPr>
        <xdr:cNvSpPr/>
      </xdr:nvSpPr>
      <xdr:spPr>
        <a:xfrm>
          <a:off x="7810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109728</xdr:rowOff>
    </xdr:from>
    <xdr:to>
      <xdr:col>45</xdr:col>
      <xdr:colOff>177800</xdr:colOff>
      <xdr:row>106</xdr:row>
      <xdr:rowOff>114300</xdr:rowOff>
    </xdr:to>
    <xdr:cxnSp macro="">
      <xdr:nvCxnSpPr>
        <xdr:cNvPr id="285" name="直線コネクタ 284">
          <a:extLst>
            <a:ext uri="{FF2B5EF4-FFF2-40B4-BE49-F238E27FC236}">
              <a16:creationId xmlns:a16="http://schemas.microsoft.com/office/drawing/2014/main" id="{76CB3536-28A1-42EC-9DF5-BBD5F4B4C63D}"/>
            </a:ext>
          </a:extLst>
        </xdr:cNvPr>
        <xdr:cNvCxnSpPr/>
      </xdr:nvCxnSpPr>
      <xdr:spPr>
        <a:xfrm flipV="1">
          <a:off x="7861300" y="18283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69596</xdr:rowOff>
    </xdr:from>
    <xdr:to>
      <xdr:col>36</xdr:col>
      <xdr:colOff>165100</xdr:colOff>
      <xdr:row>106</xdr:row>
      <xdr:rowOff>171196</xdr:rowOff>
    </xdr:to>
    <xdr:sp macro="" textlink="">
      <xdr:nvSpPr>
        <xdr:cNvPr id="286" name="楕円 285">
          <a:extLst>
            <a:ext uri="{FF2B5EF4-FFF2-40B4-BE49-F238E27FC236}">
              <a16:creationId xmlns:a16="http://schemas.microsoft.com/office/drawing/2014/main" id="{0F83C2FF-76C9-44C6-8F02-BB48A6913409}"/>
            </a:ext>
          </a:extLst>
        </xdr:cNvPr>
        <xdr:cNvSpPr/>
      </xdr:nvSpPr>
      <xdr:spPr>
        <a:xfrm>
          <a:off x="6921500" y="182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114300</xdr:rowOff>
    </xdr:from>
    <xdr:to>
      <xdr:col>41</xdr:col>
      <xdr:colOff>50800</xdr:colOff>
      <xdr:row>106</xdr:row>
      <xdr:rowOff>120396</xdr:rowOff>
    </xdr:to>
    <xdr:cxnSp macro="">
      <xdr:nvCxnSpPr>
        <xdr:cNvPr id="287" name="直線コネクタ 286">
          <a:extLst>
            <a:ext uri="{FF2B5EF4-FFF2-40B4-BE49-F238E27FC236}">
              <a16:creationId xmlns:a16="http://schemas.microsoft.com/office/drawing/2014/main" id="{C314E36F-DF60-4965-9C01-1B819C902FD1}"/>
            </a:ext>
          </a:extLst>
        </xdr:cNvPr>
        <xdr:cNvCxnSpPr/>
      </xdr:nvCxnSpPr>
      <xdr:spPr>
        <a:xfrm flipV="1">
          <a:off x="6972300" y="1828800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35831</xdr:rowOff>
    </xdr:from>
    <xdr:ext cx="469744" cy="259045"/>
    <xdr:sp macro="" textlink="">
      <xdr:nvSpPr>
        <xdr:cNvPr id="288" name="n_1aveValue【市民会館】&#10;一人当たり面積">
          <a:extLst>
            <a:ext uri="{FF2B5EF4-FFF2-40B4-BE49-F238E27FC236}">
              <a16:creationId xmlns:a16="http://schemas.microsoft.com/office/drawing/2014/main" id="{6487EE67-E058-41AA-A9C6-CE6283BC3C32}"/>
            </a:ext>
          </a:extLst>
        </xdr:cNvPr>
        <xdr:cNvSpPr txBox="1"/>
      </xdr:nvSpPr>
      <xdr:spPr>
        <a:xfrm>
          <a:off x="93917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88409</xdr:rowOff>
    </xdr:from>
    <xdr:ext cx="469744" cy="259045"/>
    <xdr:sp macro="" textlink="">
      <xdr:nvSpPr>
        <xdr:cNvPr id="289" name="n_2aveValue【市民会館】&#10;一人当たり面積">
          <a:extLst>
            <a:ext uri="{FF2B5EF4-FFF2-40B4-BE49-F238E27FC236}">
              <a16:creationId xmlns:a16="http://schemas.microsoft.com/office/drawing/2014/main" id="{1FCF7CE9-A421-42DA-8E4E-1AB49CD6FDC9}"/>
            </a:ext>
          </a:extLst>
        </xdr:cNvPr>
        <xdr:cNvSpPr txBox="1"/>
      </xdr:nvSpPr>
      <xdr:spPr>
        <a:xfrm>
          <a:off x="8515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82314</xdr:rowOff>
    </xdr:from>
    <xdr:ext cx="469744" cy="259045"/>
    <xdr:sp macro="" textlink="">
      <xdr:nvSpPr>
        <xdr:cNvPr id="290" name="n_3aveValue【市民会館】&#10;一人当たり面積">
          <a:extLst>
            <a:ext uri="{FF2B5EF4-FFF2-40B4-BE49-F238E27FC236}">
              <a16:creationId xmlns:a16="http://schemas.microsoft.com/office/drawing/2014/main" id="{C9320A57-0F51-42D1-9B74-DF9637D12881}"/>
            </a:ext>
          </a:extLst>
        </xdr:cNvPr>
        <xdr:cNvSpPr txBox="1"/>
      </xdr:nvSpPr>
      <xdr:spPr>
        <a:xfrm>
          <a:off x="76264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31259</xdr:rowOff>
    </xdr:from>
    <xdr:ext cx="469744" cy="259045"/>
    <xdr:sp macro="" textlink="">
      <xdr:nvSpPr>
        <xdr:cNvPr id="291" name="n_4aveValue【市民会館】&#10;一人当たり面積">
          <a:extLst>
            <a:ext uri="{FF2B5EF4-FFF2-40B4-BE49-F238E27FC236}">
              <a16:creationId xmlns:a16="http://schemas.microsoft.com/office/drawing/2014/main" id="{2309C26C-91E5-4F40-A64C-32759C4F99A6}"/>
            </a:ext>
          </a:extLst>
        </xdr:cNvPr>
        <xdr:cNvSpPr txBox="1"/>
      </xdr:nvSpPr>
      <xdr:spPr>
        <a:xfrm>
          <a:off x="67374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169435</xdr:rowOff>
    </xdr:from>
    <xdr:ext cx="469744" cy="259045"/>
    <xdr:sp macro="" textlink="">
      <xdr:nvSpPr>
        <xdr:cNvPr id="292" name="n_1mainValue【市民会館】&#10;一人当たり面積">
          <a:extLst>
            <a:ext uri="{FF2B5EF4-FFF2-40B4-BE49-F238E27FC236}">
              <a16:creationId xmlns:a16="http://schemas.microsoft.com/office/drawing/2014/main" id="{DFE989C8-17C3-4039-B671-3AADAE584200}"/>
            </a:ext>
          </a:extLst>
        </xdr:cNvPr>
        <xdr:cNvSpPr txBox="1"/>
      </xdr:nvSpPr>
      <xdr:spPr>
        <a:xfrm>
          <a:off x="93917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5605</xdr:rowOff>
    </xdr:from>
    <xdr:ext cx="469744" cy="259045"/>
    <xdr:sp macro="" textlink="">
      <xdr:nvSpPr>
        <xdr:cNvPr id="293" name="n_2mainValue【市民会館】&#10;一人当たり面積">
          <a:extLst>
            <a:ext uri="{FF2B5EF4-FFF2-40B4-BE49-F238E27FC236}">
              <a16:creationId xmlns:a16="http://schemas.microsoft.com/office/drawing/2014/main" id="{02844FCA-C906-477F-9BB8-83AAF1B7D2A0}"/>
            </a:ext>
          </a:extLst>
        </xdr:cNvPr>
        <xdr:cNvSpPr txBox="1"/>
      </xdr:nvSpPr>
      <xdr:spPr>
        <a:xfrm>
          <a:off x="8515427" y="1800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10177</xdr:rowOff>
    </xdr:from>
    <xdr:ext cx="469744" cy="259045"/>
    <xdr:sp macro="" textlink="">
      <xdr:nvSpPr>
        <xdr:cNvPr id="294" name="n_3mainValue【市民会館】&#10;一人当たり面積">
          <a:extLst>
            <a:ext uri="{FF2B5EF4-FFF2-40B4-BE49-F238E27FC236}">
              <a16:creationId xmlns:a16="http://schemas.microsoft.com/office/drawing/2014/main" id="{2100B18F-456E-4DEF-8498-9756A957FF5C}"/>
            </a:ext>
          </a:extLst>
        </xdr:cNvPr>
        <xdr:cNvSpPr txBox="1"/>
      </xdr:nvSpPr>
      <xdr:spPr>
        <a:xfrm>
          <a:off x="7626427" y="180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16273</xdr:rowOff>
    </xdr:from>
    <xdr:ext cx="469744" cy="259045"/>
    <xdr:sp macro="" textlink="">
      <xdr:nvSpPr>
        <xdr:cNvPr id="295" name="n_4mainValue【市民会館】&#10;一人当たり面積">
          <a:extLst>
            <a:ext uri="{FF2B5EF4-FFF2-40B4-BE49-F238E27FC236}">
              <a16:creationId xmlns:a16="http://schemas.microsoft.com/office/drawing/2014/main" id="{3C05213B-0F99-4C97-ACC1-6E6C14E977AF}"/>
            </a:ext>
          </a:extLst>
        </xdr:cNvPr>
        <xdr:cNvSpPr txBox="1"/>
      </xdr:nvSpPr>
      <xdr:spPr>
        <a:xfrm>
          <a:off x="6737427" y="1801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D00FB13A-C2D6-4F62-8A05-654B28C9A9A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CDD04398-956D-41EA-8B01-DED6C0E3669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867CD756-1F76-465E-A3B3-474772C4771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951001CC-BF09-4B81-A076-F6A36B797FE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D643A79D-D298-4DEA-B6F6-A522C692CDF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2787FDEB-FFB0-412A-BD8F-A3519A41C4B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2E3BC753-7B6A-4A8A-99F3-BE315802C75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05DAB28A-8F49-4D3D-920F-F5A89EBF841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25AC6323-F632-4494-B69C-70F3B0BB259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96357837-BE98-45E9-9235-F2049E4FB89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49CF727F-13A1-47FD-A01D-B8CC9AB43B9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id="{54C9F532-4EEE-4BC4-858F-A3CE79A000F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a16="http://schemas.microsoft.com/office/drawing/2014/main" id="{080F6415-DCB7-4F84-ADBD-B94B7E735D8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id="{6167EA7F-D305-4DC6-8068-B5B7AC6E0A0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a16="http://schemas.microsoft.com/office/drawing/2014/main" id="{A686AF0F-7786-4A6A-9A53-DC9600DB8D1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id="{814D711D-2392-44B6-A063-55906D8F0DE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a16="http://schemas.microsoft.com/office/drawing/2014/main" id="{A996EC4A-259D-47B0-AF05-287F3C676FC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id="{D47E3890-12B1-4C27-B97D-18B06A61444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a16="http://schemas.microsoft.com/office/drawing/2014/main" id="{A0CF82D6-0BBD-4D12-A735-6FB8CC7B09C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id="{793CFF12-EBFD-4A4A-9694-6AD874C23E5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a16="http://schemas.microsoft.com/office/drawing/2014/main" id="{E235DC11-64AF-4C90-9D5C-DD2A39B9135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id="{0659489E-FD37-4815-BA60-AD8F96885A0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a16="http://schemas.microsoft.com/office/drawing/2014/main" id="{0204B92D-5778-458E-98EC-D90F06A2B42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28401840-66BB-4833-9406-1EF4184FF5F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a:extLst>
            <a:ext uri="{FF2B5EF4-FFF2-40B4-BE49-F238E27FC236}">
              <a16:creationId xmlns:a16="http://schemas.microsoft.com/office/drawing/2014/main" id="{5618DE6A-900B-4DD1-AA9B-C5700F21B50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321" name="直線コネクタ 320">
          <a:extLst>
            <a:ext uri="{FF2B5EF4-FFF2-40B4-BE49-F238E27FC236}">
              <a16:creationId xmlns:a16="http://schemas.microsoft.com/office/drawing/2014/main" id="{103A4E73-4534-4078-9A32-C06E8E9488D8}"/>
            </a:ext>
          </a:extLst>
        </xdr:cNvPr>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一般廃棄物処理施設】&#10;有形固定資産減価償却率最小値テキスト">
          <a:extLst>
            <a:ext uri="{FF2B5EF4-FFF2-40B4-BE49-F238E27FC236}">
              <a16:creationId xmlns:a16="http://schemas.microsoft.com/office/drawing/2014/main" id="{E2F15DB3-F3B3-419C-9F5B-EC10DA99CAA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a:extLst>
            <a:ext uri="{FF2B5EF4-FFF2-40B4-BE49-F238E27FC236}">
              <a16:creationId xmlns:a16="http://schemas.microsoft.com/office/drawing/2014/main" id="{C5DC995C-29EE-4D84-A088-F821B3F39A2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324" name="【一般廃棄物処理施設】&#10;有形固定資産減価償却率最大値テキスト">
          <a:extLst>
            <a:ext uri="{FF2B5EF4-FFF2-40B4-BE49-F238E27FC236}">
              <a16:creationId xmlns:a16="http://schemas.microsoft.com/office/drawing/2014/main" id="{DE1A57F7-BA01-4DEC-8584-7A4B919D3347}"/>
            </a:ext>
          </a:extLst>
        </xdr:cNvPr>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325" name="直線コネクタ 324">
          <a:extLst>
            <a:ext uri="{FF2B5EF4-FFF2-40B4-BE49-F238E27FC236}">
              <a16:creationId xmlns:a16="http://schemas.microsoft.com/office/drawing/2014/main" id="{4E9A37E7-8C43-4E20-8DC5-2F5236046FF2}"/>
            </a:ext>
          </a:extLst>
        </xdr:cNvPr>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326" name="【一般廃棄物処理施設】&#10;有形固定資産減価償却率平均値テキスト">
          <a:extLst>
            <a:ext uri="{FF2B5EF4-FFF2-40B4-BE49-F238E27FC236}">
              <a16:creationId xmlns:a16="http://schemas.microsoft.com/office/drawing/2014/main" id="{A81D2B07-CD0A-4086-BDE3-4CE0B708DACA}"/>
            </a:ext>
          </a:extLst>
        </xdr:cNvPr>
        <xdr:cNvSpPr txBox="1"/>
      </xdr:nvSpPr>
      <xdr:spPr>
        <a:xfrm>
          <a:off x="16357600" y="633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327" name="フローチャート: 判断 326">
          <a:extLst>
            <a:ext uri="{FF2B5EF4-FFF2-40B4-BE49-F238E27FC236}">
              <a16:creationId xmlns:a16="http://schemas.microsoft.com/office/drawing/2014/main" id="{89D047A0-10AA-4685-950A-F7C799CB699B}"/>
            </a:ext>
          </a:extLst>
        </xdr:cNvPr>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328" name="フローチャート: 判断 327">
          <a:extLst>
            <a:ext uri="{FF2B5EF4-FFF2-40B4-BE49-F238E27FC236}">
              <a16:creationId xmlns:a16="http://schemas.microsoft.com/office/drawing/2014/main" id="{D1E609F2-B7CE-4951-9A97-BCBA8D32A838}"/>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329" name="フローチャート: 判断 328">
          <a:extLst>
            <a:ext uri="{FF2B5EF4-FFF2-40B4-BE49-F238E27FC236}">
              <a16:creationId xmlns:a16="http://schemas.microsoft.com/office/drawing/2014/main" id="{9AF91519-FF56-4B0E-8268-600B1DF5A9C5}"/>
            </a:ext>
          </a:extLst>
        </xdr:cNvPr>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330" name="フローチャート: 判断 329">
          <a:extLst>
            <a:ext uri="{FF2B5EF4-FFF2-40B4-BE49-F238E27FC236}">
              <a16:creationId xmlns:a16="http://schemas.microsoft.com/office/drawing/2014/main" id="{7F426D94-8A23-421C-9DBF-F548BD051F0A}"/>
            </a:ext>
          </a:extLst>
        </xdr:cNvPr>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31" name="フローチャート: 判断 330">
          <a:extLst>
            <a:ext uri="{FF2B5EF4-FFF2-40B4-BE49-F238E27FC236}">
              <a16:creationId xmlns:a16="http://schemas.microsoft.com/office/drawing/2014/main" id="{2576FB94-81C6-49D0-A81D-C93AD3C4B1EA}"/>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5BA08FB2-0E6C-4F89-AAA2-D1074DBAF22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A3C62D5F-417E-4CFD-8100-F5A1497A1CC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6C4D51C9-0ACC-4581-9BCE-B7F18D3B1DF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96B9BF7B-C72B-4364-AE09-0E32282350B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F09E306E-49DC-40F5-A963-7B4C0E8BA79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337" name="楕円 336">
          <a:extLst>
            <a:ext uri="{FF2B5EF4-FFF2-40B4-BE49-F238E27FC236}">
              <a16:creationId xmlns:a16="http://schemas.microsoft.com/office/drawing/2014/main" id="{CF7C83BF-7283-43F7-997E-29ECB2415116}"/>
            </a:ext>
          </a:extLst>
        </xdr:cNvPr>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338" name="【一般廃棄物処理施設】&#10;有形固定資産減価償却率該当値テキスト">
          <a:extLst>
            <a:ext uri="{FF2B5EF4-FFF2-40B4-BE49-F238E27FC236}">
              <a16:creationId xmlns:a16="http://schemas.microsoft.com/office/drawing/2014/main" id="{2A7CD815-8D2B-49C8-9261-F04D2F92A2F1}"/>
            </a:ext>
          </a:extLst>
        </xdr:cNvPr>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87449</xdr:rowOff>
    </xdr:from>
    <xdr:to>
      <xdr:col>81</xdr:col>
      <xdr:colOff>101600</xdr:colOff>
      <xdr:row>41</xdr:row>
      <xdr:rowOff>17599</xdr:rowOff>
    </xdr:to>
    <xdr:sp macro="" textlink="">
      <xdr:nvSpPr>
        <xdr:cNvPr id="339" name="楕円 338">
          <a:extLst>
            <a:ext uri="{FF2B5EF4-FFF2-40B4-BE49-F238E27FC236}">
              <a16:creationId xmlns:a16="http://schemas.microsoft.com/office/drawing/2014/main" id="{43D8CF57-F187-47B5-9AA0-AAA3B98469F2}"/>
            </a:ext>
          </a:extLst>
        </xdr:cNvPr>
        <xdr:cNvSpPr/>
      </xdr:nvSpPr>
      <xdr:spPr>
        <a:xfrm>
          <a:off x="154305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138249</xdr:rowOff>
    </xdr:from>
    <xdr:to>
      <xdr:col>85</xdr:col>
      <xdr:colOff>127000</xdr:colOff>
      <xdr:row>42</xdr:row>
      <xdr:rowOff>92528</xdr:rowOff>
    </xdr:to>
    <xdr:cxnSp macro="">
      <xdr:nvCxnSpPr>
        <xdr:cNvPr id="340" name="直線コネクタ 339">
          <a:extLst>
            <a:ext uri="{FF2B5EF4-FFF2-40B4-BE49-F238E27FC236}">
              <a16:creationId xmlns:a16="http://schemas.microsoft.com/office/drawing/2014/main" id="{8A6AC54E-9514-4B41-B193-90E9F2124C82}"/>
            </a:ext>
          </a:extLst>
        </xdr:cNvPr>
        <xdr:cNvCxnSpPr/>
      </xdr:nvCxnSpPr>
      <xdr:spPr>
        <a:xfrm>
          <a:off x="15481300" y="6996249"/>
          <a:ext cx="838200" cy="29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110309</xdr:rowOff>
    </xdr:from>
    <xdr:to>
      <xdr:col>76</xdr:col>
      <xdr:colOff>165100</xdr:colOff>
      <xdr:row>40</xdr:row>
      <xdr:rowOff>40459</xdr:rowOff>
    </xdr:to>
    <xdr:sp macro="" textlink="">
      <xdr:nvSpPr>
        <xdr:cNvPr id="341" name="楕円 340">
          <a:extLst>
            <a:ext uri="{FF2B5EF4-FFF2-40B4-BE49-F238E27FC236}">
              <a16:creationId xmlns:a16="http://schemas.microsoft.com/office/drawing/2014/main" id="{4D8835F8-7441-4E21-B570-3709336F6D24}"/>
            </a:ext>
          </a:extLst>
        </xdr:cNvPr>
        <xdr:cNvSpPr/>
      </xdr:nvSpPr>
      <xdr:spPr>
        <a:xfrm>
          <a:off x="14541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161109</xdr:rowOff>
    </xdr:from>
    <xdr:to>
      <xdr:col>81</xdr:col>
      <xdr:colOff>50800</xdr:colOff>
      <xdr:row>40</xdr:row>
      <xdr:rowOff>138249</xdr:rowOff>
    </xdr:to>
    <xdr:cxnSp macro="">
      <xdr:nvCxnSpPr>
        <xdr:cNvPr id="342" name="直線コネクタ 341">
          <a:extLst>
            <a:ext uri="{FF2B5EF4-FFF2-40B4-BE49-F238E27FC236}">
              <a16:creationId xmlns:a16="http://schemas.microsoft.com/office/drawing/2014/main" id="{70B4DE78-9A49-4EF1-8E27-8DED1535B813}"/>
            </a:ext>
          </a:extLst>
        </xdr:cNvPr>
        <xdr:cNvCxnSpPr/>
      </xdr:nvCxnSpPr>
      <xdr:spPr>
        <a:xfrm>
          <a:off x="14592300" y="6847659"/>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4173</xdr:rowOff>
    </xdr:from>
    <xdr:to>
      <xdr:col>72</xdr:col>
      <xdr:colOff>38100</xdr:colOff>
      <xdr:row>38</xdr:row>
      <xdr:rowOff>105773</xdr:rowOff>
    </xdr:to>
    <xdr:sp macro="" textlink="">
      <xdr:nvSpPr>
        <xdr:cNvPr id="343" name="楕円 342">
          <a:extLst>
            <a:ext uri="{FF2B5EF4-FFF2-40B4-BE49-F238E27FC236}">
              <a16:creationId xmlns:a16="http://schemas.microsoft.com/office/drawing/2014/main" id="{69D2E9B6-F536-4F31-9EFF-1527693B6722}"/>
            </a:ext>
          </a:extLst>
        </xdr:cNvPr>
        <xdr:cNvSpPr/>
      </xdr:nvSpPr>
      <xdr:spPr>
        <a:xfrm>
          <a:off x="13652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54973</xdr:rowOff>
    </xdr:from>
    <xdr:to>
      <xdr:col>76</xdr:col>
      <xdr:colOff>114300</xdr:colOff>
      <xdr:row>39</xdr:row>
      <xdr:rowOff>161109</xdr:rowOff>
    </xdr:to>
    <xdr:cxnSp macro="">
      <xdr:nvCxnSpPr>
        <xdr:cNvPr id="344" name="直線コネクタ 343">
          <a:extLst>
            <a:ext uri="{FF2B5EF4-FFF2-40B4-BE49-F238E27FC236}">
              <a16:creationId xmlns:a16="http://schemas.microsoft.com/office/drawing/2014/main" id="{8261A2AF-D8E9-45F3-8B82-2A0196F4B02C}"/>
            </a:ext>
          </a:extLst>
        </xdr:cNvPr>
        <xdr:cNvCxnSpPr/>
      </xdr:nvCxnSpPr>
      <xdr:spPr>
        <a:xfrm>
          <a:off x="13703300" y="6570073"/>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162560</xdr:rowOff>
    </xdr:from>
    <xdr:to>
      <xdr:col>67</xdr:col>
      <xdr:colOff>101600</xdr:colOff>
      <xdr:row>40</xdr:row>
      <xdr:rowOff>92710</xdr:rowOff>
    </xdr:to>
    <xdr:sp macro="" textlink="">
      <xdr:nvSpPr>
        <xdr:cNvPr id="345" name="楕円 344">
          <a:extLst>
            <a:ext uri="{FF2B5EF4-FFF2-40B4-BE49-F238E27FC236}">
              <a16:creationId xmlns:a16="http://schemas.microsoft.com/office/drawing/2014/main" id="{7335CAD7-C3AD-49F3-B967-D2C3B1B7E46D}"/>
            </a:ext>
          </a:extLst>
        </xdr:cNvPr>
        <xdr:cNvSpPr/>
      </xdr:nvSpPr>
      <xdr:spPr>
        <a:xfrm>
          <a:off x="12763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54973</xdr:rowOff>
    </xdr:from>
    <xdr:to>
      <xdr:col>71</xdr:col>
      <xdr:colOff>177800</xdr:colOff>
      <xdr:row>40</xdr:row>
      <xdr:rowOff>41910</xdr:rowOff>
    </xdr:to>
    <xdr:cxnSp macro="">
      <xdr:nvCxnSpPr>
        <xdr:cNvPr id="346" name="直線コネクタ 345">
          <a:extLst>
            <a:ext uri="{FF2B5EF4-FFF2-40B4-BE49-F238E27FC236}">
              <a16:creationId xmlns:a16="http://schemas.microsoft.com/office/drawing/2014/main" id="{E866B039-6819-4ED6-A371-A9B84B6466ED}"/>
            </a:ext>
          </a:extLst>
        </xdr:cNvPr>
        <xdr:cNvCxnSpPr/>
      </xdr:nvCxnSpPr>
      <xdr:spPr>
        <a:xfrm flipV="1">
          <a:off x="12814300" y="6570073"/>
          <a:ext cx="889000" cy="3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347" name="n_1aveValue【一般廃棄物処理施設】&#10;有形固定資産減価償却率">
          <a:extLst>
            <a:ext uri="{FF2B5EF4-FFF2-40B4-BE49-F238E27FC236}">
              <a16:creationId xmlns:a16="http://schemas.microsoft.com/office/drawing/2014/main" id="{8DBE766F-B262-4CAB-9D17-21EE50C69368}"/>
            </a:ext>
          </a:extLst>
        </xdr:cNvPr>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45555</xdr:rowOff>
    </xdr:from>
    <xdr:ext cx="405111" cy="259045"/>
    <xdr:sp macro="" textlink="">
      <xdr:nvSpPr>
        <xdr:cNvPr id="348" name="n_2aveValue【一般廃棄物処理施設】&#10;有形固定資産減価償却率">
          <a:extLst>
            <a:ext uri="{FF2B5EF4-FFF2-40B4-BE49-F238E27FC236}">
              <a16:creationId xmlns:a16="http://schemas.microsoft.com/office/drawing/2014/main" id="{7843C456-4D39-4A50-9309-074BA3568497}"/>
            </a:ext>
          </a:extLst>
        </xdr:cNvPr>
        <xdr:cNvSpPr txBox="1"/>
      </xdr:nvSpPr>
      <xdr:spPr>
        <a:xfrm>
          <a:off x="14389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11992</xdr:rowOff>
    </xdr:from>
    <xdr:ext cx="405111" cy="259045"/>
    <xdr:sp macro="" textlink="">
      <xdr:nvSpPr>
        <xdr:cNvPr id="349" name="n_3aveValue【一般廃棄物処理施設】&#10;有形固定資産減価償却率">
          <a:extLst>
            <a:ext uri="{FF2B5EF4-FFF2-40B4-BE49-F238E27FC236}">
              <a16:creationId xmlns:a16="http://schemas.microsoft.com/office/drawing/2014/main" id="{B8459DF1-EF2E-4719-971C-D4913D9FC8DC}"/>
            </a:ext>
          </a:extLst>
        </xdr:cNvPr>
        <xdr:cNvSpPr txBox="1"/>
      </xdr:nvSpPr>
      <xdr:spPr>
        <a:xfrm>
          <a:off x="13500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350" name="n_4aveValue【一般廃棄物処理施設】&#10;有形固定資産減価償却率">
          <a:extLst>
            <a:ext uri="{FF2B5EF4-FFF2-40B4-BE49-F238E27FC236}">
              <a16:creationId xmlns:a16="http://schemas.microsoft.com/office/drawing/2014/main" id="{0D80C585-D1A0-4A6B-9F32-7386F73D2B2B}"/>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8726</xdr:rowOff>
    </xdr:from>
    <xdr:ext cx="405111" cy="259045"/>
    <xdr:sp macro="" textlink="">
      <xdr:nvSpPr>
        <xdr:cNvPr id="351" name="n_1mainValue【一般廃棄物処理施設】&#10;有形固定資産減価償却率">
          <a:extLst>
            <a:ext uri="{FF2B5EF4-FFF2-40B4-BE49-F238E27FC236}">
              <a16:creationId xmlns:a16="http://schemas.microsoft.com/office/drawing/2014/main" id="{9867DCFE-A752-4EEB-BDF6-829DFC0C6442}"/>
            </a:ext>
          </a:extLst>
        </xdr:cNvPr>
        <xdr:cNvSpPr txBox="1"/>
      </xdr:nvSpPr>
      <xdr:spPr>
        <a:xfrm>
          <a:off x="15266044" y="703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31586</xdr:rowOff>
    </xdr:from>
    <xdr:ext cx="405111" cy="259045"/>
    <xdr:sp macro="" textlink="">
      <xdr:nvSpPr>
        <xdr:cNvPr id="352" name="n_2mainValue【一般廃棄物処理施設】&#10;有形固定資産減価償却率">
          <a:extLst>
            <a:ext uri="{FF2B5EF4-FFF2-40B4-BE49-F238E27FC236}">
              <a16:creationId xmlns:a16="http://schemas.microsoft.com/office/drawing/2014/main" id="{C8644D5B-AD49-4358-BA4B-36B29F1A3FFF}"/>
            </a:ext>
          </a:extLst>
        </xdr:cNvPr>
        <xdr:cNvSpPr txBox="1"/>
      </xdr:nvSpPr>
      <xdr:spPr>
        <a:xfrm>
          <a:off x="143897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122300</xdr:rowOff>
    </xdr:from>
    <xdr:ext cx="405111" cy="259045"/>
    <xdr:sp macro="" textlink="">
      <xdr:nvSpPr>
        <xdr:cNvPr id="353" name="n_3mainValue【一般廃棄物処理施設】&#10;有形固定資産減価償却率">
          <a:extLst>
            <a:ext uri="{FF2B5EF4-FFF2-40B4-BE49-F238E27FC236}">
              <a16:creationId xmlns:a16="http://schemas.microsoft.com/office/drawing/2014/main" id="{38B0FE04-07EC-4511-881F-9A2AB00405DA}"/>
            </a:ext>
          </a:extLst>
        </xdr:cNvPr>
        <xdr:cNvSpPr txBox="1"/>
      </xdr:nvSpPr>
      <xdr:spPr>
        <a:xfrm>
          <a:off x="13500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83837</xdr:rowOff>
    </xdr:from>
    <xdr:ext cx="405111" cy="259045"/>
    <xdr:sp macro="" textlink="">
      <xdr:nvSpPr>
        <xdr:cNvPr id="354" name="n_4mainValue【一般廃棄物処理施設】&#10;有形固定資産減価償却率">
          <a:extLst>
            <a:ext uri="{FF2B5EF4-FFF2-40B4-BE49-F238E27FC236}">
              <a16:creationId xmlns:a16="http://schemas.microsoft.com/office/drawing/2014/main" id="{79A1011E-59DD-4EC3-A6F5-02A0648313B5}"/>
            </a:ext>
          </a:extLst>
        </xdr:cNvPr>
        <xdr:cNvSpPr txBox="1"/>
      </xdr:nvSpPr>
      <xdr:spPr>
        <a:xfrm>
          <a:off x="12611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CCF10678-51EA-4A14-84D0-1F69EE14313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D50CCE06-8FE6-45FF-9453-1213F2C2ED8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7E7A1F7F-9183-4A60-8D6A-6962BAE0453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14AE8FB7-8C1D-430C-B910-945D08965A3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4A2812F9-B48D-4CF4-986E-236AAD76505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BA66E62D-0E76-46C7-801D-7CE6490D62E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6BD06DC8-118E-43CB-AA1D-729349FED5E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849213DC-B62C-45CC-9B07-5EE71FE50A8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37AC0C50-0ED3-4F06-9BB4-3C6C1AD1264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942243DD-17D8-4E9D-8F25-893A6C1B863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a:extLst>
            <a:ext uri="{FF2B5EF4-FFF2-40B4-BE49-F238E27FC236}">
              <a16:creationId xmlns:a16="http://schemas.microsoft.com/office/drawing/2014/main" id="{633EB46C-0DBD-437F-90A3-4EACFA9F317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6" name="テキスト ボックス 365">
          <a:extLst>
            <a:ext uri="{FF2B5EF4-FFF2-40B4-BE49-F238E27FC236}">
              <a16:creationId xmlns:a16="http://schemas.microsoft.com/office/drawing/2014/main" id="{0B7246CA-4156-4CFD-AE12-801D49677384}"/>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a:extLst>
            <a:ext uri="{FF2B5EF4-FFF2-40B4-BE49-F238E27FC236}">
              <a16:creationId xmlns:a16="http://schemas.microsoft.com/office/drawing/2014/main" id="{C5197051-3B95-4398-894A-78E36B3322F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8" name="テキスト ボックス 367">
          <a:extLst>
            <a:ext uri="{FF2B5EF4-FFF2-40B4-BE49-F238E27FC236}">
              <a16:creationId xmlns:a16="http://schemas.microsoft.com/office/drawing/2014/main" id="{AEC3ABB4-2EF0-447B-B710-D536FC27436F}"/>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a:extLst>
            <a:ext uri="{FF2B5EF4-FFF2-40B4-BE49-F238E27FC236}">
              <a16:creationId xmlns:a16="http://schemas.microsoft.com/office/drawing/2014/main" id="{BC133974-DC4B-4BCD-B4F7-D36A0532A59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70" name="テキスト ボックス 369">
          <a:extLst>
            <a:ext uri="{FF2B5EF4-FFF2-40B4-BE49-F238E27FC236}">
              <a16:creationId xmlns:a16="http://schemas.microsoft.com/office/drawing/2014/main" id="{DC07C3FB-A785-4B39-976C-EDEDB1BC2087}"/>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a:extLst>
            <a:ext uri="{FF2B5EF4-FFF2-40B4-BE49-F238E27FC236}">
              <a16:creationId xmlns:a16="http://schemas.microsoft.com/office/drawing/2014/main" id="{2DAE7204-DFBF-4BDB-9098-721C56B8F3A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72" name="テキスト ボックス 371">
          <a:extLst>
            <a:ext uri="{FF2B5EF4-FFF2-40B4-BE49-F238E27FC236}">
              <a16:creationId xmlns:a16="http://schemas.microsoft.com/office/drawing/2014/main" id="{526380AF-505F-4234-9CE0-1C29D446E348}"/>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a:extLst>
            <a:ext uri="{FF2B5EF4-FFF2-40B4-BE49-F238E27FC236}">
              <a16:creationId xmlns:a16="http://schemas.microsoft.com/office/drawing/2014/main" id="{B7F93E82-A5E6-4F0D-8BAE-1E976258E6A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74" name="テキスト ボックス 373">
          <a:extLst>
            <a:ext uri="{FF2B5EF4-FFF2-40B4-BE49-F238E27FC236}">
              <a16:creationId xmlns:a16="http://schemas.microsoft.com/office/drawing/2014/main" id="{22DBC3E6-034F-4819-8780-ECDB48133A41}"/>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863A1E9B-996A-437F-9B43-37F487D5C90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6" name="テキスト ボックス 375">
          <a:extLst>
            <a:ext uri="{FF2B5EF4-FFF2-40B4-BE49-F238E27FC236}">
              <a16:creationId xmlns:a16="http://schemas.microsoft.com/office/drawing/2014/main" id="{94C383CC-7AF0-4E7A-90C7-D7D05F4AA51F}"/>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一般廃棄物処理施設】&#10;一人当たり有形固定資産（償却資産）額グラフ枠">
          <a:extLst>
            <a:ext uri="{FF2B5EF4-FFF2-40B4-BE49-F238E27FC236}">
              <a16:creationId xmlns:a16="http://schemas.microsoft.com/office/drawing/2014/main" id="{F5339FDD-1078-40F5-9F50-ABA90F8943E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378" name="直線コネクタ 377">
          <a:extLst>
            <a:ext uri="{FF2B5EF4-FFF2-40B4-BE49-F238E27FC236}">
              <a16:creationId xmlns:a16="http://schemas.microsoft.com/office/drawing/2014/main" id="{E48286E9-DFB9-40AB-B19B-EB217A2AAA5E}"/>
            </a:ext>
          </a:extLst>
        </xdr:cNvPr>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379" name="【一般廃棄物処理施設】&#10;一人当たり有形固定資産（償却資産）額最小値テキスト">
          <a:extLst>
            <a:ext uri="{FF2B5EF4-FFF2-40B4-BE49-F238E27FC236}">
              <a16:creationId xmlns:a16="http://schemas.microsoft.com/office/drawing/2014/main" id="{68AB3E67-E404-4339-B626-54CB8A7430E2}"/>
            </a:ext>
          </a:extLst>
        </xdr:cNvPr>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380" name="直線コネクタ 379">
          <a:extLst>
            <a:ext uri="{FF2B5EF4-FFF2-40B4-BE49-F238E27FC236}">
              <a16:creationId xmlns:a16="http://schemas.microsoft.com/office/drawing/2014/main" id="{85FC7CD6-3A6C-45D2-ADC0-4E3289963FF9}"/>
            </a:ext>
          </a:extLst>
        </xdr:cNvPr>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381" name="【一般廃棄物処理施設】&#10;一人当たり有形固定資産（償却資産）額最大値テキスト">
          <a:extLst>
            <a:ext uri="{FF2B5EF4-FFF2-40B4-BE49-F238E27FC236}">
              <a16:creationId xmlns:a16="http://schemas.microsoft.com/office/drawing/2014/main" id="{7C277F3B-EC3F-4734-BD0D-32DA020F368D}"/>
            </a:ext>
          </a:extLst>
        </xdr:cNvPr>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382" name="直線コネクタ 381">
          <a:extLst>
            <a:ext uri="{FF2B5EF4-FFF2-40B4-BE49-F238E27FC236}">
              <a16:creationId xmlns:a16="http://schemas.microsoft.com/office/drawing/2014/main" id="{0F4B5188-2235-4BFA-AAF3-979090FD4699}"/>
            </a:ext>
          </a:extLst>
        </xdr:cNvPr>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383" name="【一般廃棄物処理施設】&#10;一人当たり有形固定資産（償却資産）額平均値テキスト">
          <a:extLst>
            <a:ext uri="{FF2B5EF4-FFF2-40B4-BE49-F238E27FC236}">
              <a16:creationId xmlns:a16="http://schemas.microsoft.com/office/drawing/2014/main" id="{3046636A-6219-4E7F-82E8-0454125006FD}"/>
            </a:ext>
          </a:extLst>
        </xdr:cNvPr>
        <xdr:cNvSpPr txBox="1"/>
      </xdr:nvSpPr>
      <xdr:spPr>
        <a:xfrm>
          <a:off x="22199600" y="6915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384" name="フローチャート: 判断 383">
          <a:extLst>
            <a:ext uri="{FF2B5EF4-FFF2-40B4-BE49-F238E27FC236}">
              <a16:creationId xmlns:a16="http://schemas.microsoft.com/office/drawing/2014/main" id="{CA71B597-A8AA-4F1A-BC16-924652C7629F}"/>
            </a:ext>
          </a:extLst>
        </xdr:cNvPr>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385" name="フローチャート: 判断 384">
          <a:extLst>
            <a:ext uri="{FF2B5EF4-FFF2-40B4-BE49-F238E27FC236}">
              <a16:creationId xmlns:a16="http://schemas.microsoft.com/office/drawing/2014/main" id="{AC10C9CD-914D-40D0-9C56-2B3695FCC7CD}"/>
            </a:ext>
          </a:extLst>
        </xdr:cNvPr>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386" name="フローチャート: 判断 385">
          <a:extLst>
            <a:ext uri="{FF2B5EF4-FFF2-40B4-BE49-F238E27FC236}">
              <a16:creationId xmlns:a16="http://schemas.microsoft.com/office/drawing/2014/main" id="{7473CBA7-523E-41F0-B597-D148E98B34BE}"/>
            </a:ext>
          </a:extLst>
        </xdr:cNvPr>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387" name="フローチャート: 判断 386">
          <a:extLst>
            <a:ext uri="{FF2B5EF4-FFF2-40B4-BE49-F238E27FC236}">
              <a16:creationId xmlns:a16="http://schemas.microsoft.com/office/drawing/2014/main" id="{FB117FEA-533A-4A36-B79D-48E646C4D5BB}"/>
            </a:ext>
          </a:extLst>
        </xdr:cNvPr>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388" name="フローチャート: 判断 387">
          <a:extLst>
            <a:ext uri="{FF2B5EF4-FFF2-40B4-BE49-F238E27FC236}">
              <a16:creationId xmlns:a16="http://schemas.microsoft.com/office/drawing/2014/main" id="{EAB31EC8-B63D-4184-9416-F35383E8B4B0}"/>
            </a:ext>
          </a:extLst>
        </xdr:cNvPr>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2504F2E1-6862-48DA-BB57-A4A82356D01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49741573-857B-4C15-BFB9-7C6A978A94B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B7C6365C-A483-4950-9259-56D74080191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28F00A78-D16D-47FE-9AF9-9BE95CABD19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99D9CBC6-889F-4354-BB5A-FA6C6163CE1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156774</xdr:rowOff>
    </xdr:from>
    <xdr:to>
      <xdr:col>116</xdr:col>
      <xdr:colOff>114300</xdr:colOff>
      <xdr:row>42</xdr:row>
      <xdr:rowOff>86924</xdr:rowOff>
    </xdr:to>
    <xdr:sp macro="" textlink="">
      <xdr:nvSpPr>
        <xdr:cNvPr id="394" name="楕円 393">
          <a:extLst>
            <a:ext uri="{FF2B5EF4-FFF2-40B4-BE49-F238E27FC236}">
              <a16:creationId xmlns:a16="http://schemas.microsoft.com/office/drawing/2014/main" id="{D99D9484-6E8C-4A23-9392-92763279C0FF}"/>
            </a:ext>
          </a:extLst>
        </xdr:cNvPr>
        <xdr:cNvSpPr/>
      </xdr:nvSpPr>
      <xdr:spPr>
        <a:xfrm>
          <a:off x="22110700" y="718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71701</xdr:rowOff>
    </xdr:from>
    <xdr:ext cx="469744" cy="259045"/>
    <xdr:sp macro="" textlink="">
      <xdr:nvSpPr>
        <xdr:cNvPr id="395" name="【一般廃棄物処理施設】&#10;一人当たり有形固定資産（償却資産）額該当値テキスト">
          <a:extLst>
            <a:ext uri="{FF2B5EF4-FFF2-40B4-BE49-F238E27FC236}">
              <a16:creationId xmlns:a16="http://schemas.microsoft.com/office/drawing/2014/main" id="{E8C490B8-9D5B-468B-8B21-6CB32F16D35A}"/>
            </a:ext>
          </a:extLst>
        </xdr:cNvPr>
        <xdr:cNvSpPr txBox="1"/>
      </xdr:nvSpPr>
      <xdr:spPr>
        <a:xfrm>
          <a:off x="22199600" y="710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155899</xdr:rowOff>
    </xdr:from>
    <xdr:to>
      <xdr:col>112</xdr:col>
      <xdr:colOff>38100</xdr:colOff>
      <xdr:row>42</xdr:row>
      <xdr:rowOff>86049</xdr:rowOff>
    </xdr:to>
    <xdr:sp macro="" textlink="">
      <xdr:nvSpPr>
        <xdr:cNvPr id="396" name="楕円 395">
          <a:extLst>
            <a:ext uri="{FF2B5EF4-FFF2-40B4-BE49-F238E27FC236}">
              <a16:creationId xmlns:a16="http://schemas.microsoft.com/office/drawing/2014/main" id="{EF95582F-73A2-416B-85A3-77DD904FD63F}"/>
            </a:ext>
          </a:extLst>
        </xdr:cNvPr>
        <xdr:cNvSpPr/>
      </xdr:nvSpPr>
      <xdr:spPr>
        <a:xfrm>
          <a:off x="21272500" y="718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35249</xdr:rowOff>
    </xdr:from>
    <xdr:to>
      <xdr:col>116</xdr:col>
      <xdr:colOff>63500</xdr:colOff>
      <xdr:row>42</xdr:row>
      <xdr:rowOff>36124</xdr:rowOff>
    </xdr:to>
    <xdr:cxnSp macro="">
      <xdr:nvCxnSpPr>
        <xdr:cNvPr id="397" name="直線コネクタ 396">
          <a:extLst>
            <a:ext uri="{FF2B5EF4-FFF2-40B4-BE49-F238E27FC236}">
              <a16:creationId xmlns:a16="http://schemas.microsoft.com/office/drawing/2014/main" id="{FBFF00BE-C409-4396-8AA9-04797191A227}"/>
            </a:ext>
          </a:extLst>
        </xdr:cNvPr>
        <xdr:cNvCxnSpPr/>
      </xdr:nvCxnSpPr>
      <xdr:spPr>
        <a:xfrm>
          <a:off x="21323300" y="7236149"/>
          <a:ext cx="838200" cy="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155959</xdr:rowOff>
    </xdr:from>
    <xdr:to>
      <xdr:col>107</xdr:col>
      <xdr:colOff>101600</xdr:colOff>
      <xdr:row>42</xdr:row>
      <xdr:rowOff>86109</xdr:rowOff>
    </xdr:to>
    <xdr:sp macro="" textlink="">
      <xdr:nvSpPr>
        <xdr:cNvPr id="398" name="楕円 397">
          <a:extLst>
            <a:ext uri="{FF2B5EF4-FFF2-40B4-BE49-F238E27FC236}">
              <a16:creationId xmlns:a16="http://schemas.microsoft.com/office/drawing/2014/main" id="{D711BEC4-E743-4C0C-A41F-D9D010B247ED}"/>
            </a:ext>
          </a:extLst>
        </xdr:cNvPr>
        <xdr:cNvSpPr/>
      </xdr:nvSpPr>
      <xdr:spPr>
        <a:xfrm>
          <a:off x="20383500" y="718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35249</xdr:rowOff>
    </xdr:from>
    <xdr:to>
      <xdr:col>111</xdr:col>
      <xdr:colOff>177800</xdr:colOff>
      <xdr:row>42</xdr:row>
      <xdr:rowOff>35309</xdr:rowOff>
    </xdr:to>
    <xdr:cxnSp macro="">
      <xdr:nvCxnSpPr>
        <xdr:cNvPr id="399" name="直線コネクタ 398">
          <a:extLst>
            <a:ext uri="{FF2B5EF4-FFF2-40B4-BE49-F238E27FC236}">
              <a16:creationId xmlns:a16="http://schemas.microsoft.com/office/drawing/2014/main" id="{2C2A7A2C-A7D2-4FC5-BCF3-8F6DBF0399A5}"/>
            </a:ext>
          </a:extLst>
        </xdr:cNvPr>
        <xdr:cNvCxnSpPr/>
      </xdr:nvCxnSpPr>
      <xdr:spPr>
        <a:xfrm flipV="1">
          <a:off x="20434300" y="7236149"/>
          <a:ext cx="8890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155977</xdr:rowOff>
    </xdr:from>
    <xdr:to>
      <xdr:col>102</xdr:col>
      <xdr:colOff>165100</xdr:colOff>
      <xdr:row>42</xdr:row>
      <xdr:rowOff>86127</xdr:rowOff>
    </xdr:to>
    <xdr:sp macro="" textlink="">
      <xdr:nvSpPr>
        <xdr:cNvPr id="400" name="楕円 399">
          <a:extLst>
            <a:ext uri="{FF2B5EF4-FFF2-40B4-BE49-F238E27FC236}">
              <a16:creationId xmlns:a16="http://schemas.microsoft.com/office/drawing/2014/main" id="{F378C51B-76F0-488C-ADE3-956FDBFA3559}"/>
            </a:ext>
          </a:extLst>
        </xdr:cNvPr>
        <xdr:cNvSpPr/>
      </xdr:nvSpPr>
      <xdr:spPr>
        <a:xfrm>
          <a:off x="19494500" y="718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35309</xdr:rowOff>
    </xdr:from>
    <xdr:to>
      <xdr:col>107</xdr:col>
      <xdr:colOff>50800</xdr:colOff>
      <xdr:row>42</xdr:row>
      <xdr:rowOff>35327</xdr:rowOff>
    </xdr:to>
    <xdr:cxnSp macro="">
      <xdr:nvCxnSpPr>
        <xdr:cNvPr id="401" name="直線コネクタ 400">
          <a:extLst>
            <a:ext uri="{FF2B5EF4-FFF2-40B4-BE49-F238E27FC236}">
              <a16:creationId xmlns:a16="http://schemas.microsoft.com/office/drawing/2014/main" id="{365848EC-526D-4498-A5DE-2218AE4D65D6}"/>
            </a:ext>
          </a:extLst>
        </xdr:cNvPr>
        <xdr:cNvCxnSpPr/>
      </xdr:nvCxnSpPr>
      <xdr:spPr>
        <a:xfrm flipV="1">
          <a:off x="19545300" y="7236209"/>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155934</xdr:rowOff>
    </xdr:from>
    <xdr:to>
      <xdr:col>98</xdr:col>
      <xdr:colOff>38100</xdr:colOff>
      <xdr:row>42</xdr:row>
      <xdr:rowOff>86084</xdr:rowOff>
    </xdr:to>
    <xdr:sp macro="" textlink="">
      <xdr:nvSpPr>
        <xdr:cNvPr id="402" name="楕円 401">
          <a:extLst>
            <a:ext uri="{FF2B5EF4-FFF2-40B4-BE49-F238E27FC236}">
              <a16:creationId xmlns:a16="http://schemas.microsoft.com/office/drawing/2014/main" id="{F9A41C5D-D5C0-4ED5-B95A-4E45DF9AC1E4}"/>
            </a:ext>
          </a:extLst>
        </xdr:cNvPr>
        <xdr:cNvSpPr/>
      </xdr:nvSpPr>
      <xdr:spPr>
        <a:xfrm>
          <a:off x="18605500" y="718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35284</xdr:rowOff>
    </xdr:from>
    <xdr:to>
      <xdr:col>102</xdr:col>
      <xdr:colOff>114300</xdr:colOff>
      <xdr:row>42</xdr:row>
      <xdr:rowOff>35327</xdr:rowOff>
    </xdr:to>
    <xdr:cxnSp macro="">
      <xdr:nvCxnSpPr>
        <xdr:cNvPr id="403" name="直線コネクタ 402">
          <a:extLst>
            <a:ext uri="{FF2B5EF4-FFF2-40B4-BE49-F238E27FC236}">
              <a16:creationId xmlns:a16="http://schemas.microsoft.com/office/drawing/2014/main" id="{26AC6CDB-7CB8-4EAE-AA56-A102D6D49719}"/>
            </a:ext>
          </a:extLst>
        </xdr:cNvPr>
        <xdr:cNvCxnSpPr/>
      </xdr:nvCxnSpPr>
      <xdr:spPr>
        <a:xfrm>
          <a:off x="18656300" y="7236184"/>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2562</xdr:rowOff>
    </xdr:from>
    <xdr:ext cx="599010" cy="259045"/>
    <xdr:sp macro="" textlink="">
      <xdr:nvSpPr>
        <xdr:cNvPr id="404" name="n_1aveValue【一般廃棄物処理施設】&#10;一人当たり有形固定資産（償却資産）額">
          <a:extLst>
            <a:ext uri="{FF2B5EF4-FFF2-40B4-BE49-F238E27FC236}">
              <a16:creationId xmlns:a16="http://schemas.microsoft.com/office/drawing/2014/main" id="{F63A293C-36E8-4BAA-A914-BBF1D2EE8C1D}"/>
            </a:ext>
          </a:extLst>
        </xdr:cNvPr>
        <xdr:cNvSpPr txBox="1"/>
      </xdr:nvSpPr>
      <xdr:spPr>
        <a:xfrm>
          <a:off x="21011095" y="68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15578</xdr:rowOff>
    </xdr:from>
    <xdr:ext cx="599010" cy="259045"/>
    <xdr:sp macro="" textlink="">
      <xdr:nvSpPr>
        <xdr:cNvPr id="405" name="n_2aveValue【一般廃棄物処理施設】&#10;一人当たり有形固定資産（償却資産）額">
          <a:extLst>
            <a:ext uri="{FF2B5EF4-FFF2-40B4-BE49-F238E27FC236}">
              <a16:creationId xmlns:a16="http://schemas.microsoft.com/office/drawing/2014/main" id="{6AD23748-1C6C-4C46-A8D9-5FE8F0ADBDA3}"/>
            </a:ext>
          </a:extLst>
        </xdr:cNvPr>
        <xdr:cNvSpPr txBox="1"/>
      </xdr:nvSpPr>
      <xdr:spPr>
        <a:xfrm>
          <a:off x="20134795" y="68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8897</xdr:rowOff>
    </xdr:from>
    <xdr:ext cx="599010" cy="259045"/>
    <xdr:sp macro="" textlink="">
      <xdr:nvSpPr>
        <xdr:cNvPr id="406" name="n_3aveValue【一般廃棄物処理施設】&#10;一人当たり有形固定資産（償却資産）額">
          <a:extLst>
            <a:ext uri="{FF2B5EF4-FFF2-40B4-BE49-F238E27FC236}">
              <a16:creationId xmlns:a16="http://schemas.microsoft.com/office/drawing/2014/main" id="{EE490A3B-331C-4CB3-806E-E3587290E3B9}"/>
            </a:ext>
          </a:extLst>
        </xdr:cNvPr>
        <xdr:cNvSpPr txBox="1"/>
      </xdr:nvSpPr>
      <xdr:spPr>
        <a:xfrm>
          <a:off x="19245795" y="686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407" name="n_4aveValue【一般廃棄物処理施設】&#10;一人当たり有形固定資産（償却資産）額">
          <a:extLst>
            <a:ext uri="{FF2B5EF4-FFF2-40B4-BE49-F238E27FC236}">
              <a16:creationId xmlns:a16="http://schemas.microsoft.com/office/drawing/2014/main" id="{82B96841-1F91-481A-A950-D67EAAFFB340}"/>
            </a:ext>
          </a:extLst>
        </xdr:cNvPr>
        <xdr:cNvSpPr txBox="1"/>
      </xdr:nvSpPr>
      <xdr:spPr>
        <a:xfrm>
          <a:off x="18356795" y="68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77176</xdr:rowOff>
    </xdr:from>
    <xdr:ext cx="469744" cy="259045"/>
    <xdr:sp macro="" textlink="">
      <xdr:nvSpPr>
        <xdr:cNvPr id="408" name="n_1mainValue【一般廃棄物処理施設】&#10;一人当たり有形固定資産（償却資産）額">
          <a:extLst>
            <a:ext uri="{FF2B5EF4-FFF2-40B4-BE49-F238E27FC236}">
              <a16:creationId xmlns:a16="http://schemas.microsoft.com/office/drawing/2014/main" id="{9E391471-C7CF-4FD5-BC1E-5FCD6ACECDA7}"/>
            </a:ext>
          </a:extLst>
        </xdr:cNvPr>
        <xdr:cNvSpPr txBox="1"/>
      </xdr:nvSpPr>
      <xdr:spPr>
        <a:xfrm>
          <a:off x="21075728" y="727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77236</xdr:rowOff>
    </xdr:from>
    <xdr:ext cx="469744" cy="259045"/>
    <xdr:sp macro="" textlink="">
      <xdr:nvSpPr>
        <xdr:cNvPr id="409" name="n_2mainValue【一般廃棄物処理施設】&#10;一人当たり有形固定資産（償却資産）額">
          <a:extLst>
            <a:ext uri="{FF2B5EF4-FFF2-40B4-BE49-F238E27FC236}">
              <a16:creationId xmlns:a16="http://schemas.microsoft.com/office/drawing/2014/main" id="{AA4EC06B-2C35-418B-8B08-E28046CE6982}"/>
            </a:ext>
          </a:extLst>
        </xdr:cNvPr>
        <xdr:cNvSpPr txBox="1"/>
      </xdr:nvSpPr>
      <xdr:spPr>
        <a:xfrm>
          <a:off x="20199428" y="72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77254</xdr:rowOff>
    </xdr:from>
    <xdr:ext cx="469744" cy="259045"/>
    <xdr:sp macro="" textlink="">
      <xdr:nvSpPr>
        <xdr:cNvPr id="410" name="n_3mainValue【一般廃棄物処理施設】&#10;一人当たり有形固定資産（償却資産）額">
          <a:extLst>
            <a:ext uri="{FF2B5EF4-FFF2-40B4-BE49-F238E27FC236}">
              <a16:creationId xmlns:a16="http://schemas.microsoft.com/office/drawing/2014/main" id="{E79E81D9-4EC1-4820-A64B-F4D571C59A40}"/>
            </a:ext>
          </a:extLst>
        </xdr:cNvPr>
        <xdr:cNvSpPr txBox="1"/>
      </xdr:nvSpPr>
      <xdr:spPr>
        <a:xfrm>
          <a:off x="19310428" y="727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77211</xdr:rowOff>
    </xdr:from>
    <xdr:ext cx="469744" cy="259045"/>
    <xdr:sp macro="" textlink="">
      <xdr:nvSpPr>
        <xdr:cNvPr id="411" name="n_4mainValue【一般廃棄物処理施設】&#10;一人当たり有形固定資産（償却資産）額">
          <a:extLst>
            <a:ext uri="{FF2B5EF4-FFF2-40B4-BE49-F238E27FC236}">
              <a16:creationId xmlns:a16="http://schemas.microsoft.com/office/drawing/2014/main" id="{46D15C73-F820-46FA-AC15-1FAEFF8051CF}"/>
            </a:ext>
          </a:extLst>
        </xdr:cNvPr>
        <xdr:cNvSpPr txBox="1"/>
      </xdr:nvSpPr>
      <xdr:spPr>
        <a:xfrm>
          <a:off x="18421428" y="72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B6CFD6D8-B965-45BD-AC7C-3E8CD0EAC1D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3DC52B52-9725-4137-A106-6DA6E63BE96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A93E8F40-8EE8-41B0-8CAB-C79E3E02F98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E9C46F45-BBB8-4E6B-A522-827B477558D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9F3BB9B8-16D3-401F-AB69-043F4B3DA58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06DB2EC5-A8E1-4211-9DDA-698D0E927F5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4E99EEAC-446C-47E5-9591-0010AE634AB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A19A427A-5024-4F92-8A29-CBC478A5E26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ABCAD050-090B-40F4-81B7-61E0AB85A25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5D8162B6-41D2-457D-948F-ED913601AFB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1CF11A6E-B5F4-4EE5-8FA0-667EDC6FB9E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a:extLst>
            <a:ext uri="{FF2B5EF4-FFF2-40B4-BE49-F238E27FC236}">
              <a16:creationId xmlns:a16="http://schemas.microsoft.com/office/drawing/2014/main" id="{5AF740C7-A3AD-4F71-9F37-F2AB8A4CF86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a:extLst>
            <a:ext uri="{FF2B5EF4-FFF2-40B4-BE49-F238E27FC236}">
              <a16:creationId xmlns:a16="http://schemas.microsoft.com/office/drawing/2014/main" id="{DFD7EDAE-8864-48D6-ABEF-BAB4F154203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a:extLst>
            <a:ext uri="{FF2B5EF4-FFF2-40B4-BE49-F238E27FC236}">
              <a16:creationId xmlns:a16="http://schemas.microsoft.com/office/drawing/2014/main" id="{EAC4BDE9-9F1B-4196-8096-FF38BFB89FA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a:extLst>
            <a:ext uri="{FF2B5EF4-FFF2-40B4-BE49-F238E27FC236}">
              <a16:creationId xmlns:a16="http://schemas.microsoft.com/office/drawing/2014/main" id="{F10E6B5B-109A-40AF-8CDE-6FE6A9F53A2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a:extLst>
            <a:ext uri="{FF2B5EF4-FFF2-40B4-BE49-F238E27FC236}">
              <a16:creationId xmlns:a16="http://schemas.microsoft.com/office/drawing/2014/main" id="{052C86FE-0D95-414A-8370-B7AC2547A95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a:extLst>
            <a:ext uri="{FF2B5EF4-FFF2-40B4-BE49-F238E27FC236}">
              <a16:creationId xmlns:a16="http://schemas.microsoft.com/office/drawing/2014/main" id="{43B25D5C-7E67-47C7-86A6-DF1C407AF02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a:extLst>
            <a:ext uri="{FF2B5EF4-FFF2-40B4-BE49-F238E27FC236}">
              <a16:creationId xmlns:a16="http://schemas.microsoft.com/office/drawing/2014/main" id="{96CEB65F-E874-49CF-845C-A6E9B78E832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a:extLst>
            <a:ext uri="{FF2B5EF4-FFF2-40B4-BE49-F238E27FC236}">
              <a16:creationId xmlns:a16="http://schemas.microsoft.com/office/drawing/2014/main" id="{8083590B-0888-4973-A439-81989B8E6DB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a:extLst>
            <a:ext uri="{FF2B5EF4-FFF2-40B4-BE49-F238E27FC236}">
              <a16:creationId xmlns:a16="http://schemas.microsoft.com/office/drawing/2014/main" id="{34648D03-5CBC-4ECA-846C-E2D76BE7BF5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a:extLst>
            <a:ext uri="{FF2B5EF4-FFF2-40B4-BE49-F238E27FC236}">
              <a16:creationId xmlns:a16="http://schemas.microsoft.com/office/drawing/2014/main" id="{00A18997-2CFE-4401-9ED0-40C6B2FE229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a:extLst>
            <a:ext uri="{FF2B5EF4-FFF2-40B4-BE49-F238E27FC236}">
              <a16:creationId xmlns:a16="http://schemas.microsoft.com/office/drawing/2014/main" id="{A76DAA8F-324E-4415-8F28-473CE72CB57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a:extLst>
            <a:ext uri="{FF2B5EF4-FFF2-40B4-BE49-F238E27FC236}">
              <a16:creationId xmlns:a16="http://schemas.microsoft.com/office/drawing/2014/main" id="{6F81F1D8-F891-49B7-A8F7-1428EFE6E74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D2552DD0-F255-4206-9F2D-E3F76F20B9D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保健センター・保健所】&#10;有形固定資産減価償却率グラフ枠">
          <a:extLst>
            <a:ext uri="{FF2B5EF4-FFF2-40B4-BE49-F238E27FC236}">
              <a16:creationId xmlns:a16="http://schemas.microsoft.com/office/drawing/2014/main" id="{236160FB-790B-4DC2-A080-7E8653226A8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437" name="直線コネクタ 436">
          <a:extLst>
            <a:ext uri="{FF2B5EF4-FFF2-40B4-BE49-F238E27FC236}">
              <a16:creationId xmlns:a16="http://schemas.microsoft.com/office/drawing/2014/main" id="{0BFBFE0E-FD36-4E95-BCC1-9D7F78F57B90}"/>
            </a:ext>
          </a:extLst>
        </xdr:cNvPr>
        <xdr:cNvCxnSpPr/>
      </xdr:nvCxnSpPr>
      <xdr:spPr>
        <a:xfrm flipV="1">
          <a:off x="16318864" y="9619162"/>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38" name="【保健センター・保健所】&#10;有形固定資産減価償却率最小値テキスト">
          <a:extLst>
            <a:ext uri="{FF2B5EF4-FFF2-40B4-BE49-F238E27FC236}">
              <a16:creationId xmlns:a16="http://schemas.microsoft.com/office/drawing/2014/main" id="{29CAD9A2-97C3-48E0-9334-E258DA033E5E}"/>
            </a:ext>
          </a:extLst>
        </xdr:cNvPr>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39" name="直線コネクタ 438">
          <a:extLst>
            <a:ext uri="{FF2B5EF4-FFF2-40B4-BE49-F238E27FC236}">
              <a16:creationId xmlns:a16="http://schemas.microsoft.com/office/drawing/2014/main" id="{99500DA6-4D89-4948-9DD3-EC5F6C65BC49}"/>
            </a:ext>
          </a:extLst>
        </xdr:cNvPr>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440" name="【保健センター・保健所】&#10;有形固定資産減価償却率最大値テキスト">
          <a:extLst>
            <a:ext uri="{FF2B5EF4-FFF2-40B4-BE49-F238E27FC236}">
              <a16:creationId xmlns:a16="http://schemas.microsoft.com/office/drawing/2014/main" id="{2116B9ED-3BA1-4DE0-9070-6B4247C4DFA7}"/>
            </a:ext>
          </a:extLst>
        </xdr:cNvPr>
        <xdr:cNvSpPr txBox="1"/>
      </xdr:nvSpPr>
      <xdr:spPr>
        <a:xfrm>
          <a:off x="16357600" y="93943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441" name="直線コネクタ 440">
          <a:extLst>
            <a:ext uri="{FF2B5EF4-FFF2-40B4-BE49-F238E27FC236}">
              <a16:creationId xmlns:a16="http://schemas.microsoft.com/office/drawing/2014/main" id="{2A707405-762C-42EC-BA2E-60EA4415E172}"/>
            </a:ext>
          </a:extLst>
        </xdr:cNvPr>
        <xdr:cNvCxnSpPr/>
      </xdr:nvCxnSpPr>
      <xdr:spPr>
        <a:xfrm>
          <a:off x="16230600" y="961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442" name="【保健センター・保健所】&#10;有形固定資産減価償却率平均値テキスト">
          <a:extLst>
            <a:ext uri="{FF2B5EF4-FFF2-40B4-BE49-F238E27FC236}">
              <a16:creationId xmlns:a16="http://schemas.microsoft.com/office/drawing/2014/main" id="{27B16525-2F83-4FDA-BF37-A7E2603A6820}"/>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43" name="フローチャート: 判断 442">
          <a:extLst>
            <a:ext uri="{FF2B5EF4-FFF2-40B4-BE49-F238E27FC236}">
              <a16:creationId xmlns:a16="http://schemas.microsoft.com/office/drawing/2014/main" id="{7FC5FE52-19A6-4FBF-89A9-73867E780E71}"/>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444" name="フローチャート: 判断 443">
          <a:extLst>
            <a:ext uri="{FF2B5EF4-FFF2-40B4-BE49-F238E27FC236}">
              <a16:creationId xmlns:a16="http://schemas.microsoft.com/office/drawing/2014/main" id="{BDD493D8-E0B2-4CBD-8C11-937C07C4495E}"/>
            </a:ext>
          </a:extLst>
        </xdr:cNvPr>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445" name="フローチャート: 判断 444">
          <a:extLst>
            <a:ext uri="{FF2B5EF4-FFF2-40B4-BE49-F238E27FC236}">
              <a16:creationId xmlns:a16="http://schemas.microsoft.com/office/drawing/2014/main" id="{90DC085B-1C19-4E75-B7F1-D25E91BD9E97}"/>
            </a:ext>
          </a:extLst>
        </xdr:cNvPr>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46" name="フローチャート: 判断 445">
          <a:extLst>
            <a:ext uri="{FF2B5EF4-FFF2-40B4-BE49-F238E27FC236}">
              <a16:creationId xmlns:a16="http://schemas.microsoft.com/office/drawing/2014/main" id="{7036915D-A891-4E38-8CB1-45B86301DE51}"/>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145143</xdr:rowOff>
    </xdr:from>
    <xdr:to>
      <xdr:col>67</xdr:col>
      <xdr:colOff>101600</xdr:colOff>
      <xdr:row>59</xdr:row>
      <xdr:rowOff>75293</xdr:rowOff>
    </xdr:to>
    <xdr:sp macro="" textlink="">
      <xdr:nvSpPr>
        <xdr:cNvPr id="447" name="フローチャート: 判断 446">
          <a:extLst>
            <a:ext uri="{FF2B5EF4-FFF2-40B4-BE49-F238E27FC236}">
              <a16:creationId xmlns:a16="http://schemas.microsoft.com/office/drawing/2014/main" id="{3B7197B5-1249-4991-A151-FB60E29D340D}"/>
            </a:ext>
          </a:extLst>
        </xdr:cNvPr>
        <xdr:cNvSpPr/>
      </xdr:nvSpPr>
      <xdr:spPr>
        <a:xfrm>
          <a:off x="12763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A40CB5CD-8FFC-49F2-913C-DA8F3395AE9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D6368404-C938-4589-B016-F70892A4CC7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53035492-4653-40DB-B964-E5C2AC5D772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6B27C596-E2C2-4266-8DA2-F047DC150AD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71CC95C6-3E1D-49E7-B549-8D913C512CC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99423</xdr:rowOff>
    </xdr:from>
    <xdr:to>
      <xdr:col>85</xdr:col>
      <xdr:colOff>177800</xdr:colOff>
      <xdr:row>60</xdr:row>
      <xdr:rowOff>29573</xdr:rowOff>
    </xdr:to>
    <xdr:sp macro="" textlink="">
      <xdr:nvSpPr>
        <xdr:cNvPr id="453" name="楕円 452">
          <a:extLst>
            <a:ext uri="{FF2B5EF4-FFF2-40B4-BE49-F238E27FC236}">
              <a16:creationId xmlns:a16="http://schemas.microsoft.com/office/drawing/2014/main" id="{6481BC1B-0543-4946-9613-18FA6265D2F5}"/>
            </a:ext>
          </a:extLst>
        </xdr:cNvPr>
        <xdr:cNvSpPr/>
      </xdr:nvSpPr>
      <xdr:spPr>
        <a:xfrm>
          <a:off x="162687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122300</xdr:rowOff>
    </xdr:from>
    <xdr:ext cx="405111" cy="259045"/>
    <xdr:sp macro="" textlink="">
      <xdr:nvSpPr>
        <xdr:cNvPr id="454" name="【保健センター・保健所】&#10;有形固定資産減価償却率該当値テキスト">
          <a:extLst>
            <a:ext uri="{FF2B5EF4-FFF2-40B4-BE49-F238E27FC236}">
              <a16:creationId xmlns:a16="http://schemas.microsoft.com/office/drawing/2014/main" id="{B915449C-4F97-407C-8CD4-707331E53038}"/>
            </a:ext>
          </a:extLst>
        </xdr:cNvPr>
        <xdr:cNvSpPr txBox="1"/>
      </xdr:nvSpPr>
      <xdr:spPr>
        <a:xfrm>
          <a:off x="16357600" y="1006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55335</xdr:rowOff>
    </xdr:from>
    <xdr:to>
      <xdr:col>81</xdr:col>
      <xdr:colOff>101600</xdr:colOff>
      <xdr:row>59</xdr:row>
      <xdr:rowOff>156935</xdr:rowOff>
    </xdr:to>
    <xdr:sp macro="" textlink="">
      <xdr:nvSpPr>
        <xdr:cNvPr id="455" name="楕円 454">
          <a:extLst>
            <a:ext uri="{FF2B5EF4-FFF2-40B4-BE49-F238E27FC236}">
              <a16:creationId xmlns:a16="http://schemas.microsoft.com/office/drawing/2014/main" id="{048620B7-DE69-40F8-B313-C5E19E1B6C84}"/>
            </a:ext>
          </a:extLst>
        </xdr:cNvPr>
        <xdr:cNvSpPr/>
      </xdr:nvSpPr>
      <xdr:spPr>
        <a:xfrm>
          <a:off x="15430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106135</xdr:rowOff>
    </xdr:from>
    <xdr:to>
      <xdr:col>85</xdr:col>
      <xdr:colOff>127000</xdr:colOff>
      <xdr:row>59</xdr:row>
      <xdr:rowOff>150223</xdr:rowOff>
    </xdr:to>
    <xdr:cxnSp macro="">
      <xdr:nvCxnSpPr>
        <xdr:cNvPr id="456" name="直線コネクタ 455">
          <a:extLst>
            <a:ext uri="{FF2B5EF4-FFF2-40B4-BE49-F238E27FC236}">
              <a16:creationId xmlns:a16="http://schemas.microsoft.com/office/drawing/2014/main" id="{8B84F675-82F7-4A75-9E4A-66B736529142}"/>
            </a:ext>
          </a:extLst>
        </xdr:cNvPr>
        <xdr:cNvCxnSpPr/>
      </xdr:nvCxnSpPr>
      <xdr:spPr>
        <a:xfrm>
          <a:off x="15481300" y="10221685"/>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11249</xdr:rowOff>
    </xdr:from>
    <xdr:to>
      <xdr:col>76</xdr:col>
      <xdr:colOff>165100</xdr:colOff>
      <xdr:row>59</xdr:row>
      <xdr:rowOff>112849</xdr:rowOff>
    </xdr:to>
    <xdr:sp macro="" textlink="">
      <xdr:nvSpPr>
        <xdr:cNvPr id="457" name="楕円 456">
          <a:extLst>
            <a:ext uri="{FF2B5EF4-FFF2-40B4-BE49-F238E27FC236}">
              <a16:creationId xmlns:a16="http://schemas.microsoft.com/office/drawing/2014/main" id="{2F9AE723-EB7C-4476-96B2-FA4B525A36BC}"/>
            </a:ext>
          </a:extLst>
        </xdr:cNvPr>
        <xdr:cNvSpPr/>
      </xdr:nvSpPr>
      <xdr:spPr>
        <a:xfrm>
          <a:off x="145415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62049</xdr:rowOff>
    </xdr:from>
    <xdr:to>
      <xdr:col>81</xdr:col>
      <xdr:colOff>50800</xdr:colOff>
      <xdr:row>59</xdr:row>
      <xdr:rowOff>106135</xdr:rowOff>
    </xdr:to>
    <xdr:cxnSp macro="">
      <xdr:nvCxnSpPr>
        <xdr:cNvPr id="458" name="直線コネクタ 457">
          <a:extLst>
            <a:ext uri="{FF2B5EF4-FFF2-40B4-BE49-F238E27FC236}">
              <a16:creationId xmlns:a16="http://schemas.microsoft.com/office/drawing/2014/main" id="{79E58AEE-7E14-45E5-8659-D377B7DFEF15}"/>
            </a:ext>
          </a:extLst>
        </xdr:cNvPr>
        <xdr:cNvCxnSpPr/>
      </xdr:nvCxnSpPr>
      <xdr:spPr>
        <a:xfrm>
          <a:off x="14592300" y="10177599"/>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19413</xdr:rowOff>
    </xdr:from>
    <xdr:to>
      <xdr:col>72</xdr:col>
      <xdr:colOff>38100</xdr:colOff>
      <xdr:row>58</xdr:row>
      <xdr:rowOff>121013</xdr:rowOff>
    </xdr:to>
    <xdr:sp macro="" textlink="">
      <xdr:nvSpPr>
        <xdr:cNvPr id="459" name="楕円 458">
          <a:extLst>
            <a:ext uri="{FF2B5EF4-FFF2-40B4-BE49-F238E27FC236}">
              <a16:creationId xmlns:a16="http://schemas.microsoft.com/office/drawing/2014/main" id="{81E8DA65-D9C3-42F7-898E-B7D49E3A05FD}"/>
            </a:ext>
          </a:extLst>
        </xdr:cNvPr>
        <xdr:cNvSpPr/>
      </xdr:nvSpPr>
      <xdr:spPr>
        <a:xfrm>
          <a:off x="13652500" y="99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70213</xdr:rowOff>
    </xdr:from>
    <xdr:to>
      <xdr:col>76</xdr:col>
      <xdr:colOff>114300</xdr:colOff>
      <xdr:row>59</xdr:row>
      <xdr:rowOff>62049</xdr:rowOff>
    </xdr:to>
    <xdr:cxnSp macro="">
      <xdr:nvCxnSpPr>
        <xdr:cNvPr id="460" name="直線コネクタ 459">
          <a:extLst>
            <a:ext uri="{FF2B5EF4-FFF2-40B4-BE49-F238E27FC236}">
              <a16:creationId xmlns:a16="http://schemas.microsoft.com/office/drawing/2014/main" id="{E28BB0BC-4F6C-48ED-8C13-C8F9857ECD7B}"/>
            </a:ext>
          </a:extLst>
        </xdr:cNvPr>
        <xdr:cNvCxnSpPr/>
      </xdr:nvCxnSpPr>
      <xdr:spPr>
        <a:xfrm>
          <a:off x="13703300" y="1001431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154940</xdr:rowOff>
    </xdr:from>
    <xdr:to>
      <xdr:col>67</xdr:col>
      <xdr:colOff>101600</xdr:colOff>
      <xdr:row>58</xdr:row>
      <xdr:rowOff>85090</xdr:rowOff>
    </xdr:to>
    <xdr:sp macro="" textlink="">
      <xdr:nvSpPr>
        <xdr:cNvPr id="461" name="楕円 460">
          <a:extLst>
            <a:ext uri="{FF2B5EF4-FFF2-40B4-BE49-F238E27FC236}">
              <a16:creationId xmlns:a16="http://schemas.microsoft.com/office/drawing/2014/main" id="{098ADAD4-2609-46DB-8BD4-8DF030A93AF8}"/>
            </a:ext>
          </a:extLst>
        </xdr:cNvPr>
        <xdr:cNvSpPr/>
      </xdr:nvSpPr>
      <xdr:spPr>
        <a:xfrm>
          <a:off x="12763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34290</xdr:rowOff>
    </xdr:from>
    <xdr:to>
      <xdr:col>71</xdr:col>
      <xdr:colOff>177800</xdr:colOff>
      <xdr:row>58</xdr:row>
      <xdr:rowOff>70213</xdr:rowOff>
    </xdr:to>
    <xdr:cxnSp macro="">
      <xdr:nvCxnSpPr>
        <xdr:cNvPr id="462" name="直線コネクタ 461">
          <a:extLst>
            <a:ext uri="{FF2B5EF4-FFF2-40B4-BE49-F238E27FC236}">
              <a16:creationId xmlns:a16="http://schemas.microsoft.com/office/drawing/2014/main" id="{31B84C48-2ECF-4431-BCD3-DE19EB257F8A}"/>
            </a:ext>
          </a:extLst>
        </xdr:cNvPr>
        <xdr:cNvCxnSpPr/>
      </xdr:nvCxnSpPr>
      <xdr:spPr>
        <a:xfrm>
          <a:off x="12814300" y="997839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161126</xdr:rowOff>
    </xdr:from>
    <xdr:ext cx="405111" cy="259045"/>
    <xdr:sp macro="" textlink="">
      <xdr:nvSpPr>
        <xdr:cNvPr id="463" name="n_1aveValue【保健センター・保健所】&#10;有形固定資産減価償却率">
          <a:extLst>
            <a:ext uri="{FF2B5EF4-FFF2-40B4-BE49-F238E27FC236}">
              <a16:creationId xmlns:a16="http://schemas.microsoft.com/office/drawing/2014/main" id="{7BA84B03-5558-417E-8E85-F22BE2068144}"/>
            </a:ext>
          </a:extLst>
        </xdr:cNvPr>
        <xdr:cNvSpPr txBox="1"/>
      </xdr:nvSpPr>
      <xdr:spPr>
        <a:xfrm>
          <a:off x="152660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166024</xdr:rowOff>
    </xdr:from>
    <xdr:ext cx="405111" cy="259045"/>
    <xdr:sp macro="" textlink="">
      <xdr:nvSpPr>
        <xdr:cNvPr id="464" name="n_2aveValue【保健センター・保健所】&#10;有形固定資産減価償却率">
          <a:extLst>
            <a:ext uri="{FF2B5EF4-FFF2-40B4-BE49-F238E27FC236}">
              <a16:creationId xmlns:a16="http://schemas.microsoft.com/office/drawing/2014/main" id="{E7DA51B3-B5BF-439F-B987-3186C567A814}"/>
            </a:ext>
          </a:extLst>
        </xdr:cNvPr>
        <xdr:cNvSpPr txBox="1"/>
      </xdr:nvSpPr>
      <xdr:spPr>
        <a:xfrm>
          <a:off x="14389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138265</xdr:rowOff>
    </xdr:from>
    <xdr:ext cx="405111" cy="259045"/>
    <xdr:sp macro="" textlink="">
      <xdr:nvSpPr>
        <xdr:cNvPr id="465" name="n_3aveValue【保健センター・保健所】&#10;有形固定資産減価償却率">
          <a:extLst>
            <a:ext uri="{FF2B5EF4-FFF2-40B4-BE49-F238E27FC236}">
              <a16:creationId xmlns:a16="http://schemas.microsoft.com/office/drawing/2014/main" id="{0262D0B8-A8C3-4D4E-9510-81AAA9733544}"/>
            </a:ext>
          </a:extLst>
        </xdr:cNvPr>
        <xdr:cNvSpPr txBox="1"/>
      </xdr:nvSpPr>
      <xdr:spPr>
        <a:xfrm>
          <a:off x="13500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66420</xdr:rowOff>
    </xdr:from>
    <xdr:ext cx="405111" cy="259045"/>
    <xdr:sp macro="" textlink="">
      <xdr:nvSpPr>
        <xdr:cNvPr id="466" name="n_4aveValue【保健センター・保健所】&#10;有形固定資産減価償却率">
          <a:extLst>
            <a:ext uri="{FF2B5EF4-FFF2-40B4-BE49-F238E27FC236}">
              <a16:creationId xmlns:a16="http://schemas.microsoft.com/office/drawing/2014/main" id="{DA54C5E7-38ED-45AA-A109-EA754E80B11E}"/>
            </a:ext>
          </a:extLst>
        </xdr:cNvPr>
        <xdr:cNvSpPr txBox="1"/>
      </xdr:nvSpPr>
      <xdr:spPr>
        <a:xfrm>
          <a:off x="126117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2012</xdr:rowOff>
    </xdr:from>
    <xdr:ext cx="405111" cy="259045"/>
    <xdr:sp macro="" textlink="">
      <xdr:nvSpPr>
        <xdr:cNvPr id="467" name="n_1mainValue【保健センター・保健所】&#10;有形固定資産減価償却率">
          <a:extLst>
            <a:ext uri="{FF2B5EF4-FFF2-40B4-BE49-F238E27FC236}">
              <a16:creationId xmlns:a16="http://schemas.microsoft.com/office/drawing/2014/main" id="{CA85C16D-AC0B-4965-8A04-98ECCC7151E8}"/>
            </a:ext>
          </a:extLst>
        </xdr:cNvPr>
        <xdr:cNvSpPr txBox="1"/>
      </xdr:nvSpPr>
      <xdr:spPr>
        <a:xfrm>
          <a:off x="152660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129376</xdr:rowOff>
    </xdr:from>
    <xdr:ext cx="405111" cy="259045"/>
    <xdr:sp macro="" textlink="">
      <xdr:nvSpPr>
        <xdr:cNvPr id="468" name="n_2mainValue【保健センター・保健所】&#10;有形固定資産減価償却率">
          <a:extLst>
            <a:ext uri="{FF2B5EF4-FFF2-40B4-BE49-F238E27FC236}">
              <a16:creationId xmlns:a16="http://schemas.microsoft.com/office/drawing/2014/main" id="{11132D2C-96A6-4A3C-81F3-930B0447E6B3}"/>
            </a:ext>
          </a:extLst>
        </xdr:cNvPr>
        <xdr:cNvSpPr txBox="1"/>
      </xdr:nvSpPr>
      <xdr:spPr>
        <a:xfrm>
          <a:off x="14389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137540</xdr:rowOff>
    </xdr:from>
    <xdr:ext cx="405111" cy="259045"/>
    <xdr:sp macro="" textlink="">
      <xdr:nvSpPr>
        <xdr:cNvPr id="469" name="n_3mainValue【保健センター・保健所】&#10;有形固定資産減価償却率">
          <a:extLst>
            <a:ext uri="{FF2B5EF4-FFF2-40B4-BE49-F238E27FC236}">
              <a16:creationId xmlns:a16="http://schemas.microsoft.com/office/drawing/2014/main" id="{2EC76E78-1FBC-46D7-9AA2-47860619D9E8}"/>
            </a:ext>
          </a:extLst>
        </xdr:cNvPr>
        <xdr:cNvSpPr txBox="1"/>
      </xdr:nvSpPr>
      <xdr:spPr>
        <a:xfrm>
          <a:off x="13500744" y="973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101617</xdr:rowOff>
    </xdr:from>
    <xdr:ext cx="405111" cy="259045"/>
    <xdr:sp macro="" textlink="">
      <xdr:nvSpPr>
        <xdr:cNvPr id="470" name="n_4mainValue【保健センター・保健所】&#10;有形固定資産減価償却率">
          <a:extLst>
            <a:ext uri="{FF2B5EF4-FFF2-40B4-BE49-F238E27FC236}">
              <a16:creationId xmlns:a16="http://schemas.microsoft.com/office/drawing/2014/main" id="{B1C2923B-A36A-40B9-8BE3-30FDE8853DA4}"/>
            </a:ext>
          </a:extLst>
        </xdr:cNvPr>
        <xdr:cNvSpPr txBox="1"/>
      </xdr:nvSpPr>
      <xdr:spPr>
        <a:xfrm>
          <a:off x="12611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99D0BD7C-1AFF-4385-A743-E7994955518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8150ACFD-0933-4DF5-A60A-592749D89E1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9E83BA74-B26D-4782-BD66-B332B39B64B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AEF4BB98-25DC-4A86-81A7-869CD8CC70E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4B64BCC7-B0EA-484B-8FB7-44C5C625BFB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310D542B-0E29-4005-9355-EF5D15D27C5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A983B66C-E18D-4C37-8418-3D114AC8D76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0D8C8292-72EF-4EFF-BD0E-58E65449544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1D62E605-8158-4421-B0B6-4FFFDC2E6CF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20049A27-D5AF-4D7F-BA74-81EC049F0B1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1" name="直線コネクタ 480">
          <a:extLst>
            <a:ext uri="{FF2B5EF4-FFF2-40B4-BE49-F238E27FC236}">
              <a16:creationId xmlns:a16="http://schemas.microsoft.com/office/drawing/2014/main" id="{0942AE7B-21B5-421A-B07E-6562A4E4246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2" name="テキスト ボックス 481">
          <a:extLst>
            <a:ext uri="{FF2B5EF4-FFF2-40B4-BE49-F238E27FC236}">
              <a16:creationId xmlns:a16="http://schemas.microsoft.com/office/drawing/2014/main" id="{E780A7A2-9FF2-4B04-B81B-DAA07FE92C8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3" name="直線コネクタ 482">
          <a:extLst>
            <a:ext uri="{FF2B5EF4-FFF2-40B4-BE49-F238E27FC236}">
              <a16:creationId xmlns:a16="http://schemas.microsoft.com/office/drawing/2014/main" id="{80D89B03-FF32-4864-BD9F-046A45A5F1D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4" name="テキスト ボックス 483">
          <a:extLst>
            <a:ext uri="{FF2B5EF4-FFF2-40B4-BE49-F238E27FC236}">
              <a16:creationId xmlns:a16="http://schemas.microsoft.com/office/drawing/2014/main" id="{681AC246-D35C-4BB6-B51B-39CA420120D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5" name="直線コネクタ 484">
          <a:extLst>
            <a:ext uri="{FF2B5EF4-FFF2-40B4-BE49-F238E27FC236}">
              <a16:creationId xmlns:a16="http://schemas.microsoft.com/office/drawing/2014/main" id="{91120CEE-76D5-408B-A372-1B6F60771BB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6" name="テキスト ボックス 485">
          <a:extLst>
            <a:ext uri="{FF2B5EF4-FFF2-40B4-BE49-F238E27FC236}">
              <a16:creationId xmlns:a16="http://schemas.microsoft.com/office/drawing/2014/main" id="{DA948CB5-80C7-4F1C-9998-4FBC2FF0294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7" name="直線コネクタ 486">
          <a:extLst>
            <a:ext uri="{FF2B5EF4-FFF2-40B4-BE49-F238E27FC236}">
              <a16:creationId xmlns:a16="http://schemas.microsoft.com/office/drawing/2014/main" id="{7B269B90-D2EF-4FFC-8BF1-27C981EC729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8" name="テキスト ボックス 487">
          <a:extLst>
            <a:ext uri="{FF2B5EF4-FFF2-40B4-BE49-F238E27FC236}">
              <a16:creationId xmlns:a16="http://schemas.microsoft.com/office/drawing/2014/main" id="{629B8BB0-876C-413E-8ED0-E70057FD0C5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4A47740A-0D6C-4D4C-96C3-11D501EC1CA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DFE76879-9E7A-4648-9A81-C322346A161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保健センター・保健所】&#10;一人当たり面積グラフ枠">
          <a:extLst>
            <a:ext uri="{FF2B5EF4-FFF2-40B4-BE49-F238E27FC236}">
              <a16:creationId xmlns:a16="http://schemas.microsoft.com/office/drawing/2014/main" id="{B747461A-ACCD-4526-96EC-D5455A5A403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492" name="直線コネクタ 491">
          <a:extLst>
            <a:ext uri="{FF2B5EF4-FFF2-40B4-BE49-F238E27FC236}">
              <a16:creationId xmlns:a16="http://schemas.microsoft.com/office/drawing/2014/main" id="{121F0512-DFF1-4344-96BC-8CCBAD619A23}"/>
            </a:ext>
          </a:extLst>
        </xdr:cNvPr>
        <xdr:cNvCxnSpPr/>
      </xdr:nvCxnSpPr>
      <xdr:spPr>
        <a:xfrm flipV="1">
          <a:off x="22160864" y="9467697"/>
          <a:ext cx="0" cy="1485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493" name="【保健センター・保健所】&#10;一人当たり面積最小値テキスト">
          <a:extLst>
            <a:ext uri="{FF2B5EF4-FFF2-40B4-BE49-F238E27FC236}">
              <a16:creationId xmlns:a16="http://schemas.microsoft.com/office/drawing/2014/main" id="{3A48D563-B9D9-4C10-B80E-F44A5DE147C2}"/>
            </a:ext>
          </a:extLst>
        </xdr:cNvPr>
        <xdr:cNvSpPr txBox="1"/>
      </xdr:nvSpPr>
      <xdr:spPr>
        <a:xfrm>
          <a:off x="22199600" y="109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494" name="直線コネクタ 493">
          <a:extLst>
            <a:ext uri="{FF2B5EF4-FFF2-40B4-BE49-F238E27FC236}">
              <a16:creationId xmlns:a16="http://schemas.microsoft.com/office/drawing/2014/main" id="{A18C31F4-293A-4709-936D-E15520F40454}"/>
            </a:ext>
          </a:extLst>
        </xdr:cNvPr>
        <xdr:cNvCxnSpPr/>
      </xdr:nvCxnSpPr>
      <xdr:spPr>
        <a:xfrm>
          <a:off x="22072600" y="1095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495" name="【保健センター・保健所】&#10;一人当たり面積最大値テキスト">
          <a:extLst>
            <a:ext uri="{FF2B5EF4-FFF2-40B4-BE49-F238E27FC236}">
              <a16:creationId xmlns:a16="http://schemas.microsoft.com/office/drawing/2014/main" id="{16F94920-E4F3-4926-BF38-4BA7B8A9AA69}"/>
            </a:ext>
          </a:extLst>
        </xdr:cNvPr>
        <xdr:cNvSpPr txBox="1"/>
      </xdr:nvSpPr>
      <xdr:spPr>
        <a:xfrm>
          <a:off x="22199600" y="924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496" name="直線コネクタ 495">
          <a:extLst>
            <a:ext uri="{FF2B5EF4-FFF2-40B4-BE49-F238E27FC236}">
              <a16:creationId xmlns:a16="http://schemas.microsoft.com/office/drawing/2014/main" id="{B89E0CFA-0064-4B4C-A6EF-5368A6BBFE50}"/>
            </a:ext>
          </a:extLst>
        </xdr:cNvPr>
        <xdr:cNvCxnSpPr/>
      </xdr:nvCxnSpPr>
      <xdr:spPr>
        <a:xfrm>
          <a:off x="22072600" y="9467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10939</xdr:rowOff>
    </xdr:from>
    <xdr:ext cx="469744" cy="259045"/>
    <xdr:sp macro="" textlink="">
      <xdr:nvSpPr>
        <xdr:cNvPr id="497" name="【保健センター・保健所】&#10;一人当たり面積平均値テキスト">
          <a:extLst>
            <a:ext uri="{FF2B5EF4-FFF2-40B4-BE49-F238E27FC236}">
              <a16:creationId xmlns:a16="http://schemas.microsoft.com/office/drawing/2014/main" id="{1C7130E7-C393-4F24-A891-FEEA46382B8C}"/>
            </a:ext>
          </a:extLst>
        </xdr:cNvPr>
        <xdr:cNvSpPr txBox="1"/>
      </xdr:nvSpPr>
      <xdr:spPr>
        <a:xfrm>
          <a:off x="22199600" y="10640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498" name="フローチャート: 判断 497">
          <a:extLst>
            <a:ext uri="{FF2B5EF4-FFF2-40B4-BE49-F238E27FC236}">
              <a16:creationId xmlns:a16="http://schemas.microsoft.com/office/drawing/2014/main" id="{F3BB4624-62F4-41C0-86A3-BDDA138AFBB1}"/>
            </a:ext>
          </a:extLst>
        </xdr:cNvPr>
        <xdr:cNvSpPr/>
      </xdr:nvSpPr>
      <xdr:spPr>
        <a:xfrm>
          <a:off x="22110700" y="1078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160427</xdr:rowOff>
    </xdr:from>
    <xdr:to>
      <xdr:col>112</xdr:col>
      <xdr:colOff>38100</xdr:colOff>
      <xdr:row>63</xdr:row>
      <xdr:rowOff>90577</xdr:rowOff>
    </xdr:to>
    <xdr:sp macro="" textlink="">
      <xdr:nvSpPr>
        <xdr:cNvPr id="499" name="フローチャート: 判断 498">
          <a:extLst>
            <a:ext uri="{FF2B5EF4-FFF2-40B4-BE49-F238E27FC236}">
              <a16:creationId xmlns:a16="http://schemas.microsoft.com/office/drawing/2014/main" id="{83FEBB1F-8F1E-4D19-A4A4-65425EF967D9}"/>
            </a:ext>
          </a:extLst>
        </xdr:cNvPr>
        <xdr:cNvSpPr/>
      </xdr:nvSpPr>
      <xdr:spPr>
        <a:xfrm>
          <a:off x="212725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167742</xdr:rowOff>
    </xdr:from>
    <xdr:to>
      <xdr:col>107</xdr:col>
      <xdr:colOff>101600</xdr:colOff>
      <xdr:row>63</xdr:row>
      <xdr:rowOff>97892</xdr:rowOff>
    </xdr:to>
    <xdr:sp macro="" textlink="">
      <xdr:nvSpPr>
        <xdr:cNvPr id="500" name="フローチャート: 判断 499">
          <a:extLst>
            <a:ext uri="{FF2B5EF4-FFF2-40B4-BE49-F238E27FC236}">
              <a16:creationId xmlns:a16="http://schemas.microsoft.com/office/drawing/2014/main" id="{390245BA-2FD1-4CF5-A597-C650DFF3BC6B}"/>
            </a:ext>
          </a:extLst>
        </xdr:cNvPr>
        <xdr:cNvSpPr/>
      </xdr:nvSpPr>
      <xdr:spPr>
        <a:xfrm>
          <a:off x="20383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28296</xdr:rowOff>
    </xdr:from>
    <xdr:to>
      <xdr:col>102</xdr:col>
      <xdr:colOff>165100</xdr:colOff>
      <xdr:row>63</xdr:row>
      <xdr:rowOff>129896</xdr:rowOff>
    </xdr:to>
    <xdr:sp macro="" textlink="">
      <xdr:nvSpPr>
        <xdr:cNvPr id="501" name="フローチャート: 判断 500">
          <a:extLst>
            <a:ext uri="{FF2B5EF4-FFF2-40B4-BE49-F238E27FC236}">
              <a16:creationId xmlns:a16="http://schemas.microsoft.com/office/drawing/2014/main" id="{A46A4ECB-250C-4E31-939B-8B5BD79AD689}"/>
            </a:ext>
          </a:extLst>
        </xdr:cNvPr>
        <xdr:cNvSpPr/>
      </xdr:nvSpPr>
      <xdr:spPr>
        <a:xfrm>
          <a:off x="19494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18237</xdr:rowOff>
    </xdr:from>
    <xdr:to>
      <xdr:col>98</xdr:col>
      <xdr:colOff>38100</xdr:colOff>
      <xdr:row>63</xdr:row>
      <xdr:rowOff>119837</xdr:rowOff>
    </xdr:to>
    <xdr:sp macro="" textlink="">
      <xdr:nvSpPr>
        <xdr:cNvPr id="502" name="フローチャート: 判断 501">
          <a:extLst>
            <a:ext uri="{FF2B5EF4-FFF2-40B4-BE49-F238E27FC236}">
              <a16:creationId xmlns:a16="http://schemas.microsoft.com/office/drawing/2014/main" id="{914BDEF0-EAAB-44EA-A500-0156F778449C}"/>
            </a:ext>
          </a:extLst>
        </xdr:cNvPr>
        <xdr:cNvSpPr/>
      </xdr:nvSpPr>
      <xdr:spPr>
        <a:xfrm>
          <a:off x="18605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909D0C1D-E893-49BD-A52E-65BF5BA3628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9417A145-0820-4307-A69C-2C3D9FB7E03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B7FF2222-5749-4FC8-B418-0A838089EE6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B99A125F-F11B-414A-8312-C9FFCBA4927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8076F1CA-ADE0-4A70-B1E7-8F1565FA817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84531</xdr:rowOff>
    </xdr:from>
    <xdr:to>
      <xdr:col>116</xdr:col>
      <xdr:colOff>114300</xdr:colOff>
      <xdr:row>64</xdr:row>
      <xdr:rowOff>14681</xdr:rowOff>
    </xdr:to>
    <xdr:sp macro="" textlink="">
      <xdr:nvSpPr>
        <xdr:cNvPr id="508" name="楕円 507">
          <a:extLst>
            <a:ext uri="{FF2B5EF4-FFF2-40B4-BE49-F238E27FC236}">
              <a16:creationId xmlns:a16="http://schemas.microsoft.com/office/drawing/2014/main" id="{ECBE4320-739D-45E9-9C0F-628BE9D98B80}"/>
            </a:ext>
          </a:extLst>
        </xdr:cNvPr>
        <xdr:cNvSpPr/>
      </xdr:nvSpPr>
      <xdr:spPr>
        <a:xfrm>
          <a:off x="22110700" y="1088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170908</xdr:rowOff>
    </xdr:from>
    <xdr:ext cx="469744" cy="259045"/>
    <xdr:sp macro="" textlink="">
      <xdr:nvSpPr>
        <xdr:cNvPr id="509" name="【保健センター・保健所】&#10;一人当たり面積該当値テキスト">
          <a:extLst>
            <a:ext uri="{FF2B5EF4-FFF2-40B4-BE49-F238E27FC236}">
              <a16:creationId xmlns:a16="http://schemas.microsoft.com/office/drawing/2014/main" id="{0D8EFBF5-021B-4B98-A217-4ADE417CBCF1}"/>
            </a:ext>
          </a:extLst>
        </xdr:cNvPr>
        <xdr:cNvSpPr txBox="1"/>
      </xdr:nvSpPr>
      <xdr:spPr>
        <a:xfrm>
          <a:off x="22199600" y="1080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85446</xdr:rowOff>
    </xdr:from>
    <xdr:to>
      <xdr:col>112</xdr:col>
      <xdr:colOff>38100</xdr:colOff>
      <xdr:row>64</xdr:row>
      <xdr:rowOff>15596</xdr:rowOff>
    </xdr:to>
    <xdr:sp macro="" textlink="">
      <xdr:nvSpPr>
        <xdr:cNvPr id="510" name="楕円 509">
          <a:extLst>
            <a:ext uri="{FF2B5EF4-FFF2-40B4-BE49-F238E27FC236}">
              <a16:creationId xmlns:a16="http://schemas.microsoft.com/office/drawing/2014/main" id="{CAD607EE-52FA-4A2F-9E21-97D3E8F8ACE6}"/>
            </a:ext>
          </a:extLst>
        </xdr:cNvPr>
        <xdr:cNvSpPr/>
      </xdr:nvSpPr>
      <xdr:spPr>
        <a:xfrm>
          <a:off x="21272500" y="1088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135331</xdr:rowOff>
    </xdr:from>
    <xdr:to>
      <xdr:col>116</xdr:col>
      <xdr:colOff>63500</xdr:colOff>
      <xdr:row>63</xdr:row>
      <xdr:rowOff>136246</xdr:rowOff>
    </xdr:to>
    <xdr:cxnSp macro="">
      <xdr:nvCxnSpPr>
        <xdr:cNvPr id="511" name="直線コネクタ 510">
          <a:extLst>
            <a:ext uri="{FF2B5EF4-FFF2-40B4-BE49-F238E27FC236}">
              <a16:creationId xmlns:a16="http://schemas.microsoft.com/office/drawing/2014/main" id="{FC7D4D3D-A376-4CB3-A854-DA741567463B}"/>
            </a:ext>
          </a:extLst>
        </xdr:cNvPr>
        <xdr:cNvCxnSpPr/>
      </xdr:nvCxnSpPr>
      <xdr:spPr>
        <a:xfrm flipV="1">
          <a:off x="21323300" y="10936681"/>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85903</xdr:rowOff>
    </xdr:from>
    <xdr:to>
      <xdr:col>107</xdr:col>
      <xdr:colOff>101600</xdr:colOff>
      <xdr:row>64</xdr:row>
      <xdr:rowOff>16053</xdr:rowOff>
    </xdr:to>
    <xdr:sp macro="" textlink="">
      <xdr:nvSpPr>
        <xdr:cNvPr id="512" name="楕円 511">
          <a:extLst>
            <a:ext uri="{FF2B5EF4-FFF2-40B4-BE49-F238E27FC236}">
              <a16:creationId xmlns:a16="http://schemas.microsoft.com/office/drawing/2014/main" id="{4D556582-71EB-4A06-9FD8-7A137F1730B7}"/>
            </a:ext>
          </a:extLst>
        </xdr:cNvPr>
        <xdr:cNvSpPr/>
      </xdr:nvSpPr>
      <xdr:spPr>
        <a:xfrm>
          <a:off x="20383500" y="108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136246</xdr:rowOff>
    </xdr:from>
    <xdr:to>
      <xdr:col>111</xdr:col>
      <xdr:colOff>177800</xdr:colOff>
      <xdr:row>63</xdr:row>
      <xdr:rowOff>136703</xdr:rowOff>
    </xdr:to>
    <xdr:cxnSp macro="">
      <xdr:nvCxnSpPr>
        <xdr:cNvPr id="513" name="直線コネクタ 512">
          <a:extLst>
            <a:ext uri="{FF2B5EF4-FFF2-40B4-BE49-F238E27FC236}">
              <a16:creationId xmlns:a16="http://schemas.microsoft.com/office/drawing/2014/main" id="{BD615E03-A6E2-44DE-A7EE-F4CB571E51BE}"/>
            </a:ext>
          </a:extLst>
        </xdr:cNvPr>
        <xdr:cNvCxnSpPr/>
      </xdr:nvCxnSpPr>
      <xdr:spPr>
        <a:xfrm flipV="1">
          <a:off x="20434300" y="1093759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86360</xdr:rowOff>
    </xdr:from>
    <xdr:to>
      <xdr:col>102</xdr:col>
      <xdr:colOff>165100</xdr:colOff>
      <xdr:row>64</xdr:row>
      <xdr:rowOff>16510</xdr:rowOff>
    </xdr:to>
    <xdr:sp macro="" textlink="">
      <xdr:nvSpPr>
        <xdr:cNvPr id="514" name="楕円 513">
          <a:extLst>
            <a:ext uri="{FF2B5EF4-FFF2-40B4-BE49-F238E27FC236}">
              <a16:creationId xmlns:a16="http://schemas.microsoft.com/office/drawing/2014/main" id="{A0CCCA66-83EF-4BFF-934B-4E0A9F5BBD79}"/>
            </a:ext>
          </a:extLst>
        </xdr:cNvPr>
        <xdr:cNvSpPr/>
      </xdr:nvSpPr>
      <xdr:spPr>
        <a:xfrm>
          <a:off x="19494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136703</xdr:rowOff>
    </xdr:from>
    <xdr:to>
      <xdr:col>107</xdr:col>
      <xdr:colOff>50800</xdr:colOff>
      <xdr:row>63</xdr:row>
      <xdr:rowOff>137160</xdr:rowOff>
    </xdr:to>
    <xdr:cxnSp macro="">
      <xdr:nvCxnSpPr>
        <xdr:cNvPr id="515" name="直線コネクタ 514">
          <a:extLst>
            <a:ext uri="{FF2B5EF4-FFF2-40B4-BE49-F238E27FC236}">
              <a16:creationId xmlns:a16="http://schemas.microsoft.com/office/drawing/2014/main" id="{AEE44680-DD4D-49F0-9689-6FADC6E43D2F}"/>
            </a:ext>
          </a:extLst>
        </xdr:cNvPr>
        <xdr:cNvCxnSpPr/>
      </xdr:nvCxnSpPr>
      <xdr:spPr>
        <a:xfrm flipV="1">
          <a:off x="19545300" y="1093805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86817</xdr:rowOff>
    </xdr:from>
    <xdr:to>
      <xdr:col>98</xdr:col>
      <xdr:colOff>38100</xdr:colOff>
      <xdr:row>64</xdr:row>
      <xdr:rowOff>16967</xdr:rowOff>
    </xdr:to>
    <xdr:sp macro="" textlink="">
      <xdr:nvSpPr>
        <xdr:cNvPr id="516" name="楕円 515">
          <a:extLst>
            <a:ext uri="{FF2B5EF4-FFF2-40B4-BE49-F238E27FC236}">
              <a16:creationId xmlns:a16="http://schemas.microsoft.com/office/drawing/2014/main" id="{34B85ABF-E7B6-4138-B64D-0F404905A0FA}"/>
            </a:ext>
          </a:extLst>
        </xdr:cNvPr>
        <xdr:cNvSpPr/>
      </xdr:nvSpPr>
      <xdr:spPr>
        <a:xfrm>
          <a:off x="18605500" y="1088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137160</xdr:rowOff>
    </xdr:from>
    <xdr:to>
      <xdr:col>102</xdr:col>
      <xdr:colOff>114300</xdr:colOff>
      <xdr:row>63</xdr:row>
      <xdr:rowOff>137617</xdr:rowOff>
    </xdr:to>
    <xdr:cxnSp macro="">
      <xdr:nvCxnSpPr>
        <xdr:cNvPr id="517" name="直線コネクタ 516">
          <a:extLst>
            <a:ext uri="{FF2B5EF4-FFF2-40B4-BE49-F238E27FC236}">
              <a16:creationId xmlns:a16="http://schemas.microsoft.com/office/drawing/2014/main" id="{842CAE37-4C32-4B28-A9F6-D8FB562CF231}"/>
            </a:ext>
          </a:extLst>
        </xdr:cNvPr>
        <xdr:cNvCxnSpPr/>
      </xdr:nvCxnSpPr>
      <xdr:spPr>
        <a:xfrm flipV="1">
          <a:off x="18656300" y="1093851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107104</xdr:rowOff>
    </xdr:from>
    <xdr:ext cx="469744" cy="259045"/>
    <xdr:sp macro="" textlink="">
      <xdr:nvSpPr>
        <xdr:cNvPr id="518" name="n_1aveValue【保健センター・保健所】&#10;一人当たり面積">
          <a:extLst>
            <a:ext uri="{FF2B5EF4-FFF2-40B4-BE49-F238E27FC236}">
              <a16:creationId xmlns:a16="http://schemas.microsoft.com/office/drawing/2014/main" id="{7AA1BDC4-A7BA-4070-B727-0817CDA1C980}"/>
            </a:ext>
          </a:extLst>
        </xdr:cNvPr>
        <xdr:cNvSpPr txBox="1"/>
      </xdr:nvSpPr>
      <xdr:spPr>
        <a:xfrm>
          <a:off x="21075727" y="1056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114419</xdr:rowOff>
    </xdr:from>
    <xdr:ext cx="469744" cy="259045"/>
    <xdr:sp macro="" textlink="">
      <xdr:nvSpPr>
        <xdr:cNvPr id="519" name="n_2aveValue【保健センター・保健所】&#10;一人当たり面積">
          <a:extLst>
            <a:ext uri="{FF2B5EF4-FFF2-40B4-BE49-F238E27FC236}">
              <a16:creationId xmlns:a16="http://schemas.microsoft.com/office/drawing/2014/main" id="{976350C4-80D4-4337-9918-29630684CE03}"/>
            </a:ext>
          </a:extLst>
        </xdr:cNvPr>
        <xdr:cNvSpPr txBox="1"/>
      </xdr:nvSpPr>
      <xdr:spPr>
        <a:xfrm>
          <a:off x="20199427"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146423</xdr:rowOff>
    </xdr:from>
    <xdr:ext cx="469744" cy="259045"/>
    <xdr:sp macro="" textlink="">
      <xdr:nvSpPr>
        <xdr:cNvPr id="520" name="n_3aveValue【保健センター・保健所】&#10;一人当たり面積">
          <a:extLst>
            <a:ext uri="{FF2B5EF4-FFF2-40B4-BE49-F238E27FC236}">
              <a16:creationId xmlns:a16="http://schemas.microsoft.com/office/drawing/2014/main" id="{4758EC9F-A5BC-4BD9-B636-10B403E9EC9C}"/>
            </a:ext>
          </a:extLst>
        </xdr:cNvPr>
        <xdr:cNvSpPr txBox="1"/>
      </xdr:nvSpPr>
      <xdr:spPr>
        <a:xfrm>
          <a:off x="193104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136364</xdr:rowOff>
    </xdr:from>
    <xdr:ext cx="469744" cy="259045"/>
    <xdr:sp macro="" textlink="">
      <xdr:nvSpPr>
        <xdr:cNvPr id="521" name="n_4aveValue【保健センター・保健所】&#10;一人当たり面積">
          <a:extLst>
            <a:ext uri="{FF2B5EF4-FFF2-40B4-BE49-F238E27FC236}">
              <a16:creationId xmlns:a16="http://schemas.microsoft.com/office/drawing/2014/main" id="{19D73267-4482-4C03-B5B9-1A266090D980}"/>
            </a:ext>
          </a:extLst>
        </xdr:cNvPr>
        <xdr:cNvSpPr txBox="1"/>
      </xdr:nvSpPr>
      <xdr:spPr>
        <a:xfrm>
          <a:off x="18421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6723</xdr:rowOff>
    </xdr:from>
    <xdr:ext cx="469744" cy="259045"/>
    <xdr:sp macro="" textlink="">
      <xdr:nvSpPr>
        <xdr:cNvPr id="522" name="n_1mainValue【保健センター・保健所】&#10;一人当たり面積">
          <a:extLst>
            <a:ext uri="{FF2B5EF4-FFF2-40B4-BE49-F238E27FC236}">
              <a16:creationId xmlns:a16="http://schemas.microsoft.com/office/drawing/2014/main" id="{C42ADDA2-763A-4BFB-A538-13829B55922F}"/>
            </a:ext>
          </a:extLst>
        </xdr:cNvPr>
        <xdr:cNvSpPr txBox="1"/>
      </xdr:nvSpPr>
      <xdr:spPr>
        <a:xfrm>
          <a:off x="21075727" y="109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7180</xdr:rowOff>
    </xdr:from>
    <xdr:ext cx="469744" cy="259045"/>
    <xdr:sp macro="" textlink="">
      <xdr:nvSpPr>
        <xdr:cNvPr id="523" name="n_2mainValue【保健センター・保健所】&#10;一人当たり面積">
          <a:extLst>
            <a:ext uri="{FF2B5EF4-FFF2-40B4-BE49-F238E27FC236}">
              <a16:creationId xmlns:a16="http://schemas.microsoft.com/office/drawing/2014/main" id="{6DEA5540-FA89-4333-A751-07C7C2FA79B0}"/>
            </a:ext>
          </a:extLst>
        </xdr:cNvPr>
        <xdr:cNvSpPr txBox="1"/>
      </xdr:nvSpPr>
      <xdr:spPr>
        <a:xfrm>
          <a:off x="20199427" y="1097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7637</xdr:rowOff>
    </xdr:from>
    <xdr:ext cx="469744" cy="259045"/>
    <xdr:sp macro="" textlink="">
      <xdr:nvSpPr>
        <xdr:cNvPr id="524" name="n_3mainValue【保健センター・保健所】&#10;一人当たり面積">
          <a:extLst>
            <a:ext uri="{FF2B5EF4-FFF2-40B4-BE49-F238E27FC236}">
              <a16:creationId xmlns:a16="http://schemas.microsoft.com/office/drawing/2014/main" id="{0ADB6150-F371-420E-9189-66757ACAEF18}"/>
            </a:ext>
          </a:extLst>
        </xdr:cNvPr>
        <xdr:cNvSpPr txBox="1"/>
      </xdr:nvSpPr>
      <xdr:spPr>
        <a:xfrm>
          <a:off x="193104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8094</xdr:rowOff>
    </xdr:from>
    <xdr:ext cx="469744" cy="259045"/>
    <xdr:sp macro="" textlink="">
      <xdr:nvSpPr>
        <xdr:cNvPr id="525" name="n_4mainValue【保健センター・保健所】&#10;一人当たり面積">
          <a:extLst>
            <a:ext uri="{FF2B5EF4-FFF2-40B4-BE49-F238E27FC236}">
              <a16:creationId xmlns:a16="http://schemas.microsoft.com/office/drawing/2014/main" id="{EC010720-BF27-41DB-961B-FF757B1F599F}"/>
            </a:ext>
          </a:extLst>
        </xdr:cNvPr>
        <xdr:cNvSpPr txBox="1"/>
      </xdr:nvSpPr>
      <xdr:spPr>
        <a:xfrm>
          <a:off x="18421427" y="1098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3CCD5D18-1481-46CE-B483-3D0A6F030F8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9FCC7887-E0D8-448B-A56D-21ABBB53D4E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24FC8A73-9EA3-4050-8A74-F0C47A1937E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F6DA0522-E0EE-4A83-AA7C-CCA3BA80956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8C6FD7E8-E91D-44BC-B1DD-64E436D1685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CA3ED5B1-42CE-4280-94E3-726A61F81D5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F10502A8-D255-4790-8E0D-978B7576861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97C52885-FACE-4EB4-8788-FB081D49C6E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064B44A0-F61A-48C6-BFF0-5BC11A266C7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0CFF9EB9-9104-41B8-8DEB-26532B5FBC8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a:extLst>
            <a:ext uri="{FF2B5EF4-FFF2-40B4-BE49-F238E27FC236}">
              <a16:creationId xmlns:a16="http://schemas.microsoft.com/office/drawing/2014/main" id="{870B2405-3EAD-4F0F-8F53-F6C0E98248D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a:extLst>
            <a:ext uri="{FF2B5EF4-FFF2-40B4-BE49-F238E27FC236}">
              <a16:creationId xmlns:a16="http://schemas.microsoft.com/office/drawing/2014/main" id="{0D846AD8-CF05-4DA2-A8DE-3E5620F9974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a:extLst>
            <a:ext uri="{FF2B5EF4-FFF2-40B4-BE49-F238E27FC236}">
              <a16:creationId xmlns:a16="http://schemas.microsoft.com/office/drawing/2014/main" id="{9963D131-DCDC-476B-A590-51690E47DFA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a:extLst>
            <a:ext uri="{FF2B5EF4-FFF2-40B4-BE49-F238E27FC236}">
              <a16:creationId xmlns:a16="http://schemas.microsoft.com/office/drawing/2014/main" id="{4EC1D854-375F-4798-BD5A-7B9E61CE179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a:extLst>
            <a:ext uri="{FF2B5EF4-FFF2-40B4-BE49-F238E27FC236}">
              <a16:creationId xmlns:a16="http://schemas.microsoft.com/office/drawing/2014/main" id="{42203DBF-225B-4EFB-8B8C-58A529FF737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a:extLst>
            <a:ext uri="{FF2B5EF4-FFF2-40B4-BE49-F238E27FC236}">
              <a16:creationId xmlns:a16="http://schemas.microsoft.com/office/drawing/2014/main" id="{63AD00BE-06C4-43E2-8F52-5502FE1FE3E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a:extLst>
            <a:ext uri="{FF2B5EF4-FFF2-40B4-BE49-F238E27FC236}">
              <a16:creationId xmlns:a16="http://schemas.microsoft.com/office/drawing/2014/main" id="{51AFA5F5-F9F2-4D54-B246-FEFD2F88458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a:extLst>
            <a:ext uri="{FF2B5EF4-FFF2-40B4-BE49-F238E27FC236}">
              <a16:creationId xmlns:a16="http://schemas.microsoft.com/office/drawing/2014/main" id="{28BD60AF-3DBF-4F5C-A4A6-E0346B598A8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a:extLst>
            <a:ext uri="{FF2B5EF4-FFF2-40B4-BE49-F238E27FC236}">
              <a16:creationId xmlns:a16="http://schemas.microsoft.com/office/drawing/2014/main" id="{2A2CC498-1A1D-49DF-9EF7-963E9DCF4D2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a:extLst>
            <a:ext uri="{FF2B5EF4-FFF2-40B4-BE49-F238E27FC236}">
              <a16:creationId xmlns:a16="http://schemas.microsoft.com/office/drawing/2014/main" id="{C893E21F-F4FF-497A-BA15-449C673FCDB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a:extLst>
            <a:ext uri="{FF2B5EF4-FFF2-40B4-BE49-F238E27FC236}">
              <a16:creationId xmlns:a16="http://schemas.microsoft.com/office/drawing/2014/main" id="{78FBF50F-58DD-404E-8629-A3127631A14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a:extLst>
            <a:ext uri="{FF2B5EF4-FFF2-40B4-BE49-F238E27FC236}">
              <a16:creationId xmlns:a16="http://schemas.microsoft.com/office/drawing/2014/main" id="{5A20F170-4E07-4504-B8B2-D47812B2334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a:extLst>
            <a:ext uri="{FF2B5EF4-FFF2-40B4-BE49-F238E27FC236}">
              <a16:creationId xmlns:a16="http://schemas.microsoft.com/office/drawing/2014/main" id="{2D41AFE3-2F63-4E6E-89D0-ED1E95F74C7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863B4BB7-FB24-463C-B8C0-A59B081C232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a:extLst>
            <a:ext uri="{FF2B5EF4-FFF2-40B4-BE49-F238E27FC236}">
              <a16:creationId xmlns:a16="http://schemas.microsoft.com/office/drawing/2014/main" id="{34451599-2C37-4354-A466-5A4549ECBBD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51" name="直線コネクタ 550">
          <a:extLst>
            <a:ext uri="{FF2B5EF4-FFF2-40B4-BE49-F238E27FC236}">
              <a16:creationId xmlns:a16="http://schemas.microsoft.com/office/drawing/2014/main" id="{02D22424-E5B7-4A8F-9E9C-30083CCEDC3D}"/>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消防施設】&#10;有形固定資産減価償却率最小値テキスト">
          <a:extLst>
            <a:ext uri="{FF2B5EF4-FFF2-40B4-BE49-F238E27FC236}">
              <a16:creationId xmlns:a16="http://schemas.microsoft.com/office/drawing/2014/main" id="{B99C7D86-E051-46D5-A177-B429DDEF6D6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a:extLst>
            <a:ext uri="{FF2B5EF4-FFF2-40B4-BE49-F238E27FC236}">
              <a16:creationId xmlns:a16="http://schemas.microsoft.com/office/drawing/2014/main" id="{1BE08CF7-C598-4198-A1DE-514B0AEA380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54" name="【消防施設】&#10;有形固定資産減価償却率最大値テキスト">
          <a:extLst>
            <a:ext uri="{FF2B5EF4-FFF2-40B4-BE49-F238E27FC236}">
              <a16:creationId xmlns:a16="http://schemas.microsoft.com/office/drawing/2014/main" id="{64B4C1C6-EB93-4AC1-BEE9-45DBCD46F3A2}"/>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5" name="直線コネクタ 554">
          <a:extLst>
            <a:ext uri="{FF2B5EF4-FFF2-40B4-BE49-F238E27FC236}">
              <a16:creationId xmlns:a16="http://schemas.microsoft.com/office/drawing/2014/main" id="{62B8770C-C071-44A6-99B5-CAD2D868A43B}"/>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137540</xdr:rowOff>
    </xdr:from>
    <xdr:ext cx="405111" cy="259045"/>
    <xdr:sp macro="" textlink="">
      <xdr:nvSpPr>
        <xdr:cNvPr id="556" name="【消防施設】&#10;有形固定資産減価償却率平均値テキスト">
          <a:extLst>
            <a:ext uri="{FF2B5EF4-FFF2-40B4-BE49-F238E27FC236}">
              <a16:creationId xmlns:a16="http://schemas.microsoft.com/office/drawing/2014/main" id="{71BB9F87-C6E1-4D62-A7A4-1226040BB1A8}"/>
            </a:ext>
          </a:extLst>
        </xdr:cNvPr>
        <xdr:cNvSpPr txBox="1"/>
      </xdr:nvSpPr>
      <xdr:spPr>
        <a:xfrm>
          <a:off x="16357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557" name="フローチャート: 判断 556">
          <a:extLst>
            <a:ext uri="{FF2B5EF4-FFF2-40B4-BE49-F238E27FC236}">
              <a16:creationId xmlns:a16="http://schemas.microsoft.com/office/drawing/2014/main" id="{27B9B002-B54C-4F29-BBA7-F299E79751D6}"/>
            </a:ext>
          </a:extLst>
        </xdr:cNvPr>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558" name="フローチャート: 判断 557">
          <a:extLst>
            <a:ext uri="{FF2B5EF4-FFF2-40B4-BE49-F238E27FC236}">
              <a16:creationId xmlns:a16="http://schemas.microsoft.com/office/drawing/2014/main" id="{D17F2F75-0C32-4265-BAF1-3136CB83C6CB}"/>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59" name="フローチャート: 判断 558">
          <a:extLst>
            <a:ext uri="{FF2B5EF4-FFF2-40B4-BE49-F238E27FC236}">
              <a16:creationId xmlns:a16="http://schemas.microsoft.com/office/drawing/2014/main" id="{AAE73A1D-54D8-4DD6-A139-7F908C472862}"/>
            </a:ext>
          </a:extLst>
        </xdr:cNvPr>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60" name="フローチャート: 判断 559">
          <a:extLst>
            <a:ext uri="{FF2B5EF4-FFF2-40B4-BE49-F238E27FC236}">
              <a16:creationId xmlns:a16="http://schemas.microsoft.com/office/drawing/2014/main" id="{38A6D1D5-C629-4129-93E8-C3B9FDD1FECC}"/>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561" name="フローチャート: 判断 560">
          <a:extLst>
            <a:ext uri="{FF2B5EF4-FFF2-40B4-BE49-F238E27FC236}">
              <a16:creationId xmlns:a16="http://schemas.microsoft.com/office/drawing/2014/main" id="{1F61B65C-EA71-4A7D-B397-1DF72602E618}"/>
            </a:ext>
          </a:extLst>
        </xdr:cNvPr>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7128EC9A-9F52-4687-8DFC-B701EAA8F45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3C8AD564-39FC-47D7-B1DB-7C31A2C1DAD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A9A173B9-234C-4503-846F-6016C9F0C23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1368E967-1619-430D-8088-AF25E62A2B1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81CE4E1E-F011-4F58-AE4A-B3931464CAE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140788</xdr:rowOff>
    </xdr:from>
    <xdr:to>
      <xdr:col>85</xdr:col>
      <xdr:colOff>177800</xdr:colOff>
      <xdr:row>84</xdr:row>
      <xdr:rowOff>70938</xdr:rowOff>
    </xdr:to>
    <xdr:sp macro="" textlink="">
      <xdr:nvSpPr>
        <xdr:cNvPr id="567" name="楕円 566">
          <a:extLst>
            <a:ext uri="{FF2B5EF4-FFF2-40B4-BE49-F238E27FC236}">
              <a16:creationId xmlns:a16="http://schemas.microsoft.com/office/drawing/2014/main" id="{DCC168AB-23DA-4DFD-8845-32D1CF21EFCD}"/>
            </a:ext>
          </a:extLst>
        </xdr:cNvPr>
        <xdr:cNvSpPr/>
      </xdr:nvSpPr>
      <xdr:spPr>
        <a:xfrm>
          <a:off x="162687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119215</xdr:rowOff>
    </xdr:from>
    <xdr:ext cx="405111" cy="259045"/>
    <xdr:sp macro="" textlink="">
      <xdr:nvSpPr>
        <xdr:cNvPr id="568" name="【消防施設】&#10;有形固定資産減価償却率該当値テキスト">
          <a:extLst>
            <a:ext uri="{FF2B5EF4-FFF2-40B4-BE49-F238E27FC236}">
              <a16:creationId xmlns:a16="http://schemas.microsoft.com/office/drawing/2014/main" id="{2D27136B-3B73-40BD-AD46-A69BA3B8953C}"/>
            </a:ext>
          </a:extLst>
        </xdr:cNvPr>
        <xdr:cNvSpPr txBox="1"/>
      </xdr:nvSpPr>
      <xdr:spPr>
        <a:xfrm>
          <a:off x="16357600" y="1434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93436</xdr:rowOff>
    </xdr:from>
    <xdr:to>
      <xdr:col>81</xdr:col>
      <xdr:colOff>101600</xdr:colOff>
      <xdr:row>84</xdr:row>
      <xdr:rowOff>23586</xdr:rowOff>
    </xdr:to>
    <xdr:sp macro="" textlink="">
      <xdr:nvSpPr>
        <xdr:cNvPr id="569" name="楕円 568">
          <a:extLst>
            <a:ext uri="{FF2B5EF4-FFF2-40B4-BE49-F238E27FC236}">
              <a16:creationId xmlns:a16="http://schemas.microsoft.com/office/drawing/2014/main" id="{4B74997F-74D1-48C8-A75F-57D9EAE10654}"/>
            </a:ext>
          </a:extLst>
        </xdr:cNvPr>
        <xdr:cNvSpPr/>
      </xdr:nvSpPr>
      <xdr:spPr>
        <a:xfrm>
          <a:off x="15430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144236</xdr:rowOff>
    </xdr:from>
    <xdr:to>
      <xdr:col>85</xdr:col>
      <xdr:colOff>127000</xdr:colOff>
      <xdr:row>84</xdr:row>
      <xdr:rowOff>20138</xdr:rowOff>
    </xdr:to>
    <xdr:cxnSp macro="">
      <xdr:nvCxnSpPr>
        <xdr:cNvPr id="570" name="直線コネクタ 569">
          <a:extLst>
            <a:ext uri="{FF2B5EF4-FFF2-40B4-BE49-F238E27FC236}">
              <a16:creationId xmlns:a16="http://schemas.microsoft.com/office/drawing/2014/main" id="{8464B78E-888B-421D-A1E2-9390824AEDAE}"/>
            </a:ext>
          </a:extLst>
        </xdr:cNvPr>
        <xdr:cNvCxnSpPr/>
      </xdr:nvCxnSpPr>
      <xdr:spPr>
        <a:xfrm>
          <a:off x="15481300" y="14374586"/>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62412</xdr:rowOff>
    </xdr:from>
    <xdr:to>
      <xdr:col>76</xdr:col>
      <xdr:colOff>165100</xdr:colOff>
      <xdr:row>83</xdr:row>
      <xdr:rowOff>164012</xdr:rowOff>
    </xdr:to>
    <xdr:sp macro="" textlink="">
      <xdr:nvSpPr>
        <xdr:cNvPr id="571" name="楕円 570">
          <a:extLst>
            <a:ext uri="{FF2B5EF4-FFF2-40B4-BE49-F238E27FC236}">
              <a16:creationId xmlns:a16="http://schemas.microsoft.com/office/drawing/2014/main" id="{4E2625E8-C83C-4C32-8D74-DE14272BF6F7}"/>
            </a:ext>
          </a:extLst>
        </xdr:cNvPr>
        <xdr:cNvSpPr/>
      </xdr:nvSpPr>
      <xdr:spPr>
        <a:xfrm>
          <a:off x="14541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113212</xdr:rowOff>
    </xdr:from>
    <xdr:to>
      <xdr:col>81</xdr:col>
      <xdr:colOff>50800</xdr:colOff>
      <xdr:row>83</xdr:row>
      <xdr:rowOff>144236</xdr:rowOff>
    </xdr:to>
    <xdr:cxnSp macro="">
      <xdr:nvCxnSpPr>
        <xdr:cNvPr id="572" name="直線コネクタ 571">
          <a:extLst>
            <a:ext uri="{FF2B5EF4-FFF2-40B4-BE49-F238E27FC236}">
              <a16:creationId xmlns:a16="http://schemas.microsoft.com/office/drawing/2014/main" id="{6CF85E75-6AC8-4850-B053-FB90F995E0B1}"/>
            </a:ext>
          </a:extLst>
        </xdr:cNvPr>
        <xdr:cNvCxnSpPr/>
      </xdr:nvCxnSpPr>
      <xdr:spPr>
        <a:xfrm>
          <a:off x="14592300" y="1434356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34652</xdr:rowOff>
    </xdr:from>
    <xdr:to>
      <xdr:col>72</xdr:col>
      <xdr:colOff>38100</xdr:colOff>
      <xdr:row>83</xdr:row>
      <xdr:rowOff>136252</xdr:rowOff>
    </xdr:to>
    <xdr:sp macro="" textlink="">
      <xdr:nvSpPr>
        <xdr:cNvPr id="573" name="楕円 572">
          <a:extLst>
            <a:ext uri="{FF2B5EF4-FFF2-40B4-BE49-F238E27FC236}">
              <a16:creationId xmlns:a16="http://schemas.microsoft.com/office/drawing/2014/main" id="{D24695FF-6ACC-4EC7-BF7D-3CA9D901BE65}"/>
            </a:ext>
          </a:extLst>
        </xdr:cNvPr>
        <xdr:cNvSpPr/>
      </xdr:nvSpPr>
      <xdr:spPr>
        <a:xfrm>
          <a:off x="13652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85452</xdr:rowOff>
    </xdr:from>
    <xdr:to>
      <xdr:col>76</xdr:col>
      <xdr:colOff>114300</xdr:colOff>
      <xdr:row>83</xdr:row>
      <xdr:rowOff>113212</xdr:rowOff>
    </xdr:to>
    <xdr:cxnSp macro="">
      <xdr:nvCxnSpPr>
        <xdr:cNvPr id="574" name="直線コネクタ 573">
          <a:extLst>
            <a:ext uri="{FF2B5EF4-FFF2-40B4-BE49-F238E27FC236}">
              <a16:creationId xmlns:a16="http://schemas.microsoft.com/office/drawing/2014/main" id="{3A587EAA-6889-4B57-918A-067F9265C62F}"/>
            </a:ext>
          </a:extLst>
        </xdr:cNvPr>
        <xdr:cNvCxnSpPr/>
      </xdr:nvCxnSpPr>
      <xdr:spPr>
        <a:xfrm>
          <a:off x="13703300" y="1431580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6894</xdr:rowOff>
    </xdr:from>
    <xdr:to>
      <xdr:col>67</xdr:col>
      <xdr:colOff>101600</xdr:colOff>
      <xdr:row>83</xdr:row>
      <xdr:rowOff>108494</xdr:rowOff>
    </xdr:to>
    <xdr:sp macro="" textlink="">
      <xdr:nvSpPr>
        <xdr:cNvPr id="575" name="楕円 574">
          <a:extLst>
            <a:ext uri="{FF2B5EF4-FFF2-40B4-BE49-F238E27FC236}">
              <a16:creationId xmlns:a16="http://schemas.microsoft.com/office/drawing/2014/main" id="{B617CB9B-6754-45A8-90F3-AB9FAF74E440}"/>
            </a:ext>
          </a:extLst>
        </xdr:cNvPr>
        <xdr:cNvSpPr/>
      </xdr:nvSpPr>
      <xdr:spPr>
        <a:xfrm>
          <a:off x="12763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57694</xdr:rowOff>
    </xdr:from>
    <xdr:to>
      <xdr:col>71</xdr:col>
      <xdr:colOff>177800</xdr:colOff>
      <xdr:row>83</xdr:row>
      <xdr:rowOff>85452</xdr:rowOff>
    </xdr:to>
    <xdr:cxnSp macro="">
      <xdr:nvCxnSpPr>
        <xdr:cNvPr id="576" name="直線コネクタ 575">
          <a:extLst>
            <a:ext uri="{FF2B5EF4-FFF2-40B4-BE49-F238E27FC236}">
              <a16:creationId xmlns:a16="http://schemas.microsoft.com/office/drawing/2014/main" id="{282F9A48-2B65-4F47-99C9-51F33A19F415}"/>
            </a:ext>
          </a:extLst>
        </xdr:cNvPr>
        <xdr:cNvCxnSpPr/>
      </xdr:nvCxnSpPr>
      <xdr:spPr>
        <a:xfrm>
          <a:off x="12814300" y="1428804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577" name="n_1aveValue【消防施設】&#10;有形固定資産減価償却率">
          <a:extLst>
            <a:ext uri="{FF2B5EF4-FFF2-40B4-BE49-F238E27FC236}">
              <a16:creationId xmlns:a16="http://schemas.microsoft.com/office/drawing/2014/main" id="{B059DDED-37AD-4002-95A3-FB16F6734545}"/>
            </a:ext>
          </a:extLst>
        </xdr:cNvPr>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578" name="n_2aveValue【消防施設】&#10;有形固定資産減価償却率">
          <a:extLst>
            <a:ext uri="{FF2B5EF4-FFF2-40B4-BE49-F238E27FC236}">
              <a16:creationId xmlns:a16="http://schemas.microsoft.com/office/drawing/2014/main" id="{2F1461BC-2ED4-41F1-B7D0-C5B5137B232B}"/>
            </a:ext>
          </a:extLst>
        </xdr:cNvPr>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579" name="n_3aveValue【消防施設】&#10;有形固定資産減価償却率">
          <a:extLst>
            <a:ext uri="{FF2B5EF4-FFF2-40B4-BE49-F238E27FC236}">
              <a16:creationId xmlns:a16="http://schemas.microsoft.com/office/drawing/2014/main" id="{854D4B4B-C58A-4BFD-A027-CE4DD7774E1C}"/>
            </a:ext>
          </a:extLst>
        </xdr:cNvPr>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58075</xdr:rowOff>
    </xdr:from>
    <xdr:ext cx="405111" cy="259045"/>
    <xdr:sp macro="" textlink="">
      <xdr:nvSpPr>
        <xdr:cNvPr id="580" name="n_4aveValue【消防施設】&#10;有形固定資産減価償却率">
          <a:extLst>
            <a:ext uri="{FF2B5EF4-FFF2-40B4-BE49-F238E27FC236}">
              <a16:creationId xmlns:a16="http://schemas.microsoft.com/office/drawing/2014/main" id="{457DCA6B-B83E-4475-908B-ED3EC2A09536}"/>
            </a:ext>
          </a:extLst>
        </xdr:cNvPr>
        <xdr:cNvSpPr txBox="1"/>
      </xdr:nvSpPr>
      <xdr:spPr>
        <a:xfrm>
          <a:off x="12611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14713</xdr:rowOff>
    </xdr:from>
    <xdr:ext cx="405111" cy="259045"/>
    <xdr:sp macro="" textlink="">
      <xdr:nvSpPr>
        <xdr:cNvPr id="581" name="n_1mainValue【消防施設】&#10;有形固定資産減価償却率">
          <a:extLst>
            <a:ext uri="{FF2B5EF4-FFF2-40B4-BE49-F238E27FC236}">
              <a16:creationId xmlns:a16="http://schemas.microsoft.com/office/drawing/2014/main" id="{EEB712B1-7739-4D71-A86D-49437E57BF60}"/>
            </a:ext>
          </a:extLst>
        </xdr:cNvPr>
        <xdr:cNvSpPr txBox="1"/>
      </xdr:nvSpPr>
      <xdr:spPr>
        <a:xfrm>
          <a:off x="152660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582" name="n_2mainValue【消防施設】&#10;有形固定資産減価償却率">
          <a:extLst>
            <a:ext uri="{FF2B5EF4-FFF2-40B4-BE49-F238E27FC236}">
              <a16:creationId xmlns:a16="http://schemas.microsoft.com/office/drawing/2014/main" id="{4B11F363-F707-47F9-BA1F-DC31749D801E}"/>
            </a:ext>
          </a:extLst>
        </xdr:cNvPr>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127379</xdr:rowOff>
    </xdr:from>
    <xdr:ext cx="405111" cy="259045"/>
    <xdr:sp macro="" textlink="">
      <xdr:nvSpPr>
        <xdr:cNvPr id="583" name="n_3mainValue【消防施設】&#10;有形固定資産減価償却率">
          <a:extLst>
            <a:ext uri="{FF2B5EF4-FFF2-40B4-BE49-F238E27FC236}">
              <a16:creationId xmlns:a16="http://schemas.microsoft.com/office/drawing/2014/main" id="{4459EFA8-94D8-4738-9A51-72A15D43C414}"/>
            </a:ext>
          </a:extLst>
        </xdr:cNvPr>
        <xdr:cNvSpPr txBox="1"/>
      </xdr:nvSpPr>
      <xdr:spPr>
        <a:xfrm>
          <a:off x="13500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99621</xdr:rowOff>
    </xdr:from>
    <xdr:ext cx="405111" cy="259045"/>
    <xdr:sp macro="" textlink="">
      <xdr:nvSpPr>
        <xdr:cNvPr id="584" name="n_4mainValue【消防施設】&#10;有形固定資産減価償却率">
          <a:extLst>
            <a:ext uri="{FF2B5EF4-FFF2-40B4-BE49-F238E27FC236}">
              <a16:creationId xmlns:a16="http://schemas.microsoft.com/office/drawing/2014/main" id="{805E9627-4B1D-4AC6-917B-81EF884026AE}"/>
            </a:ext>
          </a:extLst>
        </xdr:cNvPr>
        <xdr:cNvSpPr txBox="1"/>
      </xdr:nvSpPr>
      <xdr:spPr>
        <a:xfrm>
          <a:off x="12611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81EBBE12-9444-47A3-B71F-FB91AD4087C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5891A599-4FCD-4668-A8AC-A3992231400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15ADDCE4-B501-4821-BBD9-65BAC253D8A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27A8CDE8-6C20-40BD-A412-15A96A41DC8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21092965-A3E9-48ED-858B-1AEF5E6FDD2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8521404F-4EBF-4598-9707-B7E0A2036F9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2F34ADDD-4DBD-4277-83F6-FF971FB34BC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F750B345-7C61-4E6C-A5EF-1D034309A7A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3AE973C6-6E0A-47DD-979E-8B061D48F77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8865B0F7-2419-4D07-BF82-C48EB3EF405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5" name="直線コネクタ 594">
          <a:extLst>
            <a:ext uri="{FF2B5EF4-FFF2-40B4-BE49-F238E27FC236}">
              <a16:creationId xmlns:a16="http://schemas.microsoft.com/office/drawing/2014/main" id="{AE300C82-38D0-4838-B668-5A7AFA42AC0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6" name="テキスト ボックス 595">
          <a:extLst>
            <a:ext uri="{FF2B5EF4-FFF2-40B4-BE49-F238E27FC236}">
              <a16:creationId xmlns:a16="http://schemas.microsoft.com/office/drawing/2014/main" id="{C36584FE-FD8B-45CF-99CA-039076E80F2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7" name="直線コネクタ 596">
          <a:extLst>
            <a:ext uri="{FF2B5EF4-FFF2-40B4-BE49-F238E27FC236}">
              <a16:creationId xmlns:a16="http://schemas.microsoft.com/office/drawing/2014/main" id="{B69F87C8-415A-41DD-ACF0-2B90BEE1C61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8" name="テキスト ボックス 597">
          <a:extLst>
            <a:ext uri="{FF2B5EF4-FFF2-40B4-BE49-F238E27FC236}">
              <a16:creationId xmlns:a16="http://schemas.microsoft.com/office/drawing/2014/main" id="{7F567266-C2C9-45CB-835D-2E4FF093978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9" name="直線コネクタ 598">
          <a:extLst>
            <a:ext uri="{FF2B5EF4-FFF2-40B4-BE49-F238E27FC236}">
              <a16:creationId xmlns:a16="http://schemas.microsoft.com/office/drawing/2014/main" id="{E4CB3E5C-8749-4A60-95FB-EE947B056EE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0" name="テキスト ボックス 599">
          <a:extLst>
            <a:ext uri="{FF2B5EF4-FFF2-40B4-BE49-F238E27FC236}">
              <a16:creationId xmlns:a16="http://schemas.microsoft.com/office/drawing/2014/main" id="{97A00BC2-18AE-4E22-BE75-539B8658078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1" name="直線コネクタ 600">
          <a:extLst>
            <a:ext uri="{FF2B5EF4-FFF2-40B4-BE49-F238E27FC236}">
              <a16:creationId xmlns:a16="http://schemas.microsoft.com/office/drawing/2014/main" id="{5B99C297-59AB-4CC3-85D9-D62CC76457D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2" name="テキスト ボックス 601">
          <a:extLst>
            <a:ext uri="{FF2B5EF4-FFF2-40B4-BE49-F238E27FC236}">
              <a16:creationId xmlns:a16="http://schemas.microsoft.com/office/drawing/2014/main" id="{7D258BC6-D1C3-4859-8B3C-2082061ABD5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a:extLst>
            <a:ext uri="{FF2B5EF4-FFF2-40B4-BE49-F238E27FC236}">
              <a16:creationId xmlns:a16="http://schemas.microsoft.com/office/drawing/2014/main" id="{278FAD88-5D92-47BB-B878-2C3D5606F05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C567817E-20D7-4CB5-91D4-868006D328A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a:extLst>
            <a:ext uri="{FF2B5EF4-FFF2-40B4-BE49-F238E27FC236}">
              <a16:creationId xmlns:a16="http://schemas.microsoft.com/office/drawing/2014/main" id="{16696F1B-9F7E-4B97-881D-DF6507102D3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606" name="直線コネクタ 605">
          <a:extLst>
            <a:ext uri="{FF2B5EF4-FFF2-40B4-BE49-F238E27FC236}">
              <a16:creationId xmlns:a16="http://schemas.microsoft.com/office/drawing/2014/main" id="{F33ABBEA-E0BA-478B-A31B-30FCA7E3C5D8}"/>
            </a:ext>
          </a:extLst>
        </xdr:cNvPr>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607" name="【消防施設】&#10;一人当たり面積最小値テキスト">
          <a:extLst>
            <a:ext uri="{FF2B5EF4-FFF2-40B4-BE49-F238E27FC236}">
              <a16:creationId xmlns:a16="http://schemas.microsoft.com/office/drawing/2014/main" id="{13B4ACF6-22DA-4795-87DF-A4A50CF29FFB}"/>
            </a:ext>
          </a:extLst>
        </xdr:cNvPr>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608" name="直線コネクタ 607">
          <a:extLst>
            <a:ext uri="{FF2B5EF4-FFF2-40B4-BE49-F238E27FC236}">
              <a16:creationId xmlns:a16="http://schemas.microsoft.com/office/drawing/2014/main" id="{C266A930-C700-4A27-9EC0-8E32633182BA}"/>
            </a:ext>
          </a:extLst>
        </xdr:cNvPr>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09" name="【消防施設】&#10;一人当たり面積最大値テキスト">
          <a:extLst>
            <a:ext uri="{FF2B5EF4-FFF2-40B4-BE49-F238E27FC236}">
              <a16:creationId xmlns:a16="http://schemas.microsoft.com/office/drawing/2014/main" id="{9EB5D520-B651-43C1-A686-4A48E5DE402D}"/>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10" name="直線コネクタ 609">
          <a:extLst>
            <a:ext uri="{FF2B5EF4-FFF2-40B4-BE49-F238E27FC236}">
              <a16:creationId xmlns:a16="http://schemas.microsoft.com/office/drawing/2014/main" id="{71DD55E7-643B-42F3-A8D6-455CD00659DA}"/>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611" name="【消防施設】&#10;一人当たり面積平均値テキスト">
          <a:extLst>
            <a:ext uri="{FF2B5EF4-FFF2-40B4-BE49-F238E27FC236}">
              <a16:creationId xmlns:a16="http://schemas.microsoft.com/office/drawing/2014/main" id="{5A31DAF1-E6FC-4F67-A322-0D8D4363C0BF}"/>
            </a:ext>
          </a:extLst>
        </xdr:cNvPr>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12" name="フローチャート: 判断 611">
          <a:extLst>
            <a:ext uri="{FF2B5EF4-FFF2-40B4-BE49-F238E27FC236}">
              <a16:creationId xmlns:a16="http://schemas.microsoft.com/office/drawing/2014/main" id="{8E0A84F3-68EA-4983-917E-954EA371E967}"/>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613" name="フローチャート: 判断 612">
          <a:extLst>
            <a:ext uri="{FF2B5EF4-FFF2-40B4-BE49-F238E27FC236}">
              <a16:creationId xmlns:a16="http://schemas.microsoft.com/office/drawing/2014/main" id="{636AD775-6805-460F-B046-911DED2FDD70}"/>
            </a:ext>
          </a:extLst>
        </xdr:cNvPr>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614" name="フローチャート: 判断 613">
          <a:extLst>
            <a:ext uri="{FF2B5EF4-FFF2-40B4-BE49-F238E27FC236}">
              <a16:creationId xmlns:a16="http://schemas.microsoft.com/office/drawing/2014/main" id="{4F13B533-C23B-44E1-A548-A57CC03DCB69}"/>
            </a:ext>
          </a:extLst>
        </xdr:cNvPr>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15" name="フローチャート: 判断 614">
          <a:extLst>
            <a:ext uri="{FF2B5EF4-FFF2-40B4-BE49-F238E27FC236}">
              <a16:creationId xmlns:a16="http://schemas.microsoft.com/office/drawing/2014/main" id="{5BFF4D88-FF24-4AA1-AD54-FC0EC13E2541}"/>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616" name="フローチャート: 判断 615">
          <a:extLst>
            <a:ext uri="{FF2B5EF4-FFF2-40B4-BE49-F238E27FC236}">
              <a16:creationId xmlns:a16="http://schemas.microsoft.com/office/drawing/2014/main" id="{B6CE6D31-E73F-4485-A5E0-A2CED47C14F0}"/>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A6763453-A91E-4105-9C6D-8E77DA08A65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906A2B95-B45F-4F0F-ABCA-10BF4F88B36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74EE51B7-C87E-4375-83D7-6D411796053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8B4FD0CB-0D1C-42CF-9404-FA1400D1B76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2F94B208-F0E1-43CB-98D2-02D7F51FF72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69596</xdr:rowOff>
    </xdr:from>
    <xdr:to>
      <xdr:col>116</xdr:col>
      <xdr:colOff>114300</xdr:colOff>
      <xdr:row>85</xdr:row>
      <xdr:rowOff>171196</xdr:rowOff>
    </xdr:to>
    <xdr:sp macro="" textlink="">
      <xdr:nvSpPr>
        <xdr:cNvPr id="622" name="楕円 621">
          <a:extLst>
            <a:ext uri="{FF2B5EF4-FFF2-40B4-BE49-F238E27FC236}">
              <a16:creationId xmlns:a16="http://schemas.microsoft.com/office/drawing/2014/main" id="{6884FAB4-3C3A-444B-B840-8D53DB61257E}"/>
            </a:ext>
          </a:extLst>
        </xdr:cNvPr>
        <xdr:cNvSpPr/>
      </xdr:nvSpPr>
      <xdr:spPr>
        <a:xfrm>
          <a:off x="22110700" y="146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155973</xdr:rowOff>
    </xdr:from>
    <xdr:ext cx="469744" cy="259045"/>
    <xdr:sp macro="" textlink="">
      <xdr:nvSpPr>
        <xdr:cNvPr id="623" name="【消防施設】&#10;一人当たり面積該当値テキスト">
          <a:extLst>
            <a:ext uri="{FF2B5EF4-FFF2-40B4-BE49-F238E27FC236}">
              <a16:creationId xmlns:a16="http://schemas.microsoft.com/office/drawing/2014/main" id="{97D4C938-199A-4D1C-9BB1-EF90AAA61E81}"/>
            </a:ext>
          </a:extLst>
        </xdr:cNvPr>
        <xdr:cNvSpPr txBox="1"/>
      </xdr:nvSpPr>
      <xdr:spPr>
        <a:xfrm>
          <a:off x="22199600" y="1455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71882</xdr:rowOff>
    </xdr:from>
    <xdr:to>
      <xdr:col>112</xdr:col>
      <xdr:colOff>38100</xdr:colOff>
      <xdr:row>86</xdr:row>
      <xdr:rowOff>2032</xdr:rowOff>
    </xdr:to>
    <xdr:sp macro="" textlink="">
      <xdr:nvSpPr>
        <xdr:cNvPr id="624" name="楕円 623">
          <a:extLst>
            <a:ext uri="{FF2B5EF4-FFF2-40B4-BE49-F238E27FC236}">
              <a16:creationId xmlns:a16="http://schemas.microsoft.com/office/drawing/2014/main" id="{08D3F68E-23B8-4341-B762-23F3B7528C20}"/>
            </a:ext>
          </a:extLst>
        </xdr:cNvPr>
        <xdr:cNvSpPr/>
      </xdr:nvSpPr>
      <xdr:spPr>
        <a:xfrm>
          <a:off x="21272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120396</xdr:rowOff>
    </xdr:from>
    <xdr:to>
      <xdr:col>116</xdr:col>
      <xdr:colOff>63500</xdr:colOff>
      <xdr:row>85</xdr:row>
      <xdr:rowOff>122682</xdr:rowOff>
    </xdr:to>
    <xdr:cxnSp macro="">
      <xdr:nvCxnSpPr>
        <xdr:cNvPr id="625" name="直線コネクタ 624">
          <a:extLst>
            <a:ext uri="{FF2B5EF4-FFF2-40B4-BE49-F238E27FC236}">
              <a16:creationId xmlns:a16="http://schemas.microsoft.com/office/drawing/2014/main" id="{F119A164-D543-4A52-988A-1D3D580F94ED}"/>
            </a:ext>
          </a:extLst>
        </xdr:cNvPr>
        <xdr:cNvCxnSpPr/>
      </xdr:nvCxnSpPr>
      <xdr:spPr>
        <a:xfrm flipV="1">
          <a:off x="21323300" y="1469364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74168</xdr:rowOff>
    </xdr:from>
    <xdr:to>
      <xdr:col>107</xdr:col>
      <xdr:colOff>101600</xdr:colOff>
      <xdr:row>86</xdr:row>
      <xdr:rowOff>4318</xdr:rowOff>
    </xdr:to>
    <xdr:sp macro="" textlink="">
      <xdr:nvSpPr>
        <xdr:cNvPr id="626" name="楕円 625">
          <a:extLst>
            <a:ext uri="{FF2B5EF4-FFF2-40B4-BE49-F238E27FC236}">
              <a16:creationId xmlns:a16="http://schemas.microsoft.com/office/drawing/2014/main" id="{EBCA4543-368F-4327-89C6-804E541EF953}"/>
            </a:ext>
          </a:extLst>
        </xdr:cNvPr>
        <xdr:cNvSpPr/>
      </xdr:nvSpPr>
      <xdr:spPr>
        <a:xfrm>
          <a:off x="20383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122682</xdr:rowOff>
    </xdr:from>
    <xdr:to>
      <xdr:col>111</xdr:col>
      <xdr:colOff>177800</xdr:colOff>
      <xdr:row>85</xdr:row>
      <xdr:rowOff>124968</xdr:rowOff>
    </xdr:to>
    <xdr:cxnSp macro="">
      <xdr:nvCxnSpPr>
        <xdr:cNvPr id="627" name="直線コネクタ 626">
          <a:extLst>
            <a:ext uri="{FF2B5EF4-FFF2-40B4-BE49-F238E27FC236}">
              <a16:creationId xmlns:a16="http://schemas.microsoft.com/office/drawing/2014/main" id="{F7E0EB0C-52AF-49CC-A0E5-7756C2DB099F}"/>
            </a:ext>
          </a:extLst>
        </xdr:cNvPr>
        <xdr:cNvCxnSpPr/>
      </xdr:nvCxnSpPr>
      <xdr:spPr>
        <a:xfrm flipV="1">
          <a:off x="20434300" y="146959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74168</xdr:rowOff>
    </xdr:from>
    <xdr:to>
      <xdr:col>102</xdr:col>
      <xdr:colOff>165100</xdr:colOff>
      <xdr:row>86</xdr:row>
      <xdr:rowOff>4318</xdr:rowOff>
    </xdr:to>
    <xdr:sp macro="" textlink="">
      <xdr:nvSpPr>
        <xdr:cNvPr id="628" name="楕円 627">
          <a:extLst>
            <a:ext uri="{FF2B5EF4-FFF2-40B4-BE49-F238E27FC236}">
              <a16:creationId xmlns:a16="http://schemas.microsoft.com/office/drawing/2014/main" id="{0D36504E-13B8-4D5B-B03B-6A97AD601F06}"/>
            </a:ext>
          </a:extLst>
        </xdr:cNvPr>
        <xdr:cNvSpPr/>
      </xdr:nvSpPr>
      <xdr:spPr>
        <a:xfrm>
          <a:off x="19494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124968</xdr:rowOff>
    </xdr:from>
    <xdr:to>
      <xdr:col>107</xdr:col>
      <xdr:colOff>50800</xdr:colOff>
      <xdr:row>85</xdr:row>
      <xdr:rowOff>124968</xdr:rowOff>
    </xdr:to>
    <xdr:cxnSp macro="">
      <xdr:nvCxnSpPr>
        <xdr:cNvPr id="629" name="直線コネクタ 628">
          <a:extLst>
            <a:ext uri="{FF2B5EF4-FFF2-40B4-BE49-F238E27FC236}">
              <a16:creationId xmlns:a16="http://schemas.microsoft.com/office/drawing/2014/main" id="{9B5FEB8C-5650-4454-BF21-91FBD289F7D3}"/>
            </a:ext>
          </a:extLst>
        </xdr:cNvPr>
        <xdr:cNvCxnSpPr/>
      </xdr:nvCxnSpPr>
      <xdr:spPr>
        <a:xfrm>
          <a:off x="19545300" y="14698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76454</xdr:rowOff>
    </xdr:from>
    <xdr:to>
      <xdr:col>98</xdr:col>
      <xdr:colOff>38100</xdr:colOff>
      <xdr:row>86</xdr:row>
      <xdr:rowOff>6604</xdr:rowOff>
    </xdr:to>
    <xdr:sp macro="" textlink="">
      <xdr:nvSpPr>
        <xdr:cNvPr id="630" name="楕円 629">
          <a:extLst>
            <a:ext uri="{FF2B5EF4-FFF2-40B4-BE49-F238E27FC236}">
              <a16:creationId xmlns:a16="http://schemas.microsoft.com/office/drawing/2014/main" id="{D7155F3E-9DE7-4E27-ADF2-583B380012D2}"/>
            </a:ext>
          </a:extLst>
        </xdr:cNvPr>
        <xdr:cNvSpPr/>
      </xdr:nvSpPr>
      <xdr:spPr>
        <a:xfrm>
          <a:off x="18605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124968</xdr:rowOff>
    </xdr:from>
    <xdr:to>
      <xdr:col>102</xdr:col>
      <xdr:colOff>114300</xdr:colOff>
      <xdr:row>85</xdr:row>
      <xdr:rowOff>127254</xdr:rowOff>
    </xdr:to>
    <xdr:cxnSp macro="">
      <xdr:nvCxnSpPr>
        <xdr:cNvPr id="631" name="直線コネクタ 630">
          <a:extLst>
            <a:ext uri="{FF2B5EF4-FFF2-40B4-BE49-F238E27FC236}">
              <a16:creationId xmlns:a16="http://schemas.microsoft.com/office/drawing/2014/main" id="{A398E714-62A0-4A95-8238-C361F98CFEC0}"/>
            </a:ext>
          </a:extLst>
        </xdr:cNvPr>
        <xdr:cNvCxnSpPr/>
      </xdr:nvCxnSpPr>
      <xdr:spPr>
        <a:xfrm flipV="1">
          <a:off x="18656300" y="146982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632" name="n_1aveValue【消防施設】&#10;一人当たり面積">
          <a:extLst>
            <a:ext uri="{FF2B5EF4-FFF2-40B4-BE49-F238E27FC236}">
              <a16:creationId xmlns:a16="http://schemas.microsoft.com/office/drawing/2014/main" id="{E0BD29AC-EEEF-4CCC-8FD6-02BE2DF154B8}"/>
            </a:ext>
          </a:extLst>
        </xdr:cNvPr>
        <xdr:cNvSpPr txBox="1"/>
      </xdr:nvSpPr>
      <xdr:spPr>
        <a:xfrm>
          <a:off x="210757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126001</xdr:rowOff>
    </xdr:from>
    <xdr:ext cx="469744" cy="259045"/>
    <xdr:sp macro="" textlink="">
      <xdr:nvSpPr>
        <xdr:cNvPr id="633" name="n_2aveValue【消防施設】&#10;一人当たり面積">
          <a:extLst>
            <a:ext uri="{FF2B5EF4-FFF2-40B4-BE49-F238E27FC236}">
              <a16:creationId xmlns:a16="http://schemas.microsoft.com/office/drawing/2014/main" id="{335E255E-AE82-4447-BAAF-B29203594E5A}"/>
            </a:ext>
          </a:extLst>
        </xdr:cNvPr>
        <xdr:cNvSpPr txBox="1"/>
      </xdr:nvSpPr>
      <xdr:spPr>
        <a:xfrm>
          <a:off x="20199427" y="1418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34" name="n_3aveValue【消防施設】&#10;一人当たり面積">
          <a:extLst>
            <a:ext uri="{FF2B5EF4-FFF2-40B4-BE49-F238E27FC236}">
              <a16:creationId xmlns:a16="http://schemas.microsoft.com/office/drawing/2014/main" id="{EEB61592-1A04-48C5-AD75-693727F2A3B3}"/>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635" name="n_4aveValue【消防施設】&#10;一人当たり面積">
          <a:extLst>
            <a:ext uri="{FF2B5EF4-FFF2-40B4-BE49-F238E27FC236}">
              <a16:creationId xmlns:a16="http://schemas.microsoft.com/office/drawing/2014/main" id="{25DFCB04-2FB0-4D59-AAEC-F1D88D0343BF}"/>
            </a:ext>
          </a:extLst>
        </xdr:cNvPr>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164609</xdr:rowOff>
    </xdr:from>
    <xdr:ext cx="469744" cy="259045"/>
    <xdr:sp macro="" textlink="">
      <xdr:nvSpPr>
        <xdr:cNvPr id="636" name="n_1mainValue【消防施設】&#10;一人当たり面積">
          <a:extLst>
            <a:ext uri="{FF2B5EF4-FFF2-40B4-BE49-F238E27FC236}">
              <a16:creationId xmlns:a16="http://schemas.microsoft.com/office/drawing/2014/main" id="{E203C52F-C480-4D81-A475-8137EB6CCEA7}"/>
            </a:ext>
          </a:extLst>
        </xdr:cNvPr>
        <xdr:cNvSpPr txBox="1"/>
      </xdr:nvSpPr>
      <xdr:spPr>
        <a:xfrm>
          <a:off x="21075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166895</xdr:rowOff>
    </xdr:from>
    <xdr:ext cx="469744" cy="259045"/>
    <xdr:sp macro="" textlink="">
      <xdr:nvSpPr>
        <xdr:cNvPr id="637" name="n_2mainValue【消防施設】&#10;一人当たり面積">
          <a:extLst>
            <a:ext uri="{FF2B5EF4-FFF2-40B4-BE49-F238E27FC236}">
              <a16:creationId xmlns:a16="http://schemas.microsoft.com/office/drawing/2014/main" id="{F25B8518-63C3-4143-8C78-C4A6BEE70EEE}"/>
            </a:ext>
          </a:extLst>
        </xdr:cNvPr>
        <xdr:cNvSpPr txBox="1"/>
      </xdr:nvSpPr>
      <xdr:spPr>
        <a:xfrm>
          <a:off x="201994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166895</xdr:rowOff>
    </xdr:from>
    <xdr:ext cx="469744" cy="259045"/>
    <xdr:sp macro="" textlink="">
      <xdr:nvSpPr>
        <xdr:cNvPr id="638" name="n_3mainValue【消防施設】&#10;一人当たり面積">
          <a:extLst>
            <a:ext uri="{FF2B5EF4-FFF2-40B4-BE49-F238E27FC236}">
              <a16:creationId xmlns:a16="http://schemas.microsoft.com/office/drawing/2014/main" id="{6EA820CE-F5FD-4C0A-AFA7-F087B8598C72}"/>
            </a:ext>
          </a:extLst>
        </xdr:cNvPr>
        <xdr:cNvSpPr txBox="1"/>
      </xdr:nvSpPr>
      <xdr:spPr>
        <a:xfrm>
          <a:off x="193104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169181</xdr:rowOff>
    </xdr:from>
    <xdr:ext cx="469744" cy="259045"/>
    <xdr:sp macro="" textlink="">
      <xdr:nvSpPr>
        <xdr:cNvPr id="639" name="n_4mainValue【消防施設】&#10;一人当たり面積">
          <a:extLst>
            <a:ext uri="{FF2B5EF4-FFF2-40B4-BE49-F238E27FC236}">
              <a16:creationId xmlns:a16="http://schemas.microsoft.com/office/drawing/2014/main" id="{A1022A36-4274-48A2-B1FE-EDFC47A91E93}"/>
            </a:ext>
          </a:extLst>
        </xdr:cNvPr>
        <xdr:cNvSpPr txBox="1"/>
      </xdr:nvSpPr>
      <xdr:spPr>
        <a:xfrm>
          <a:off x="18421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D9C771DD-5FAE-41C3-9D5C-BE6728CAA0A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0B402479-BF97-4CE5-B9F5-B715118BAC7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3B43DC49-208E-45AB-B6F9-596EA3E0412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F9084CA8-30F8-47EA-A654-25F72FFA63D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4232F3FD-260F-43BF-9960-DDA826A9217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C93F4F01-C68F-4507-AD11-5E44D77D11E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622D2B48-844D-47E9-9022-91FDFCD1DF7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3B5538E1-C8E4-4142-8A63-9CF75B97B9B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11576864-F5E9-49F8-9BF5-521CD439C55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A57FFF0C-A5D4-4371-9BDA-F89632BC09D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24D7A1D9-E7A6-4A15-9E92-EB2BF114B76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a:extLst>
            <a:ext uri="{FF2B5EF4-FFF2-40B4-BE49-F238E27FC236}">
              <a16:creationId xmlns:a16="http://schemas.microsoft.com/office/drawing/2014/main" id="{1C2CC25A-7F19-4517-BD4F-B1747EC3274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2" name="テキスト ボックス 651">
          <a:extLst>
            <a:ext uri="{FF2B5EF4-FFF2-40B4-BE49-F238E27FC236}">
              <a16:creationId xmlns:a16="http://schemas.microsoft.com/office/drawing/2014/main" id="{280CC483-AF49-4300-9561-22570C16496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a:extLst>
            <a:ext uri="{FF2B5EF4-FFF2-40B4-BE49-F238E27FC236}">
              <a16:creationId xmlns:a16="http://schemas.microsoft.com/office/drawing/2014/main" id="{04D97CB7-9FF9-4860-B7F1-C5A26D04ED2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a:extLst>
            <a:ext uri="{FF2B5EF4-FFF2-40B4-BE49-F238E27FC236}">
              <a16:creationId xmlns:a16="http://schemas.microsoft.com/office/drawing/2014/main" id="{013BBF40-0487-4084-AE55-4E1E7F3A1BC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a:extLst>
            <a:ext uri="{FF2B5EF4-FFF2-40B4-BE49-F238E27FC236}">
              <a16:creationId xmlns:a16="http://schemas.microsoft.com/office/drawing/2014/main" id="{02745960-4220-4EDB-A96A-1A604779A46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a:extLst>
            <a:ext uri="{FF2B5EF4-FFF2-40B4-BE49-F238E27FC236}">
              <a16:creationId xmlns:a16="http://schemas.microsoft.com/office/drawing/2014/main" id="{3CFAA6C2-D3DE-4C88-A282-733B950D24D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a:extLst>
            <a:ext uri="{FF2B5EF4-FFF2-40B4-BE49-F238E27FC236}">
              <a16:creationId xmlns:a16="http://schemas.microsoft.com/office/drawing/2014/main" id="{0C24E065-FCEB-46C6-98AF-0F17738AF0B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a:extLst>
            <a:ext uri="{FF2B5EF4-FFF2-40B4-BE49-F238E27FC236}">
              <a16:creationId xmlns:a16="http://schemas.microsoft.com/office/drawing/2014/main" id="{63F7C856-8B79-4123-88F5-0FCA95ECC36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a:extLst>
            <a:ext uri="{FF2B5EF4-FFF2-40B4-BE49-F238E27FC236}">
              <a16:creationId xmlns:a16="http://schemas.microsoft.com/office/drawing/2014/main" id="{645FC2A1-3CA9-4788-B689-291232EE78B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0" name="テキスト ボックス 659">
          <a:extLst>
            <a:ext uri="{FF2B5EF4-FFF2-40B4-BE49-F238E27FC236}">
              <a16:creationId xmlns:a16="http://schemas.microsoft.com/office/drawing/2014/main" id="{561C1892-92DD-4286-A856-B9DE2782D614}"/>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58DD6ACD-1F7B-4837-AA83-77377CD52A9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a:extLst>
            <a:ext uri="{FF2B5EF4-FFF2-40B4-BE49-F238E27FC236}">
              <a16:creationId xmlns:a16="http://schemas.microsoft.com/office/drawing/2014/main" id="{C2A6045C-EEC2-4C49-B70B-1CDB37C6B1F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3" name="直線コネクタ 662">
          <a:extLst>
            <a:ext uri="{FF2B5EF4-FFF2-40B4-BE49-F238E27FC236}">
              <a16:creationId xmlns:a16="http://schemas.microsoft.com/office/drawing/2014/main" id="{91310104-02DF-4298-BF42-406F5C13D837}"/>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4" name="【庁舎】&#10;有形固定資産減価償却率最小値テキスト">
          <a:extLst>
            <a:ext uri="{FF2B5EF4-FFF2-40B4-BE49-F238E27FC236}">
              <a16:creationId xmlns:a16="http://schemas.microsoft.com/office/drawing/2014/main" id="{F6A4E723-0A27-4C48-8173-210186047B12}"/>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5" name="直線コネクタ 664">
          <a:extLst>
            <a:ext uri="{FF2B5EF4-FFF2-40B4-BE49-F238E27FC236}">
              <a16:creationId xmlns:a16="http://schemas.microsoft.com/office/drawing/2014/main" id="{1FF6A130-46B1-4810-ADA0-65BDE7C71331}"/>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6" name="【庁舎】&#10;有形固定資産減価償却率最大値テキスト">
          <a:extLst>
            <a:ext uri="{FF2B5EF4-FFF2-40B4-BE49-F238E27FC236}">
              <a16:creationId xmlns:a16="http://schemas.microsoft.com/office/drawing/2014/main" id="{F5D8465E-B0D5-45DF-AEEE-35772B27F00C}"/>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7" name="直線コネクタ 666">
          <a:extLst>
            <a:ext uri="{FF2B5EF4-FFF2-40B4-BE49-F238E27FC236}">
              <a16:creationId xmlns:a16="http://schemas.microsoft.com/office/drawing/2014/main" id="{0E85B34D-E11C-4BBF-BDC4-561E29C0DA51}"/>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668" name="【庁舎】&#10;有形固定資産減価償却率平均値テキスト">
          <a:extLst>
            <a:ext uri="{FF2B5EF4-FFF2-40B4-BE49-F238E27FC236}">
              <a16:creationId xmlns:a16="http://schemas.microsoft.com/office/drawing/2014/main" id="{5C4D65BF-5C88-4F8F-AC19-7CB558195A26}"/>
            </a:ext>
          </a:extLst>
        </xdr:cNvPr>
        <xdr:cNvSpPr txBox="1"/>
      </xdr:nvSpPr>
      <xdr:spPr>
        <a:xfrm>
          <a:off x="16357600" y="17614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669" name="フローチャート: 判断 668">
          <a:extLst>
            <a:ext uri="{FF2B5EF4-FFF2-40B4-BE49-F238E27FC236}">
              <a16:creationId xmlns:a16="http://schemas.microsoft.com/office/drawing/2014/main" id="{2A70D954-450C-4F54-9BC1-9A2FAA76EF03}"/>
            </a:ext>
          </a:extLst>
        </xdr:cNvPr>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670" name="フローチャート: 判断 669">
          <a:extLst>
            <a:ext uri="{FF2B5EF4-FFF2-40B4-BE49-F238E27FC236}">
              <a16:creationId xmlns:a16="http://schemas.microsoft.com/office/drawing/2014/main" id="{3290AB7A-7861-4EC8-B804-502FADE555F0}"/>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671" name="フローチャート: 判断 670">
          <a:extLst>
            <a:ext uri="{FF2B5EF4-FFF2-40B4-BE49-F238E27FC236}">
              <a16:creationId xmlns:a16="http://schemas.microsoft.com/office/drawing/2014/main" id="{3C59D3EC-695C-4D82-9FCE-D86A946021CB}"/>
            </a:ext>
          </a:extLst>
        </xdr:cNvPr>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672" name="フローチャート: 判断 671">
          <a:extLst>
            <a:ext uri="{FF2B5EF4-FFF2-40B4-BE49-F238E27FC236}">
              <a16:creationId xmlns:a16="http://schemas.microsoft.com/office/drawing/2014/main" id="{8EB78487-F4B3-453D-8B35-BE05DA05C978}"/>
            </a:ext>
          </a:extLst>
        </xdr:cNvPr>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673" name="フローチャート: 判断 672">
          <a:extLst>
            <a:ext uri="{FF2B5EF4-FFF2-40B4-BE49-F238E27FC236}">
              <a16:creationId xmlns:a16="http://schemas.microsoft.com/office/drawing/2014/main" id="{5FD364BC-61F5-4FA0-BD3F-4FC70BBB0CFC}"/>
            </a:ext>
          </a:extLst>
        </xdr:cNvPr>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321832CF-580E-40A1-80F4-02D636EF1D9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F595D84A-77CE-4B10-8616-EAC13C2120D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61DDC3-8333-4198-BC57-01C5769530D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40ED8EBF-3DF3-4CE3-B05E-E107FD9E7DA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90BD7339-828F-42D1-8E20-711D1FC2CE2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99061</xdr:rowOff>
    </xdr:from>
    <xdr:to>
      <xdr:col>85</xdr:col>
      <xdr:colOff>177800</xdr:colOff>
      <xdr:row>106</xdr:row>
      <xdr:rowOff>29211</xdr:rowOff>
    </xdr:to>
    <xdr:sp macro="" textlink="">
      <xdr:nvSpPr>
        <xdr:cNvPr id="679" name="楕円 678">
          <a:extLst>
            <a:ext uri="{FF2B5EF4-FFF2-40B4-BE49-F238E27FC236}">
              <a16:creationId xmlns:a16="http://schemas.microsoft.com/office/drawing/2014/main" id="{F4CFC7F9-6526-4EC9-8183-8B97EFF1E070}"/>
            </a:ext>
          </a:extLst>
        </xdr:cNvPr>
        <xdr:cNvSpPr/>
      </xdr:nvSpPr>
      <xdr:spPr>
        <a:xfrm>
          <a:off x="16268700" y="1810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77488</xdr:rowOff>
    </xdr:from>
    <xdr:ext cx="405111" cy="259045"/>
    <xdr:sp macro="" textlink="">
      <xdr:nvSpPr>
        <xdr:cNvPr id="680" name="【庁舎】&#10;有形固定資産減価償却率該当値テキスト">
          <a:extLst>
            <a:ext uri="{FF2B5EF4-FFF2-40B4-BE49-F238E27FC236}">
              <a16:creationId xmlns:a16="http://schemas.microsoft.com/office/drawing/2014/main" id="{F2636F5C-6520-493C-967D-D9CD12F848A8}"/>
            </a:ext>
          </a:extLst>
        </xdr:cNvPr>
        <xdr:cNvSpPr txBox="1"/>
      </xdr:nvSpPr>
      <xdr:spPr>
        <a:xfrm>
          <a:off x="16357600" y="1807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78739</xdr:rowOff>
    </xdr:from>
    <xdr:to>
      <xdr:col>81</xdr:col>
      <xdr:colOff>101600</xdr:colOff>
      <xdr:row>106</xdr:row>
      <xdr:rowOff>8889</xdr:rowOff>
    </xdr:to>
    <xdr:sp macro="" textlink="">
      <xdr:nvSpPr>
        <xdr:cNvPr id="681" name="楕円 680">
          <a:extLst>
            <a:ext uri="{FF2B5EF4-FFF2-40B4-BE49-F238E27FC236}">
              <a16:creationId xmlns:a16="http://schemas.microsoft.com/office/drawing/2014/main" id="{C22FD44E-F63D-4941-8554-DDEC7B008ECB}"/>
            </a:ext>
          </a:extLst>
        </xdr:cNvPr>
        <xdr:cNvSpPr/>
      </xdr:nvSpPr>
      <xdr:spPr>
        <a:xfrm>
          <a:off x="15430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129539</xdr:rowOff>
    </xdr:from>
    <xdr:to>
      <xdr:col>85</xdr:col>
      <xdr:colOff>127000</xdr:colOff>
      <xdr:row>105</xdr:row>
      <xdr:rowOff>149861</xdr:rowOff>
    </xdr:to>
    <xdr:cxnSp macro="">
      <xdr:nvCxnSpPr>
        <xdr:cNvPr id="682" name="直線コネクタ 681">
          <a:extLst>
            <a:ext uri="{FF2B5EF4-FFF2-40B4-BE49-F238E27FC236}">
              <a16:creationId xmlns:a16="http://schemas.microsoft.com/office/drawing/2014/main" id="{48268A9D-7955-4A25-ADAA-9564D6D8C900}"/>
            </a:ext>
          </a:extLst>
        </xdr:cNvPr>
        <xdr:cNvCxnSpPr/>
      </xdr:nvCxnSpPr>
      <xdr:spPr>
        <a:xfrm>
          <a:off x="15481300" y="18131789"/>
          <a:ext cx="838200"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52070</xdr:rowOff>
    </xdr:from>
    <xdr:to>
      <xdr:col>76</xdr:col>
      <xdr:colOff>165100</xdr:colOff>
      <xdr:row>105</xdr:row>
      <xdr:rowOff>153670</xdr:rowOff>
    </xdr:to>
    <xdr:sp macro="" textlink="">
      <xdr:nvSpPr>
        <xdr:cNvPr id="683" name="楕円 682">
          <a:extLst>
            <a:ext uri="{FF2B5EF4-FFF2-40B4-BE49-F238E27FC236}">
              <a16:creationId xmlns:a16="http://schemas.microsoft.com/office/drawing/2014/main" id="{5CCEF9DD-63C0-4B62-A02F-851AE0B47261}"/>
            </a:ext>
          </a:extLst>
        </xdr:cNvPr>
        <xdr:cNvSpPr/>
      </xdr:nvSpPr>
      <xdr:spPr>
        <a:xfrm>
          <a:off x="14541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102870</xdr:rowOff>
    </xdr:from>
    <xdr:to>
      <xdr:col>81</xdr:col>
      <xdr:colOff>50800</xdr:colOff>
      <xdr:row>105</xdr:row>
      <xdr:rowOff>129539</xdr:rowOff>
    </xdr:to>
    <xdr:cxnSp macro="">
      <xdr:nvCxnSpPr>
        <xdr:cNvPr id="684" name="直線コネクタ 683">
          <a:extLst>
            <a:ext uri="{FF2B5EF4-FFF2-40B4-BE49-F238E27FC236}">
              <a16:creationId xmlns:a16="http://schemas.microsoft.com/office/drawing/2014/main" id="{6CC2A999-E0A1-4A6F-ACEF-C0D9AE3EB9DD}"/>
            </a:ext>
          </a:extLst>
        </xdr:cNvPr>
        <xdr:cNvCxnSpPr/>
      </xdr:nvCxnSpPr>
      <xdr:spPr>
        <a:xfrm>
          <a:off x="14592300" y="181051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29211</xdr:rowOff>
    </xdr:from>
    <xdr:to>
      <xdr:col>72</xdr:col>
      <xdr:colOff>38100</xdr:colOff>
      <xdr:row>104</xdr:row>
      <xdr:rowOff>130811</xdr:rowOff>
    </xdr:to>
    <xdr:sp macro="" textlink="">
      <xdr:nvSpPr>
        <xdr:cNvPr id="685" name="楕円 684">
          <a:extLst>
            <a:ext uri="{FF2B5EF4-FFF2-40B4-BE49-F238E27FC236}">
              <a16:creationId xmlns:a16="http://schemas.microsoft.com/office/drawing/2014/main" id="{AC0A7C53-D799-48F3-951D-B06C8A0C296E}"/>
            </a:ext>
          </a:extLst>
        </xdr:cNvPr>
        <xdr:cNvSpPr/>
      </xdr:nvSpPr>
      <xdr:spPr>
        <a:xfrm>
          <a:off x="136525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80011</xdr:rowOff>
    </xdr:from>
    <xdr:to>
      <xdr:col>76</xdr:col>
      <xdr:colOff>114300</xdr:colOff>
      <xdr:row>105</xdr:row>
      <xdr:rowOff>102870</xdr:rowOff>
    </xdr:to>
    <xdr:cxnSp macro="">
      <xdr:nvCxnSpPr>
        <xdr:cNvPr id="686" name="直線コネクタ 685">
          <a:extLst>
            <a:ext uri="{FF2B5EF4-FFF2-40B4-BE49-F238E27FC236}">
              <a16:creationId xmlns:a16="http://schemas.microsoft.com/office/drawing/2014/main" id="{78604966-3658-4722-B6DA-12B954B90421}"/>
            </a:ext>
          </a:extLst>
        </xdr:cNvPr>
        <xdr:cNvCxnSpPr/>
      </xdr:nvCxnSpPr>
      <xdr:spPr>
        <a:xfrm>
          <a:off x="13703300" y="17910811"/>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80011</xdr:rowOff>
    </xdr:from>
    <xdr:to>
      <xdr:col>67</xdr:col>
      <xdr:colOff>101600</xdr:colOff>
      <xdr:row>105</xdr:row>
      <xdr:rowOff>10161</xdr:rowOff>
    </xdr:to>
    <xdr:sp macro="" textlink="">
      <xdr:nvSpPr>
        <xdr:cNvPr id="687" name="楕円 686">
          <a:extLst>
            <a:ext uri="{FF2B5EF4-FFF2-40B4-BE49-F238E27FC236}">
              <a16:creationId xmlns:a16="http://schemas.microsoft.com/office/drawing/2014/main" id="{5C65CA16-DC81-42CA-9E81-191927180256}"/>
            </a:ext>
          </a:extLst>
        </xdr:cNvPr>
        <xdr:cNvSpPr/>
      </xdr:nvSpPr>
      <xdr:spPr>
        <a:xfrm>
          <a:off x="12763500" y="1791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80011</xdr:rowOff>
    </xdr:from>
    <xdr:to>
      <xdr:col>71</xdr:col>
      <xdr:colOff>177800</xdr:colOff>
      <xdr:row>104</xdr:row>
      <xdr:rowOff>130811</xdr:rowOff>
    </xdr:to>
    <xdr:cxnSp macro="">
      <xdr:nvCxnSpPr>
        <xdr:cNvPr id="688" name="直線コネクタ 687">
          <a:extLst>
            <a:ext uri="{FF2B5EF4-FFF2-40B4-BE49-F238E27FC236}">
              <a16:creationId xmlns:a16="http://schemas.microsoft.com/office/drawing/2014/main" id="{DFF950B4-0C64-4F32-AC11-726C6FD324BF}"/>
            </a:ext>
          </a:extLst>
        </xdr:cNvPr>
        <xdr:cNvCxnSpPr/>
      </xdr:nvCxnSpPr>
      <xdr:spPr>
        <a:xfrm flipV="1">
          <a:off x="12814300" y="17910811"/>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689" name="n_1aveValue【庁舎】&#10;有形固定資産減価償却率">
          <a:extLst>
            <a:ext uri="{FF2B5EF4-FFF2-40B4-BE49-F238E27FC236}">
              <a16:creationId xmlns:a16="http://schemas.microsoft.com/office/drawing/2014/main" id="{EA729BCB-6910-4B1D-89CA-1465210E60E1}"/>
            </a:ext>
          </a:extLst>
        </xdr:cNvPr>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690" name="n_2aveValue【庁舎】&#10;有形固定資産減価償却率">
          <a:extLst>
            <a:ext uri="{FF2B5EF4-FFF2-40B4-BE49-F238E27FC236}">
              <a16:creationId xmlns:a16="http://schemas.microsoft.com/office/drawing/2014/main" id="{1E1A36F2-7E67-4DCB-AF25-2933C99B2E34}"/>
            </a:ext>
          </a:extLst>
        </xdr:cNvPr>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691" name="n_3aveValue【庁舎】&#10;有形固定資産減価償却率">
          <a:extLst>
            <a:ext uri="{FF2B5EF4-FFF2-40B4-BE49-F238E27FC236}">
              <a16:creationId xmlns:a16="http://schemas.microsoft.com/office/drawing/2014/main" id="{105B46FE-0F60-4F5D-B97A-C20C089F7721}"/>
            </a:ext>
          </a:extLst>
        </xdr:cNvPr>
        <xdr:cNvSpPr txBox="1"/>
      </xdr:nvSpPr>
      <xdr:spPr>
        <a:xfrm>
          <a:off x="13500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692" name="n_4aveValue【庁舎】&#10;有形固定資産減価償却率">
          <a:extLst>
            <a:ext uri="{FF2B5EF4-FFF2-40B4-BE49-F238E27FC236}">
              <a16:creationId xmlns:a16="http://schemas.microsoft.com/office/drawing/2014/main" id="{00EC792C-B53A-4A2D-BC15-746B10971B8B}"/>
            </a:ext>
          </a:extLst>
        </xdr:cNvPr>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xdr:rowOff>
    </xdr:from>
    <xdr:ext cx="405111" cy="259045"/>
    <xdr:sp macro="" textlink="">
      <xdr:nvSpPr>
        <xdr:cNvPr id="693" name="n_1mainValue【庁舎】&#10;有形固定資産減価償却率">
          <a:extLst>
            <a:ext uri="{FF2B5EF4-FFF2-40B4-BE49-F238E27FC236}">
              <a16:creationId xmlns:a16="http://schemas.microsoft.com/office/drawing/2014/main" id="{4E5CBE2C-1896-45A5-825B-6B6D355688D5}"/>
            </a:ext>
          </a:extLst>
        </xdr:cNvPr>
        <xdr:cNvSpPr txBox="1"/>
      </xdr:nvSpPr>
      <xdr:spPr>
        <a:xfrm>
          <a:off x="152660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144797</xdr:rowOff>
    </xdr:from>
    <xdr:ext cx="405111" cy="259045"/>
    <xdr:sp macro="" textlink="">
      <xdr:nvSpPr>
        <xdr:cNvPr id="694" name="n_2mainValue【庁舎】&#10;有形固定資産減価償却率">
          <a:extLst>
            <a:ext uri="{FF2B5EF4-FFF2-40B4-BE49-F238E27FC236}">
              <a16:creationId xmlns:a16="http://schemas.microsoft.com/office/drawing/2014/main" id="{7C46321D-FDB0-4C89-8CC7-3830480EDF17}"/>
            </a:ext>
          </a:extLst>
        </xdr:cNvPr>
        <xdr:cNvSpPr txBox="1"/>
      </xdr:nvSpPr>
      <xdr:spPr>
        <a:xfrm>
          <a:off x="143897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121938</xdr:rowOff>
    </xdr:from>
    <xdr:ext cx="405111" cy="259045"/>
    <xdr:sp macro="" textlink="">
      <xdr:nvSpPr>
        <xdr:cNvPr id="695" name="n_3mainValue【庁舎】&#10;有形固定資産減価償却率">
          <a:extLst>
            <a:ext uri="{FF2B5EF4-FFF2-40B4-BE49-F238E27FC236}">
              <a16:creationId xmlns:a16="http://schemas.microsoft.com/office/drawing/2014/main" id="{6C475C67-056C-47B3-B8E7-E4879E77D52F}"/>
            </a:ext>
          </a:extLst>
        </xdr:cNvPr>
        <xdr:cNvSpPr txBox="1"/>
      </xdr:nvSpPr>
      <xdr:spPr>
        <a:xfrm>
          <a:off x="13500744" y="1795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1288</xdr:rowOff>
    </xdr:from>
    <xdr:ext cx="405111" cy="259045"/>
    <xdr:sp macro="" textlink="">
      <xdr:nvSpPr>
        <xdr:cNvPr id="696" name="n_4mainValue【庁舎】&#10;有形固定資産減価償却率">
          <a:extLst>
            <a:ext uri="{FF2B5EF4-FFF2-40B4-BE49-F238E27FC236}">
              <a16:creationId xmlns:a16="http://schemas.microsoft.com/office/drawing/2014/main" id="{09CF7D28-6F45-4B01-96EB-90AF304A1219}"/>
            </a:ext>
          </a:extLst>
        </xdr:cNvPr>
        <xdr:cNvSpPr txBox="1"/>
      </xdr:nvSpPr>
      <xdr:spPr>
        <a:xfrm>
          <a:off x="12611744" y="18003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0D6BE008-859F-4127-BD46-9028882A6D1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031C3A20-6248-4C81-A5F5-DA13F34AC2D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DAFF5991-FFA0-4D3C-9DFA-7FC1E3DE428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B247D3BC-4397-471E-9A50-7F9DDEF6A26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B6200EB7-B419-46CE-B227-F84CEC7628F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F1D3535D-EDE2-44D9-AADD-66310DDD213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2E965DCB-2868-47F1-A622-8852BBA0CE8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D13D8B31-F78E-46C0-8A3C-145AB27D852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0FD314E2-970F-4503-A153-14CE6DB5661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0FA62A8F-5CB1-4D34-B6A5-782375D46E0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a:extLst>
            <a:ext uri="{FF2B5EF4-FFF2-40B4-BE49-F238E27FC236}">
              <a16:creationId xmlns:a16="http://schemas.microsoft.com/office/drawing/2014/main" id="{4116790B-332F-42B4-A650-252257BA6C5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a:extLst>
            <a:ext uri="{FF2B5EF4-FFF2-40B4-BE49-F238E27FC236}">
              <a16:creationId xmlns:a16="http://schemas.microsoft.com/office/drawing/2014/main" id="{62CD6CD4-5B5B-4290-A8C1-4AF224D70A9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a:extLst>
            <a:ext uri="{FF2B5EF4-FFF2-40B4-BE49-F238E27FC236}">
              <a16:creationId xmlns:a16="http://schemas.microsoft.com/office/drawing/2014/main" id="{B2CC22F3-C945-4B98-A319-4428DF30BE1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a:extLst>
            <a:ext uri="{FF2B5EF4-FFF2-40B4-BE49-F238E27FC236}">
              <a16:creationId xmlns:a16="http://schemas.microsoft.com/office/drawing/2014/main" id="{B7AF2A22-7C2D-4E4A-A7F1-A2F1958F128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a:extLst>
            <a:ext uri="{FF2B5EF4-FFF2-40B4-BE49-F238E27FC236}">
              <a16:creationId xmlns:a16="http://schemas.microsoft.com/office/drawing/2014/main" id="{040BC79D-F187-48A8-A67C-8255A79B48D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a:extLst>
            <a:ext uri="{FF2B5EF4-FFF2-40B4-BE49-F238E27FC236}">
              <a16:creationId xmlns:a16="http://schemas.microsoft.com/office/drawing/2014/main" id="{DC1919A0-8270-49DB-B822-FDC1E791120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a:extLst>
            <a:ext uri="{FF2B5EF4-FFF2-40B4-BE49-F238E27FC236}">
              <a16:creationId xmlns:a16="http://schemas.microsoft.com/office/drawing/2014/main" id="{FBBC2EFD-2661-4FDE-BEF8-08BA0721D3B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a:extLst>
            <a:ext uri="{FF2B5EF4-FFF2-40B4-BE49-F238E27FC236}">
              <a16:creationId xmlns:a16="http://schemas.microsoft.com/office/drawing/2014/main" id="{E49BAFD8-5529-49E4-AA4B-B93C750606C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a:extLst>
            <a:ext uri="{FF2B5EF4-FFF2-40B4-BE49-F238E27FC236}">
              <a16:creationId xmlns:a16="http://schemas.microsoft.com/office/drawing/2014/main" id="{F90B056F-E3DD-4D60-A29F-69C851FF119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a:extLst>
            <a:ext uri="{FF2B5EF4-FFF2-40B4-BE49-F238E27FC236}">
              <a16:creationId xmlns:a16="http://schemas.microsoft.com/office/drawing/2014/main" id="{88655A8F-E0A2-4A29-8659-57CCFA4D413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a:extLst>
            <a:ext uri="{FF2B5EF4-FFF2-40B4-BE49-F238E27FC236}">
              <a16:creationId xmlns:a16="http://schemas.microsoft.com/office/drawing/2014/main" id="{ECA43436-A7FE-43B7-9FBC-5B693BB37D1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8" name="テキスト ボックス 717">
          <a:extLst>
            <a:ext uri="{FF2B5EF4-FFF2-40B4-BE49-F238E27FC236}">
              <a16:creationId xmlns:a16="http://schemas.microsoft.com/office/drawing/2014/main" id="{5ECA3683-53A9-4590-BE67-E10DA5241C7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0245F17C-563E-4200-9D10-EA2102E87C8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9F09D1C2-D216-42C2-B06D-C7A1EDF810D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a:extLst>
            <a:ext uri="{FF2B5EF4-FFF2-40B4-BE49-F238E27FC236}">
              <a16:creationId xmlns:a16="http://schemas.microsoft.com/office/drawing/2014/main" id="{C75F37E6-4E1F-433A-BD5B-E6B036FABA8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722" name="直線コネクタ 721">
          <a:extLst>
            <a:ext uri="{FF2B5EF4-FFF2-40B4-BE49-F238E27FC236}">
              <a16:creationId xmlns:a16="http://schemas.microsoft.com/office/drawing/2014/main" id="{350BCF4D-5F4C-4276-B2E0-A1ED9D7675EC}"/>
            </a:ext>
          </a:extLst>
        </xdr:cNvPr>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723" name="【庁舎】&#10;一人当たり面積最小値テキスト">
          <a:extLst>
            <a:ext uri="{FF2B5EF4-FFF2-40B4-BE49-F238E27FC236}">
              <a16:creationId xmlns:a16="http://schemas.microsoft.com/office/drawing/2014/main" id="{0C367126-ED3F-4BEB-B6D7-265BE053EB8D}"/>
            </a:ext>
          </a:extLst>
        </xdr:cNvPr>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724" name="直線コネクタ 723">
          <a:extLst>
            <a:ext uri="{FF2B5EF4-FFF2-40B4-BE49-F238E27FC236}">
              <a16:creationId xmlns:a16="http://schemas.microsoft.com/office/drawing/2014/main" id="{440499DC-CCD0-4C48-B981-F0DB511056AF}"/>
            </a:ext>
          </a:extLst>
        </xdr:cNvPr>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5" name="【庁舎】&#10;一人当たり面積最大値テキスト">
          <a:extLst>
            <a:ext uri="{FF2B5EF4-FFF2-40B4-BE49-F238E27FC236}">
              <a16:creationId xmlns:a16="http://schemas.microsoft.com/office/drawing/2014/main" id="{A0CF2F9D-BE73-40D3-B970-A154AEECEE09}"/>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6" name="直線コネクタ 725">
          <a:extLst>
            <a:ext uri="{FF2B5EF4-FFF2-40B4-BE49-F238E27FC236}">
              <a16:creationId xmlns:a16="http://schemas.microsoft.com/office/drawing/2014/main" id="{D16ADBBF-A4C3-4181-9A28-F1BD932528CB}"/>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727" name="【庁舎】&#10;一人当たり面積平均値テキスト">
          <a:extLst>
            <a:ext uri="{FF2B5EF4-FFF2-40B4-BE49-F238E27FC236}">
              <a16:creationId xmlns:a16="http://schemas.microsoft.com/office/drawing/2014/main" id="{F0B907E9-0965-49DB-991C-700C3CFDAD12}"/>
            </a:ext>
          </a:extLst>
        </xdr:cNvPr>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728" name="フローチャート: 判断 727">
          <a:extLst>
            <a:ext uri="{FF2B5EF4-FFF2-40B4-BE49-F238E27FC236}">
              <a16:creationId xmlns:a16="http://schemas.microsoft.com/office/drawing/2014/main" id="{4BFA4F8E-A6BF-44AF-B53D-E7EA52BC14EC}"/>
            </a:ext>
          </a:extLst>
        </xdr:cNvPr>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729" name="フローチャート: 判断 728">
          <a:extLst>
            <a:ext uri="{FF2B5EF4-FFF2-40B4-BE49-F238E27FC236}">
              <a16:creationId xmlns:a16="http://schemas.microsoft.com/office/drawing/2014/main" id="{44755850-8804-4354-A5F0-ECF87398B0FB}"/>
            </a:ext>
          </a:extLst>
        </xdr:cNvPr>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730" name="フローチャート: 判断 729">
          <a:extLst>
            <a:ext uri="{FF2B5EF4-FFF2-40B4-BE49-F238E27FC236}">
              <a16:creationId xmlns:a16="http://schemas.microsoft.com/office/drawing/2014/main" id="{A3A4CE07-C137-48D2-8602-90EAA3F654F3}"/>
            </a:ext>
          </a:extLst>
        </xdr:cNvPr>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31" name="フローチャート: 判断 730">
          <a:extLst>
            <a:ext uri="{FF2B5EF4-FFF2-40B4-BE49-F238E27FC236}">
              <a16:creationId xmlns:a16="http://schemas.microsoft.com/office/drawing/2014/main" id="{0982E7F6-07C0-48DC-8188-755F3ECB6429}"/>
            </a:ext>
          </a:extLst>
        </xdr:cNvPr>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732" name="フローチャート: 判断 731">
          <a:extLst>
            <a:ext uri="{FF2B5EF4-FFF2-40B4-BE49-F238E27FC236}">
              <a16:creationId xmlns:a16="http://schemas.microsoft.com/office/drawing/2014/main" id="{5F8FD593-AE6F-49A4-B92A-F494F2A7FF83}"/>
            </a:ext>
          </a:extLst>
        </xdr:cNvPr>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52A1224-8409-4AB0-88DA-F5C156A4BB8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64CE15B8-0E04-4DD3-BF1B-7FA5F64B136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6F28E4B5-81C1-41B3-B29B-8B3CAC10320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E7C50CF6-5F17-45CE-8BEA-5D77D8C4262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D453B13C-2029-44E1-B9AC-B92240F0F49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108676</xdr:rowOff>
    </xdr:from>
    <xdr:to>
      <xdr:col>116</xdr:col>
      <xdr:colOff>114300</xdr:colOff>
      <xdr:row>108</xdr:row>
      <xdr:rowOff>38826</xdr:rowOff>
    </xdr:to>
    <xdr:sp macro="" textlink="">
      <xdr:nvSpPr>
        <xdr:cNvPr id="738" name="楕円 737">
          <a:extLst>
            <a:ext uri="{FF2B5EF4-FFF2-40B4-BE49-F238E27FC236}">
              <a16:creationId xmlns:a16="http://schemas.microsoft.com/office/drawing/2014/main" id="{7400153A-905F-45B8-9702-8154EC13934F}"/>
            </a:ext>
          </a:extLst>
        </xdr:cNvPr>
        <xdr:cNvSpPr/>
      </xdr:nvSpPr>
      <xdr:spPr>
        <a:xfrm>
          <a:off x="221107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23603</xdr:rowOff>
    </xdr:from>
    <xdr:ext cx="469744" cy="259045"/>
    <xdr:sp macro="" textlink="">
      <xdr:nvSpPr>
        <xdr:cNvPr id="739" name="【庁舎】&#10;一人当たり面積該当値テキスト">
          <a:extLst>
            <a:ext uri="{FF2B5EF4-FFF2-40B4-BE49-F238E27FC236}">
              <a16:creationId xmlns:a16="http://schemas.microsoft.com/office/drawing/2014/main" id="{8865F07A-AEEB-4F11-9FA6-1A2ECB2727B2}"/>
            </a:ext>
          </a:extLst>
        </xdr:cNvPr>
        <xdr:cNvSpPr txBox="1"/>
      </xdr:nvSpPr>
      <xdr:spPr>
        <a:xfrm>
          <a:off x="22199600" y="1836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114119</xdr:rowOff>
    </xdr:from>
    <xdr:to>
      <xdr:col>112</xdr:col>
      <xdr:colOff>38100</xdr:colOff>
      <xdr:row>108</xdr:row>
      <xdr:rowOff>44269</xdr:rowOff>
    </xdr:to>
    <xdr:sp macro="" textlink="">
      <xdr:nvSpPr>
        <xdr:cNvPr id="740" name="楕円 739">
          <a:extLst>
            <a:ext uri="{FF2B5EF4-FFF2-40B4-BE49-F238E27FC236}">
              <a16:creationId xmlns:a16="http://schemas.microsoft.com/office/drawing/2014/main" id="{9E40F609-187E-4025-9869-F5E55A40297B}"/>
            </a:ext>
          </a:extLst>
        </xdr:cNvPr>
        <xdr:cNvSpPr/>
      </xdr:nvSpPr>
      <xdr:spPr>
        <a:xfrm>
          <a:off x="21272500" y="184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159476</xdr:rowOff>
    </xdr:from>
    <xdr:to>
      <xdr:col>116</xdr:col>
      <xdr:colOff>63500</xdr:colOff>
      <xdr:row>107</xdr:row>
      <xdr:rowOff>164919</xdr:rowOff>
    </xdr:to>
    <xdr:cxnSp macro="">
      <xdr:nvCxnSpPr>
        <xdr:cNvPr id="741" name="直線コネクタ 740">
          <a:extLst>
            <a:ext uri="{FF2B5EF4-FFF2-40B4-BE49-F238E27FC236}">
              <a16:creationId xmlns:a16="http://schemas.microsoft.com/office/drawing/2014/main" id="{BD03787B-9B7F-4D44-9934-04291717F975}"/>
            </a:ext>
          </a:extLst>
        </xdr:cNvPr>
        <xdr:cNvCxnSpPr/>
      </xdr:nvCxnSpPr>
      <xdr:spPr>
        <a:xfrm flipV="1">
          <a:off x="21323300" y="18504626"/>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119562</xdr:rowOff>
    </xdr:from>
    <xdr:to>
      <xdr:col>107</xdr:col>
      <xdr:colOff>101600</xdr:colOff>
      <xdr:row>108</xdr:row>
      <xdr:rowOff>49712</xdr:rowOff>
    </xdr:to>
    <xdr:sp macro="" textlink="">
      <xdr:nvSpPr>
        <xdr:cNvPr id="742" name="楕円 741">
          <a:extLst>
            <a:ext uri="{FF2B5EF4-FFF2-40B4-BE49-F238E27FC236}">
              <a16:creationId xmlns:a16="http://schemas.microsoft.com/office/drawing/2014/main" id="{6C8D42BA-DA50-4F15-9E67-E38A43DFB8CC}"/>
            </a:ext>
          </a:extLst>
        </xdr:cNvPr>
        <xdr:cNvSpPr/>
      </xdr:nvSpPr>
      <xdr:spPr>
        <a:xfrm>
          <a:off x="20383500" y="184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164919</xdr:rowOff>
    </xdr:from>
    <xdr:to>
      <xdr:col>111</xdr:col>
      <xdr:colOff>177800</xdr:colOff>
      <xdr:row>107</xdr:row>
      <xdr:rowOff>170362</xdr:rowOff>
    </xdr:to>
    <xdr:cxnSp macro="">
      <xdr:nvCxnSpPr>
        <xdr:cNvPr id="743" name="直線コネクタ 742">
          <a:extLst>
            <a:ext uri="{FF2B5EF4-FFF2-40B4-BE49-F238E27FC236}">
              <a16:creationId xmlns:a16="http://schemas.microsoft.com/office/drawing/2014/main" id="{8C4F949E-E50C-4BDC-AC06-AB856D94018C}"/>
            </a:ext>
          </a:extLst>
        </xdr:cNvPr>
        <xdr:cNvCxnSpPr/>
      </xdr:nvCxnSpPr>
      <xdr:spPr>
        <a:xfrm flipV="1">
          <a:off x="20434300" y="18510069"/>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121738</xdr:rowOff>
    </xdr:from>
    <xdr:to>
      <xdr:col>102</xdr:col>
      <xdr:colOff>165100</xdr:colOff>
      <xdr:row>108</xdr:row>
      <xdr:rowOff>51888</xdr:rowOff>
    </xdr:to>
    <xdr:sp macro="" textlink="">
      <xdr:nvSpPr>
        <xdr:cNvPr id="744" name="楕円 743">
          <a:extLst>
            <a:ext uri="{FF2B5EF4-FFF2-40B4-BE49-F238E27FC236}">
              <a16:creationId xmlns:a16="http://schemas.microsoft.com/office/drawing/2014/main" id="{47B1EBD2-E0E5-40CD-94BC-34B17718C0B1}"/>
            </a:ext>
          </a:extLst>
        </xdr:cNvPr>
        <xdr:cNvSpPr/>
      </xdr:nvSpPr>
      <xdr:spPr>
        <a:xfrm>
          <a:off x="19494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170362</xdr:rowOff>
    </xdr:from>
    <xdr:to>
      <xdr:col>107</xdr:col>
      <xdr:colOff>50800</xdr:colOff>
      <xdr:row>108</xdr:row>
      <xdr:rowOff>1088</xdr:rowOff>
    </xdr:to>
    <xdr:cxnSp macro="">
      <xdr:nvCxnSpPr>
        <xdr:cNvPr id="745" name="直線コネクタ 744">
          <a:extLst>
            <a:ext uri="{FF2B5EF4-FFF2-40B4-BE49-F238E27FC236}">
              <a16:creationId xmlns:a16="http://schemas.microsoft.com/office/drawing/2014/main" id="{12B19FAE-D1CD-420F-B199-A0A5E7B81663}"/>
            </a:ext>
          </a:extLst>
        </xdr:cNvPr>
        <xdr:cNvCxnSpPr/>
      </xdr:nvCxnSpPr>
      <xdr:spPr>
        <a:xfrm flipV="1">
          <a:off x="19545300" y="18515512"/>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125005</xdr:rowOff>
    </xdr:from>
    <xdr:to>
      <xdr:col>98</xdr:col>
      <xdr:colOff>38100</xdr:colOff>
      <xdr:row>108</xdr:row>
      <xdr:rowOff>55155</xdr:rowOff>
    </xdr:to>
    <xdr:sp macro="" textlink="">
      <xdr:nvSpPr>
        <xdr:cNvPr id="746" name="楕円 745">
          <a:extLst>
            <a:ext uri="{FF2B5EF4-FFF2-40B4-BE49-F238E27FC236}">
              <a16:creationId xmlns:a16="http://schemas.microsoft.com/office/drawing/2014/main" id="{FBC1ACF9-61A1-4B2C-8529-5D8BA11B668F}"/>
            </a:ext>
          </a:extLst>
        </xdr:cNvPr>
        <xdr:cNvSpPr/>
      </xdr:nvSpPr>
      <xdr:spPr>
        <a:xfrm>
          <a:off x="18605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1088</xdr:rowOff>
    </xdr:from>
    <xdr:to>
      <xdr:col>102</xdr:col>
      <xdr:colOff>114300</xdr:colOff>
      <xdr:row>108</xdr:row>
      <xdr:rowOff>4355</xdr:rowOff>
    </xdr:to>
    <xdr:cxnSp macro="">
      <xdr:nvCxnSpPr>
        <xdr:cNvPr id="747" name="直線コネクタ 746">
          <a:extLst>
            <a:ext uri="{FF2B5EF4-FFF2-40B4-BE49-F238E27FC236}">
              <a16:creationId xmlns:a16="http://schemas.microsoft.com/office/drawing/2014/main" id="{EC500912-D625-443C-BE41-681196615C81}"/>
            </a:ext>
          </a:extLst>
        </xdr:cNvPr>
        <xdr:cNvCxnSpPr/>
      </xdr:nvCxnSpPr>
      <xdr:spPr>
        <a:xfrm flipV="1">
          <a:off x="18656300" y="185176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748" name="n_1aveValue【庁舎】&#10;一人当たり面積">
          <a:extLst>
            <a:ext uri="{FF2B5EF4-FFF2-40B4-BE49-F238E27FC236}">
              <a16:creationId xmlns:a16="http://schemas.microsoft.com/office/drawing/2014/main" id="{8989625D-B325-4A39-A0C2-273CB9A6397C}"/>
            </a:ext>
          </a:extLst>
        </xdr:cNvPr>
        <xdr:cNvSpPr txBox="1"/>
      </xdr:nvSpPr>
      <xdr:spPr>
        <a:xfrm>
          <a:off x="21075727"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749" name="n_2aveValue【庁舎】&#10;一人当たり面積">
          <a:extLst>
            <a:ext uri="{FF2B5EF4-FFF2-40B4-BE49-F238E27FC236}">
              <a16:creationId xmlns:a16="http://schemas.microsoft.com/office/drawing/2014/main" id="{3E943EE3-5682-439B-BFF4-58DF849A87AF}"/>
            </a:ext>
          </a:extLst>
        </xdr:cNvPr>
        <xdr:cNvSpPr txBox="1"/>
      </xdr:nvSpPr>
      <xdr:spPr>
        <a:xfrm>
          <a:off x="20199427"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750" name="n_3aveValue【庁舎】&#10;一人当たり面積">
          <a:extLst>
            <a:ext uri="{FF2B5EF4-FFF2-40B4-BE49-F238E27FC236}">
              <a16:creationId xmlns:a16="http://schemas.microsoft.com/office/drawing/2014/main" id="{9A03E1B9-4C80-4601-BA1D-C572F9E7328F}"/>
            </a:ext>
          </a:extLst>
        </xdr:cNvPr>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751" name="n_4aveValue【庁舎】&#10;一人当たり面積">
          <a:extLst>
            <a:ext uri="{FF2B5EF4-FFF2-40B4-BE49-F238E27FC236}">
              <a16:creationId xmlns:a16="http://schemas.microsoft.com/office/drawing/2014/main" id="{6002D7AE-3F1F-4A39-8945-5559CEA2AE1E}"/>
            </a:ext>
          </a:extLst>
        </xdr:cNvPr>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35396</xdr:rowOff>
    </xdr:from>
    <xdr:ext cx="469744" cy="259045"/>
    <xdr:sp macro="" textlink="">
      <xdr:nvSpPr>
        <xdr:cNvPr id="752" name="n_1mainValue【庁舎】&#10;一人当たり面積">
          <a:extLst>
            <a:ext uri="{FF2B5EF4-FFF2-40B4-BE49-F238E27FC236}">
              <a16:creationId xmlns:a16="http://schemas.microsoft.com/office/drawing/2014/main" id="{ECCFA775-AF2E-4F41-BE45-B6EC40B6BE40}"/>
            </a:ext>
          </a:extLst>
        </xdr:cNvPr>
        <xdr:cNvSpPr txBox="1"/>
      </xdr:nvSpPr>
      <xdr:spPr>
        <a:xfrm>
          <a:off x="21075727" y="1855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40839</xdr:rowOff>
    </xdr:from>
    <xdr:ext cx="469744" cy="259045"/>
    <xdr:sp macro="" textlink="">
      <xdr:nvSpPr>
        <xdr:cNvPr id="753" name="n_2mainValue【庁舎】&#10;一人当たり面積">
          <a:extLst>
            <a:ext uri="{FF2B5EF4-FFF2-40B4-BE49-F238E27FC236}">
              <a16:creationId xmlns:a16="http://schemas.microsoft.com/office/drawing/2014/main" id="{83A8832F-262D-42EA-9536-81C1D4E1362A}"/>
            </a:ext>
          </a:extLst>
        </xdr:cNvPr>
        <xdr:cNvSpPr txBox="1"/>
      </xdr:nvSpPr>
      <xdr:spPr>
        <a:xfrm>
          <a:off x="20199427" y="1855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43015</xdr:rowOff>
    </xdr:from>
    <xdr:ext cx="469744" cy="259045"/>
    <xdr:sp macro="" textlink="">
      <xdr:nvSpPr>
        <xdr:cNvPr id="754" name="n_3mainValue【庁舎】&#10;一人当たり面積">
          <a:extLst>
            <a:ext uri="{FF2B5EF4-FFF2-40B4-BE49-F238E27FC236}">
              <a16:creationId xmlns:a16="http://schemas.microsoft.com/office/drawing/2014/main" id="{1508F4A3-3CAC-4951-9A7D-D7F3C98933CF}"/>
            </a:ext>
          </a:extLst>
        </xdr:cNvPr>
        <xdr:cNvSpPr txBox="1"/>
      </xdr:nvSpPr>
      <xdr:spPr>
        <a:xfrm>
          <a:off x="19310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46282</xdr:rowOff>
    </xdr:from>
    <xdr:ext cx="469744" cy="259045"/>
    <xdr:sp macro="" textlink="">
      <xdr:nvSpPr>
        <xdr:cNvPr id="755" name="n_4mainValue【庁舎】&#10;一人当たり面積">
          <a:extLst>
            <a:ext uri="{FF2B5EF4-FFF2-40B4-BE49-F238E27FC236}">
              <a16:creationId xmlns:a16="http://schemas.microsoft.com/office/drawing/2014/main" id="{FA0B8726-DCA4-408F-9C88-47A45DB80EEB}"/>
            </a:ext>
          </a:extLst>
        </xdr:cNvPr>
        <xdr:cNvSpPr txBox="1"/>
      </xdr:nvSpPr>
      <xdr:spPr>
        <a:xfrm>
          <a:off x="184214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31906C0C-CFCB-4032-9528-88819E59219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E7B58789-0DCD-4EA6-AD63-DC4BFD389C6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BF132515-3094-43A9-B023-F91647CFEBF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多くの施設で高い水準となっており、上記施設の多くは老朽化が進んでいる。特に、一般廃棄物処理施設は老朽化が進んでいる状況である、平成３０年度に塵芥処理車の更新を行ったため一時的に減価償却率は下がったが耐用年数が短いため減価償却率は高い水準に戻っている。ごみ収集業務はすべての住民に直結した行政サービスであるため安全で安定的な運営を維持するためにも計画的に施設の更新を行っていく。また、平成１５年建設の保健センターについては減価償却が進んでおり類似団体平均を上回ったが、施設の使用には問題のない状況である。庁舎についても改修等により一時的に減価償却率が低下したが、昭和５７年建設のため老朽化が進んでいる。今後も修繕を行い、長寿命化を図りつつ、更新のため公共施設整備基金への積立を継続し財源確保に努めていく。</a:t>
          </a:r>
        </a:p>
        <a:p>
          <a:r>
            <a:rPr kumimoji="1" lang="ja-JP" altLang="en-US" sz="1300">
              <a:latin typeface="ＭＳ Ｐゴシック" panose="020B0600070205080204" pitchFamily="50" charset="-128"/>
              <a:ea typeface="ＭＳ Ｐゴシック" panose="020B0600070205080204" pitchFamily="50" charset="-128"/>
            </a:rPr>
            <a:t>　なお、一人当たり指標を類似団体と比較し、低い数値となっているが、これは保有する公共施設数が少ないことが要因である。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6,415
6,405
25.79
4,423,003
4,369,280
33,055
2,527,053
3,615,650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45671" y="467541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類似団体に比べて面積が小さいため固定資産税収入額が低く、また、法人等も少ないために法人住民税収入も低いという、税収基盤の弱さがある。</a:t>
          </a:r>
        </a:p>
        <a:p>
          <a:r>
            <a:rPr kumimoji="1" lang="ja-JP" altLang="en-US" sz="1300">
              <a:latin typeface="ＭＳ Ｐゴシック" panose="020B0600070205080204" pitchFamily="50" charset="-128"/>
              <a:ea typeface="ＭＳ Ｐゴシック" panose="020B0600070205080204" pitchFamily="50" charset="-128"/>
            </a:rPr>
            <a:t>　また、個人住民税に関しても、人口減少と共に年々減少している。</a:t>
          </a:r>
        </a:p>
        <a:p>
          <a:r>
            <a:rPr kumimoji="1" lang="ja-JP" altLang="en-US" sz="1300">
              <a:latin typeface="ＭＳ Ｐゴシック" panose="020B0600070205080204" pitchFamily="50" charset="-128"/>
              <a:ea typeface="ＭＳ Ｐゴシック" panose="020B0600070205080204" pitchFamily="50" charset="-128"/>
            </a:rPr>
            <a:t>　このような状況により類似団体と比べて財政力指数が低い数値となっている。</a:t>
          </a:r>
        </a:p>
        <a:p>
          <a:r>
            <a:rPr kumimoji="1" lang="ja-JP" altLang="en-US" sz="1300">
              <a:latin typeface="ＭＳ Ｐゴシック" panose="020B0600070205080204" pitchFamily="50" charset="-128"/>
              <a:ea typeface="ＭＳ Ｐゴシック" panose="020B0600070205080204" pitchFamily="50" charset="-128"/>
            </a:rPr>
            <a:t>　今後継続的な企業誘致等を積極的に行い税収基盤の確保に努めたい。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118231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67600"/>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年度は普通交付税が増加したことにより経常的収入が増加し大幅に数値を改善し、類似団体平均値よりも低い数値となった。</a:t>
          </a:r>
        </a:p>
        <a:p>
          <a:r>
            <a:rPr kumimoji="1" lang="ja-JP" altLang="en-US" sz="1300">
              <a:latin typeface="ＭＳ Ｐゴシック" panose="020B0600070205080204" pitchFamily="50" charset="-128"/>
              <a:ea typeface="ＭＳ Ｐゴシック" panose="020B0600070205080204" pitchFamily="50" charset="-128"/>
            </a:rPr>
            <a:t>　今後、公共施設等の老朽化に伴う維持補修経費の増加が見込まれるため、事業の優先度を厳しく点検し、経常的経費の削減を目指す。</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83058</xdr:rowOff>
    </xdr:from>
    <xdr:to>
      <xdr:col>23</xdr:col>
      <xdr:colOff>133350</xdr:colOff>
      <xdr:row>64</xdr:row>
      <xdr:rowOff>63500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712958"/>
          <a:ext cx="8382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66</xdr:row>
      <xdr:rowOff>10160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3630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65786</xdr:rowOff>
    </xdr:from>
    <xdr:to>
      <xdr:col>15</xdr:col>
      <xdr:colOff>82550</xdr:colOff>
      <xdr:row>66</xdr:row>
      <xdr:rowOff>10160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1003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65786</xdr:rowOff>
    </xdr:from>
    <xdr:to>
      <xdr:col>11</xdr:col>
      <xdr:colOff>31750</xdr:colOff>
      <xdr:row>65</xdr:row>
      <xdr:rowOff>147828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21003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48785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124477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75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130810</xdr:rowOff>
    </xdr:from>
    <xdr:to>
      <xdr:col>15</xdr:col>
      <xdr:colOff>133350</xdr:colOff>
      <xdr:row>66</xdr:row>
      <xdr:rowOff>60960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45737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14986</xdr:rowOff>
    </xdr:from>
    <xdr:to>
      <xdr:col>11</xdr:col>
      <xdr:colOff>82550</xdr:colOff>
      <xdr:row>65</xdr:row>
      <xdr:rowOff>116586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101363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97028</xdr:rowOff>
    </xdr:from>
    <xdr:to>
      <xdr:col>7</xdr:col>
      <xdr:colOff>31750</xdr:colOff>
      <xdr:row>66</xdr:row>
      <xdr:rowOff>27178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11955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[234,908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人件費・物件費等の合計額の人口 </a:t>
          </a:r>
          <a:r>
            <a:rPr kumimoji="1" lang="en-US" altLang="ja-JP" sz="1300">
              <a:latin typeface="ＭＳ Ｐゴシック" panose="020B0600070205080204" pitchFamily="50" charset="-128"/>
              <a:ea typeface="ＭＳ Ｐゴシック" panose="020B0600070205080204" pitchFamily="50" charset="-128"/>
            </a:rPr>
            <a:t>1 </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より低い数値となっているのは、し尿処理費やし尿運搬費などの削減に努めていたためである。しかし、常備消防を一部事務組合で行なっていることから、一部事務組合での人件費・物件費等に充てる負担金等を合計した場合、人口１人当たりの金額は大幅に増加することになる。</a:t>
          </a:r>
        </a:p>
        <a:p>
          <a:r>
            <a:rPr kumimoji="1" lang="ja-JP" altLang="en-US" sz="1300">
              <a:latin typeface="ＭＳ Ｐゴシック" panose="020B0600070205080204" pitchFamily="50" charset="-128"/>
              <a:ea typeface="ＭＳ Ｐゴシック" panose="020B0600070205080204" pitchFamily="50" charset="-128"/>
            </a:rPr>
            <a:t>　今後も、人件費・物件費等の抑制に努める。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110832</xdr:rowOff>
    </xdr:from>
    <xdr:to>
      <xdr:col>23</xdr:col>
      <xdr:colOff>133350</xdr:colOff>
      <xdr:row>80</xdr:row>
      <xdr:rowOff>154860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26832"/>
          <a:ext cx="838200" cy="4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63897</xdr:rowOff>
    </xdr:from>
    <xdr:to>
      <xdr:col>19</xdr:col>
      <xdr:colOff>133350</xdr:colOff>
      <xdr:row>80</xdr:row>
      <xdr:rowOff>110832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779897"/>
          <a:ext cx="889000" cy="4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26465</xdr:rowOff>
    </xdr:from>
    <xdr:to>
      <xdr:col>15</xdr:col>
      <xdr:colOff>82550</xdr:colOff>
      <xdr:row>80</xdr:row>
      <xdr:rowOff>63897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42465"/>
          <a:ext cx="889000" cy="3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14360</xdr:rowOff>
    </xdr:from>
    <xdr:to>
      <xdr:col>11</xdr:col>
      <xdr:colOff>31750</xdr:colOff>
      <xdr:row>80</xdr:row>
      <xdr:rowOff>26465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30360"/>
          <a:ext cx="889000" cy="1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104060</xdr:rowOff>
    </xdr:from>
    <xdr:to>
      <xdr:col>23</xdr:col>
      <xdr:colOff>184150</xdr:colOff>
      <xdr:row>81</xdr:row>
      <xdr:rowOff>34210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2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120587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6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60032</xdr:rowOff>
    </xdr:from>
    <xdr:to>
      <xdr:col>19</xdr:col>
      <xdr:colOff>184150</xdr:colOff>
      <xdr:row>80</xdr:row>
      <xdr:rowOff>161632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77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359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4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13097</xdr:rowOff>
    </xdr:from>
    <xdr:to>
      <xdr:col>15</xdr:col>
      <xdr:colOff>133350</xdr:colOff>
      <xdr:row>80</xdr:row>
      <xdr:rowOff>114697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2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124874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497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147115</xdr:rowOff>
    </xdr:from>
    <xdr:to>
      <xdr:col>11</xdr:col>
      <xdr:colOff>82550</xdr:colOff>
      <xdr:row>80</xdr:row>
      <xdr:rowOff>77265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69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87442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46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135010</xdr:rowOff>
    </xdr:from>
    <xdr:to>
      <xdr:col>7</xdr:col>
      <xdr:colOff>31750</xdr:colOff>
      <xdr:row>80</xdr:row>
      <xdr:rowOff>65160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67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75337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44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令和３年度、類似団体に比べ１．４ポイントの開きがあるが、ラスパイレス指数については、類似団体とほぼ同水準で推移している。</a:t>
          </a:r>
        </a:p>
        <a:p>
          <a:r>
            <a:rPr kumimoji="1" lang="ja-JP" altLang="en-US" sz="1300">
              <a:latin typeface="ＭＳ Ｐゴシック" panose="020B0600070205080204" pitchFamily="50" charset="-128"/>
              <a:ea typeface="ＭＳ Ｐゴシック" panose="020B0600070205080204" pitchFamily="50" charset="-128"/>
            </a:rPr>
            <a:t>　今後も、各種手当の総点検を行なうなど、より一層の給与の適正化に努める。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122238</xdr:rowOff>
    </xdr:from>
    <xdr:to>
      <xdr:col>81</xdr:col>
      <xdr:colOff>44450</xdr:colOff>
      <xdr:row>85</xdr:row>
      <xdr:rowOff>122238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954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122238</xdr:rowOff>
    </xdr:from>
    <xdr:to>
      <xdr:col>77</xdr:col>
      <xdr:colOff>44450</xdr:colOff>
      <xdr:row>85</xdr:row>
      <xdr:rowOff>132291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695488"/>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132291</xdr:rowOff>
    </xdr:from>
    <xdr:to>
      <xdr:col>72</xdr:col>
      <xdr:colOff>203200</xdr:colOff>
      <xdr:row>86</xdr:row>
      <xdr:rowOff>121709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705541"/>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111654</xdr:rowOff>
    </xdr:from>
    <xdr:to>
      <xdr:col>68</xdr:col>
      <xdr:colOff>152400</xdr:colOff>
      <xdr:row>86</xdr:row>
      <xdr:rowOff>121709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856354"/>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43515</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1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71438</xdr:rowOff>
    </xdr:from>
    <xdr:to>
      <xdr:col>77</xdr:col>
      <xdr:colOff>95250</xdr:colOff>
      <xdr:row>86</xdr:row>
      <xdr:rowOff>1588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157815</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73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70909</xdr:rowOff>
    </xdr:from>
    <xdr:to>
      <xdr:col>68</xdr:col>
      <xdr:colOff>203200</xdr:colOff>
      <xdr:row>87</xdr:row>
      <xdr:rowOff>1059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157286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60854</xdr:rowOff>
    </xdr:from>
    <xdr:to>
      <xdr:col>64</xdr:col>
      <xdr:colOff>152400</xdr:colOff>
      <xdr:row>86</xdr:row>
      <xdr:rowOff>162454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147231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9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赤字財政時に新規採用を抑制したことにより類似団体平均より低い数値となっている。</a:t>
          </a:r>
        </a:p>
        <a:p>
          <a:r>
            <a:rPr kumimoji="1" lang="ja-JP" altLang="en-US" sz="1300">
              <a:latin typeface="ＭＳ Ｐゴシック" panose="020B0600070205080204" pitchFamily="50" charset="-128"/>
              <a:ea typeface="ＭＳ Ｐゴシック" panose="020B0600070205080204" pitchFamily="50" charset="-128"/>
            </a:rPr>
            <a:t>　職員補充は必要最低限に抑制するとともに、様々な行政サービスの提供体制を工夫し、最適な組織規模で効率的な行政運営を行なうことができるよう定員適正化計画に基づき、定員管理を行っていく。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95250</xdr:rowOff>
    </xdr:from>
    <xdr:to>
      <xdr:col>81</xdr:col>
      <xdr:colOff>44450</xdr:colOff>
      <xdr:row>61</xdr:row>
      <xdr:rowOff>120184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553700"/>
          <a:ext cx="8382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51012</xdr:rowOff>
    </xdr:from>
    <xdr:to>
      <xdr:col>77</xdr:col>
      <xdr:colOff>44450</xdr:colOff>
      <xdr:row>61</xdr:row>
      <xdr:rowOff>95250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509462"/>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51012</xdr:rowOff>
    </xdr:from>
    <xdr:to>
      <xdr:col>72</xdr:col>
      <xdr:colOff>203200</xdr:colOff>
      <xdr:row>61</xdr:row>
      <xdr:rowOff>76750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509462"/>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38946</xdr:rowOff>
    </xdr:from>
    <xdr:to>
      <xdr:col>68</xdr:col>
      <xdr:colOff>152400</xdr:colOff>
      <xdr:row>61</xdr:row>
      <xdr:rowOff>76750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497396"/>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69384</xdr:rowOff>
    </xdr:from>
    <xdr:to>
      <xdr:col>81</xdr:col>
      <xdr:colOff>95250</xdr:colOff>
      <xdr:row>61</xdr:row>
      <xdr:rowOff>170984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52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85911</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37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44450</xdr:rowOff>
    </xdr:from>
    <xdr:to>
      <xdr:col>77</xdr:col>
      <xdr:colOff>95250</xdr:colOff>
      <xdr:row>61</xdr:row>
      <xdr:rowOff>146050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156227</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212</xdr:rowOff>
    </xdr:from>
    <xdr:to>
      <xdr:col>73</xdr:col>
      <xdr:colOff>44450</xdr:colOff>
      <xdr:row>61</xdr:row>
      <xdr:rowOff>101812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111989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25950</xdr:rowOff>
    </xdr:from>
    <xdr:to>
      <xdr:col>68</xdr:col>
      <xdr:colOff>203200</xdr:colOff>
      <xdr:row>61</xdr:row>
      <xdr:rowOff>127550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4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137727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159596</xdr:rowOff>
    </xdr:from>
    <xdr:to>
      <xdr:col>64</xdr:col>
      <xdr:colOff>152400</xdr:colOff>
      <xdr:row>61</xdr:row>
      <xdr:rowOff>89746</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99923</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実質公債費比率については、類似団体平均と同程度の数値まで改善された。これは、過去に行った普通建設事業費に係る起債の償還終了や、赤字財政以降の新規事業を抑制してきたためである。</a:t>
          </a:r>
        </a:p>
        <a:p>
          <a:r>
            <a:rPr kumimoji="1" lang="ja-JP" altLang="en-US" sz="1300">
              <a:latin typeface="ＭＳ Ｐゴシック" panose="020B0600070205080204" pitchFamily="50" charset="-128"/>
              <a:ea typeface="ＭＳ Ｐゴシック" panose="020B0600070205080204" pitchFamily="50" charset="-128"/>
            </a:rPr>
            <a:t>　しかし、統合幼稚園建設事業に係る起債の償還等が今後控えているため、引き続き新規事業の実施等について総点検を行い、財政の健全化を図る。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71374</xdr:rowOff>
    </xdr:from>
    <xdr:to>
      <xdr:col>81</xdr:col>
      <xdr:colOff>44450</xdr:colOff>
      <xdr:row>41</xdr:row>
      <xdr:rowOff>109982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10082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109982</xdr:rowOff>
    </xdr:from>
    <xdr:to>
      <xdr:col>77</xdr:col>
      <xdr:colOff>44450</xdr:colOff>
      <xdr:row>41</xdr:row>
      <xdr:rowOff>138938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13943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138938</xdr:rowOff>
    </xdr:from>
    <xdr:to>
      <xdr:col>72</xdr:col>
      <xdr:colOff>203200</xdr:colOff>
      <xdr:row>41</xdr:row>
      <xdr:rowOff>138938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168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81026</xdr:rowOff>
    </xdr:from>
    <xdr:to>
      <xdr:col>68</xdr:col>
      <xdr:colOff>152400</xdr:colOff>
      <xdr:row>41</xdr:row>
      <xdr:rowOff>138938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1104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164101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2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88138</xdr:rowOff>
    </xdr:from>
    <xdr:to>
      <xdr:col>73</xdr:col>
      <xdr:colOff>44450</xdr:colOff>
      <xdr:row>42</xdr:row>
      <xdr:rowOff>18288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3065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88138</xdr:rowOff>
    </xdr:from>
    <xdr:to>
      <xdr:col>68</xdr:col>
      <xdr:colOff>203200</xdr:colOff>
      <xdr:row>42</xdr:row>
      <xdr:rowOff>18288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3065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類似団体に比べて将来負担比率が高い数値となっているのは、土地開発公社にかかる債務保証が大きな負担となっているからである。</a:t>
          </a:r>
        </a:p>
        <a:p>
          <a:r>
            <a:rPr kumimoji="1" lang="ja-JP" altLang="en-US" sz="1300">
              <a:latin typeface="ＭＳ Ｐゴシック" panose="020B0600070205080204" pitchFamily="50" charset="-128"/>
              <a:ea typeface="ＭＳ Ｐゴシック" panose="020B0600070205080204" pitchFamily="50" charset="-128"/>
            </a:rPr>
            <a:t>　また、類似団体に比べ、充当可能基金が少ないことも要因である。</a:t>
          </a:r>
        </a:p>
        <a:p>
          <a:r>
            <a:rPr kumimoji="1" lang="ja-JP" altLang="en-US" sz="1300">
              <a:latin typeface="ＭＳ Ｐゴシック" panose="020B0600070205080204" pitchFamily="50" charset="-128"/>
              <a:ea typeface="ＭＳ Ｐゴシック" panose="020B0600070205080204" pitchFamily="50" charset="-128"/>
            </a:rPr>
            <a:t>　しかしながら、公社負債残高の減少と充当可能基金への積立を行っているため年々将来負担比率は減少している。今後も後世への負担を少しでも軽減するため、新規事業の実施等について総点検を図り、充当可能基金の積立を着実に行い、財政の健全化を図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122414</xdr:rowOff>
    </xdr:from>
    <xdr:to>
      <xdr:col>81</xdr:col>
      <xdr:colOff>44450</xdr:colOff>
      <xdr:row>19</xdr:row>
      <xdr:rowOff>158750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208514"/>
          <a:ext cx="838200" cy="20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158750</xdr:rowOff>
    </xdr:from>
    <xdr:to>
      <xdr:col>77</xdr:col>
      <xdr:colOff>44450</xdr:colOff>
      <xdr:row>22</xdr:row>
      <xdr:rowOff>85443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416300"/>
          <a:ext cx="889000" cy="44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85443</xdr:rowOff>
    </xdr:from>
    <xdr:to>
      <xdr:col>72</xdr:col>
      <xdr:colOff>203200</xdr:colOff>
      <xdr:row>23</xdr:row>
      <xdr:rowOff>42686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85734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23</xdr:row>
      <xdr:rowOff>42686</xdr:rowOff>
    </xdr:from>
    <xdr:to>
      <xdr:col>68</xdr:col>
      <xdr:colOff>152400</xdr:colOff>
      <xdr:row>23</xdr:row>
      <xdr:rowOff>49389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986036"/>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21449</xdr:rowOff>
    </xdr:from>
    <xdr:to>
      <xdr:col>68</xdr:col>
      <xdr:colOff>203200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71614</xdr:rowOff>
    </xdr:from>
    <xdr:to>
      <xdr:col>81</xdr:col>
      <xdr:colOff>95250</xdr:colOff>
      <xdr:row>19</xdr:row>
      <xdr:rowOff>1764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15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43691</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12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107950</xdr:rowOff>
    </xdr:from>
    <xdr:to>
      <xdr:col>77</xdr:col>
      <xdr:colOff>95250</xdr:colOff>
      <xdr:row>20</xdr:row>
      <xdr:rowOff>38100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22877</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45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34643</xdr:rowOff>
    </xdr:from>
    <xdr:to>
      <xdr:col>73</xdr:col>
      <xdr:colOff>44450</xdr:colOff>
      <xdr:row>22</xdr:row>
      <xdr:rowOff>136243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80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121020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89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163336</xdr:rowOff>
    </xdr:from>
    <xdr:to>
      <xdr:col>68</xdr:col>
      <xdr:colOff>203200</xdr:colOff>
      <xdr:row>23</xdr:row>
      <xdr:rowOff>93486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93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78263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402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170039</xdr:rowOff>
    </xdr:from>
    <xdr:to>
      <xdr:col>64</xdr:col>
      <xdr:colOff>152400</xdr:colOff>
      <xdr:row>23</xdr:row>
      <xdr:rowOff>100189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94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84966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402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6,415
6,405
25.79
4,423,003
4,369,280
33,055
2,527,053
3,615,650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人件費の割合について令和３年度は類似団体に比べ４．２ポイント高くなっている。これはごみ収集業務を直営で行っていることや、予てから不足している職員数を補うために会計年度任用職員が増加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今後も定員適正化計画に基づき定員管理に努め、人件費の抑制に努める。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1270</xdr:rowOff>
    </xdr:from>
    <xdr:to>
      <xdr:col>24</xdr:col>
      <xdr:colOff>25400</xdr:colOff>
      <xdr:row>39</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87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39370</xdr:rowOff>
    </xdr:from>
    <xdr:to>
      <xdr:col>19</xdr:col>
      <xdr:colOff>187325</xdr:colOff>
      <xdr:row>39</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25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149860</xdr:rowOff>
    </xdr:from>
    <xdr:to>
      <xdr:col>15</xdr:col>
      <xdr:colOff>98425</xdr:colOff>
      <xdr:row>39</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64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134620</xdr:rowOff>
    </xdr:from>
    <xdr:to>
      <xdr:col>11</xdr:col>
      <xdr:colOff>9525</xdr:colOff>
      <xdr:row>38</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49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121920</xdr:rowOff>
    </xdr:from>
    <xdr:to>
      <xdr:col>24</xdr:col>
      <xdr:colOff>76200</xdr:colOff>
      <xdr:row>39</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93997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160020</xdr:rowOff>
    </xdr:from>
    <xdr:to>
      <xdr:col>20</xdr:col>
      <xdr:colOff>38100</xdr:colOff>
      <xdr:row>39</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74947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6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26670</xdr:rowOff>
    </xdr:from>
    <xdr:to>
      <xdr:col>15</xdr:col>
      <xdr:colOff>149225</xdr:colOff>
      <xdr:row>39</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113047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99060</xdr:rowOff>
    </xdr:from>
    <xdr:to>
      <xdr:col>11</xdr:col>
      <xdr:colOff>60325</xdr:colOff>
      <xdr:row>39</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83820</xdr:rowOff>
    </xdr:from>
    <xdr:to>
      <xdr:col>6</xdr:col>
      <xdr:colOff>171450</xdr:colOff>
      <xdr:row>39</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170197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物件費の比率は類似団体とほぼ同水準で推移しているが、令和３年度は２．０ポイントの差がある。これは、令和元年度にごみ処理業務を行っていた一部事務組合を脱退し、ごみ処理関係支出が補助費から物件費に移ったためである。</a:t>
          </a:r>
        </a:p>
        <a:p>
          <a:r>
            <a:rPr kumimoji="1" lang="ja-JP" altLang="en-US" sz="1300">
              <a:latin typeface="ＭＳ Ｐゴシック" panose="020B0600070205080204" pitchFamily="50" charset="-128"/>
              <a:ea typeface="ＭＳ Ｐゴシック" panose="020B0600070205080204" pitchFamily="50" charset="-128"/>
            </a:rPr>
            <a:t>　今後も需用費・委託料等の削減に努め更なる抑制を図る。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56134</xdr:rowOff>
    </xdr:from>
    <xdr:to>
      <xdr:col>82</xdr:col>
      <xdr:colOff>107950</xdr:colOff>
      <xdr:row>17</xdr:row>
      <xdr:rowOff>143002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7078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143002</xdr:rowOff>
    </xdr:from>
    <xdr:to>
      <xdr:col>78</xdr:col>
      <xdr:colOff>69850</xdr:colOff>
      <xdr:row>17</xdr:row>
      <xdr:rowOff>156718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57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56134</xdr:rowOff>
    </xdr:from>
    <xdr:to>
      <xdr:col>73</xdr:col>
      <xdr:colOff>180975</xdr:colOff>
      <xdr:row>17</xdr:row>
      <xdr:rowOff>156718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707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56134</xdr:rowOff>
    </xdr:from>
    <xdr:to>
      <xdr:col>69</xdr:col>
      <xdr:colOff>92075</xdr:colOff>
      <xdr:row>17</xdr:row>
      <xdr:rowOff>124714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9707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148861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92202</xdr:rowOff>
    </xdr:from>
    <xdr:to>
      <xdr:col>78</xdr:col>
      <xdr:colOff>120650</xdr:colOff>
      <xdr:row>18</xdr:row>
      <xdr:rowOff>22352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7129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105918</xdr:rowOff>
    </xdr:from>
    <xdr:to>
      <xdr:col>74</xdr:col>
      <xdr:colOff>31750</xdr:colOff>
      <xdr:row>18</xdr:row>
      <xdr:rowOff>36068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20845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5334</xdr:rowOff>
    </xdr:from>
    <xdr:to>
      <xdr:col>69</xdr:col>
      <xdr:colOff>142875</xdr:colOff>
      <xdr:row>17</xdr:row>
      <xdr:rowOff>106934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経常収支比率における扶助費の割合について類似団体とほぼ同水準で推移しており、令和３年度は０．５ポイント減少した。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扶助費については今後も資格審査等の適正化や各種手当への見直しを進めていくことで、財政を圧迫する上昇傾向に歯止めをかけるよう努める。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4805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57</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5758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57</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6901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690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経常収支比率におけるその他の比率については令和２年度に比べ３．３ポイント減少したが主な要因は介護保険の施設介護給付費の減少により繰出金が減少したことによる。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しかし、類似団体に比べ１．７ポイント高いため、給付の適正化など繰出金の抑制を図る。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17272</xdr:rowOff>
    </xdr:from>
    <xdr:to>
      <xdr:col>82</xdr:col>
      <xdr:colOff>107950</xdr:colOff>
      <xdr:row>59</xdr:row>
      <xdr:rowOff>147574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961372"/>
          <a:ext cx="8382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147574</xdr:rowOff>
    </xdr:from>
    <xdr:to>
      <xdr:col>78</xdr:col>
      <xdr:colOff>69850</xdr:colOff>
      <xdr:row>59</xdr:row>
      <xdr:rowOff>156718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2631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50817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120142</xdr:rowOff>
    </xdr:from>
    <xdr:to>
      <xdr:col>73</xdr:col>
      <xdr:colOff>180975</xdr:colOff>
      <xdr:row>59</xdr:row>
      <xdr:rowOff>156718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2356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87393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120142</xdr:rowOff>
    </xdr:from>
    <xdr:to>
      <xdr:col>69</xdr:col>
      <xdr:colOff>92075</xdr:colOff>
      <xdr:row>59</xdr:row>
      <xdr:rowOff>156718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102356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87393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78249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137922</xdr:rowOff>
    </xdr:from>
    <xdr:to>
      <xdr:col>82</xdr:col>
      <xdr:colOff>158750</xdr:colOff>
      <xdr:row>58</xdr:row>
      <xdr:rowOff>68072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109999</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96774</xdr:rowOff>
    </xdr:from>
    <xdr:to>
      <xdr:col>78</xdr:col>
      <xdr:colOff>120650</xdr:colOff>
      <xdr:row>60</xdr:row>
      <xdr:rowOff>26924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2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11701</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29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105918</xdr:rowOff>
    </xdr:from>
    <xdr:to>
      <xdr:col>74</xdr:col>
      <xdr:colOff>31750</xdr:colOff>
      <xdr:row>60</xdr:row>
      <xdr:rowOff>36068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2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20845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30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69342</xdr:rowOff>
    </xdr:from>
    <xdr:to>
      <xdr:col>69</xdr:col>
      <xdr:colOff>142875</xdr:colOff>
      <xdr:row>59</xdr:row>
      <xdr:rowOff>170942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18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155719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27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105918</xdr:rowOff>
    </xdr:from>
    <xdr:to>
      <xdr:col>65</xdr:col>
      <xdr:colOff>53975</xdr:colOff>
      <xdr:row>60</xdr:row>
      <xdr:rowOff>36068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2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20845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30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補助費等の比率は類似団体に比べ適正数値となっている。これは赤字財政に伴い補助金を全面カットしたことによるが、ここ数年で増加傾向にあり、今後も補助金等の必要性を精査の上、適正化を図る。</a:t>
          </a:r>
        </a:p>
        <a:p>
          <a:r>
            <a:rPr kumimoji="1" lang="ja-JP" altLang="en-US" sz="1300">
              <a:latin typeface="ＭＳ Ｐゴシック" panose="020B0600070205080204" pitchFamily="50" charset="-128"/>
              <a:ea typeface="ＭＳ Ｐゴシック" panose="020B0600070205080204" pitchFamily="50" charset="-128"/>
            </a:rPr>
            <a:t>　また、令和元年度以降大幅に補助費が減少したがこれは、ごみ処理業務を行っていた一部事務組合を脱退し、ごみ処理関係支出が補助費から物件費に移ったためである。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83566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0568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83566</xdr:rowOff>
    </xdr:from>
    <xdr:to>
      <xdr:col>78</xdr:col>
      <xdr:colOff>69850</xdr:colOff>
      <xdr:row>35</xdr:row>
      <xdr:rowOff>106426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084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106426</xdr:rowOff>
    </xdr:from>
    <xdr:to>
      <xdr:col>73</xdr:col>
      <xdr:colOff>180975</xdr:colOff>
      <xdr:row>36</xdr:row>
      <xdr:rowOff>58420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1071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62992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5334</xdr:rowOff>
    </xdr:from>
    <xdr:to>
      <xdr:col>82</xdr:col>
      <xdr:colOff>158750</xdr:colOff>
      <xdr:row>35</xdr:row>
      <xdr:rowOff>106934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21861</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55626</xdr:rowOff>
    </xdr:from>
    <xdr:to>
      <xdr:col>74</xdr:col>
      <xdr:colOff>31750</xdr:colOff>
      <xdr:row>35</xdr:row>
      <xdr:rowOff>157226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167403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経常収支比率における公債費の割合は類似団体とほぼ同水準で推移している。また、過去に行なった大規模事業の既発債の償還が徐々に終了していることとにより減少傾向である。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しかし、統合幼稚園建設事業に係る起債の償還等が今後控えているため、引き続き新規事業の実施等について総点検を行い、公債費の抑制を図る。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46989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0733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153670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0733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76</xdr:row>
      <xdr:rowOff>153670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1800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76</xdr:row>
      <xdr:rowOff>149861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172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167639</xdr:rowOff>
    </xdr:from>
    <xdr:to>
      <xdr:col>24</xdr:col>
      <xdr:colOff>76200</xdr:colOff>
      <xdr:row>76</xdr:row>
      <xdr:rowOff>97789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12717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102870</xdr:rowOff>
    </xdr:from>
    <xdr:to>
      <xdr:col>15</xdr:col>
      <xdr:colOff>149225</xdr:colOff>
      <xdr:row>77</xdr:row>
      <xdr:rowOff>33020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17797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91439</xdr:rowOff>
    </xdr:from>
    <xdr:to>
      <xdr:col>6</xdr:col>
      <xdr:colOff>171450</xdr:colOff>
      <xdr:row>77</xdr:row>
      <xdr:rowOff>21589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公債費以外の個々の比率については類似団体とほぼ同水準で推移しているが、令和３年度は「人件費」の項目で高い数値となった。</a:t>
          </a:r>
        </a:p>
        <a:p>
          <a:r>
            <a:rPr kumimoji="1" lang="ja-JP" altLang="en-US" sz="1300">
              <a:latin typeface="ＭＳ Ｐゴシック" panose="020B0600070205080204" pitchFamily="50" charset="-128"/>
              <a:ea typeface="ＭＳ Ｐゴシック" panose="020B0600070205080204" pitchFamily="50" charset="-128"/>
            </a:rPr>
            <a:t>　類似団体内順位は４１位／７７団体と中位に位置しているが、年々人口が減少し、歳入も減少してるため、今後も行財政改革の取組を通じて個々の経常的経費について抑制に努める。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8889</xdr:rowOff>
    </xdr:from>
    <xdr:to>
      <xdr:col>82</xdr:col>
      <xdr:colOff>107950</xdr:colOff>
      <xdr:row>78</xdr:row>
      <xdr:rowOff>96520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10539"/>
          <a:ext cx="8382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96520</xdr:rowOff>
    </xdr:from>
    <xdr:to>
      <xdr:col>78</xdr:col>
      <xdr:colOff>69850</xdr:colOff>
      <xdr:row>79</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4696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127000</xdr:rowOff>
    </xdr:from>
    <xdr:to>
      <xdr:col>73</xdr:col>
      <xdr:colOff>180975</xdr:colOff>
      <xdr:row>79</xdr:row>
      <xdr:rowOff>43180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5001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127000</xdr:rowOff>
    </xdr:from>
    <xdr:to>
      <xdr:col>69</xdr:col>
      <xdr:colOff>92075</xdr:colOff>
      <xdr:row>79</xdr:row>
      <xdr:rowOff>27939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5001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129539</xdr:rowOff>
    </xdr:from>
    <xdr:to>
      <xdr:col>82</xdr:col>
      <xdr:colOff>158750</xdr:colOff>
      <xdr:row>77</xdr:row>
      <xdr:rowOff>59689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101616</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45720</xdr:rowOff>
    </xdr:from>
    <xdr:to>
      <xdr:col>78</xdr:col>
      <xdr:colOff>120650</xdr:colOff>
      <xdr:row>78</xdr:row>
      <xdr:rowOff>147320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132097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163830</xdr:rowOff>
    </xdr:from>
    <xdr:to>
      <xdr:col>74</xdr:col>
      <xdr:colOff>31750</xdr:colOff>
      <xdr:row>79</xdr:row>
      <xdr:rowOff>93980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78757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76200</xdr:rowOff>
    </xdr:from>
    <xdr:to>
      <xdr:col>69</xdr:col>
      <xdr:colOff>142875</xdr:colOff>
      <xdr:row>79</xdr:row>
      <xdr:rowOff>6350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148589</xdr:rowOff>
    </xdr:from>
    <xdr:to>
      <xdr:col>65</xdr:col>
      <xdr:colOff>53975</xdr:colOff>
      <xdr:row>79</xdr:row>
      <xdr:rowOff>78739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63516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71534</xdr:rowOff>
    </xdr:from>
    <xdr:to>
      <xdr:col>29</xdr:col>
      <xdr:colOff>127000</xdr:colOff>
      <xdr:row>16</xdr:row>
      <xdr:rowOff>134376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62359"/>
          <a:ext cx="647700" cy="62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134376</xdr:rowOff>
    </xdr:from>
    <xdr:to>
      <xdr:col>26</xdr:col>
      <xdr:colOff>50800</xdr:colOff>
      <xdr:row>16</xdr:row>
      <xdr:rowOff>165755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25201"/>
          <a:ext cx="698500" cy="31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165755</xdr:rowOff>
    </xdr:from>
    <xdr:to>
      <xdr:col>22</xdr:col>
      <xdr:colOff>114300</xdr:colOff>
      <xdr:row>17</xdr:row>
      <xdr:rowOff>2832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56580"/>
          <a:ext cx="698500" cy="8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2832</xdr:rowOff>
    </xdr:from>
    <xdr:to>
      <xdr:col>18</xdr:col>
      <xdr:colOff>177800</xdr:colOff>
      <xdr:row>17</xdr:row>
      <xdr:rowOff>15695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65107"/>
          <a:ext cx="698500" cy="12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20734</xdr:rowOff>
    </xdr:from>
    <xdr:to>
      <xdr:col>29</xdr:col>
      <xdr:colOff>177800</xdr:colOff>
      <xdr:row>16</xdr:row>
      <xdr:rowOff>122334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11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164261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8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83576</xdr:rowOff>
    </xdr:from>
    <xdr:to>
      <xdr:col>26</xdr:col>
      <xdr:colOff>101600</xdr:colOff>
      <xdr:row>17</xdr:row>
      <xdr:rowOff>13726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74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169953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60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114955</xdr:rowOff>
    </xdr:from>
    <xdr:to>
      <xdr:col>22</xdr:col>
      <xdr:colOff>165100</xdr:colOff>
      <xdr:row>17</xdr:row>
      <xdr:rowOff>45105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05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29882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9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123482</xdr:rowOff>
    </xdr:from>
    <xdr:to>
      <xdr:col>19</xdr:col>
      <xdr:colOff>38100</xdr:colOff>
      <xdr:row>17</xdr:row>
      <xdr:rowOff>53632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14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38409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00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136345</xdr:rowOff>
    </xdr:from>
    <xdr:to>
      <xdr:col>15</xdr:col>
      <xdr:colOff>101600</xdr:colOff>
      <xdr:row>17</xdr:row>
      <xdr:rowOff>66495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27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51272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1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23692</xdr:rowOff>
    </xdr:from>
    <xdr:to>
      <xdr:col>29</xdr:col>
      <xdr:colOff>127000</xdr:colOff>
      <xdr:row>36</xdr:row>
      <xdr:rowOff>133724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76942"/>
          <a:ext cx="647700" cy="110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78746</xdr:rowOff>
    </xdr:from>
    <xdr:to>
      <xdr:col>26</xdr:col>
      <xdr:colOff>50800</xdr:colOff>
      <xdr:row>36</xdr:row>
      <xdr:rowOff>133724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31996"/>
          <a:ext cx="698500" cy="54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60020</xdr:rowOff>
    </xdr:from>
    <xdr:to>
      <xdr:col>22</xdr:col>
      <xdr:colOff>114300</xdr:colOff>
      <xdr:row>36</xdr:row>
      <xdr:rowOff>78746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13270"/>
          <a:ext cx="698500" cy="18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60020</xdr:rowOff>
    </xdr:from>
    <xdr:to>
      <xdr:col>18</xdr:col>
      <xdr:colOff>177800</xdr:colOff>
      <xdr:row>36</xdr:row>
      <xdr:rowOff>132220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13270"/>
          <a:ext cx="698500" cy="72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315792</xdr:rowOff>
    </xdr:from>
    <xdr:to>
      <xdr:col>29</xdr:col>
      <xdr:colOff>177800</xdr:colOff>
      <xdr:row>36</xdr:row>
      <xdr:rowOff>74492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26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287869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9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82924</xdr:rowOff>
    </xdr:from>
    <xdr:to>
      <xdr:col>26</xdr:col>
      <xdr:colOff>101600</xdr:colOff>
      <xdr:row>37</xdr:row>
      <xdr:rowOff>13074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36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169301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22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27946</xdr:rowOff>
    </xdr:from>
    <xdr:to>
      <xdr:col>22</xdr:col>
      <xdr:colOff>165100</xdr:colOff>
      <xdr:row>36</xdr:row>
      <xdr:rowOff>129546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81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114323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6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9220</xdr:rowOff>
    </xdr:from>
    <xdr:to>
      <xdr:col>19</xdr:col>
      <xdr:colOff>38100</xdr:colOff>
      <xdr:row>36</xdr:row>
      <xdr:rowOff>110820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62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95597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4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81420</xdr:rowOff>
    </xdr:from>
    <xdr:to>
      <xdr:col>15</xdr:col>
      <xdr:colOff>101600</xdr:colOff>
      <xdr:row>37</xdr:row>
      <xdr:rowOff>11570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34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167797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2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6,415
6,405
25.79
4,423,003
4,369,280
33,055
2,527,053
3,615,650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88814</xdr:rowOff>
    </xdr:from>
    <xdr:to>
      <xdr:col>24</xdr:col>
      <xdr:colOff>63500</xdr:colOff>
      <xdr:row>36</xdr:row>
      <xdr:rowOff>11935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89564"/>
          <a:ext cx="838200" cy="9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11935</xdr:rowOff>
    </xdr:from>
    <xdr:to>
      <xdr:col>19</xdr:col>
      <xdr:colOff>177800</xdr:colOff>
      <xdr:row>36</xdr:row>
      <xdr:rowOff>136698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84135"/>
          <a:ext cx="889000" cy="12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136698</xdr:rowOff>
    </xdr:from>
    <xdr:to>
      <xdr:col>15</xdr:col>
      <xdr:colOff>50800</xdr:colOff>
      <xdr:row>36</xdr:row>
      <xdr:rowOff>169837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08898"/>
          <a:ext cx="889000" cy="3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159184</xdr:rowOff>
    </xdr:from>
    <xdr:to>
      <xdr:col>10</xdr:col>
      <xdr:colOff>114300</xdr:colOff>
      <xdr:row>36</xdr:row>
      <xdr:rowOff>169837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31384"/>
          <a:ext cx="8890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38014</xdr:rowOff>
    </xdr:from>
    <xdr:to>
      <xdr:col>24</xdr:col>
      <xdr:colOff>114300</xdr:colOff>
      <xdr:row>35</xdr:row>
      <xdr:rowOff>139614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3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16441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1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132585</xdr:rowOff>
    </xdr:from>
    <xdr:to>
      <xdr:col>20</xdr:col>
      <xdr:colOff>38100</xdr:colOff>
      <xdr:row>36</xdr:row>
      <xdr:rowOff>62735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3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53862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2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85898</xdr:rowOff>
    </xdr:from>
    <xdr:to>
      <xdr:col>15</xdr:col>
      <xdr:colOff>101600</xdr:colOff>
      <xdr:row>37</xdr:row>
      <xdr:rowOff>16048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5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7175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5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119037</xdr:rowOff>
    </xdr:from>
    <xdr:to>
      <xdr:col>10</xdr:col>
      <xdr:colOff>165100</xdr:colOff>
      <xdr:row>37</xdr:row>
      <xdr:rowOff>49187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9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40314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108384</xdr:rowOff>
    </xdr:from>
    <xdr:to>
      <xdr:col>6</xdr:col>
      <xdr:colOff>38100</xdr:colOff>
      <xdr:row>37</xdr:row>
      <xdr:rowOff>38534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8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29661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7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1446</xdr:rowOff>
    </xdr:from>
    <xdr:to>
      <xdr:col>24</xdr:col>
      <xdr:colOff>63500</xdr:colOff>
      <xdr:row>58</xdr:row>
      <xdr:rowOff>28187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45546"/>
          <a:ext cx="838200" cy="2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28187</xdr:rowOff>
    </xdr:from>
    <xdr:to>
      <xdr:col>19</xdr:col>
      <xdr:colOff>177800</xdr:colOff>
      <xdr:row>58</xdr:row>
      <xdr:rowOff>45092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72287"/>
          <a:ext cx="889000" cy="1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45092</xdr:rowOff>
    </xdr:from>
    <xdr:to>
      <xdr:col>15</xdr:col>
      <xdr:colOff>50800</xdr:colOff>
      <xdr:row>58</xdr:row>
      <xdr:rowOff>69145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89192"/>
          <a:ext cx="889000" cy="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69145</xdr:rowOff>
    </xdr:from>
    <xdr:to>
      <xdr:col>10</xdr:col>
      <xdr:colOff>114300</xdr:colOff>
      <xdr:row>58</xdr:row>
      <xdr:rowOff>90077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13245"/>
          <a:ext cx="8890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122096</xdr:rowOff>
    </xdr:from>
    <xdr:to>
      <xdr:col>24</xdr:col>
      <xdr:colOff>114300</xdr:colOff>
      <xdr:row>58</xdr:row>
      <xdr:rowOff>52246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9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59468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3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148837</xdr:rowOff>
    </xdr:from>
    <xdr:to>
      <xdr:col>20</xdr:col>
      <xdr:colOff>38100</xdr:colOff>
      <xdr:row>58</xdr:row>
      <xdr:rowOff>78987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2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70114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1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165742</xdr:rowOff>
    </xdr:from>
    <xdr:to>
      <xdr:col>15</xdr:col>
      <xdr:colOff>101600</xdr:colOff>
      <xdr:row>58</xdr:row>
      <xdr:rowOff>95892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3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87019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3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18345</xdr:rowOff>
    </xdr:from>
    <xdr:to>
      <xdr:col>10</xdr:col>
      <xdr:colOff>165100</xdr:colOff>
      <xdr:row>58</xdr:row>
      <xdr:rowOff>119945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111072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5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39277</xdr:rowOff>
    </xdr:from>
    <xdr:to>
      <xdr:col>6</xdr:col>
      <xdr:colOff>38100</xdr:colOff>
      <xdr:row>58</xdr:row>
      <xdr:rowOff>140877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8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132004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7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138691</xdr:rowOff>
    </xdr:from>
    <xdr:to>
      <xdr:col>24</xdr:col>
      <xdr:colOff>63500</xdr:colOff>
      <xdr:row>79</xdr:row>
      <xdr:rowOff>18847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11791"/>
          <a:ext cx="838200" cy="5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131508</xdr:rowOff>
    </xdr:from>
    <xdr:to>
      <xdr:col>19</xdr:col>
      <xdr:colOff>177800</xdr:colOff>
      <xdr:row>78</xdr:row>
      <xdr:rowOff>138691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04608"/>
          <a:ext cx="889000" cy="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131508</xdr:rowOff>
    </xdr:from>
    <xdr:to>
      <xdr:col>15</xdr:col>
      <xdr:colOff>50800</xdr:colOff>
      <xdr:row>78</xdr:row>
      <xdr:rowOff>159893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04608"/>
          <a:ext cx="889000" cy="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64852</xdr:rowOff>
    </xdr:from>
    <xdr:to>
      <xdr:col>10</xdr:col>
      <xdr:colOff>114300</xdr:colOff>
      <xdr:row>78</xdr:row>
      <xdr:rowOff>159893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37952"/>
          <a:ext cx="889000" cy="9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139497</xdr:rowOff>
    </xdr:from>
    <xdr:to>
      <xdr:col>24</xdr:col>
      <xdr:colOff>114300</xdr:colOff>
      <xdr:row>79</xdr:row>
      <xdr:rowOff>69647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54424</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2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87891</xdr:rowOff>
    </xdr:from>
    <xdr:to>
      <xdr:col>20</xdr:col>
      <xdr:colOff>38100</xdr:colOff>
      <xdr:row>79</xdr:row>
      <xdr:rowOff>18041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6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9168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5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80708</xdr:rowOff>
    </xdr:from>
    <xdr:to>
      <xdr:col>15</xdr:col>
      <xdr:colOff>101600</xdr:colOff>
      <xdr:row>79</xdr:row>
      <xdr:rowOff>10858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5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1985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4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109093</xdr:rowOff>
    </xdr:from>
    <xdr:to>
      <xdr:col>10</xdr:col>
      <xdr:colOff>165100</xdr:colOff>
      <xdr:row>79</xdr:row>
      <xdr:rowOff>39243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8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30370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7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14052</xdr:rowOff>
    </xdr:from>
    <xdr:to>
      <xdr:col>6</xdr:col>
      <xdr:colOff>38100</xdr:colOff>
      <xdr:row>78</xdr:row>
      <xdr:rowOff>115652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8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106779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7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91422</xdr:rowOff>
    </xdr:from>
    <xdr:to>
      <xdr:col>24</xdr:col>
      <xdr:colOff>63500</xdr:colOff>
      <xdr:row>97</xdr:row>
      <xdr:rowOff>4739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379172"/>
          <a:ext cx="838200" cy="25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4739</xdr:rowOff>
    </xdr:from>
    <xdr:to>
      <xdr:col>19</xdr:col>
      <xdr:colOff>177800</xdr:colOff>
      <xdr:row>97</xdr:row>
      <xdr:rowOff>70205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635389"/>
          <a:ext cx="889000" cy="6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70205</xdr:rowOff>
    </xdr:from>
    <xdr:to>
      <xdr:col>15</xdr:col>
      <xdr:colOff>50800</xdr:colOff>
      <xdr:row>97</xdr:row>
      <xdr:rowOff>88962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00855"/>
          <a:ext cx="889000" cy="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88962</xdr:rowOff>
    </xdr:from>
    <xdr:to>
      <xdr:col>10</xdr:col>
      <xdr:colOff>114300</xdr:colOff>
      <xdr:row>97</xdr:row>
      <xdr:rowOff>101687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19612"/>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40622</xdr:rowOff>
    </xdr:from>
    <xdr:to>
      <xdr:col>24</xdr:col>
      <xdr:colOff>114300</xdr:colOff>
      <xdr:row>95</xdr:row>
      <xdr:rowOff>142222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2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19049</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30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125389</xdr:rowOff>
    </xdr:from>
    <xdr:to>
      <xdr:col>20</xdr:col>
      <xdr:colOff>38100</xdr:colOff>
      <xdr:row>97</xdr:row>
      <xdr:rowOff>55539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8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46666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7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19405</xdr:rowOff>
    </xdr:from>
    <xdr:to>
      <xdr:col>15</xdr:col>
      <xdr:colOff>101600</xdr:colOff>
      <xdr:row>97</xdr:row>
      <xdr:rowOff>121005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5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112132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4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38162</xdr:rowOff>
    </xdr:from>
    <xdr:to>
      <xdr:col>10</xdr:col>
      <xdr:colOff>165100</xdr:colOff>
      <xdr:row>97</xdr:row>
      <xdr:rowOff>139762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6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130889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6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50887</xdr:rowOff>
    </xdr:from>
    <xdr:to>
      <xdr:col>6</xdr:col>
      <xdr:colOff>38100</xdr:colOff>
      <xdr:row>97</xdr:row>
      <xdr:rowOff>152487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8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143614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7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113552</xdr:rowOff>
    </xdr:from>
    <xdr:to>
      <xdr:col>55</xdr:col>
      <xdr:colOff>0</xdr:colOff>
      <xdr:row>38</xdr:row>
      <xdr:rowOff>11315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114302"/>
          <a:ext cx="838200" cy="41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113552</xdr:rowOff>
    </xdr:from>
    <xdr:to>
      <xdr:col>50</xdr:col>
      <xdr:colOff>114300</xdr:colOff>
      <xdr:row>38</xdr:row>
      <xdr:rowOff>49369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114302"/>
          <a:ext cx="889000" cy="45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140992</xdr:rowOff>
    </xdr:from>
    <xdr:to>
      <xdr:col>45</xdr:col>
      <xdr:colOff>177800</xdr:colOff>
      <xdr:row>38</xdr:row>
      <xdr:rowOff>49369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484642"/>
          <a:ext cx="889000" cy="7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140992</xdr:rowOff>
    </xdr:from>
    <xdr:to>
      <xdr:col>41</xdr:col>
      <xdr:colOff>50800</xdr:colOff>
      <xdr:row>37</xdr:row>
      <xdr:rowOff>171140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84642"/>
          <a:ext cx="889000" cy="3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131964</xdr:rowOff>
    </xdr:from>
    <xdr:to>
      <xdr:col>55</xdr:col>
      <xdr:colOff>50800</xdr:colOff>
      <xdr:row>38</xdr:row>
      <xdr:rowOff>62114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46891</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9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62752</xdr:rowOff>
    </xdr:from>
    <xdr:to>
      <xdr:col>50</xdr:col>
      <xdr:colOff>165100</xdr:colOff>
      <xdr:row>35</xdr:row>
      <xdr:rowOff>164352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06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155479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15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170019</xdr:rowOff>
    </xdr:from>
    <xdr:to>
      <xdr:col>46</xdr:col>
      <xdr:colOff>38100</xdr:colOff>
      <xdr:row>38</xdr:row>
      <xdr:rowOff>100169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51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91296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60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90192</xdr:rowOff>
    </xdr:from>
    <xdr:to>
      <xdr:col>41</xdr:col>
      <xdr:colOff>101600</xdr:colOff>
      <xdr:row>38</xdr:row>
      <xdr:rowOff>20341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338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11468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5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120340</xdr:rowOff>
    </xdr:from>
    <xdr:to>
      <xdr:col>36</xdr:col>
      <xdr:colOff>165100</xdr:colOff>
      <xdr:row>38</xdr:row>
      <xdr:rowOff>50490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6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41617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55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105907</xdr:rowOff>
    </xdr:from>
    <xdr:to>
      <xdr:col>55</xdr:col>
      <xdr:colOff>0</xdr:colOff>
      <xdr:row>58</xdr:row>
      <xdr:rowOff>128492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878557"/>
          <a:ext cx="838200" cy="19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110789</xdr:rowOff>
    </xdr:from>
    <xdr:to>
      <xdr:col>50</xdr:col>
      <xdr:colOff>114300</xdr:colOff>
      <xdr:row>58</xdr:row>
      <xdr:rowOff>128492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54889"/>
          <a:ext cx="889000" cy="1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110789</xdr:rowOff>
    </xdr:from>
    <xdr:to>
      <xdr:col>45</xdr:col>
      <xdr:colOff>177800</xdr:colOff>
      <xdr:row>58</xdr:row>
      <xdr:rowOff>123620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54889"/>
          <a:ext cx="889000" cy="1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60297</xdr:rowOff>
    </xdr:from>
    <xdr:to>
      <xdr:col>41</xdr:col>
      <xdr:colOff>50800</xdr:colOff>
      <xdr:row>58</xdr:row>
      <xdr:rowOff>123620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04397"/>
          <a:ext cx="889000" cy="6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55107</xdr:rowOff>
    </xdr:from>
    <xdr:to>
      <xdr:col>55</xdr:col>
      <xdr:colOff>50800</xdr:colOff>
      <xdr:row>57</xdr:row>
      <xdr:rowOff>156707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2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33534</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0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77692</xdr:rowOff>
    </xdr:from>
    <xdr:to>
      <xdr:col>50</xdr:col>
      <xdr:colOff>165100</xdr:colOff>
      <xdr:row>59</xdr:row>
      <xdr:rowOff>7842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2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170419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1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59989</xdr:rowOff>
    </xdr:from>
    <xdr:to>
      <xdr:col>46</xdr:col>
      <xdr:colOff>38100</xdr:colOff>
      <xdr:row>58</xdr:row>
      <xdr:rowOff>161589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0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152716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9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72820</xdr:rowOff>
    </xdr:from>
    <xdr:to>
      <xdr:col>41</xdr:col>
      <xdr:colOff>101600</xdr:colOff>
      <xdr:row>59</xdr:row>
      <xdr:rowOff>2970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1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165547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0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9497</xdr:rowOff>
    </xdr:from>
    <xdr:to>
      <xdr:col>36</xdr:col>
      <xdr:colOff>165100</xdr:colOff>
      <xdr:row>58</xdr:row>
      <xdr:rowOff>111097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5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102224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4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32395</xdr:rowOff>
    </xdr:from>
    <xdr:to>
      <xdr:col>55</xdr:col>
      <xdr:colOff>0</xdr:colOff>
      <xdr:row>78</xdr:row>
      <xdr:rowOff>70191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234045"/>
          <a:ext cx="838200" cy="20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5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70191</xdr:rowOff>
    </xdr:from>
    <xdr:to>
      <xdr:col>50</xdr:col>
      <xdr:colOff>114300</xdr:colOff>
      <xdr:row>78</xdr:row>
      <xdr:rowOff>76008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443291"/>
          <a:ext cx="889000" cy="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76008</xdr:rowOff>
    </xdr:from>
    <xdr:to>
      <xdr:col>45</xdr:col>
      <xdr:colOff>177800</xdr:colOff>
      <xdr:row>78</xdr:row>
      <xdr:rowOff>142790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449108"/>
          <a:ext cx="889000" cy="6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26822</xdr:rowOff>
    </xdr:from>
    <xdr:to>
      <xdr:col>41</xdr:col>
      <xdr:colOff>50800</xdr:colOff>
      <xdr:row>78</xdr:row>
      <xdr:rowOff>142790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399922"/>
          <a:ext cx="889000" cy="11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97521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47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153045</xdr:rowOff>
    </xdr:from>
    <xdr:to>
      <xdr:col>55</xdr:col>
      <xdr:colOff>50800</xdr:colOff>
      <xdr:row>77</xdr:row>
      <xdr:rowOff>83195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18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4472</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03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19391</xdr:rowOff>
    </xdr:from>
    <xdr:to>
      <xdr:col>50</xdr:col>
      <xdr:colOff>165100</xdr:colOff>
      <xdr:row>78</xdr:row>
      <xdr:rowOff>120991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39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112118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4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25208</xdr:rowOff>
    </xdr:from>
    <xdr:to>
      <xdr:col>46</xdr:col>
      <xdr:colOff>38100</xdr:colOff>
      <xdr:row>78</xdr:row>
      <xdr:rowOff>126808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117935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49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91990</xdr:rowOff>
    </xdr:from>
    <xdr:to>
      <xdr:col>41</xdr:col>
      <xdr:colOff>101600</xdr:colOff>
      <xdr:row>79</xdr:row>
      <xdr:rowOff>22140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6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13267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5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147472</xdr:rowOff>
    </xdr:from>
    <xdr:to>
      <xdr:col>36</xdr:col>
      <xdr:colOff>165100</xdr:colOff>
      <xdr:row>78</xdr:row>
      <xdr:rowOff>77622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3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94149</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1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106818</xdr:rowOff>
    </xdr:from>
    <xdr:to>
      <xdr:col>55</xdr:col>
      <xdr:colOff>0</xdr:colOff>
      <xdr:row>98</xdr:row>
      <xdr:rowOff>125989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908918"/>
          <a:ext cx="838200" cy="1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102575</xdr:rowOff>
    </xdr:from>
    <xdr:to>
      <xdr:col>50</xdr:col>
      <xdr:colOff>114300</xdr:colOff>
      <xdr:row>98</xdr:row>
      <xdr:rowOff>125989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904675"/>
          <a:ext cx="889000" cy="2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36606</xdr:rowOff>
    </xdr:from>
    <xdr:to>
      <xdr:col>45</xdr:col>
      <xdr:colOff>177800</xdr:colOff>
      <xdr:row>98</xdr:row>
      <xdr:rowOff>102575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838706"/>
          <a:ext cx="889000" cy="6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36606</xdr:rowOff>
    </xdr:from>
    <xdr:to>
      <xdr:col>41</xdr:col>
      <xdr:colOff>50800</xdr:colOff>
      <xdr:row>98</xdr:row>
      <xdr:rowOff>79341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838706"/>
          <a:ext cx="889000" cy="4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56018</xdr:rowOff>
    </xdr:from>
    <xdr:to>
      <xdr:col>55</xdr:col>
      <xdr:colOff>50800</xdr:colOff>
      <xdr:row>98</xdr:row>
      <xdr:rowOff>157618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85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142395</xdr:rowOff>
    </xdr:from>
    <xdr:ext cx="469744"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7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75189</xdr:rowOff>
    </xdr:from>
    <xdr:to>
      <xdr:col>50</xdr:col>
      <xdr:colOff>165100</xdr:colOff>
      <xdr:row>99</xdr:row>
      <xdr:rowOff>5339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87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167916</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04428" y="1697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51775</xdr:rowOff>
    </xdr:from>
    <xdr:to>
      <xdr:col>46</xdr:col>
      <xdr:colOff>38100</xdr:colOff>
      <xdr:row>98</xdr:row>
      <xdr:rowOff>153375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85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144502</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15428" y="1694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157256</xdr:rowOff>
    </xdr:from>
    <xdr:to>
      <xdr:col>41</xdr:col>
      <xdr:colOff>101600</xdr:colOff>
      <xdr:row>98</xdr:row>
      <xdr:rowOff>87406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78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78533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88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28541</xdr:rowOff>
    </xdr:from>
    <xdr:to>
      <xdr:col>36</xdr:col>
      <xdr:colOff>165100</xdr:colOff>
      <xdr:row>98</xdr:row>
      <xdr:rowOff>130141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8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121268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92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112360</xdr:rowOff>
    </xdr:from>
    <xdr:to>
      <xdr:col>76</xdr:col>
      <xdr:colOff>114300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27460"/>
          <a:ext cx="889000" cy="2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111628</xdr:rowOff>
    </xdr:from>
    <xdr:to>
      <xdr:col>71</xdr:col>
      <xdr:colOff>177800</xdr:colOff>
      <xdr:row>38</xdr:row>
      <xdr:rowOff>112360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26728"/>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61560</xdr:rowOff>
    </xdr:from>
    <xdr:to>
      <xdr:col>72</xdr:col>
      <xdr:colOff>38100</xdr:colOff>
      <xdr:row>38</xdr:row>
      <xdr:rowOff>163160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7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154287</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66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60828</xdr:rowOff>
    </xdr:from>
    <xdr:to>
      <xdr:col>67</xdr:col>
      <xdr:colOff>101600</xdr:colOff>
      <xdr:row>38</xdr:row>
      <xdr:rowOff>162428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7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153555</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6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29465</xdr:rowOff>
    </xdr:from>
    <xdr:to>
      <xdr:col>85</xdr:col>
      <xdr:colOff>127000</xdr:colOff>
      <xdr:row>77</xdr:row>
      <xdr:rowOff>54894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31115"/>
          <a:ext cx="838200" cy="2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21089</xdr:rowOff>
    </xdr:from>
    <xdr:to>
      <xdr:col>81</xdr:col>
      <xdr:colOff>50800</xdr:colOff>
      <xdr:row>77</xdr:row>
      <xdr:rowOff>54894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222739"/>
          <a:ext cx="889000" cy="3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21089</xdr:rowOff>
    </xdr:from>
    <xdr:to>
      <xdr:col>76</xdr:col>
      <xdr:colOff>114300</xdr:colOff>
      <xdr:row>77</xdr:row>
      <xdr:rowOff>29634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222739"/>
          <a:ext cx="889000" cy="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29634</xdr:rowOff>
    </xdr:from>
    <xdr:to>
      <xdr:col>71</xdr:col>
      <xdr:colOff>177800</xdr:colOff>
      <xdr:row>77</xdr:row>
      <xdr:rowOff>35092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231284"/>
          <a:ext cx="889000" cy="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150115</xdr:rowOff>
    </xdr:from>
    <xdr:to>
      <xdr:col>85</xdr:col>
      <xdr:colOff>177800</xdr:colOff>
      <xdr:row>77</xdr:row>
      <xdr:rowOff>80265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8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128542</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4094</xdr:rowOff>
    </xdr:from>
    <xdr:to>
      <xdr:col>81</xdr:col>
      <xdr:colOff>101600</xdr:colOff>
      <xdr:row>77</xdr:row>
      <xdr:rowOff>105694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0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96821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29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141739</xdr:rowOff>
    </xdr:from>
    <xdr:to>
      <xdr:col>76</xdr:col>
      <xdr:colOff>165100</xdr:colOff>
      <xdr:row>77</xdr:row>
      <xdr:rowOff>71889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63016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150284</xdr:rowOff>
    </xdr:from>
    <xdr:to>
      <xdr:col>72</xdr:col>
      <xdr:colOff>38100</xdr:colOff>
      <xdr:row>77</xdr:row>
      <xdr:rowOff>80434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8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71561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2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155742</xdr:rowOff>
    </xdr:from>
    <xdr:to>
      <xdr:col>67</xdr:col>
      <xdr:colOff>101600</xdr:colOff>
      <xdr:row>77</xdr:row>
      <xdr:rowOff>85892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77019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27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117428</xdr:rowOff>
    </xdr:from>
    <xdr:to>
      <xdr:col>85</xdr:col>
      <xdr:colOff>127000</xdr:colOff>
      <xdr:row>99</xdr:row>
      <xdr:rowOff>24205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919528"/>
          <a:ext cx="838200" cy="7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24205</xdr:rowOff>
    </xdr:from>
    <xdr:to>
      <xdr:col>81</xdr:col>
      <xdr:colOff>50800</xdr:colOff>
      <xdr:row>99</xdr:row>
      <xdr:rowOff>41633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997755"/>
          <a:ext cx="8890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41633</xdr:rowOff>
    </xdr:from>
    <xdr:to>
      <xdr:col>76</xdr:col>
      <xdr:colOff>114300</xdr:colOff>
      <xdr:row>99</xdr:row>
      <xdr:rowOff>80443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7015183"/>
          <a:ext cx="889000" cy="3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80443</xdr:rowOff>
    </xdr:from>
    <xdr:to>
      <xdr:col>71</xdr:col>
      <xdr:colOff>177800</xdr:colOff>
      <xdr:row>99</xdr:row>
      <xdr:rowOff>95256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7053993"/>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66628</xdr:rowOff>
    </xdr:from>
    <xdr:to>
      <xdr:col>85</xdr:col>
      <xdr:colOff>177800</xdr:colOff>
      <xdr:row>98</xdr:row>
      <xdr:rowOff>168228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6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45055</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4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144855</xdr:rowOff>
    </xdr:from>
    <xdr:to>
      <xdr:col>81</xdr:col>
      <xdr:colOff>101600</xdr:colOff>
      <xdr:row>99</xdr:row>
      <xdr:rowOff>75005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66132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3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162283</xdr:rowOff>
    </xdr:from>
    <xdr:to>
      <xdr:col>76</xdr:col>
      <xdr:colOff>165100</xdr:colOff>
      <xdr:row>99</xdr:row>
      <xdr:rowOff>92433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6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83560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5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29643</xdr:rowOff>
    </xdr:from>
    <xdr:to>
      <xdr:col>72</xdr:col>
      <xdr:colOff>38100</xdr:colOff>
      <xdr:row>99</xdr:row>
      <xdr:rowOff>131243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700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122370</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709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44456</xdr:rowOff>
    </xdr:from>
    <xdr:to>
      <xdr:col>67</xdr:col>
      <xdr:colOff>101600</xdr:colOff>
      <xdr:row>99</xdr:row>
      <xdr:rowOff>146056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701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137183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711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156502</xdr:rowOff>
    </xdr:from>
    <xdr:to>
      <xdr:col>116</xdr:col>
      <xdr:colOff>63500</xdr:colOff>
      <xdr:row>38</xdr:row>
      <xdr:rowOff>157988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671602"/>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157988</xdr:rowOff>
    </xdr:from>
    <xdr:to>
      <xdr:col>111</xdr:col>
      <xdr:colOff>177800</xdr:colOff>
      <xdr:row>38</xdr:row>
      <xdr:rowOff>159207</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673088"/>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159207</xdr:rowOff>
    </xdr:from>
    <xdr:to>
      <xdr:col>107</xdr:col>
      <xdr:colOff>50800</xdr:colOff>
      <xdr:row>38</xdr:row>
      <xdr:rowOff>159855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674307"/>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30866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7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159855</xdr:rowOff>
    </xdr:from>
    <xdr:to>
      <xdr:col>102</xdr:col>
      <xdr:colOff>114300</xdr:colOff>
      <xdr:row>38</xdr:row>
      <xdr:rowOff>160731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674955"/>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105702</xdr:rowOff>
    </xdr:from>
    <xdr:to>
      <xdr:col>116</xdr:col>
      <xdr:colOff>114300</xdr:colOff>
      <xdr:row>39</xdr:row>
      <xdr:rowOff>35852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2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59936</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107188</xdr:rowOff>
    </xdr:from>
    <xdr:to>
      <xdr:col>112</xdr:col>
      <xdr:colOff>38100</xdr:colOff>
      <xdr:row>39</xdr:row>
      <xdr:rowOff>37338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28465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71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108407</xdr:rowOff>
    </xdr:from>
    <xdr:to>
      <xdr:col>107</xdr:col>
      <xdr:colOff>101600</xdr:colOff>
      <xdr:row>39</xdr:row>
      <xdr:rowOff>38557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2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55084</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3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109055</xdr:rowOff>
    </xdr:from>
    <xdr:to>
      <xdr:col>102</xdr:col>
      <xdr:colOff>165100</xdr:colOff>
      <xdr:row>39</xdr:row>
      <xdr:rowOff>39205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2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30332</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7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109931</xdr:rowOff>
    </xdr:from>
    <xdr:to>
      <xdr:col>98</xdr:col>
      <xdr:colOff>38100</xdr:colOff>
      <xdr:row>39</xdr:row>
      <xdr:rowOff>40081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2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31208</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71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40767</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56317"/>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161417</xdr:rowOff>
    </xdr:from>
    <xdr:to>
      <xdr:col>98</xdr:col>
      <xdr:colOff>38100</xdr:colOff>
      <xdr:row>59</xdr:row>
      <xdr:rowOff>91567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82694</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98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104115</xdr:rowOff>
    </xdr:from>
    <xdr:to>
      <xdr:col>116</xdr:col>
      <xdr:colOff>63500</xdr:colOff>
      <xdr:row>75</xdr:row>
      <xdr:rowOff>1930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791415"/>
          <a:ext cx="838200" cy="6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106935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9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104115</xdr:rowOff>
    </xdr:from>
    <xdr:to>
      <xdr:col>111</xdr:col>
      <xdr:colOff>177800</xdr:colOff>
      <xdr:row>75</xdr:row>
      <xdr:rowOff>67889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791415"/>
          <a:ext cx="889000" cy="13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3867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6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64262</xdr:rowOff>
    </xdr:from>
    <xdr:to>
      <xdr:col>107</xdr:col>
      <xdr:colOff>50800</xdr:colOff>
      <xdr:row>75</xdr:row>
      <xdr:rowOff>67889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923012"/>
          <a:ext cx="889000" cy="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64262</xdr:rowOff>
    </xdr:from>
    <xdr:to>
      <xdr:col>102</xdr:col>
      <xdr:colOff>114300</xdr:colOff>
      <xdr:row>75</xdr:row>
      <xdr:rowOff>123027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923012"/>
          <a:ext cx="889000" cy="5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122580</xdr:rowOff>
    </xdr:from>
    <xdr:to>
      <xdr:col>116</xdr:col>
      <xdr:colOff>114300</xdr:colOff>
      <xdr:row>75</xdr:row>
      <xdr:rowOff>52730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8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145457</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66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53315</xdr:rowOff>
    </xdr:from>
    <xdr:to>
      <xdr:col>112</xdr:col>
      <xdr:colOff>38100</xdr:colOff>
      <xdr:row>74</xdr:row>
      <xdr:rowOff>154915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4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171442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51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17089</xdr:rowOff>
    </xdr:from>
    <xdr:to>
      <xdr:col>107</xdr:col>
      <xdr:colOff>101600</xdr:colOff>
      <xdr:row>75</xdr:row>
      <xdr:rowOff>118689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87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109816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96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13462</xdr:rowOff>
    </xdr:from>
    <xdr:to>
      <xdr:col>102</xdr:col>
      <xdr:colOff>165100</xdr:colOff>
      <xdr:row>75</xdr:row>
      <xdr:rowOff>115062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87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106189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96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72227</xdr:rowOff>
    </xdr:from>
    <xdr:to>
      <xdr:col>98</xdr:col>
      <xdr:colOff>38100</xdr:colOff>
      <xdr:row>76</xdr:row>
      <xdr:rowOff>2378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309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164955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02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の住民一人当たりのコストについては、多くの費目で類似団体より小さい。これは歳出総額が類似団体に比べ小さいことによる。そのような中、公債費については類似団体平均値に近い数値を推移しているがこれは過去に行なった大規模事業の既発債の元利償還が未だに高い状況であるためである。今後も引き続き、借換債の発行や民間資金の繰上償還や新規事業の総点検により公債費の抑制を図る。人件費が増加しているが、これは予てから不足している職員数を補うために会計年度任用職員が増加したことが要因である。繰出金の減少については主な要因は介護保険の施設介護給付費の減少により繰出金が減少したことによる。普通建設事業費（うち新規整備）が類似団体より数値が大きくなったのは、令和４年４月開園した統合幼稚園建設事業によるものである。</a:t>
          </a:r>
        </a:p>
        <a:p>
          <a:r>
            <a:rPr kumimoji="1" lang="ja-JP" altLang="en-US" sz="1300">
              <a:latin typeface="ＭＳ Ｐゴシック" panose="020B0600070205080204" pitchFamily="50" charset="-128"/>
              <a:ea typeface="ＭＳ Ｐゴシック" panose="020B0600070205080204" pitchFamily="50" charset="-128"/>
            </a:rPr>
            <a:t>　また、平均より低い数値なっているが「維持補修費」については、町民ホールや庁舎、学校等の公共施設の老朽化が進み、今後増加していく傾向であるため、公共施設等総合管理計画に基づき公共施設の集約や転用なども含めて維持補修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6,415
6,405
25.79
4,423,003
4,369,280
33,055
2,527,053
3,615,650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1778</xdr:rowOff>
    </xdr:from>
    <xdr:to>
      <xdr:col>24</xdr:col>
      <xdr:colOff>63500</xdr:colOff>
      <xdr:row>36</xdr:row>
      <xdr:rowOff>20447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02528"/>
          <a:ext cx="838200" cy="19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170752</xdr:rowOff>
    </xdr:from>
    <xdr:to>
      <xdr:col>19</xdr:col>
      <xdr:colOff>177800</xdr:colOff>
      <xdr:row>36</xdr:row>
      <xdr:rowOff>20447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71502"/>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167022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170752</xdr:rowOff>
    </xdr:from>
    <xdr:to>
      <xdr:col>15</xdr:col>
      <xdr:colOff>50800</xdr:colOff>
      <xdr:row>36</xdr:row>
      <xdr:rowOff>6922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7150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6922</xdr:rowOff>
    </xdr:from>
    <xdr:to>
      <xdr:col>10</xdr:col>
      <xdr:colOff>114300</xdr:colOff>
      <xdr:row>37</xdr:row>
      <xdr:rowOff>254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79122"/>
          <a:ext cx="889000" cy="16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122428</xdr:rowOff>
    </xdr:from>
    <xdr:to>
      <xdr:col>24</xdr:col>
      <xdr:colOff>114300</xdr:colOff>
      <xdr:row>35</xdr:row>
      <xdr:rowOff>52578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145305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0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141097</xdr:rowOff>
    </xdr:from>
    <xdr:to>
      <xdr:col>20</xdr:col>
      <xdr:colOff>38100</xdr:colOff>
      <xdr:row>36</xdr:row>
      <xdr:rowOff>71247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4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62374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3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119952</xdr:rowOff>
    </xdr:from>
    <xdr:to>
      <xdr:col>15</xdr:col>
      <xdr:colOff>101600</xdr:colOff>
      <xdr:row>36</xdr:row>
      <xdr:rowOff>50102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41229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1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127572</xdr:rowOff>
    </xdr:from>
    <xdr:to>
      <xdr:col>10</xdr:col>
      <xdr:colOff>165100</xdr:colOff>
      <xdr:row>36</xdr:row>
      <xdr:rowOff>57722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2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48849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2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120904</xdr:rowOff>
    </xdr:from>
    <xdr:to>
      <xdr:col>6</xdr:col>
      <xdr:colOff>38100</xdr:colOff>
      <xdr:row>37</xdr:row>
      <xdr:rowOff>51054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42181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86655</xdr:rowOff>
    </xdr:from>
    <xdr:to>
      <xdr:col>24</xdr:col>
      <xdr:colOff>63500</xdr:colOff>
      <xdr:row>58</xdr:row>
      <xdr:rowOff>32091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59305"/>
          <a:ext cx="838200" cy="11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86655</xdr:rowOff>
    </xdr:from>
    <xdr:to>
      <xdr:col>19</xdr:col>
      <xdr:colOff>177800</xdr:colOff>
      <xdr:row>58</xdr:row>
      <xdr:rowOff>91444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59305"/>
          <a:ext cx="889000" cy="17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91444</xdr:rowOff>
    </xdr:from>
    <xdr:to>
      <xdr:col>15</xdr:col>
      <xdr:colOff>50800</xdr:colOff>
      <xdr:row>58</xdr:row>
      <xdr:rowOff>119724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35544"/>
          <a:ext cx="889000" cy="2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119724</xdr:rowOff>
    </xdr:from>
    <xdr:to>
      <xdr:col>10</xdr:col>
      <xdr:colOff>114300</xdr:colOff>
      <xdr:row>58</xdr:row>
      <xdr:rowOff>120627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63824"/>
          <a:ext cx="8890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152741</xdr:rowOff>
    </xdr:from>
    <xdr:to>
      <xdr:col>24</xdr:col>
      <xdr:colOff>114300</xdr:colOff>
      <xdr:row>58</xdr:row>
      <xdr:rowOff>82891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2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67668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4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35855</xdr:rowOff>
    </xdr:from>
    <xdr:to>
      <xdr:col>20</xdr:col>
      <xdr:colOff>38100</xdr:colOff>
      <xdr:row>57</xdr:row>
      <xdr:rowOff>137455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0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128582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0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40644</xdr:rowOff>
    </xdr:from>
    <xdr:to>
      <xdr:col>15</xdr:col>
      <xdr:colOff>101600</xdr:colOff>
      <xdr:row>58</xdr:row>
      <xdr:rowOff>142244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8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133371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7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68924</xdr:rowOff>
    </xdr:from>
    <xdr:to>
      <xdr:col>10</xdr:col>
      <xdr:colOff>165100</xdr:colOff>
      <xdr:row>58</xdr:row>
      <xdr:rowOff>170524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1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161651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69827</xdr:rowOff>
    </xdr:from>
    <xdr:to>
      <xdr:col>6</xdr:col>
      <xdr:colOff>38100</xdr:colOff>
      <xdr:row>58</xdr:row>
      <xdr:rowOff>171427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162554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0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102099</xdr:rowOff>
    </xdr:from>
    <xdr:to>
      <xdr:col>24</xdr:col>
      <xdr:colOff>63500</xdr:colOff>
      <xdr:row>77</xdr:row>
      <xdr:rowOff>73053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132299"/>
          <a:ext cx="838200" cy="14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73053</xdr:rowOff>
    </xdr:from>
    <xdr:to>
      <xdr:col>19</xdr:col>
      <xdr:colOff>177800</xdr:colOff>
      <xdr:row>78</xdr:row>
      <xdr:rowOff>51166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274703"/>
          <a:ext cx="889000" cy="14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51166</xdr:rowOff>
    </xdr:from>
    <xdr:to>
      <xdr:col>15</xdr:col>
      <xdr:colOff>50800</xdr:colOff>
      <xdr:row>78</xdr:row>
      <xdr:rowOff>83158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24266"/>
          <a:ext cx="889000" cy="3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83158</xdr:rowOff>
    </xdr:from>
    <xdr:to>
      <xdr:col>10</xdr:col>
      <xdr:colOff>114300</xdr:colOff>
      <xdr:row>78</xdr:row>
      <xdr:rowOff>92596</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56258"/>
          <a:ext cx="8890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87469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51299</xdr:rowOff>
    </xdr:from>
    <xdr:to>
      <xdr:col>24</xdr:col>
      <xdr:colOff>114300</xdr:colOff>
      <xdr:row>76</xdr:row>
      <xdr:rowOff>152899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8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29726</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5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22253</xdr:rowOff>
    </xdr:from>
    <xdr:to>
      <xdr:col>20</xdr:col>
      <xdr:colOff>38100</xdr:colOff>
      <xdr:row>77</xdr:row>
      <xdr:rowOff>123853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22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114980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31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366</xdr:rowOff>
    </xdr:from>
    <xdr:to>
      <xdr:col>15</xdr:col>
      <xdr:colOff>101600</xdr:colOff>
      <xdr:row>78</xdr:row>
      <xdr:rowOff>101966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7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93093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66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32358</xdr:rowOff>
    </xdr:from>
    <xdr:to>
      <xdr:col>10</xdr:col>
      <xdr:colOff>165100</xdr:colOff>
      <xdr:row>78</xdr:row>
      <xdr:rowOff>133958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0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125085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9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41796</xdr:rowOff>
    </xdr:from>
    <xdr:to>
      <xdr:col>6</xdr:col>
      <xdr:colOff>38100</xdr:colOff>
      <xdr:row>78</xdr:row>
      <xdr:rowOff>143396</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134523</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50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16718</xdr:rowOff>
    </xdr:from>
    <xdr:to>
      <xdr:col>24</xdr:col>
      <xdr:colOff>63500</xdr:colOff>
      <xdr:row>97</xdr:row>
      <xdr:rowOff>95543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47368"/>
          <a:ext cx="8382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95543</xdr:rowOff>
    </xdr:from>
    <xdr:to>
      <xdr:col>19</xdr:col>
      <xdr:colOff>177800</xdr:colOff>
      <xdr:row>97</xdr:row>
      <xdr:rowOff>122844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26193"/>
          <a:ext cx="889000" cy="2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114001</xdr:rowOff>
    </xdr:from>
    <xdr:to>
      <xdr:col>15</xdr:col>
      <xdr:colOff>50800</xdr:colOff>
      <xdr:row>97</xdr:row>
      <xdr:rowOff>122844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44651"/>
          <a:ext cx="889000" cy="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114001</xdr:rowOff>
    </xdr:from>
    <xdr:to>
      <xdr:col>10</xdr:col>
      <xdr:colOff>114300</xdr:colOff>
      <xdr:row>97</xdr:row>
      <xdr:rowOff>116122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44651"/>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137368</xdr:rowOff>
    </xdr:from>
    <xdr:to>
      <xdr:col>24</xdr:col>
      <xdr:colOff>114300</xdr:colOff>
      <xdr:row>97</xdr:row>
      <xdr:rowOff>67518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9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52295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1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44743</xdr:rowOff>
    </xdr:from>
    <xdr:to>
      <xdr:col>20</xdr:col>
      <xdr:colOff>38100</xdr:colOff>
      <xdr:row>97</xdr:row>
      <xdr:rowOff>146343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7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137470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72044</xdr:rowOff>
    </xdr:from>
    <xdr:to>
      <xdr:col>15</xdr:col>
      <xdr:colOff>101600</xdr:colOff>
      <xdr:row>98</xdr:row>
      <xdr:rowOff>2194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0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164771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9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63201</xdr:rowOff>
    </xdr:from>
    <xdr:to>
      <xdr:col>10</xdr:col>
      <xdr:colOff>165100</xdr:colOff>
      <xdr:row>97</xdr:row>
      <xdr:rowOff>164801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9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155928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8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65322</xdr:rowOff>
    </xdr:from>
    <xdr:to>
      <xdr:col>6</xdr:col>
      <xdr:colOff>38100</xdr:colOff>
      <xdr:row>97</xdr:row>
      <xdr:rowOff>166922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9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158049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8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61665</xdr:rowOff>
    </xdr:from>
    <xdr:to>
      <xdr:col>55</xdr:col>
      <xdr:colOff>0</xdr:colOff>
      <xdr:row>58</xdr:row>
      <xdr:rowOff>78390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10005765"/>
          <a:ext cx="8382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61665</xdr:rowOff>
    </xdr:from>
    <xdr:to>
      <xdr:col>50</xdr:col>
      <xdr:colOff>114300</xdr:colOff>
      <xdr:row>58</xdr:row>
      <xdr:rowOff>82157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05765"/>
          <a:ext cx="889000" cy="2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40429</xdr:rowOff>
    </xdr:from>
    <xdr:to>
      <xdr:col>45</xdr:col>
      <xdr:colOff>177800</xdr:colOff>
      <xdr:row>58</xdr:row>
      <xdr:rowOff>82157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984529"/>
          <a:ext cx="889000" cy="4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40429</xdr:rowOff>
    </xdr:from>
    <xdr:to>
      <xdr:col>41</xdr:col>
      <xdr:colOff>50800</xdr:colOff>
      <xdr:row>58</xdr:row>
      <xdr:rowOff>86194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84529"/>
          <a:ext cx="889000" cy="4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27590</xdr:rowOff>
    </xdr:from>
    <xdr:to>
      <xdr:col>55</xdr:col>
      <xdr:colOff>50800</xdr:colOff>
      <xdr:row>58</xdr:row>
      <xdr:rowOff>129190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7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113967</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8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10865</xdr:rowOff>
    </xdr:from>
    <xdr:to>
      <xdr:col>50</xdr:col>
      <xdr:colOff>165100</xdr:colOff>
      <xdr:row>58</xdr:row>
      <xdr:rowOff>112465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103592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4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31357</xdr:rowOff>
    </xdr:from>
    <xdr:to>
      <xdr:col>46</xdr:col>
      <xdr:colOff>38100</xdr:colOff>
      <xdr:row>58</xdr:row>
      <xdr:rowOff>132957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7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124084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6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161079</xdr:rowOff>
    </xdr:from>
    <xdr:to>
      <xdr:col>41</xdr:col>
      <xdr:colOff>101600</xdr:colOff>
      <xdr:row>58</xdr:row>
      <xdr:rowOff>91229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3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82356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2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35394</xdr:rowOff>
    </xdr:from>
    <xdr:to>
      <xdr:col>36</xdr:col>
      <xdr:colOff>165100</xdr:colOff>
      <xdr:row>58</xdr:row>
      <xdr:rowOff>136994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7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128121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7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91067</xdr:rowOff>
    </xdr:from>
    <xdr:to>
      <xdr:col>55</xdr:col>
      <xdr:colOff>0</xdr:colOff>
      <xdr:row>78</xdr:row>
      <xdr:rowOff>107473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464167"/>
          <a:ext cx="838200" cy="1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91067</xdr:rowOff>
    </xdr:from>
    <xdr:to>
      <xdr:col>50</xdr:col>
      <xdr:colOff>114300</xdr:colOff>
      <xdr:row>78</xdr:row>
      <xdr:rowOff>119255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464167"/>
          <a:ext cx="889000" cy="2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119255</xdr:rowOff>
    </xdr:from>
    <xdr:to>
      <xdr:col>45</xdr:col>
      <xdr:colOff>177800</xdr:colOff>
      <xdr:row>78</xdr:row>
      <xdr:rowOff>131333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492355"/>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131333</xdr:rowOff>
    </xdr:from>
    <xdr:to>
      <xdr:col>41</xdr:col>
      <xdr:colOff>50800</xdr:colOff>
      <xdr:row>78</xdr:row>
      <xdr:rowOff>132161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504433"/>
          <a:ext cx="8890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56673</xdr:rowOff>
    </xdr:from>
    <xdr:to>
      <xdr:col>55</xdr:col>
      <xdr:colOff>50800</xdr:colOff>
      <xdr:row>78</xdr:row>
      <xdr:rowOff>158273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42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143050</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4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40267</xdr:rowOff>
    </xdr:from>
    <xdr:to>
      <xdr:col>50</xdr:col>
      <xdr:colOff>165100</xdr:colOff>
      <xdr:row>78</xdr:row>
      <xdr:rowOff>141867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4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132994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50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68455</xdr:rowOff>
    </xdr:from>
    <xdr:to>
      <xdr:col>46</xdr:col>
      <xdr:colOff>38100</xdr:colOff>
      <xdr:row>78</xdr:row>
      <xdr:rowOff>170055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4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161182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8" y="135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80533</xdr:rowOff>
    </xdr:from>
    <xdr:to>
      <xdr:col>41</xdr:col>
      <xdr:colOff>101600</xdr:colOff>
      <xdr:row>79</xdr:row>
      <xdr:rowOff>10683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4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1810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8" y="1354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81361</xdr:rowOff>
    </xdr:from>
    <xdr:to>
      <xdr:col>36</xdr:col>
      <xdr:colOff>165100</xdr:colOff>
      <xdr:row>79</xdr:row>
      <xdr:rowOff>11511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5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2638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54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60165</xdr:rowOff>
    </xdr:from>
    <xdr:to>
      <xdr:col>55</xdr:col>
      <xdr:colOff>0</xdr:colOff>
      <xdr:row>97</xdr:row>
      <xdr:rowOff>109009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690815"/>
          <a:ext cx="838200" cy="4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93303</xdr:rowOff>
    </xdr:from>
    <xdr:to>
      <xdr:col>50</xdr:col>
      <xdr:colOff>114300</xdr:colOff>
      <xdr:row>97</xdr:row>
      <xdr:rowOff>109009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723953"/>
          <a:ext cx="889000" cy="1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75445</xdr:rowOff>
    </xdr:from>
    <xdr:to>
      <xdr:col>45</xdr:col>
      <xdr:colOff>177800</xdr:colOff>
      <xdr:row>97</xdr:row>
      <xdr:rowOff>93303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06095"/>
          <a:ext cx="889000" cy="1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75445</xdr:rowOff>
    </xdr:from>
    <xdr:to>
      <xdr:col>41</xdr:col>
      <xdr:colOff>50800</xdr:colOff>
      <xdr:row>97</xdr:row>
      <xdr:rowOff>149050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06095"/>
          <a:ext cx="889000" cy="7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9365</xdr:rowOff>
    </xdr:from>
    <xdr:to>
      <xdr:col>55</xdr:col>
      <xdr:colOff>50800</xdr:colOff>
      <xdr:row>97</xdr:row>
      <xdr:rowOff>110965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4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159242</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1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58209</xdr:rowOff>
    </xdr:from>
    <xdr:to>
      <xdr:col>50</xdr:col>
      <xdr:colOff>165100</xdr:colOff>
      <xdr:row>97</xdr:row>
      <xdr:rowOff>159809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8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150936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8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42503</xdr:rowOff>
    </xdr:from>
    <xdr:to>
      <xdr:col>46</xdr:col>
      <xdr:colOff>38100</xdr:colOff>
      <xdr:row>97</xdr:row>
      <xdr:rowOff>144103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7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135230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7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24645</xdr:rowOff>
    </xdr:from>
    <xdr:to>
      <xdr:col>41</xdr:col>
      <xdr:colOff>101600</xdr:colOff>
      <xdr:row>97</xdr:row>
      <xdr:rowOff>126245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117372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4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98250</xdr:rowOff>
    </xdr:from>
    <xdr:to>
      <xdr:col>36</xdr:col>
      <xdr:colOff>165100</xdr:colOff>
      <xdr:row>98</xdr:row>
      <xdr:rowOff>28400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19527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2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20495</xdr:rowOff>
    </xdr:from>
    <xdr:to>
      <xdr:col>85</xdr:col>
      <xdr:colOff>127000</xdr:colOff>
      <xdr:row>38</xdr:row>
      <xdr:rowOff>37849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535595"/>
          <a:ext cx="838200" cy="1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20495</xdr:rowOff>
    </xdr:from>
    <xdr:to>
      <xdr:col>81</xdr:col>
      <xdr:colOff>50800</xdr:colOff>
      <xdr:row>38</xdr:row>
      <xdr:rowOff>100152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535595"/>
          <a:ext cx="889000" cy="7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100152</xdr:rowOff>
    </xdr:from>
    <xdr:to>
      <xdr:col>76</xdr:col>
      <xdr:colOff>114300</xdr:colOff>
      <xdr:row>38</xdr:row>
      <xdr:rowOff>100695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615252"/>
          <a:ext cx="88900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100695</xdr:rowOff>
    </xdr:from>
    <xdr:to>
      <xdr:col>71</xdr:col>
      <xdr:colOff>177800</xdr:colOff>
      <xdr:row>38</xdr:row>
      <xdr:rowOff>115983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615795"/>
          <a:ext cx="889000" cy="1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158499</xdr:rowOff>
    </xdr:from>
    <xdr:to>
      <xdr:col>85</xdr:col>
      <xdr:colOff>177800</xdr:colOff>
      <xdr:row>38</xdr:row>
      <xdr:rowOff>88649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50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73426</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1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141144</xdr:rowOff>
    </xdr:from>
    <xdr:to>
      <xdr:col>81</xdr:col>
      <xdr:colOff>101600</xdr:colOff>
      <xdr:row>38</xdr:row>
      <xdr:rowOff>71295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4847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62422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7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49352</xdr:rowOff>
    </xdr:from>
    <xdr:to>
      <xdr:col>76</xdr:col>
      <xdr:colOff>165100</xdr:colOff>
      <xdr:row>38</xdr:row>
      <xdr:rowOff>150952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5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142079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6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49895</xdr:rowOff>
    </xdr:from>
    <xdr:to>
      <xdr:col>72</xdr:col>
      <xdr:colOff>38100</xdr:colOff>
      <xdr:row>38</xdr:row>
      <xdr:rowOff>151495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5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142622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65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65183</xdr:rowOff>
    </xdr:from>
    <xdr:to>
      <xdr:col>67</xdr:col>
      <xdr:colOff>101600</xdr:colOff>
      <xdr:row>38</xdr:row>
      <xdr:rowOff>166783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58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157910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67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9688</xdr:rowOff>
    </xdr:from>
    <xdr:to>
      <xdr:col>85</xdr:col>
      <xdr:colOff>127000</xdr:colOff>
      <xdr:row>56</xdr:row>
      <xdr:rowOff>31778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267988"/>
          <a:ext cx="838200" cy="36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42844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72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31778</xdr:rowOff>
    </xdr:from>
    <xdr:to>
      <xdr:col>81</xdr:col>
      <xdr:colOff>50800</xdr:colOff>
      <xdr:row>56</xdr:row>
      <xdr:rowOff>74382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632978"/>
          <a:ext cx="889000" cy="4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74382</xdr:rowOff>
    </xdr:from>
    <xdr:to>
      <xdr:col>76</xdr:col>
      <xdr:colOff>114300</xdr:colOff>
      <xdr:row>56</xdr:row>
      <xdr:rowOff>111262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675582"/>
          <a:ext cx="889000" cy="3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63226</xdr:rowOff>
    </xdr:from>
    <xdr:to>
      <xdr:col>71</xdr:col>
      <xdr:colOff>177800</xdr:colOff>
      <xdr:row>56</xdr:row>
      <xdr:rowOff>111262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492976"/>
          <a:ext cx="889000" cy="21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86471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69697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130338</xdr:rowOff>
    </xdr:from>
    <xdr:to>
      <xdr:col>85</xdr:col>
      <xdr:colOff>177800</xdr:colOff>
      <xdr:row>54</xdr:row>
      <xdr:rowOff>60488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21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153215</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068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152428</xdr:rowOff>
    </xdr:from>
    <xdr:to>
      <xdr:col>81</xdr:col>
      <xdr:colOff>101600</xdr:colOff>
      <xdr:row>56</xdr:row>
      <xdr:rowOff>82578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5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73705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67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23582</xdr:rowOff>
    </xdr:from>
    <xdr:to>
      <xdr:col>76</xdr:col>
      <xdr:colOff>165100</xdr:colOff>
      <xdr:row>56</xdr:row>
      <xdr:rowOff>125182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2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116309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71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60462</xdr:rowOff>
    </xdr:from>
    <xdr:to>
      <xdr:col>72</xdr:col>
      <xdr:colOff>38100</xdr:colOff>
      <xdr:row>56</xdr:row>
      <xdr:rowOff>162062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6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153189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12426</xdr:rowOff>
    </xdr:from>
    <xdr:to>
      <xdr:col>67</xdr:col>
      <xdr:colOff>101600</xdr:colOff>
      <xdr:row>55</xdr:row>
      <xdr:rowOff>114026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4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130553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21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112359</xdr:rowOff>
    </xdr:from>
    <xdr:to>
      <xdr:col>76</xdr:col>
      <xdr:colOff>114300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485459"/>
          <a:ext cx="889000" cy="2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111627</xdr:rowOff>
    </xdr:from>
    <xdr:to>
      <xdr:col>71</xdr:col>
      <xdr:colOff>177800</xdr:colOff>
      <xdr:row>78</xdr:row>
      <xdr:rowOff>112359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484727"/>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61559</xdr:rowOff>
    </xdr:from>
    <xdr:to>
      <xdr:col>72</xdr:col>
      <xdr:colOff>38100</xdr:colOff>
      <xdr:row>78</xdr:row>
      <xdr:rowOff>163159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3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154286</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527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60827</xdr:rowOff>
    </xdr:from>
    <xdr:to>
      <xdr:col>67</xdr:col>
      <xdr:colOff>101600</xdr:colOff>
      <xdr:row>78</xdr:row>
      <xdr:rowOff>162427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153554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26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29465</xdr:rowOff>
    </xdr:from>
    <xdr:to>
      <xdr:col>85</xdr:col>
      <xdr:colOff>127000</xdr:colOff>
      <xdr:row>97</xdr:row>
      <xdr:rowOff>54894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660115"/>
          <a:ext cx="838200" cy="2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21089</xdr:rowOff>
    </xdr:from>
    <xdr:to>
      <xdr:col>81</xdr:col>
      <xdr:colOff>50800</xdr:colOff>
      <xdr:row>97</xdr:row>
      <xdr:rowOff>54894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651739"/>
          <a:ext cx="889000" cy="3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21089</xdr:rowOff>
    </xdr:from>
    <xdr:to>
      <xdr:col>76</xdr:col>
      <xdr:colOff>114300</xdr:colOff>
      <xdr:row>97</xdr:row>
      <xdr:rowOff>29634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651739"/>
          <a:ext cx="889000" cy="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29634</xdr:rowOff>
    </xdr:from>
    <xdr:to>
      <xdr:col>71</xdr:col>
      <xdr:colOff>177800</xdr:colOff>
      <xdr:row>97</xdr:row>
      <xdr:rowOff>35092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660284"/>
          <a:ext cx="889000" cy="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150115</xdr:rowOff>
    </xdr:from>
    <xdr:to>
      <xdr:col>85</xdr:col>
      <xdr:colOff>177800</xdr:colOff>
      <xdr:row>97</xdr:row>
      <xdr:rowOff>80265</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0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128542</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58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4094</xdr:rowOff>
    </xdr:from>
    <xdr:to>
      <xdr:col>81</xdr:col>
      <xdr:colOff>101600</xdr:colOff>
      <xdr:row>97</xdr:row>
      <xdr:rowOff>105694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3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96821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141739</xdr:rowOff>
    </xdr:from>
    <xdr:to>
      <xdr:col>76</xdr:col>
      <xdr:colOff>165100</xdr:colOff>
      <xdr:row>97</xdr:row>
      <xdr:rowOff>71889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0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63016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69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150284</xdr:rowOff>
    </xdr:from>
    <xdr:to>
      <xdr:col>72</xdr:col>
      <xdr:colOff>38100</xdr:colOff>
      <xdr:row>97</xdr:row>
      <xdr:rowOff>80434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0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71561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0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155742</xdr:rowOff>
    </xdr:from>
    <xdr:to>
      <xdr:col>67</xdr:col>
      <xdr:colOff>101600</xdr:colOff>
      <xdr:row>97</xdr:row>
      <xdr:rowOff>85892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1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77019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70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目的別の住民一人当たりのコストについては、全ての費目で類似団体より小さい。これは歳出総額が類似団体に比べ小さいことによる。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そのような中、教育費が類似団体より数値が大きくなったのは、令和４年４月開園した統合幼稚園建設事業によるものであり一時的なものである。議会費については委員会の増加や</a:t>
          </a:r>
          <a:r>
            <a:rPr kumimoji="1" lang="en-US" altLang="ja-JP" sz="1300">
              <a:latin typeface="ＭＳ Ｐゴシック" panose="020B0600070205080204" pitchFamily="50" charset="-128"/>
              <a:ea typeface="ＭＳ Ｐゴシック" panose="020B0600070205080204" pitchFamily="50" charset="-128"/>
            </a:rPr>
            <a:t>YouTube</a:t>
          </a:r>
          <a:r>
            <a:rPr kumimoji="1" lang="ja-JP" altLang="en-US" sz="1300">
              <a:latin typeface="ＭＳ Ｐゴシック" panose="020B0600070205080204" pitchFamily="50" charset="-128"/>
              <a:ea typeface="ＭＳ Ｐゴシック" panose="020B0600070205080204" pitchFamily="50" charset="-128"/>
            </a:rPr>
            <a:t>による配信を開始したことなどにより昨年度に比べ増加した。</a:t>
          </a:r>
        </a:p>
        <a:p>
          <a:r>
            <a:rPr kumimoji="1" lang="ja-JP" altLang="en-US" sz="1300">
              <a:latin typeface="ＭＳ Ｐゴシック" panose="020B0600070205080204" pitchFamily="50" charset="-128"/>
              <a:ea typeface="ＭＳ Ｐゴシック" panose="020B0600070205080204" pitchFamily="50" charset="-128"/>
            </a:rPr>
            <a:t>　また、平均より低い数値なっているが民生費は扶助費の増加と共に増加傾向にある。資格審査等の適正化や各種手当への見直しを進めていくことで、財政を圧迫する上昇傾向に歯止めをかけるよう努める。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商工費については、令和２年度は地域振興券事業、令和３年度は高取城跡バイオトイレ設置事業などにより近年増減を繰り返している。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令和３年度は令和２年度に引き続き実質単年度収支が黒字となった。普通交付税、臨時財政対策債、地方消費税交付金などの増により収支が改善したことが主な要因である。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また、近年は実質収支額は黒字で推移している。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今後は新規事業を精査抑制しながら、さらに財政調整基金や減債基金に積立を実施し、適正な財政運営を行えるよう財政健全化に努める。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連結実質収支については、各年度とも黒字となっており、健全性は保たれている。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今後についても、事業会計をはじめとする全会計において黒字が見込まれることから、連結実質収支は黒字で推移するものと思われる。</a:t>
          </a:r>
        </a:p>
        <a:p>
          <a:r>
            <a:rPr kumimoji="1" lang="ja-JP" altLang="en-US" sz="1400">
              <a:latin typeface="ＭＳ ゴシック" pitchFamily="49" charset="-128"/>
              <a:ea typeface="ＭＳ ゴシック" pitchFamily="49" charset="-128"/>
            </a:rPr>
            <a:t>　しかしながら、国民健康保険特別会計等、医療給付費の増加もあり、一般会計繰出金は増加傾向にあることから、歳入については、保険料や使用料等の適正化や収納率向上など、収入額の確保に努めるとともに、歳出については、医療費の適正化や歳出削減に行うことで、健全な財政運営を行えるよう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2" t="s">
        <v>79</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75" thickBot="1" x14ac:dyDescent="0.2">
      <c r="B2" s="179" t="s">
        <v>80</v>
      </c>
      <c r="C2" s="179"/>
      <c r="D2" s="180"/>
    </row>
    <row r="3" spans="1:119" ht="18.75" customHeight="1" thickBot="1" x14ac:dyDescent="0.2">
      <c r="A3" s="178"/>
      <c r="B3" s="413" t="s">
        <v>81</v>
      </c>
      <c r="C3" s="414"/>
      <c r="D3" s="414"/>
      <c r="E3" s="415"/>
      <c r="F3" s="415"/>
      <c r="G3" s="415"/>
      <c r="H3" s="415"/>
      <c r="I3" s="415"/>
      <c r="J3" s="415"/>
      <c r="K3" s="415"/>
      <c r="L3" s="415" t="s">
        <v>82</v>
      </c>
      <c r="M3" s="415"/>
      <c r="N3" s="415"/>
      <c r="O3" s="415"/>
      <c r="P3" s="415"/>
      <c r="Q3" s="415"/>
      <c r="R3" s="422"/>
      <c r="S3" s="422"/>
      <c r="T3" s="422"/>
      <c r="U3" s="422"/>
      <c r="V3" s="423"/>
      <c r="W3" s="397" t="s">
        <v>83</v>
      </c>
      <c r="X3" s="398"/>
      <c r="Y3" s="398"/>
      <c r="Z3" s="398"/>
      <c r="AA3" s="398"/>
      <c r="AB3" s="414"/>
      <c r="AC3" s="422" t="s">
        <v>84</v>
      </c>
      <c r="AD3" s="398"/>
      <c r="AE3" s="398"/>
      <c r="AF3" s="398"/>
      <c r="AG3" s="398"/>
      <c r="AH3" s="398"/>
      <c r="AI3" s="398"/>
      <c r="AJ3" s="398"/>
      <c r="AK3" s="398"/>
      <c r="AL3" s="399"/>
      <c r="AM3" s="397" t="s">
        <v>85</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86</v>
      </c>
      <c r="BO3" s="398"/>
      <c r="BP3" s="398"/>
      <c r="BQ3" s="398"/>
      <c r="BR3" s="398"/>
      <c r="BS3" s="398"/>
      <c r="BT3" s="398"/>
      <c r="BU3" s="399"/>
      <c r="BV3" s="397" t="s">
        <v>87</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88</v>
      </c>
      <c r="CU3" s="398"/>
      <c r="CV3" s="398"/>
      <c r="CW3" s="398"/>
      <c r="CX3" s="398"/>
      <c r="CY3" s="398"/>
      <c r="CZ3" s="398"/>
      <c r="DA3" s="399"/>
      <c r="DB3" s="397" t="s">
        <v>89</v>
      </c>
      <c r="DC3" s="398"/>
      <c r="DD3" s="398"/>
      <c r="DE3" s="398"/>
      <c r="DF3" s="398"/>
      <c r="DG3" s="398"/>
      <c r="DH3" s="398"/>
      <c r="DI3" s="399"/>
    </row>
    <row r="4" spans="1:119" ht="18.75" customHeight="1" x14ac:dyDescent="0.15">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90</v>
      </c>
      <c r="AZ4" s="401"/>
      <c r="BA4" s="401"/>
      <c r="BB4" s="401"/>
      <c r="BC4" s="401"/>
      <c r="BD4" s="401"/>
      <c r="BE4" s="401"/>
      <c r="BF4" s="401"/>
      <c r="BG4" s="401"/>
      <c r="BH4" s="401"/>
      <c r="BI4" s="401"/>
      <c r="BJ4" s="401"/>
      <c r="BK4" s="401"/>
      <c r="BL4" s="401"/>
      <c r="BM4" s="402"/>
      <c r="BN4" s="403">
        <v>4423003</v>
      </c>
      <c r="BO4" s="404"/>
      <c r="BP4" s="404"/>
      <c r="BQ4" s="404"/>
      <c r="BR4" s="404"/>
      <c r="BS4" s="404"/>
      <c r="BT4" s="404"/>
      <c r="BU4" s="405"/>
      <c r="BV4" s="403">
        <v>4410221</v>
      </c>
      <c r="BW4" s="404"/>
      <c r="BX4" s="404"/>
      <c r="BY4" s="404"/>
      <c r="BZ4" s="404"/>
      <c r="CA4" s="404"/>
      <c r="CB4" s="404"/>
      <c r="CC4" s="405"/>
      <c r="CD4" s="406" t="s">
        <v>91</v>
      </c>
      <c r="CE4" s="407"/>
      <c r="CF4" s="407"/>
      <c r="CG4" s="407"/>
      <c r="CH4" s="407"/>
      <c r="CI4" s="407"/>
      <c r="CJ4" s="407"/>
      <c r="CK4" s="407"/>
      <c r="CL4" s="407"/>
      <c r="CM4" s="407"/>
      <c r="CN4" s="407"/>
      <c r="CO4" s="407"/>
      <c r="CP4" s="407"/>
      <c r="CQ4" s="407"/>
      <c r="CR4" s="407"/>
      <c r="CS4" s="408"/>
      <c r="CT4" s="409">
        <v>1.3</v>
      </c>
      <c r="CU4" s="410"/>
      <c r="CV4" s="410"/>
      <c r="CW4" s="410"/>
      <c r="CX4" s="410"/>
      <c r="CY4" s="410"/>
      <c r="CZ4" s="410"/>
      <c r="DA4" s="411"/>
      <c r="DB4" s="409">
        <v>1.4</v>
      </c>
      <c r="DC4" s="410"/>
      <c r="DD4" s="410"/>
      <c r="DE4" s="410"/>
      <c r="DF4" s="410"/>
      <c r="DG4" s="410"/>
      <c r="DH4" s="410"/>
      <c r="DI4" s="411"/>
    </row>
    <row r="5" spans="1:119" ht="18.75" customHeight="1" x14ac:dyDescent="0.15">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92</v>
      </c>
      <c r="AN5" s="470"/>
      <c r="AO5" s="470"/>
      <c r="AP5" s="470"/>
      <c r="AQ5" s="470"/>
      <c r="AR5" s="470"/>
      <c r="AS5" s="470"/>
      <c r="AT5" s="471"/>
      <c r="AU5" s="472" t="s">
        <v>93</v>
      </c>
      <c r="AV5" s="473"/>
      <c r="AW5" s="473"/>
      <c r="AX5" s="473"/>
      <c r="AY5" s="474" t="s">
        <v>94</v>
      </c>
      <c r="AZ5" s="475"/>
      <c r="BA5" s="475"/>
      <c r="BB5" s="475"/>
      <c r="BC5" s="475"/>
      <c r="BD5" s="475"/>
      <c r="BE5" s="475"/>
      <c r="BF5" s="475"/>
      <c r="BG5" s="475"/>
      <c r="BH5" s="475"/>
      <c r="BI5" s="475"/>
      <c r="BJ5" s="475"/>
      <c r="BK5" s="475"/>
      <c r="BL5" s="475"/>
      <c r="BM5" s="476"/>
      <c r="BN5" s="440">
        <v>4369280</v>
      </c>
      <c r="BO5" s="441"/>
      <c r="BP5" s="441"/>
      <c r="BQ5" s="441"/>
      <c r="BR5" s="441"/>
      <c r="BS5" s="441"/>
      <c r="BT5" s="441"/>
      <c r="BU5" s="442"/>
      <c r="BV5" s="440">
        <v>4327471</v>
      </c>
      <c r="BW5" s="441"/>
      <c r="BX5" s="441"/>
      <c r="BY5" s="441"/>
      <c r="BZ5" s="441"/>
      <c r="CA5" s="441"/>
      <c r="CB5" s="441"/>
      <c r="CC5" s="442"/>
      <c r="CD5" s="443" t="s">
        <v>95</v>
      </c>
      <c r="CE5" s="444"/>
      <c r="CF5" s="444"/>
      <c r="CG5" s="444"/>
      <c r="CH5" s="444"/>
      <c r="CI5" s="444"/>
      <c r="CJ5" s="444"/>
      <c r="CK5" s="444"/>
      <c r="CL5" s="444"/>
      <c r="CM5" s="444"/>
      <c r="CN5" s="444"/>
      <c r="CO5" s="444"/>
      <c r="CP5" s="444"/>
      <c r="CQ5" s="444"/>
      <c r="CR5" s="444"/>
      <c r="CS5" s="445"/>
      <c r="CT5" s="437">
        <v>83.3</v>
      </c>
      <c r="CU5" s="438"/>
      <c r="CV5" s="438"/>
      <c r="CW5" s="438"/>
      <c r="CX5" s="438"/>
      <c r="CY5" s="438"/>
      <c r="CZ5" s="438"/>
      <c r="DA5" s="439"/>
      <c r="DB5" s="437">
        <v>90</v>
      </c>
      <c r="DC5" s="438"/>
      <c r="DD5" s="438"/>
      <c r="DE5" s="438"/>
      <c r="DF5" s="438"/>
      <c r="DG5" s="438"/>
      <c r="DH5" s="438"/>
      <c r="DI5" s="439"/>
    </row>
    <row r="6" spans="1:119" ht="18.75" customHeight="1" x14ac:dyDescent="0.15">
      <c r="A6" s="178"/>
      <c r="B6" s="446" t="s">
        <v>96</v>
      </c>
      <c r="C6" s="447"/>
      <c r="D6" s="447"/>
      <c r="E6" s="448"/>
      <c r="F6" s="448"/>
      <c r="G6" s="448"/>
      <c r="H6" s="448"/>
      <c r="I6" s="448"/>
      <c r="J6" s="448"/>
      <c r="K6" s="448"/>
      <c r="L6" s="448" t="s">
        <v>97</v>
      </c>
      <c r="M6" s="448"/>
      <c r="N6" s="448"/>
      <c r="O6" s="448"/>
      <c r="P6" s="448"/>
      <c r="Q6" s="448"/>
      <c r="R6" s="452"/>
      <c r="S6" s="452"/>
      <c r="T6" s="452"/>
      <c r="U6" s="452"/>
      <c r="V6" s="453"/>
      <c r="W6" s="456" t="s">
        <v>98</v>
      </c>
      <c r="X6" s="457"/>
      <c r="Y6" s="457"/>
      <c r="Z6" s="457"/>
      <c r="AA6" s="457"/>
      <c r="AB6" s="447"/>
      <c r="AC6" s="460" t="s">
        <v>99</v>
      </c>
      <c r="AD6" s="461"/>
      <c r="AE6" s="461"/>
      <c r="AF6" s="461"/>
      <c r="AG6" s="461"/>
      <c r="AH6" s="461"/>
      <c r="AI6" s="461"/>
      <c r="AJ6" s="461"/>
      <c r="AK6" s="461"/>
      <c r="AL6" s="462"/>
      <c r="AM6" s="469" t="s">
        <v>100</v>
      </c>
      <c r="AN6" s="470"/>
      <c r="AO6" s="470"/>
      <c r="AP6" s="470"/>
      <c r="AQ6" s="470"/>
      <c r="AR6" s="470"/>
      <c r="AS6" s="470"/>
      <c r="AT6" s="471"/>
      <c r="AU6" s="472" t="s">
        <v>93</v>
      </c>
      <c r="AV6" s="473"/>
      <c r="AW6" s="473"/>
      <c r="AX6" s="473"/>
      <c r="AY6" s="474" t="s">
        <v>101</v>
      </c>
      <c r="AZ6" s="475"/>
      <c r="BA6" s="475"/>
      <c r="BB6" s="475"/>
      <c r="BC6" s="475"/>
      <c r="BD6" s="475"/>
      <c r="BE6" s="475"/>
      <c r="BF6" s="475"/>
      <c r="BG6" s="475"/>
      <c r="BH6" s="475"/>
      <c r="BI6" s="475"/>
      <c r="BJ6" s="475"/>
      <c r="BK6" s="475"/>
      <c r="BL6" s="475"/>
      <c r="BM6" s="476"/>
      <c r="BN6" s="440">
        <v>53723</v>
      </c>
      <c r="BO6" s="441"/>
      <c r="BP6" s="441"/>
      <c r="BQ6" s="441"/>
      <c r="BR6" s="441"/>
      <c r="BS6" s="441"/>
      <c r="BT6" s="441"/>
      <c r="BU6" s="442"/>
      <c r="BV6" s="440">
        <v>82750</v>
      </c>
      <c r="BW6" s="441"/>
      <c r="BX6" s="441"/>
      <c r="BY6" s="441"/>
      <c r="BZ6" s="441"/>
      <c r="CA6" s="441"/>
      <c r="CB6" s="441"/>
      <c r="CC6" s="442"/>
      <c r="CD6" s="443" t="s">
        <v>102</v>
      </c>
      <c r="CE6" s="444"/>
      <c r="CF6" s="444"/>
      <c r="CG6" s="444"/>
      <c r="CH6" s="444"/>
      <c r="CI6" s="444"/>
      <c r="CJ6" s="444"/>
      <c r="CK6" s="444"/>
      <c r="CL6" s="444"/>
      <c r="CM6" s="444"/>
      <c r="CN6" s="444"/>
      <c r="CO6" s="444"/>
      <c r="CP6" s="444"/>
      <c r="CQ6" s="444"/>
      <c r="CR6" s="444"/>
      <c r="CS6" s="445"/>
      <c r="CT6" s="477">
        <v>86.7</v>
      </c>
      <c r="CU6" s="478"/>
      <c r="CV6" s="478"/>
      <c r="CW6" s="478"/>
      <c r="CX6" s="478"/>
      <c r="CY6" s="478"/>
      <c r="CZ6" s="478"/>
      <c r="DA6" s="479"/>
      <c r="DB6" s="477">
        <v>93.1</v>
      </c>
      <c r="DC6" s="478"/>
      <c r="DD6" s="478"/>
      <c r="DE6" s="478"/>
      <c r="DF6" s="478"/>
      <c r="DG6" s="478"/>
      <c r="DH6" s="478"/>
      <c r="DI6" s="479"/>
    </row>
    <row r="7" spans="1:119" ht="18.75" customHeight="1" x14ac:dyDescent="0.15">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103</v>
      </c>
      <c r="AN7" s="470"/>
      <c r="AO7" s="470"/>
      <c r="AP7" s="470"/>
      <c r="AQ7" s="470"/>
      <c r="AR7" s="470"/>
      <c r="AS7" s="470"/>
      <c r="AT7" s="471"/>
      <c r="AU7" s="472" t="s">
        <v>104</v>
      </c>
      <c r="AV7" s="473"/>
      <c r="AW7" s="473"/>
      <c r="AX7" s="473"/>
      <c r="AY7" s="474" t="s">
        <v>105</v>
      </c>
      <c r="AZ7" s="475"/>
      <c r="BA7" s="475"/>
      <c r="BB7" s="475"/>
      <c r="BC7" s="475"/>
      <c r="BD7" s="475"/>
      <c r="BE7" s="475"/>
      <c r="BF7" s="475"/>
      <c r="BG7" s="475"/>
      <c r="BH7" s="475"/>
      <c r="BI7" s="475"/>
      <c r="BJ7" s="475"/>
      <c r="BK7" s="475"/>
      <c r="BL7" s="475"/>
      <c r="BM7" s="476"/>
      <c r="BN7" s="440">
        <v>20668</v>
      </c>
      <c r="BO7" s="441"/>
      <c r="BP7" s="441"/>
      <c r="BQ7" s="441"/>
      <c r="BR7" s="441"/>
      <c r="BS7" s="441"/>
      <c r="BT7" s="441"/>
      <c r="BU7" s="442"/>
      <c r="BV7" s="440">
        <v>50784</v>
      </c>
      <c r="BW7" s="441"/>
      <c r="BX7" s="441"/>
      <c r="BY7" s="441"/>
      <c r="BZ7" s="441"/>
      <c r="CA7" s="441"/>
      <c r="CB7" s="441"/>
      <c r="CC7" s="442"/>
      <c r="CD7" s="443" t="s">
        <v>106</v>
      </c>
      <c r="CE7" s="444"/>
      <c r="CF7" s="444"/>
      <c r="CG7" s="444"/>
      <c r="CH7" s="444"/>
      <c r="CI7" s="444"/>
      <c r="CJ7" s="444"/>
      <c r="CK7" s="444"/>
      <c r="CL7" s="444"/>
      <c r="CM7" s="444"/>
      <c r="CN7" s="444"/>
      <c r="CO7" s="444"/>
      <c r="CP7" s="444"/>
      <c r="CQ7" s="444"/>
      <c r="CR7" s="444"/>
      <c r="CS7" s="445"/>
      <c r="CT7" s="440">
        <v>2527053</v>
      </c>
      <c r="CU7" s="441"/>
      <c r="CV7" s="441"/>
      <c r="CW7" s="441"/>
      <c r="CX7" s="441"/>
      <c r="CY7" s="441"/>
      <c r="CZ7" s="441"/>
      <c r="DA7" s="442"/>
      <c r="DB7" s="440">
        <v>2341841</v>
      </c>
      <c r="DC7" s="441"/>
      <c r="DD7" s="441"/>
      <c r="DE7" s="441"/>
      <c r="DF7" s="441"/>
      <c r="DG7" s="441"/>
      <c r="DH7" s="441"/>
      <c r="DI7" s="442"/>
    </row>
    <row r="8" spans="1:119" ht="18.75" customHeight="1" thickBot="1" x14ac:dyDescent="0.2">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107</v>
      </c>
      <c r="AN8" s="470"/>
      <c r="AO8" s="470"/>
      <c r="AP8" s="470"/>
      <c r="AQ8" s="470"/>
      <c r="AR8" s="470"/>
      <c r="AS8" s="470"/>
      <c r="AT8" s="471"/>
      <c r="AU8" s="472" t="s">
        <v>108</v>
      </c>
      <c r="AV8" s="473"/>
      <c r="AW8" s="473"/>
      <c r="AX8" s="473"/>
      <c r="AY8" s="474" t="s">
        <v>109</v>
      </c>
      <c r="AZ8" s="475"/>
      <c r="BA8" s="475"/>
      <c r="BB8" s="475"/>
      <c r="BC8" s="475"/>
      <c r="BD8" s="475"/>
      <c r="BE8" s="475"/>
      <c r="BF8" s="475"/>
      <c r="BG8" s="475"/>
      <c r="BH8" s="475"/>
      <c r="BI8" s="475"/>
      <c r="BJ8" s="475"/>
      <c r="BK8" s="475"/>
      <c r="BL8" s="475"/>
      <c r="BM8" s="476"/>
      <c r="BN8" s="440">
        <v>33055</v>
      </c>
      <c r="BO8" s="441"/>
      <c r="BP8" s="441"/>
      <c r="BQ8" s="441"/>
      <c r="BR8" s="441"/>
      <c r="BS8" s="441"/>
      <c r="BT8" s="441"/>
      <c r="BU8" s="442"/>
      <c r="BV8" s="440">
        <v>31966</v>
      </c>
      <c r="BW8" s="441"/>
      <c r="BX8" s="441"/>
      <c r="BY8" s="441"/>
      <c r="BZ8" s="441"/>
      <c r="CA8" s="441"/>
      <c r="CB8" s="441"/>
      <c r="CC8" s="442"/>
      <c r="CD8" s="443" t="s">
        <v>110</v>
      </c>
      <c r="CE8" s="444"/>
      <c r="CF8" s="444"/>
      <c r="CG8" s="444"/>
      <c r="CH8" s="444"/>
      <c r="CI8" s="444"/>
      <c r="CJ8" s="444"/>
      <c r="CK8" s="444"/>
      <c r="CL8" s="444"/>
      <c r="CM8" s="444"/>
      <c r="CN8" s="444"/>
      <c r="CO8" s="444"/>
      <c r="CP8" s="444"/>
      <c r="CQ8" s="444"/>
      <c r="CR8" s="444"/>
      <c r="CS8" s="445"/>
      <c r="CT8" s="480">
        <v>0.31</v>
      </c>
      <c r="CU8" s="481"/>
      <c r="CV8" s="481"/>
      <c r="CW8" s="481"/>
      <c r="CX8" s="481"/>
      <c r="CY8" s="481"/>
      <c r="CZ8" s="481"/>
      <c r="DA8" s="482"/>
      <c r="DB8" s="480">
        <v>0.33</v>
      </c>
      <c r="DC8" s="481"/>
      <c r="DD8" s="481"/>
      <c r="DE8" s="481"/>
      <c r="DF8" s="481"/>
      <c r="DG8" s="481"/>
      <c r="DH8" s="481"/>
      <c r="DI8" s="482"/>
    </row>
    <row r="9" spans="1:119" ht="18.75" customHeight="1" thickBot="1" x14ac:dyDescent="0.2">
      <c r="A9" s="178"/>
      <c r="B9" s="434" t="s">
        <v>111</v>
      </c>
      <c r="C9" s="435"/>
      <c r="D9" s="435"/>
      <c r="E9" s="435"/>
      <c r="F9" s="435"/>
      <c r="G9" s="435"/>
      <c r="H9" s="435"/>
      <c r="I9" s="435"/>
      <c r="J9" s="435"/>
      <c r="K9" s="483"/>
      <c r="L9" s="484" t="s">
        <v>112</v>
      </c>
      <c r="M9" s="485"/>
      <c r="N9" s="485"/>
      <c r="O9" s="485"/>
      <c r="P9" s="485"/>
      <c r="Q9" s="486"/>
      <c r="R9" s="487">
        <v>6729</v>
      </c>
      <c r="S9" s="488"/>
      <c r="T9" s="488"/>
      <c r="U9" s="488"/>
      <c r="V9" s="489"/>
      <c r="W9" s="397" t="s">
        <v>113</v>
      </c>
      <c r="X9" s="398"/>
      <c r="Y9" s="398"/>
      <c r="Z9" s="398"/>
      <c r="AA9" s="398"/>
      <c r="AB9" s="398"/>
      <c r="AC9" s="398"/>
      <c r="AD9" s="398"/>
      <c r="AE9" s="398"/>
      <c r="AF9" s="398"/>
      <c r="AG9" s="398"/>
      <c r="AH9" s="398"/>
      <c r="AI9" s="398"/>
      <c r="AJ9" s="398"/>
      <c r="AK9" s="398"/>
      <c r="AL9" s="399"/>
      <c r="AM9" s="469" t="s">
        <v>114</v>
      </c>
      <c r="AN9" s="470"/>
      <c r="AO9" s="470"/>
      <c r="AP9" s="470"/>
      <c r="AQ9" s="470"/>
      <c r="AR9" s="470"/>
      <c r="AS9" s="470"/>
      <c r="AT9" s="471"/>
      <c r="AU9" s="472" t="s">
        <v>93</v>
      </c>
      <c r="AV9" s="473"/>
      <c r="AW9" s="473"/>
      <c r="AX9" s="473"/>
      <c r="AY9" s="474" t="s">
        <v>115</v>
      </c>
      <c r="AZ9" s="475"/>
      <c r="BA9" s="475"/>
      <c r="BB9" s="475"/>
      <c r="BC9" s="475"/>
      <c r="BD9" s="475"/>
      <c r="BE9" s="475"/>
      <c r="BF9" s="475"/>
      <c r="BG9" s="475"/>
      <c r="BH9" s="475"/>
      <c r="BI9" s="475"/>
      <c r="BJ9" s="475"/>
      <c r="BK9" s="475"/>
      <c r="BL9" s="475"/>
      <c r="BM9" s="476"/>
      <c r="BN9" s="440">
        <v>1089</v>
      </c>
      <c r="BO9" s="441"/>
      <c r="BP9" s="441"/>
      <c r="BQ9" s="441"/>
      <c r="BR9" s="441"/>
      <c r="BS9" s="441"/>
      <c r="BT9" s="441"/>
      <c r="BU9" s="442"/>
      <c r="BV9" s="440">
        <v>-6045</v>
      </c>
      <c r="BW9" s="441"/>
      <c r="BX9" s="441"/>
      <c r="BY9" s="441"/>
      <c r="BZ9" s="441"/>
      <c r="CA9" s="441"/>
      <c r="CB9" s="441"/>
      <c r="CC9" s="442"/>
      <c r="CD9" s="443" t="s">
        <v>116</v>
      </c>
      <c r="CE9" s="444"/>
      <c r="CF9" s="444"/>
      <c r="CG9" s="444"/>
      <c r="CH9" s="444"/>
      <c r="CI9" s="444"/>
      <c r="CJ9" s="444"/>
      <c r="CK9" s="444"/>
      <c r="CL9" s="444"/>
      <c r="CM9" s="444"/>
      <c r="CN9" s="444"/>
      <c r="CO9" s="444"/>
      <c r="CP9" s="444"/>
      <c r="CQ9" s="444"/>
      <c r="CR9" s="444"/>
      <c r="CS9" s="445"/>
      <c r="CT9" s="437">
        <v>12.8</v>
      </c>
      <c r="CU9" s="438"/>
      <c r="CV9" s="438"/>
      <c r="CW9" s="438"/>
      <c r="CX9" s="438"/>
      <c r="CY9" s="438"/>
      <c r="CZ9" s="438"/>
      <c r="DA9" s="439"/>
      <c r="DB9" s="437">
        <v>12.4</v>
      </c>
      <c r="DC9" s="438"/>
      <c r="DD9" s="438"/>
      <c r="DE9" s="438"/>
      <c r="DF9" s="438"/>
      <c r="DG9" s="438"/>
      <c r="DH9" s="438"/>
      <c r="DI9" s="439"/>
    </row>
    <row r="10" spans="1:119" ht="18.75" customHeight="1" thickBot="1" x14ac:dyDescent="0.2">
      <c r="A10" s="178"/>
      <c r="B10" s="434"/>
      <c r="C10" s="435"/>
      <c r="D10" s="435"/>
      <c r="E10" s="435"/>
      <c r="F10" s="435"/>
      <c r="G10" s="435"/>
      <c r="H10" s="435"/>
      <c r="I10" s="435"/>
      <c r="J10" s="435"/>
      <c r="K10" s="483"/>
      <c r="L10" s="490" t="s">
        <v>117</v>
      </c>
      <c r="M10" s="470"/>
      <c r="N10" s="470"/>
      <c r="O10" s="470"/>
      <c r="P10" s="470"/>
      <c r="Q10" s="471"/>
      <c r="R10" s="491">
        <v>7195</v>
      </c>
      <c r="S10" s="492"/>
      <c r="T10" s="492"/>
      <c r="U10" s="492"/>
      <c r="V10" s="493"/>
      <c r="W10" s="428"/>
      <c r="X10" s="429"/>
      <c r="Y10" s="429"/>
      <c r="Z10" s="429"/>
      <c r="AA10" s="429"/>
      <c r="AB10" s="429"/>
      <c r="AC10" s="429"/>
      <c r="AD10" s="429"/>
      <c r="AE10" s="429"/>
      <c r="AF10" s="429"/>
      <c r="AG10" s="429"/>
      <c r="AH10" s="429"/>
      <c r="AI10" s="429"/>
      <c r="AJ10" s="429"/>
      <c r="AK10" s="429"/>
      <c r="AL10" s="432"/>
      <c r="AM10" s="469" t="s">
        <v>118</v>
      </c>
      <c r="AN10" s="470"/>
      <c r="AO10" s="470"/>
      <c r="AP10" s="470"/>
      <c r="AQ10" s="470"/>
      <c r="AR10" s="470"/>
      <c r="AS10" s="470"/>
      <c r="AT10" s="471"/>
      <c r="AU10" s="472" t="s">
        <v>119</v>
      </c>
      <c r="AV10" s="473"/>
      <c r="AW10" s="473"/>
      <c r="AX10" s="473"/>
      <c r="AY10" s="474" t="s">
        <v>120</v>
      </c>
      <c r="AZ10" s="475"/>
      <c r="BA10" s="475"/>
      <c r="BB10" s="475"/>
      <c r="BC10" s="475"/>
      <c r="BD10" s="475"/>
      <c r="BE10" s="475"/>
      <c r="BF10" s="475"/>
      <c r="BG10" s="475"/>
      <c r="BH10" s="475"/>
      <c r="BI10" s="475"/>
      <c r="BJ10" s="475"/>
      <c r="BK10" s="475"/>
      <c r="BL10" s="475"/>
      <c r="BM10" s="476"/>
      <c r="BN10" s="440">
        <v>16018</v>
      </c>
      <c r="BO10" s="441"/>
      <c r="BP10" s="441"/>
      <c r="BQ10" s="441"/>
      <c r="BR10" s="441"/>
      <c r="BS10" s="441"/>
      <c r="BT10" s="441"/>
      <c r="BU10" s="442"/>
      <c r="BV10" s="440">
        <v>20019</v>
      </c>
      <c r="BW10" s="441"/>
      <c r="BX10" s="441"/>
      <c r="BY10" s="441"/>
      <c r="BZ10" s="441"/>
      <c r="CA10" s="441"/>
      <c r="CB10" s="441"/>
      <c r="CC10" s="44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4"/>
      <c r="C11" s="435"/>
      <c r="D11" s="435"/>
      <c r="E11" s="435"/>
      <c r="F11" s="435"/>
      <c r="G11" s="435"/>
      <c r="H11" s="435"/>
      <c r="I11" s="435"/>
      <c r="J11" s="435"/>
      <c r="K11" s="483"/>
      <c r="L11" s="494" t="s">
        <v>122</v>
      </c>
      <c r="M11" s="495"/>
      <c r="N11" s="495"/>
      <c r="O11" s="495"/>
      <c r="P11" s="495"/>
      <c r="Q11" s="496"/>
      <c r="R11" s="497" t="s">
        <v>123</v>
      </c>
      <c r="S11" s="498"/>
      <c r="T11" s="498"/>
      <c r="U11" s="498"/>
      <c r="V11" s="499"/>
      <c r="W11" s="428"/>
      <c r="X11" s="429"/>
      <c r="Y11" s="429"/>
      <c r="Z11" s="429"/>
      <c r="AA11" s="429"/>
      <c r="AB11" s="429"/>
      <c r="AC11" s="429"/>
      <c r="AD11" s="429"/>
      <c r="AE11" s="429"/>
      <c r="AF11" s="429"/>
      <c r="AG11" s="429"/>
      <c r="AH11" s="429"/>
      <c r="AI11" s="429"/>
      <c r="AJ11" s="429"/>
      <c r="AK11" s="429"/>
      <c r="AL11" s="432"/>
      <c r="AM11" s="469" t="s">
        <v>124</v>
      </c>
      <c r="AN11" s="470"/>
      <c r="AO11" s="470"/>
      <c r="AP11" s="470"/>
      <c r="AQ11" s="470"/>
      <c r="AR11" s="470"/>
      <c r="AS11" s="470"/>
      <c r="AT11" s="471"/>
      <c r="AU11" s="472" t="s">
        <v>93</v>
      </c>
      <c r="AV11" s="473"/>
      <c r="AW11" s="473"/>
      <c r="AX11" s="473"/>
      <c r="AY11" s="474" t="s">
        <v>125</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0</v>
      </c>
      <c r="BW11" s="441"/>
      <c r="BX11" s="441"/>
      <c r="BY11" s="441"/>
      <c r="BZ11" s="441"/>
      <c r="CA11" s="441"/>
      <c r="CB11" s="441"/>
      <c r="CC11" s="442"/>
      <c r="CD11" s="443" t="s">
        <v>126</v>
      </c>
      <c r="CE11" s="444"/>
      <c r="CF11" s="444"/>
      <c r="CG11" s="444"/>
      <c r="CH11" s="444"/>
      <c r="CI11" s="444"/>
      <c r="CJ11" s="444"/>
      <c r="CK11" s="444"/>
      <c r="CL11" s="444"/>
      <c r="CM11" s="444"/>
      <c r="CN11" s="444"/>
      <c r="CO11" s="444"/>
      <c r="CP11" s="444"/>
      <c r="CQ11" s="444"/>
      <c r="CR11" s="444"/>
      <c r="CS11" s="445"/>
      <c r="CT11" s="480" t="s">
        <v>127</v>
      </c>
      <c r="CU11" s="481"/>
      <c r="CV11" s="481"/>
      <c r="CW11" s="481"/>
      <c r="CX11" s="481"/>
      <c r="CY11" s="481"/>
      <c r="CZ11" s="481"/>
      <c r="DA11" s="482"/>
      <c r="DB11" s="480" t="s">
        <v>128</v>
      </c>
      <c r="DC11" s="481"/>
      <c r="DD11" s="481"/>
      <c r="DE11" s="481"/>
      <c r="DF11" s="481"/>
      <c r="DG11" s="481"/>
      <c r="DH11" s="481"/>
      <c r="DI11" s="482"/>
    </row>
    <row r="12" spans="1:119" ht="18.75" customHeight="1" x14ac:dyDescent="0.15">
      <c r="A12" s="178"/>
      <c r="B12" s="500" t="s">
        <v>129</v>
      </c>
      <c r="C12" s="501"/>
      <c r="D12" s="501"/>
      <c r="E12" s="501"/>
      <c r="F12" s="501"/>
      <c r="G12" s="501"/>
      <c r="H12" s="501"/>
      <c r="I12" s="501"/>
      <c r="J12" s="501"/>
      <c r="K12" s="502"/>
      <c r="L12" s="509" t="s">
        <v>130</v>
      </c>
      <c r="M12" s="510"/>
      <c r="N12" s="510"/>
      <c r="O12" s="510"/>
      <c r="P12" s="510"/>
      <c r="Q12" s="511"/>
      <c r="R12" s="512">
        <v>6415</v>
      </c>
      <c r="S12" s="513"/>
      <c r="T12" s="513"/>
      <c r="U12" s="513"/>
      <c r="V12" s="514"/>
      <c r="W12" s="515" t="s">
        <v>1</v>
      </c>
      <c r="X12" s="473"/>
      <c r="Y12" s="473"/>
      <c r="Z12" s="473"/>
      <c r="AA12" s="473"/>
      <c r="AB12" s="516"/>
      <c r="AC12" s="517" t="s">
        <v>131</v>
      </c>
      <c r="AD12" s="518"/>
      <c r="AE12" s="518"/>
      <c r="AF12" s="518"/>
      <c r="AG12" s="519"/>
      <c r="AH12" s="517" t="s">
        <v>132</v>
      </c>
      <c r="AI12" s="518"/>
      <c r="AJ12" s="518"/>
      <c r="AK12" s="518"/>
      <c r="AL12" s="520"/>
      <c r="AM12" s="469" t="s">
        <v>133</v>
      </c>
      <c r="AN12" s="470"/>
      <c r="AO12" s="470"/>
      <c r="AP12" s="470"/>
      <c r="AQ12" s="470"/>
      <c r="AR12" s="470"/>
      <c r="AS12" s="470"/>
      <c r="AT12" s="471"/>
      <c r="AU12" s="472" t="s">
        <v>134</v>
      </c>
      <c r="AV12" s="473"/>
      <c r="AW12" s="473"/>
      <c r="AX12" s="473"/>
      <c r="AY12" s="474" t="s">
        <v>135</v>
      </c>
      <c r="AZ12" s="475"/>
      <c r="BA12" s="475"/>
      <c r="BB12" s="475"/>
      <c r="BC12" s="475"/>
      <c r="BD12" s="475"/>
      <c r="BE12" s="475"/>
      <c r="BF12" s="475"/>
      <c r="BG12" s="475"/>
      <c r="BH12" s="475"/>
      <c r="BI12" s="475"/>
      <c r="BJ12" s="475"/>
      <c r="BK12" s="475"/>
      <c r="BL12" s="475"/>
      <c r="BM12" s="476"/>
      <c r="BN12" s="440">
        <v>0</v>
      </c>
      <c r="BO12" s="441"/>
      <c r="BP12" s="441"/>
      <c r="BQ12" s="441"/>
      <c r="BR12" s="441"/>
      <c r="BS12" s="441"/>
      <c r="BT12" s="441"/>
      <c r="BU12" s="442"/>
      <c r="BV12" s="440">
        <v>0</v>
      </c>
      <c r="BW12" s="441"/>
      <c r="BX12" s="441"/>
      <c r="BY12" s="441"/>
      <c r="BZ12" s="441"/>
      <c r="CA12" s="441"/>
      <c r="CB12" s="441"/>
      <c r="CC12" s="442"/>
      <c r="CD12" s="443" t="s">
        <v>136</v>
      </c>
      <c r="CE12" s="444"/>
      <c r="CF12" s="444"/>
      <c r="CG12" s="444"/>
      <c r="CH12" s="444"/>
      <c r="CI12" s="444"/>
      <c r="CJ12" s="444"/>
      <c r="CK12" s="444"/>
      <c r="CL12" s="444"/>
      <c r="CM12" s="444"/>
      <c r="CN12" s="444"/>
      <c r="CO12" s="444"/>
      <c r="CP12" s="444"/>
      <c r="CQ12" s="444"/>
      <c r="CR12" s="444"/>
      <c r="CS12" s="445"/>
      <c r="CT12" s="480" t="s">
        <v>127</v>
      </c>
      <c r="CU12" s="481"/>
      <c r="CV12" s="481"/>
      <c r="CW12" s="481"/>
      <c r="CX12" s="481"/>
      <c r="CY12" s="481"/>
      <c r="CZ12" s="481"/>
      <c r="DA12" s="482"/>
      <c r="DB12" s="480" t="s">
        <v>127</v>
      </c>
      <c r="DC12" s="481"/>
      <c r="DD12" s="481"/>
      <c r="DE12" s="481"/>
      <c r="DF12" s="481"/>
      <c r="DG12" s="481"/>
      <c r="DH12" s="481"/>
      <c r="DI12" s="482"/>
    </row>
    <row r="13" spans="1:119" ht="18.75" customHeight="1" x14ac:dyDescent="0.15">
      <c r="A13" s="178"/>
      <c r="B13" s="503"/>
      <c r="C13" s="504"/>
      <c r="D13" s="504"/>
      <c r="E13" s="504"/>
      <c r="F13" s="504"/>
      <c r="G13" s="504"/>
      <c r="H13" s="504"/>
      <c r="I13" s="504"/>
      <c r="J13" s="504"/>
      <c r="K13" s="505"/>
      <c r="L13" s="187"/>
      <c r="M13" s="531" t="s">
        <v>137</v>
      </c>
      <c r="N13" s="532"/>
      <c r="O13" s="532"/>
      <c r="P13" s="532"/>
      <c r="Q13" s="533"/>
      <c r="R13" s="524">
        <v>6405</v>
      </c>
      <c r="S13" s="525"/>
      <c r="T13" s="525"/>
      <c r="U13" s="525"/>
      <c r="V13" s="526"/>
      <c r="W13" s="456" t="s">
        <v>138</v>
      </c>
      <c r="X13" s="457"/>
      <c r="Y13" s="457"/>
      <c r="Z13" s="457"/>
      <c r="AA13" s="457"/>
      <c r="AB13" s="447"/>
      <c r="AC13" s="491">
        <v>98</v>
      </c>
      <c r="AD13" s="492"/>
      <c r="AE13" s="492"/>
      <c r="AF13" s="492"/>
      <c r="AG13" s="534"/>
      <c r="AH13" s="491">
        <v>120</v>
      </c>
      <c r="AI13" s="492"/>
      <c r="AJ13" s="492"/>
      <c r="AK13" s="492"/>
      <c r="AL13" s="493"/>
      <c r="AM13" s="469" t="s">
        <v>139</v>
      </c>
      <c r="AN13" s="470"/>
      <c r="AO13" s="470"/>
      <c r="AP13" s="470"/>
      <c r="AQ13" s="470"/>
      <c r="AR13" s="470"/>
      <c r="AS13" s="470"/>
      <c r="AT13" s="471"/>
      <c r="AU13" s="472" t="s">
        <v>140</v>
      </c>
      <c r="AV13" s="473"/>
      <c r="AW13" s="473"/>
      <c r="AX13" s="473"/>
      <c r="AY13" s="474" t="s">
        <v>141</v>
      </c>
      <c r="AZ13" s="475"/>
      <c r="BA13" s="475"/>
      <c r="BB13" s="475"/>
      <c r="BC13" s="475"/>
      <c r="BD13" s="475"/>
      <c r="BE13" s="475"/>
      <c r="BF13" s="475"/>
      <c r="BG13" s="475"/>
      <c r="BH13" s="475"/>
      <c r="BI13" s="475"/>
      <c r="BJ13" s="475"/>
      <c r="BK13" s="475"/>
      <c r="BL13" s="475"/>
      <c r="BM13" s="476"/>
      <c r="BN13" s="440">
        <v>17107</v>
      </c>
      <c r="BO13" s="441"/>
      <c r="BP13" s="441"/>
      <c r="BQ13" s="441"/>
      <c r="BR13" s="441"/>
      <c r="BS13" s="441"/>
      <c r="BT13" s="441"/>
      <c r="BU13" s="442"/>
      <c r="BV13" s="440">
        <v>13974</v>
      </c>
      <c r="BW13" s="441"/>
      <c r="BX13" s="441"/>
      <c r="BY13" s="441"/>
      <c r="BZ13" s="441"/>
      <c r="CA13" s="441"/>
      <c r="CB13" s="441"/>
      <c r="CC13" s="442"/>
      <c r="CD13" s="443" t="s">
        <v>142</v>
      </c>
      <c r="CE13" s="444"/>
      <c r="CF13" s="444"/>
      <c r="CG13" s="444"/>
      <c r="CH13" s="444"/>
      <c r="CI13" s="444"/>
      <c r="CJ13" s="444"/>
      <c r="CK13" s="444"/>
      <c r="CL13" s="444"/>
      <c r="CM13" s="444"/>
      <c r="CN13" s="444"/>
      <c r="CO13" s="444"/>
      <c r="CP13" s="444"/>
      <c r="CQ13" s="444"/>
      <c r="CR13" s="444"/>
      <c r="CS13" s="445"/>
      <c r="CT13" s="437">
        <v>8.6999999999999993</v>
      </c>
      <c r="CU13" s="438"/>
      <c r="CV13" s="438"/>
      <c r="CW13" s="438"/>
      <c r="CX13" s="438"/>
      <c r="CY13" s="438"/>
      <c r="CZ13" s="438"/>
      <c r="DA13" s="439"/>
      <c r="DB13" s="437">
        <v>9.1</v>
      </c>
      <c r="DC13" s="438"/>
      <c r="DD13" s="438"/>
      <c r="DE13" s="438"/>
      <c r="DF13" s="438"/>
      <c r="DG13" s="438"/>
      <c r="DH13" s="438"/>
      <c r="DI13" s="439"/>
    </row>
    <row r="14" spans="1:119" ht="18.75" customHeight="1" thickBot="1" x14ac:dyDescent="0.2">
      <c r="A14" s="178"/>
      <c r="B14" s="503"/>
      <c r="C14" s="504"/>
      <c r="D14" s="504"/>
      <c r="E14" s="504"/>
      <c r="F14" s="504"/>
      <c r="G14" s="504"/>
      <c r="H14" s="504"/>
      <c r="I14" s="504"/>
      <c r="J14" s="504"/>
      <c r="K14" s="505"/>
      <c r="L14" s="521" t="s">
        <v>143</v>
      </c>
      <c r="M14" s="522"/>
      <c r="N14" s="522"/>
      <c r="O14" s="522"/>
      <c r="P14" s="522"/>
      <c r="Q14" s="523"/>
      <c r="R14" s="524">
        <v>6581</v>
      </c>
      <c r="S14" s="525"/>
      <c r="T14" s="525"/>
      <c r="U14" s="525"/>
      <c r="V14" s="526"/>
      <c r="W14" s="430"/>
      <c r="X14" s="431"/>
      <c r="Y14" s="431"/>
      <c r="Z14" s="431"/>
      <c r="AA14" s="431"/>
      <c r="AB14" s="420"/>
      <c r="AC14" s="527">
        <v>3.8</v>
      </c>
      <c r="AD14" s="528"/>
      <c r="AE14" s="528"/>
      <c r="AF14" s="528"/>
      <c r="AG14" s="529"/>
      <c r="AH14" s="527">
        <v>4.3</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144</v>
      </c>
      <c r="CE14" s="536"/>
      <c r="CF14" s="536"/>
      <c r="CG14" s="536"/>
      <c r="CH14" s="536"/>
      <c r="CI14" s="536"/>
      <c r="CJ14" s="536"/>
      <c r="CK14" s="536"/>
      <c r="CL14" s="536"/>
      <c r="CM14" s="536"/>
      <c r="CN14" s="536"/>
      <c r="CO14" s="536"/>
      <c r="CP14" s="536"/>
      <c r="CQ14" s="536"/>
      <c r="CR14" s="536"/>
      <c r="CS14" s="537"/>
      <c r="CT14" s="538">
        <v>62.5</v>
      </c>
      <c r="CU14" s="539"/>
      <c r="CV14" s="539"/>
      <c r="CW14" s="539"/>
      <c r="CX14" s="539"/>
      <c r="CY14" s="539"/>
      <c r="CZ14" s="539"/>
      <c r="DA14" s="540"/>
      <c r="DB14" s="538">
        <v>78</v>
      </c>
      <c r="DC14" s="539"/>
      <c r="DD14" s="539"/>
      <c r="DE14" s="539"/>
      <c r="DF14" s="539"/>
      <c r="DG14" s="539"/>
      <c r="DH14" s="539"/>
      <c r="DI14" s="540"/>
    </row>
    <row r="15" spans="1:119" ht="18.75" customHeight="1" x14ac:dyDescent="0.15">
      <c r="A15" s="178"/>
      <c r="B15" s="503"/>
      <c r="C15" s="504"/>
      <c r="D15" s="504"/>
      <c r="E15" s="504"/>
      <c r="F15" s="504"/>
      <c r="G15" s="504"/>
      <c r="H15" s="504"/>
      <c r="I15" s="504"/>
      <c r="J15" s="504"/>
      <c r="K15" s="505"/>
      <c r="L15" s="187"/>
      <c r="M15" s="531" t="s">
        <v>137</v>
      </c>
      <c r="N15" s="532"/>
      <c r="O15" s="532"/>
      <c r="P15" s="532"/>
      <c r="Q15" s="533"/>
      <c r="R15" s="524">
        <v>6572</v>
      </c>
      <c r="S15" s="525"/>
      <c r="T15" s="525"/>
      <c r="U15" s="525"/>
      <c r="V15" s="526"/>
      <c r="W15" s="456" t="s">
        <v>145</v>
      </c>
      <c r="X15" s="457"/>
      <c r="Y15" s="457"/>
      <c r="Z15" s="457"/>
      <c r="AA15" s="457"/>
      <c r="AB15" s="447"/>
      <c r="AC15" s="491">
        <v>625</v>
      </c>
      <c r="AD15" s="492"/>
      <c r="AE15" s="492"/>
      <c r="AF15" s="492"/>
      <c r="AG15" s="534"/>
      <c r="AH15" s="491">
        <v>741</v>
      </c>
      <c r="AI15" s="492"/>
      <c r="AJ15" s="492"/>
      <c r="AK15" s="492"/>
      <c r="AL15" s="493"/>
      <c r="AM15" s="469"/>
      <c r="AN15" s="470"/>
      <c r="AO15" s="470"/>
      <c r="AP15" s="470"/>
      <c r="AQ15" s="470"/>
      <c r="AR15" s="470"/>
      <c r="AS15" s="470"/>
      <c r="AT15" s="471"/>
      <c r="AU15" s="472"/>
      <c r="AV15" s="473"/>
      <c r="AW15" s="473"/>
      <c r="AX15" s="473"/>
      <c r="AY15" s="400" t="s">
        <v>146</v>
      </c>
      <c r="AZ15" s="401"/>
      <c r="BA15" s="401"/>
      <c r="BB15" s="401"/>
      <c r="BC15" s="401"/>
      <c r="BD15" s="401"/>
      <c r="BE15" s="401"/>
      <c r="BF15" s="401"/>
      <c r="BG15" s="401"/>
      <c r="BH15" s="401"/>
      <c r="BI15" s="401"/>
      <c r="BJ15" s="401"/>
      <c r="BK15" s="401"/>
      <c r="BL15" s="401"/>
      <c r="BM15" s="402"/>
      <c r="BN15" s="403">
        <v>654707</v>
      </c>
      <c r="BO15" s="404"/>
      <c r="BP15" s="404"/>
      <c r="BQ15" s="404"/>
      <c r="BR15" s="404"/>
      <c r="BS15" s="404"/>
      <c r="BT15" s="404"/>
      <c r="BU15" s="405"/>
      <c r="BV15" s="403">
        <v>672994</v>
      </c>
      <c r="BW15" s="404"/>
      <c r="BX15" s="404"/>
      <c r="BY15" s="404"/>
      <c r="BZ15" s="404"/>
      <c r="CA15" s="404"/>
      <c r="CB15" s="404"/>
      <c r="CC15" s="405"/>
      <c r="CD15" s="541" t="s">
        <v>147</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3"/>
      <c r="C16" s="504"/>
      <c r="D16" s="504"/>
      <c r="E16" s="504"/>
      <c r="F16" s="504"/>
      <c r="G16" s="504"/>
      <c r="H16" s="504"/>
      <c r="I16" s="504"/>
      <c r="J16" s="504"/>
      <c r="K16" s="505"/>
      <c r="L16" s="521" t="s">
        <v>148</v>
      </c>
      <c r="M16" s="544"/>
      <c r="N16" s="544"/>
      <c r="O16" s="544"/>
      <c r="P16" s="544"/>
      <c r="Q16" s="545"/>
      <c r="R16" s="546" t="s">
        <v>149</v>
      </c>
      <c r="S16" s="547"/>
      <c r="T16" s="547"/>
      <c r="U16" s="547"/>
      <c r="V16" s="548"/>
      <c r="W16" s="430"/>
      <c r="X16" s="431"/>
      <c r="Y16" s="431"/>
      <c r="Z16" s="431"/>
      <c r="AA16" s="431"/>
      <c r="AB16" s="420"/>
      <c r="AC16" s="527">
        <v>24.5</v>
      </c>
      <c r="AD16" s="528"/>
      <c r="AE16" s="528"/>
      <c r="AF16" s="528"/>
      <c r="AG16" s="529"/>
      <c r="AH16" s="527">
        <v>26.3</v>
      </c>
      <c r="AI16" s="528"/>
      <c r="AJ16" s="528"/>
      <c r="AK16" s="528"/>
      <c r="AL16" s="530"/>
      <c r="AM16" s="469"/>
      <c r="AN16" s="470"/>
      <c r="AO16" s="470"/>
      <c r="AP16" s="470"/>
      <c r="AQ16" s="470"/>
      <c r="AR16" s="470"/>
      <c r="AS16" s="470"/>
      <c r="AT16" s="471"/>
      <c r="AU16" s="472"/>
      <c r="AV16" s="473"/>
      <c r="AW16" s="473"/>
      <c r="AX16" s="473"/>
      <c r="AY16" s="474" t="s">
        <v>150</v>
      </c>
      <c r="AZ16" s="475"/>
      <c r="BA16" s="475"/>
      <c r="BB16" s="475"/>
      <c r="BC16" s="475"/>
      <c r="BD16" s="475"/>
      <c r="BE16" s="475"/>
      <c r="BF16" s="475"/>
      <c r="BG16" s="475"/>
      <c r="BH16" s="475"/>
      <c r="BI16" s="475"/>
      <c r="BJ16" s="475"/>
      <c r="BK16" s="475"/>
      <c r="BL16" s="475"/>
      <c r="BM16" s="476"/>
      <c r="BN16" s="440">
        <v>2262131</v>
      </c>
      <c r="BO16" s="441"/>
      <c r="BP16" s="441"/>
      <c r="BQ16" s="441"/>
      <c r="BR16" s="441"/>
      <c r="BS16" s="441"/>
      <c r="BT16" s="441"/>
      <c r="BU16" s="442"/>
      <c r="BV16" s="440">
        <v>2094180</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8"/>
      <c r="B17" s="506"/>
      <c r="C17" s="507"/>
      <c r="D17" s="507"/>
      <c r="E17" s="507"/>
      <c r="F17" s="507"/>
      <c r="G17" s="507"/>
      <c r="H17" s="507"/>
      <c r="I17" s="507"/>
      <c r="J17" s="507"/>
      <c r="K17" s="508"/>
      <c r="L17" s="192"/>
      <c r="M17" s="551" t="s">
        <v>151</v>
      </c>
      <c r="N17" s="552"/>
      <c r="O17" s="552"/>
      <c r="P17" s="552"/>
      <c r="Q17" s="553"/>
      <c r="R17" s="546" t="s">
        <v>152</v>
      </c>
      <c r="S17" s="547"/>
      <c r="T17" s="547"/>
      <c r="U17" s="547"/>
      <c r="V17" s="548"/>
      <c r="W17" s="456" t="s">
        <v>153</v>
      </c>
      <c r="X17" s="457"/>
      <c r="Y17" s="457"/>
      <c r="Z17" s="457"/>
      <c r="AA17" s="457"/>
      <c r="AB17" s="447"/>
      <c r="AC17" s="491">
        <v>1824</v>
      </c>
      <c r="AD17" s="492"/>
      <c r="AE17" s="492"/>
      <c r="AF17" s="492"/>
      <c r="AG17" s="534"/>
      <c r="AH17" s="491">
        <v>1954</v>
      </c>
      <c r="AI17" s="492"/>
      <c r="AJ17" s="492"/>
      <c r="AK17" s="492"/>
      <c r="AL17" s="493"/>
      <c r="AM17" s="469"/>
      <c r="AN17" s="470"/>
      <c r="AO17" s="470"/>
      <c r="AP17" s="470"/>
      <c r="AQ17" s="470"/>
      <c r="AR17" s="470"/>
      <c r="AS17" s="470"/>
      <c r="AT17" s="471"/>
      <c r="AU17" s="472"/>
      <c r="AV17" s="473"/>
      <c r="AW17" s="473"/>
      <c r="AX17" s="473"/>
      <c r="AY17" s="474" t="s">
        <v>154</v>
      </c>
      <c r="AZ17" s="475"/>
      <c r="BA17" s="475"/>
      <c r="BB17" s="475"/>
      <c r="BC17" s="475"/>
      <c r="BD17" s="475"/>
      <c r="BE17" s="475"/>
      <c r="BF17" s="475"/>
      <c r="BG17" s="475"/>
      <c r="BH17" s="475"/>
      <c r="BI17" s="475"/>
      <c r="BJ17" s="475"/>
      <c r="BK17" s="475"/>
      <c r="BL17" s="475"/>
      <c r="BM17" s="476"/>
      <c r="BN17" s="440">
        <v>820664</v>
      </c>
      <c r="BO17" s="441"/>
      <c r="BP17" s="441"/>
      <c r="BQ17" s="441"/>
      <c r="BR17" s="441"/>
      <c r="BS17" s="441"/>
      <c r="BT17" s="441"/>
      <c r="BU17" s="442"/>
      <c r="BV17" s="440">
        <v>843242</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8"/>
      <c r="B18" s="562" t="s">
        <v>155</v>
      </c>
      <c r="C18" s="483"/>
      <c r="D18" s="483"/>
      <c r="E18" s="563"/>
      <c r="F18" s="563"/>
      <c r="G18" s="563"/>
      <c r="H18" s="563"/>
      <c r="I18" s="563"/>
      <c r="J18" s="563"/>
      <c r="K18" s="563"/>
      <c r="L18" s="564">
        <v>25.79</v>
      </c>
      <c r="M18" s="564"/>
      <c r="N18" s="564"/>
      <c r="O18" s="564"/>
      <c r="P18" s="564"/>
      <c r="Q18" s="564"/>
      <c r="R18" s="565"/>
      <c r="S18" s="565"/>
      <c r="T18" s="565"/>
      <c r="U18" s="565"/>
      <c r="V18" s="566"/>
      <c r="W18" s="458"/>
      <c r="X18" s="459"/>
      <c r="Y18" s="459"/>
      <c r="Z18" s="459"/>
      <c r="AA18" s="459"/>
      <c r="AB18" s="450"/>
      <c r="AC18" s="567">
        <v>71.599999999999994</v>
      </c>
      <c r="AD18" s="568"/>
      <c r="AE18" s="568"/>
      <c r="AF18" s="568"/>
      <c r="AG18" s="569"/>
      <c r="AH18" s="567">
        <v>69.400000000000006</v>
      </c>
      <c r="AI18" s="568"/>
      <c r="AJ18" s="568"/>
      <c r="AK18" s="568"/>
      <c r="AL18" s="570"/>
      <c r="AM18" s="469"/>
      <c r="AN18" s="470"/>
      <c r="AO18" s="470"/>
      <c r="AP18" s="470"/>
      <c r="AQ18" s="470"/>
      <c r="AR18" s="470"/>
      <c r="AS18" s="470"/>
      <c r="AT18" s="471"/>
      <c r="AU18" s="472"/>
      <c r="AV18" s="473"/>
      <c r="AW18" s="473"/>
      <c r="AX18" s="473"/>
      <c r="AY18" s="474" t="s">
        <v>156</v>
      </c>
      <c r="AZ18" s="475"/>
      <c r="BA18" s="475"/>
      <c r="BB18" s="475"/>
      <c r="BC18" s="475"/>
      <c r="BD18" s="475"/>
      <c r="BE18" s="475"/>
      <c r="BF18" s="475"/>
      <c r="BG18" s="475"/>
      <c r="BH18" s="475"/>
      <c r="BI18" s="475"/>
      <c r="BJ18" s="475"/>
      <c r="BK18" s="475"/>
      <c r="BL18" s="475"/>
      <c r="BM18" s="476"/>
      <c r="BN18" s="440">
        <v>2155394</v>
      </c>
      <c r="BO18" s="441"/>
      <c r="BP18" s="441"/>
      <c r="BQ18" s="441"/>
      <c r="BR18" s="441"/>
      <c r="BS18" s="441"/>
      <c r="BT18" s="441"/>
      <c r="BU18" s="442"/>
      <c r="BV18" s="440">
        <v>2135198</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8"/>
      <c r="B19" s="562" t="s">
        <v>157</v>
      </c>
      <c r="C19" s="483"/>
      <c r="D19" s="483"/>
      <c r="E19" s="563"/>
      <c r="F19" s="563"/>
      <c r="G19" s="563"/>
      <c r="H19" s="563"/>
      <c r="I19" s="563"/>
      <c r="J19" s="563"/>
      <c r="K19" s="563"/>
      <c r="L19" s="571">
        <v>261</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158</v>
      </c>
      <c r="AZ19" s="475"/>
      <c r="BA19" s="475"/>
      <c r="BB19" s="475"/>
      <c r="BC19" s="475"/>
      <c r="BD19" s="475"/>
      <c r="BE19" s="475"/>
      <c r="BF19" s="475"/>
      <c r="BG19" s="475"/>
      <c r="BH19" s="475"/>
      <c r="BI19" s="475"/>
      <c r="BJ19" s="475"/>
      <c r="BK19" s="475"/>
      <c r="BL19" s="475"/>
      <c r="BM19" s="476"/>
      <c r="BN19" s="440">
        <v>2994919</v>
      </c>
      <c r="BO19" s="441"/>
      <c r="BP19" s="441"/>
      <c r="BQ19" s="441"/>
      <c r="BR19" s="441"/>
      <c r="BS19" s="441"/>
      <c r="BT19" s="441"/>
      <c r="BU19" s="442"/>
      <c r="BV19" s="440">
        <v>2812966</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8"/>
      <c r="B20" s="562" t="s">
        <v>159</v>
      </c>
      <c r="C20" s="483"/>
      <c r="D20" s="483"/>
      <c r="E20" s="563"/>
      <c r="F20" s="563"/>
      <c r="G20" s="563"/>
      <c r="H20" s="563"/>
      <c r="I20" s="563"/>
      <c r="J20" s="563"/>
      <c r="K20" s="563"/>
      <c r="L20" s="571">
        <v>2320</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8"/>
      <c r="B21" s="580" t="s">
        <v>160</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8"/>
      <c r="B22" s="610" t="s">
        <v>161</v>
      </c>
      <c r="C22" s="584"/>
      <c r="D22" s="585"/>
      <c r="E22" s="452" t="s">
        <v>1</v>
      </c>
      <c r="F22" s="457"/>
      <c r="G22" s="457"/>
      <c r="H22" s="457"/>
      <c r="I22" s="457"/>
      <c r="J22" s="457"/>
      <c r="K22" s="447"/>
      <c r="L22" s="452" t="s">
        <v>162</v>
      </c>
      <c r="M22" s="457"/>
      <c r="N22" s="457"/>
      <c r="O22" s="457"/>
      <c r="P22" s="447"/>
      <c r="Q22" s="615" t="s">
        <v>163</v>
      </c>
      <c r="R22" s="616"/>
      <c r="S22" s="616"/>
      <c r="T22" s="616"/>
      <c r="U22" s="616"/>
      <c r="V22" s="617"/>
      <c r="W22" s="583" t="s">
        <v>164</v>
      </c>
      <c r="X22" s="584"/>
      <c r="Y22" s="585"/>
      <c r="Z22" s="452" t="s">
        <v>1</v>
      </c>
      <c r="AA22" s="457"/>
      <c r="AB22" s="457"/>
      <c r="AC22" s="457"/>
      <c r="AD22" s="457"/>
      <c r="AE22" s="457"/>
      <c r="AF22" s="457"/>
      <c r="AG22" s="447"/>
      <c r="AH22" s="621" t="s">
        <v>165</v>
      </c>
      <c r="AI22" s="457"/>
      <c r="AJ22" s="457"/>
      <c r="AK22" s="457"/>
      <c r="AL22" s="447"/>
      <c r="AM22" s="621" t="s">
        <v>166</v>
      </c>
      <c r="AN22" s="622"/>
      <c r="AO22" s="622"/>
      <c r="AP22" s="622"/>
      <c r="AQ22" s="622"/>
      <c r="AR22" s="623"/>
      <c r="AS22" s="615" t="s">
        <v>163</v>
      </c>
      <c r="AT22" s="616"/>
      <c r="AU22" s="616"/>
      <c r="AV22" s="616"/>
      <c r="AW22" s="616"/>
      <c r="AX22" s="627"/>
      <c r="AY22" s="400" t="s">
        <v>167</v>
      </c>
      <c r="AZ22" s="401"/>
      <c r="BA22" s="401"/>
      <c r="BB22" s="401"/>
      <c r="BC22" s="401"/>
      <c r="BD22" s="401"/>
      <c r="BE22" s="401"/>
      <c r="BF22" s="401"/>
      <c r="BG22" s="401"/>
      <c r="BH22" s="401"/>
      <c r="BI22" s="401"/>
      <c r="BJ22" s="401"/>
      <c r="BK22" s="401"/>
      <c r="BL22" s="401"/>
      <c r="BM22" s="402"/>
      <c r="BN22" s="403">
        <v>3615650</v>
      </c>
      <c r="BO22" s="404"/>
      <c r="BP22" s="404"/>
      <c r="BQ22" s="404"/>
      <c r="BR22" s="404"/>
      <c r="BS22" s="404"/>
      <c r="BT22" s="404"/>
      <c r="BU22" s="405"/>
      <c r="BV22" s="403">
        <v>3525060</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168</v>
      </c>
      <c r="AZ23" s="475"/>
      <c r="BA23" s="475"/>
      <c r="BB23" s="475"/>
      <c r="BC23" s="475"/>
      <c r="BD23" s="475"/>
      <c r="BE23" s="475"/>
      <c r="BF23" s="475"/>
      <c r="BG23" s="475"/>
      <c r="BH23" s="475"/>
      <c r="BI23" s="475"/>
      <c r="BJ23" s="475"/>
      <c r="BK23" s="475"/>
      <c r="BL23" s="475"/>
      <c r="BM23" s="476"/>
      <c r="BN23" s="440">
        <v>3038039</v>
      </c>
      <c r="BO23" s="441"/>
      <c r="BP23" s="441"/>
      <c r="BQ23" s="441"/>
      <c r="BR23" s="441"/>
      <c r="BS23" s="441"/>
      <c r="BT23" s="441"/>
      <c r="BU23" s="442"/>
      <c r="BV23" s="440">
        <v>2907813</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8"/>
      <c r="B24" s="611"/>
      <c r="C24" s="587"/>
      <c r="D24" s="588"/>
      <c r="E24" s="490" t="s">
        <v>169</v>
      </c>
      <c r="F24" s="470"/>
      <c r="G24" s="470"/>
      <c r="H24" s="470"/>
      <c r="I24" s="470"/>
      <c r="J24" s="470"/>
      <c r="K24" s="471"/>
      <c r="L24" s="491">
        <v>1</v>
      </c>
      <c r="M24" s="492"/>
      <c r="N24" s="492"/>
      <c r="O24" s="492"/>
      <c r="P24" s="534"/>
      <c r="Q24" s="491">
        <v>7600</v>
      </c>
      <c r="R24" s="492"/>
      <c r="S24" s="492"/>
      <c r="T24" s="492"/>
      <c r="U24" s="492"/>
      <c r="V24" s="534"/>
      <c r="W24" s="586"/>
      <c r="X24" s="587"/>
      <c r="Y24" s="588"/>
      <c r="Z24" s="490" t="s">
        <v>170</v>
      </c>
      <c r="AA24" s="470"/>
      <c r="AB24" s="470"/>
      <c r="AC24" s="470"/>
      <c r="AD24" s="470"/>
      <c r="AE24" s="470"/>
      <c r="AF24" s="470"/>
      <c r="AG24" s="471"/>
      <c r="AH24" s="491">
        <v>73</v>
      </c>
      <c r="AI24" s="492"/>
      <c r="AJ24" s="492"/>
      <c r="AK24" s="492"/>
      <c r="AL24" s="534"/>
      <c r="AM24" s="491">
        <v>228563</v>
      </c>
      <c r="AN24" s="492"/>
      <c r="AO24" s="492"/>
      <c r="AP24" s="492"/>
      <c r="AQ24" s="492"/>
      <c r="AR24" s="534"/>
      <c r="AS24" s="491">
        <v>3131</v>
      </c>
      <c r="AT24" s="492"/>
      <c r="AU24" s="492"/>
      <c r="AV24" s="492"/>
      <c r="AW24" s="492"/>
      <c r="AX24" s="493"/>
      <c r="AY24" s="556" t="s">
        <v>171</v>
      </c>
      <c r="AZ24" s="557"/>
      <c r="BA24" s="557"/>
      <c r="BB24" s="557"/>
      <c r="BC24" s="557"/>
      <c r="BD24" s="557"/>
      <c r="BE24" s="557"/>
      <c r="BF24" s="557"/>
      <c r="BG24" s="557"/>
      <c r="BH24" s="557"/>
      <c r="BI24" s="557"/>
      <c r="BJ24" s="557"/>
      <c r="BK24" s="557"/>
      <c r="BL24" s="557"/>
      <c r="BM24" s="558"/>
      <c r="BN24" s="440">
        <v>2043328</v>
      </c>
      <c r="BO24" s="441"/>
      <c r="BP24" s="441"/>
      <c r="BQ24" s="441"/>
      <c r="BR24" s="441"/>
      <c r="BS24" s="441"/>
      <c r="BT24" s="441"/>
      <c r="BU24" s="442"/>
      <c r="BV24" s="440">
        <v>1893620</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8"/>
      <c r="B25" s="611"/>
      <c r="C25" s="587"/>
      <c r="D25" s="588"/>
      <c r="E25" s="490" t="s">
        <v>172</v>
      </c>
      <c r="F25" s="470"/>
      <c r="G25" s="470"/>
      <c r="H25" s="470"/>
      <c r="I25" s="470"/>
      <c r="J25" s="470"/>
      <c r="K25" s="471"/>
      <c r="L25" s="491">
        <v>1</v>
      </c>
      <c r="M25" s="492"/>
      <c r="N25" s="492"/>
      <c r="O25" s="492"/>
      <c r="P25" s="534"/>
      <c r="Q25" s="491">
        <v>6460</v>
      </c>
      <c r="R25" s="492"/>
      <c r="S25" s="492"/>
      <c r="T25" s="492"/>
      <c r="U25" s="492"/>
      <c r="V25" s="534"/>
      <c r="W25" s="586"/>
      <c r="X25" s="587"/>
      <c r="Y25" s="588"/>
      <c r="Z25" s="490" t="s">
        <v>173</v>
      </c>
      <c r="AA25" s="470"/>
      <c r="AB25" s="470"/>
      <c r="AC25" s="470"/>
      <c r="AD25" s="470"/>
      <c r="AE25" s="470"/>
      <c r="AF25" s="470"/>
      <c r="AG25" s="471"/>
      <c r="AH25" s="491" t="s">
        <v>174</v>
      </c>
      <c r="AI25" s="492"/>
      <c r="AJ25" s="492"/>
      <c r="AK25" s="492"/>
      <c r="AL25" s="534"/>
      <c r="AM25" s="491" t="s">
        <v>174</v>
      </c>
      <c r="AN25" s="492"/>
      <c r="AO25" s="492"/>
      <c r="AP25" s="492"/>
      <c r="AQ25" s="492"/>
      <c r="AR25" s="534"/>
      <c r="AS25" s="491" t="s">
        <v>174</v>
      </c>
      <c r="AT25" s="492"/>
      <c r="AU25" s="492"/>
      <c r="AV25" s="492"/>
      <c r="AW25" s="492"/>
      <c r="AX25" s="493"/>
      <c r="AY25" s="400" t="s">
        <v>175</v>
      </c>
      <c r="AZ25" s="401"/>
      <c r="BA25" s="401"/>
      <c r="BB25" s="401"/>
      <c r="BC25" s="401"/>
      <c r="BD25" s="401"/>
      <c r="BE25" s="401"/>
      <c r="BF25" s="401"/>
      <c r="BG25" s="401"/>
      <c r="BH25" s="401"/>
      <c r="BI25" s="401"/>
      <c r="BJ25" s="401"/>
      <c r="BK25" s="401"/>
      <c r="BL25" s="401"/>
      <c r="BM25" s="402"/>
      <c r="BN25" s="403" t="s">
        <v>174</v>
      </c>
      <c r="BO25" s="404"/>
      <c r="BP25" s="404"/>
      <c r="BQ25" s="404"/>
      <c r="BR25" s="404"/>
      <c r="BS25" s="404"/>
      <c r="BT25" s="404"/>
      <c r="BU25" s="405"/>
      <c r="BV25" s="403">
        <v>10000</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8"/>
      <c r="B26" s="611"/>
      <c r="C26" s="587"/>
      <c r="D26" s="588"/>
      <c r="E26" s="490" t="s">
        <v>176</v>
      </c>
      <c r="F26" s="470"/>
      <c r="G26" s="470"/>
      <c r="H26" s="470"/>
      <c r="I26" s="470"/>
      <c r="J26" s="470"/>
      <c r="K26" s="471"/>
      <c r="L26" s="491">
        <v>1</v>
      </c>
      <c r="M26" s="492"/>
      <c r="N26" s="492"/>
      <c r="O26" s="492"/>
      <c r="P26" s="534"/>
      <c r="Q26" s="491">
        <v>5795</v>
      </c>
      <c r="R26" s="492"/>
      <c r="S26" s="492"/>
      <c r="T26" s="492"/>
      <c r="U26" s="492"/>
      <c r="V26" s="534"/>
      <c r="W26" s="586"/>
      <c r="X26" s="587"/>
      <c r="Y26" s="588"/>
      <c r="Z26" s="490" t="s">
        <v>177</v>
      </c>
      <c r="AA26" s="592"/>
      <c r="AB26" s="592"/>
      <c r="AC26" s="592"/>
      <c r="AD26" s="592"/>
      <c r="AE26" s="592"/>
      <c r="AF26" s="592"/>
      <c r="AG26" s="593"/>
      <c r="AH26" s="491">
        <v>7</v>
      </c>
      <c r="AI26" s="492"/>
      <c r="AJ26" s="492"/>
      <c r="AK26" s="492"/>
      <c r="AL26" s="534"/>
      <c r="AM26" s="491">
        <v>21826</v>
      </c>
      <c r="AN26" s="492"/>
      <c r="AO26" s="492"/>
      <c r="AP26" s="492"/>
      <c r="AQ26" s="492"/>
      <c r="AR26" s="534"/>
      <c r="AS26" s="491">
        <v>3118</v>
      </c>
      <c r="AT26" s="492"/>
      <c r="AU26" s="492"/>
      <c r="AV26" s="492"/>
      <c r="AW26" s="492"/>
      <c r="AX26" s="493"/>
      <c r="AY26" s="443" t="s">
        <v>178</v>
      </c>
      <c r="AZ26" s="444"/>
      <c r="BA26" s="444"/>
      <c r="BB26" s="444"/>
      <c r="BC26" s="444"/>
      <c r="BD26" s="444"/>
      <c r="BE26" s="444"/>
      <c r="BF26" s="444"/>
      <c r="BG26" s="444"/>
      <c r="BH26" s="444"/>
      <c r="BI26" s="444"/>
      <c r="BJ26" s="444"/>
      <c r="BK26" s="444"/>
      <c r="BL26" s="444"/>
      <c r="BM26" s="445"/>
      <c r="BN26" s="440" t="s">
        <v>179</v>
      </c>
      <c r="BO26" s="441"/>
      <c r="BP26" s="441"/>
      <c r="BQ26" s="441"/>
      <c r="BR26" s="441"/>
      <c r="BS26" s="441"/>
      <c r="BT26" s="441"/>
      <c r="BU26" s="442"/>
      <c r="BV26" s="440" t="s">
        <v>174</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8"/>
      <c r="B27" s="611"/>
      <c r="C27" s="587"/>
      <c r="D27" s="588"/>
      <c r="E27" s="490" t="s">
        <v>180</v>
      </c>
      <c r="F27" s="470"/>
      <c r="G27" s="470"/>
      <c r="H27" s="470"/>
      <c r="I27" s="470"/>
      <c r="J27" s="470"/>
      <c r="K27" s="471"/>
      <c r="L27" s="491">
        <v>1</v>
      </c>
      <c r="M27" s="492"/>
      <c r="N27" s="492"/>
      <c r="O27" s="492"/>
      <c r="P27" s="534"/>
      <c r="Q27" s="491">
        <v>3300</v>
      </c>
      <c r="R27" s="492"/>
      <c r="S27" s="492"/>
      <c r="T27" s="492"/>
      <c r="U27" s="492"/>
      <c r="V27" s="534"/>
      <c r="W27" s="586"/>
      <c r="X27" s="587"/>
      <c r="Y27" s="588"/>
      <c r="Z27" s="490" t="s">
        <v>181</v>
      </c>
      <c r="AA27" s="470"/>
      <c r="AB27" s="470"/>
      <c r="AC27" s="470"/>
      <c r="AD27" s="470"/>
      <c r="AE27" s="470"/>
      <c r="AF27" s="470"/>
      <c r="AG27" s="471"/>
      <c r="AH27" s="491">
        <v>6</v>
      </c>
      <c r="AI27" s="492"/>
      <c r="AJ27" s="492"/>
      <c r="AK27" s="492"/>
      <c r="AL27" s="534"/>
      <c r="AM27" s="491">
        <v>23358</v>
      </c>
      <c r="AN27" s="492"/>
      <c r="AO27" s="492"/>
      <c r="AP27" s="492"/>
      <c r="AQ27" s="492"/>
      <c r="AR27" s="534"/>
      <c r="AS27" s="491">
        <v>3893</v>
      </c>
      <c r="AT27" s="492"/>
      <c r="AU27" s="492"/>
      <c r="AV27" s="492"/>
      <c r="AW27" s="492"/>
      <c r="AX27" s="493"/>
      <c r="AY27" s="535" t="s">
        <v>182</v>
      </c>
      <c r="AZ27" s="536"/>
      <c r="BA27" s="536"/>
      <c r="BB27" s="536"/>
      <c r="BC27" s="536"/>
      <c r="BD27" s="536"/>
      <c r="BE27" s="536"/>
      <c r="BF27" s="536"/>
      <c r="BG27" s="536"/>
      <c r="BH27" s="536"/>
      <c r="BI27" s="536"/>
      <c r="BJ27" s="536"/>
      <c r="BK27" s="536"/>
      <c r="BL27" s="536"/>
      <c r="BM27" s="537"/>
      <c r="BN27" s="559">
        <v>80440</v>
      </c>
      <c r="BO27" s="560"/>
      <c r="BP27" s="560"/>
      <c r="BQ27" s="560"/>
      <c r="BR27" s="560"/>
      <c r="BS27" s="560"/>
      <c r="BT27" s="560"/>
      <c r="BU27" s="561"/>
      <c r="BV27" s="559">
        <v>80440</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8"/>
      <c r="B28" s="611"/>
      <c r="C28" s="587"/>
      <c r="D28" s="588"/>
      <c r="E28" s="490" t="s">
        <v>183</v>
      </c>
      <c r="F28" s="470"/>
      <c r="G28" s="470"/>
      <c r="H28" s="470"/>
      <c r="I28" s="470"/>
      <c r="J28" s="470"/>
      <c r="K28" s="471"/>
      <c r="L28" s="491">
        <v>1</v>
      </c>
      <c r="M28" s="492"/>
      <c r="N28" s="492"/>
      <c r="O28" s="492"/>
      <c r="P28" s="534"/>
      <c r="Q28" s="491">
        <v>2800</v>
      </c>
      <c r="R28" s="492"/>
      <c r="S28" s="492"/>
      <c r="T28" s="492"/>
      <c r="U28" s="492"/>
      <c r="V28" s="534"/>
      <c r="W28" s="586"/>
      <c r="X28" s="587"/>
      <c r="Y28" s="588"/>
      <c r="Z28" s="490" t="s">
        <v>184</v>
      </c>
      <c r="AA28" s="470"/>
      <c r="AB28" s="470"/>
      <c r="AC28" s="470"/>
      <c r="AD28" s="470"/>
      <c r="AE28" s="470"/>
      <c r="AF28" s="470"/>
      <c r="AG28" s="471"/>
      <c r="AH28" s="491" t="s">
        <v>174</v>
      </c>
      <c r="AI28" s="492"/>
      <c r="AJ28" s="492"/>
      <c r="AK28" s="492"/>
      <c r="AL28" s="534"/>
      <c r="AM28" s="491" t="s">
        <v>174</v>
      </c>
      <c r="AN28" s="492"/>
      <c r="AO28" s="492"/>
      <c r="AP28" s="492"/>
      <c r="AQ28" s="492"/>
      <c r="AR28" s="534"/>
      <c r="AS28" s="491" t="s">
        <v>185</v>
      </c>
      <c r="AT28" s="492"/>
      <c r="AU28" s="492"/>
      <c r="AV28" s="492"/>
      <c r="AW28" s="492"/>
      <c r="AX28" s="493"/>
      <c r="AY28" s="594" t="s">
        <v>186</v>
      </c>
      <c r="AZ28" s="595"/>
      <c r="BA28" s="595"/>
      <c r="BB28" s="596"/>
      <c r="BC28" s="400" t="s">
        <v>47</v>
      </c>
      <c r="BD28" s="401"/>
      <c r="BE28" s="401"/>
      <c r="BF28" s="401"/>
      <c r="BG28" s="401"/>
      <c r="BH28" s="401"/>
      <c r="BI28" s="401"/>
      <c r="BJ28" s="401"/>
      <c r="BK28" s="401"/>
      <c r="BL28" s="401"/>
      <c r="BM28" s="402"/>
      <c r="BN28" s="403">
        <v>520631</v>
      </c>
      <c r="BO28" s="404"/>
      <c r="BP28" s="404"/>
      <c r="BQ28" s="404"/>
      <c r="BR28" s="404"/>
      <c r="BS28" s="404"/>
      <c r="BT28" s="404"/>
      <c r="BU28" s="405"/>
      <c r="BV28" s="403">
        <v>504613</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8"/>
      <c r="B29" s="611"/>
      <c r="C29" s="587"/>
      <c r="D29" s="588"/>
      <c r="E29" s="490" t="s">
        <v>187</v>
      </c>
      <c r="F29" s="470"/>
      <c r="G29" s="470"/>
      <c r="H29" s="470"/>
      <c r="I29" s="470"/>
      <c r="J29" s="470"/>
      <c r="K29" s="471"/>
      <c r="L29" s="491">
        <v>6</v>
      </c>
      <c r="M29" s="492"/>
      <c r="N29" s="492"/>
      <c r="O29" s="492"/>
      <c r="P29" s="534"/>
      <c r="Q29" s="491">
        <v>2550</v>
      </c>
      <c r="R29" s="492"/>
      <c r="S29" s="492"/>
      <c r="T29" s="492"/>
      <c r="U29" s="492"/>
      <c r="V29" s="534"/>
      <c r="W29" s="589"/>
      <c r="X29" s="590"/>
      <c r="Y29" s="591"/>
      <c r="Z29" s="490" t="s">
        <v>188</v>
      </c>
      <c r="AA29" s="470"/>
      <c r="AB29" s="470"/>
      <c r="AC29" s="470"/>
      <c r="AD29" s="470"/>
      <c r="AE29" s="470"/>
      <c r="AF29" s="470"/>
      <c r="AG29" s="471"/>
      <c r="AH29" s="491">
        <v>79</v>
      </c>
      <c r="AI29" s="492"/>
      <c r="AJ29" s="492"/>
      <c r="AK29" s="492"/>
      <c r="AL29" s="534"/>
      <c r="AM29" s="491">
        <v>251921</v>
      </c>
      <c r="AN29" s="492"/>
      <c r="AO29" s="492"/>
      <c r="AP29" s="492"/>
      <c r="AQ29" s="492"/>
      <c r="AR29" s="534"/>
      <c r="AS29" s="491">
        <v>3189</v>
      </c>
      <c r="AT29" s="492"/>
      <c r="AU29" s="492"/>
      <c r="AV29" s="492"/>
      <c r="AW29" s="492"/>
      <c r="AX29" s="493"/>
      <c r="AY29" s="597"/>
      <c r="AZ29" s="598"/>
      <c r="BA29" s="598"/>
      <c r="BB29" s="599"/>
      <c r="BC29" s="474" t="s">
        <v>189</v>
      </c>
      <c r="BD29" s="475"/>
      <c r="BE29" s="475"/>
      <c r="BF29" s="475"/>
      <c r="BG29" s="475"/>
      <c r="BH29" s="475"/>
      <c r="BI29" s="475"/>
      <c r="BJ29" s="475"/>
      <c r="BK29" s="475"/>
      <c r="BL29" s="475"/>
      <c r="BM29" s="476"/>
      <c r="BN29" s="440">
        <v>201995</v>
      </c>
      <c r="BO29" s="441"/>
      <c r="BP29" s="441"/>
      <c r="BQ29" s="441"/>
      <c r="BR29" s="441"/>
      <c r="BS29" s="441"/>
      <c r="BT29" s="441"/>
      <c r="BU29" s="442"/>
      <c r="BV29" s="440">
        <v>51994</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190</v>
      </c>
      <c r="X30" s="608"/>
      <c r="Y30" s="608"/>
      <c r="Z30" s="608"/>
      <c r="AA30" s="608"/>
      <c r="AB30" s="608"/>
      <c r="AC30" s="608"/>
      <c r="AD30" s="608"/>
      <c r="AE30" s="608"/>
      <c r="AF30" s="608"/>
      <c r="AG30" s="609"/>
      <c r="AH30" s="567">
        <v>96.9</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49</v>
      </c>
      <c r="BD30" s="557"/>
      <c r="BE30" s="557"/>
      <c r="BF30" s="557"/>
      <c r="BG30" s="557"/>
      <c r="BH30" s="557"/>
      <c r="BI30" s="557"/>
      <c r="BJ30" s="557"/>
      <c r="BK30" s="557"/>
      <c r="BL30" s="557"/>
      <c r="BM30" s="558"/>
      <c r="BN30" s="559">
        <v>308737</v>
      </c>
      <c r="BO30" s="560"/>
      <c r="BP30" s="560"/>
      <c r="BQ30" s="560"/>
      <c r="BR30" s="560"/>
      <c r="BS30" s="560"/>
      <c r="BT30" s="560"/>
      <c r="BU30" s="561"/>
      <c r="BV30" s="559">
        <v>179202</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3" t="s">
        <v>191</v>
      </c>
      <c r="D32" s="603"/>
      <c r="E32" s="603"/>
      <c r="F32" s="603"/>
      <c r="G32" s="603"/>
      <c r="H32" s="603"/>
      <c r="I32" s="603"/>
      <c r="J32" s="603"/>
      <c r="K32" s="603"/>
      <c r="L32" s="603"/>
      <c r="M32" s="603"/>
      <c r="N32" s="603"/>
      <c r="O32" s="603"/>
      <c r="P32" s="603"/>
      <c r="Q32" s="603"/>
      <c r="R32" s="603"/>
      <c r="S32" s="603"/>
      <c r="U32" s="444" t="s">
        <v>192</v>
      </c>
      <c r="V32" s="444"/>
      <c r="W32" s="444"/>
      <c r="X32" s="444"/>
      <c r="Y32" s="444"/>
      <c r="Z32" s="444"/>
      <c r="AA32" s="444"/>
      <c r="AB32" s="444"/>
      <c r="AC32" s="444"/>
      <c r="AD32" s="444"/>
      <c r="AE32" s="444"/>
      <c r="AF32" s="444"/>
      <c r="AG32" s="444"/>
      <c r="AH32" s="444"/>
      <c r="AI32" s="444"/>
      <c r="AJ32" s="444"/>
      <c r="AK32" s="444"/>
      <c r="AM32" s="444" t="s">
        <v>193</v>
      </c>
      <c r="AN32" s="444"/>
      <c r="AO32" s="444"/>
      <c r="AP32" s="444"/>
      <c r="AQ32" s="444"/>
      <c r="AR32" s="444"/>
      <c r="AS32" s="444"/>
      <c r="AT32" s="444"/>
      <c r="AU32" s="444"/>
      <c r="AV32" s="444"/>
      <c r="AW32" s="444"/>
      <c r="AX32" s="444"/>
      <c r="AY32" s="444"/>
      <c r="AZ32" s="444"/>
      <c r="BA32" s="444"/>
      <c r="BB32" s="444"/>
      <c r="BC32" s="444"/>
      <c r="BE32" s="444" t="s">
        <v>194</v>
      </c>
      <c r="BF32" s="444"/>
      <c r="BG32" s="444"/>
      <c r="BH32" s="444"/>
      <c r="BI32" s="444"/>
      <c r="BJ32" s="444"/>
      <c r="BK32" s="444"/>
      <c r="BL32" s="444"/>
      <c r="BM32" s="444"/>
      <c r="BN32" s="444"/>
      <c r="BO32" s="444"/>
      <c r="BP32" s="444"/>
      <c r="BQ32" s="444"/>
      <c r="BR32" s="444"/>
      <c r="BS32" s="444"/>
      <c r="BT32" s="444"/>
      <c r="BU32" s="444"/>
      <c r="BW32" s="444" t="s">
        <v>195</v>
      </c>
      <c r="BX32" s="444"/>
      <c r="BY32" s="444"/>
      <c r="BZ32" s="444"/>
      <c r="CA32" s="444"/>
      <c r="CB32" s="444"/>
      <c r="CC32" s="444"/>
      <c r="CD32" s="444"/>
      <c r="CE32" s="444"/>
      <c r="CF32" s="444"/>
      <c r="CG32" s="444"/>
      <c r="CH32" s="444"/>
      <c r="CI32" s="444"/>
      <c r="CJ32" s="444"/>
      <c r="CK32" s="444"/>
      <c r="CL32" s="444"/>
      <c r="CM32" s="444"/>
      <c r="CO32" s="444" t="s">
        <v>196</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15">
      <c r="A33" s="178"/>
      <c r="B33" s="202"/>
      <c r="C33" s="464" t="s">
        <v>197</v>
      </c>
      <c r="D33" s="464"/>
      <c r="E33" s="429" t="s">
        <v>198</v>
      </c>
      <c r="F33" s="429"/>
      <c r="G33" s="429"/>
      <c r="H33" s="429"/>
      <c r="I33" s="429"/>
      <c r="J33" s="429"/>
      <c r="K33" s="429"/>
      <c r="L33" s="429"/>
      <c r="M33" s="429"/>
      <c r="N33" s="429"/>
      <c r="O33" s="429"/>
      <c r="P33" s="429"/>
      <c r="Q33" s="429"/>
      <c r="R33" s="429"/>
      <c r="S33" s="429"/>
      <c r="T33" s="203"/>
      <c r="U33" s="464" t="s">
        <v>197</v>
      </c>
      <c r="V33" s="464"/>
      <c r="W33" s="429" t="s">
        <v>198</v>
      </c>
      <c r="X33" s="429"/>
      <c r="Y33" s="429"/>
      <c r="Z33" s="429"/>
      <c r="AA33" s="429"/>
      <c r="AB33" s="429"/>
      <c r="AC33" s="429"/>
      <c r="AD33" s="429"/>
      <c r="AE33" s="429"/>
      <c r="AF33" s="429"/>
      <c r="AG33" s="429"/>
      <c r="AH33" s="429"/>
      <c r="AI33" s="429"/>
      <c r="AJ33" s="429"/>
      <c r="AK33" s="429"/>
      <c r="AL33" s="203"/>
      <c r="AM33" s="464" t="s">
        <v>197</v>
      </c>
      <c r="AN33" s="464"/>
      <c r="AO33" s="429" t="s">
        <v>198</v>
      </c>
      <c r="AP33" s="429"/>
      <c r="AQ33" s="429"/>
      <c r="AR33" s="429"/>
      <c r="AS33" s="429"/>
      <c r="AT33" s="429"/>
      <c r="AU33" s="429"/>
      <c r="AV33" s="429"/>
      <c r="AW33" s="429"/>
      <c r="AX33" s="429"/>
      <c r="AY33" s="429"/>
      <c r="AZ33" s="429"/>
      <c r="BA33" s="429"/>
      <c r="BB33" s="429"/>
      <c r="BC33" s="429"/>
      <c r="BD33" s="204"/>
      <c r="BE33" s="429" t="s">
        <v>199</v>
      </c>
      <c r="BF33" s="429"/>
      <c r="BG33" s="429" t="s">
        <v>200</v>
      </c>
      <c r="BH33" s="429"/>
      <c r="BI33" s="429"/>
      <c r="BJ33" s="429"/>
      <c r="BK33" s="429"/>
      <c r="BL33" s="429"/>
      <c r="BM33" s="429"/>
      <c r="BN33" s="429"/>
      <c r="BO33" s="429"/>
      <c r="BP33" s="429"/>
      <c r="BQ33" s="429"/>
      <c r="BR33" s="429"/>
      <c r="BS33" s="429"/>
      <c r="BT33" s="429"/>
      <c r="BU33" s="429"/>
      <c r="BV33" s="204"/>
      <c r="BW33" s="464" t="s">
        <v>199</v>
      </c>
      <c r="BX33" s="464"/>
      <c r="BY33" s="429" t="s">
        <v>201</v>
      </c>
      <c r="BZ33" s="429"/>
      <c r="CA33" s="429"/>
      <c r="CB33" s="429"/>
      <c r="CC33" s="429"/>
      <c r="CD33" s="429"/>
      <c r="CE33" s="429"/>
      <c r="CF33" s="429"/>
      <c r="CG33" s="429"/>
      <c r="CH33" s="429"/>
      <c r="CI33" s="429"/>
      <c r="CJ33" s="429"/>
      <c r="CK33" s="429"/>
      <c r="CL33" s="429"/>
      <c r="CM33" s="429"/>
      <c r="CN33" s="203"/>
      <c r="CO33" s="464" t="s">
        <v>197</v>
      </c>
      <c r="CP33" s="464"/>
      <c r="CQ33" s="429" t="s">
        <v>202</v>
      </c>
      <c r="CR33" s="429"/>
      <c r="CS33" s="429"/>
      <c r="CT33" s="429"/>
      <c r="CU33" s="429"/>
      <c r="CV33" s="429"/>
      <c r="CW33" s="429"/>
      <c r="CX33" s="429"/>
      <c r="CY33" s="429"/>
      <c r="CZ33" s="429"/>
      <c r="DA33" s="429"/>
      <c r="DB33" s="429"/>
      <c r="DC33" s="429"/>
      <c r="DD33" s="429"/>
      <c r="DE33" s="429"/>
      <c r="DF33" s="203"/>
      <c r="DG33" s="629" t="s">
        <v>203</v>
      </c>
      <c r="DH33" s="629"/>
      <c r="DI33" s="205"/>
    </row>
    <row r="34" spans="1:113" ht="32.25" customHeight="1" x14ac:dyDescent="0.15">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3</v>
      </c>
      <c r="V34" s="630"/>
      <c r="W34" s="631" t="str">
        <f>IF('各会計、関係団体の財政状況及び健全化判断比率'!B28="","",'各会計、関係団体の財政状況及び健全化判断比率'!B28)</f>
        <v>国民健康保険特別会計</v>
      </c>
      <c r="X34" s="631"/>
      <c r="Y34" s="631"/>
      <c r="Z34" s="631"/>
      <c r="AA34" s="631"/>
      <c r="AB34" s="631"/>
      <c r="AC34" s="631"/>
      <c r="AD34" s="631"/>
      <c r="AE34" s="631"/>
      <c r="AF34" s="631"/>
      <c r="AG34" s="631"/>
      <c r="AH34" s="631"/>
      <c r="AI34" s="631"/>
      <c r="AJ34" s="631"/>
      <c r="AK34" s="631"/>
      <c r="AL34" s="178"/>
      <c r="AM34" s="630">
        <f>IF(AO34="","",MAX(C34:D43,U34:V43)+1)</f>
        <v>6</v>
      </c>
      <c r="AN34" s="630"/>
      <c r="AO34" s="631" t="str">
        <f>IF('各会計、関係団体の財政状況及び健全化判断比率'!B31="","",'各会計、関係団体の財政状況及び健全化判断比率'!B31)</f>
        <v>水道事業会計</v>
      </c>
      <c r="AP34" s="631"/>
      <c r="AQ34" s="631"/>
      <c r="AR34" s="631"/>
      <c r="AS34" s="631"/>
      <c r="AT34" s="631"/>
      <c r="AU34" s="631"/>
      <c r="AV34" s="631"/>
      <c r="AW34" s="631"/>
      <c r="AX34" s="631"/>
      <c r="AY34" s="631"/>
      <c r="AZ34" s="631"/>
      <c r="BA34" s="631"/>
      <c r="BB34" s="631"/>
      <c r="BC34" s="631"/>
      <c r="BD34" s="178"/>
      <c r="BE34" s="630">
        <f>IF(BG34="","",MAX(C34:D43,U34:V43,AM34:AN43)+1)</f>
        <v>7</v>
      </c>
      <c r="BF34" s="630"/>
      <c r="BG34" s="631" t="str">
        <f>IF('各会計、関係団体の財政状況及び健全化判断比率'!B32="","",'各会計、関係団体の財政状況及び健全化判断比率'!B32)</f>
        <v>下水道事業特別会計</v>
      </c>
      <c r="BH34" s="631"/>
      <c r="BI34" s="631"/>
      <c r="BJ34" s="631"/>
      <c r="BK34" s="631"/>
      <c r="BL34" s="631"/>
      <c r="BM34" s="631"/>
      <c r="BN34" s="631"/>
      <c r="BO34" s="631"/>
      <c r="BP34" s="631"/>
      <c r="BQ34" s="631"/>
      <c r="BR34" s="631"/>
      <c r="BS34" s="631"/>
      <c r="BT34" s="631"/>
      <c r="BU34" s="631"/>
      <c r="BV34" s="178"/>
      <c r="BW34" s="630">
        <f>IF(BY34="","",MAX(C34:D43,U34:V43,AM34:AN43,BE34:BF43)+1)</f>
        <v>8</v>
      </c>
      <c r="BX34" s="630"/>
      <c r="BY34" s="631" t="str">
        <f>IF('各会計、関係団体の財政状況及び健全化判断比率'!B68="","",'各会計、関係団体の財政状況及び健全化判断比率'!B68)</f>
        <v>奈良県市町村総合事務組合</v>
      </c>
      <c r="BZ34" s="631"/>
      <c r="CA34" s="631"/>
      <c r="CB34" s="631"/>
      <c r="CC34" s="631"/>
      <c r="CD34" s="631"/>
      <c r="CE34" s="631"/>
      <c r="CF34" s="631"/>
      <c r="CG34" s="631"/>
      <c r="CH34" s="631"/>
      <c r="CI34" s="631"/>
      <c r="CJ34" s="631"/>
      <c r="CK34" s="631"/>
      <c r="CL34" s="631"/>
      <c r="CM34" s="631"/>
      <c r="CN34" s="178"/>
      <c r="CO34" s="630">
        <f>IF(CQ34="","",MAX(C34:D43,U34:V43,AM34:AN43,BE34:BF43,BW34:BX43)+1)</f>
        <v>14</v>
      </c>
      <c r="CP34" s="630"/>
      <c r="CQ34" s="631" t="str">
        <f>IF('各会計、関係団体の財政状況及び健全化判断比率'!BS7="","",'各会計、関係団体の財政状況及び健全化判断比率'!BS7)</f>
        <v>高取町土地開発公社</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15">
      <c r="A35" s="178"/>
      <c r="B35" s="202"/>
      <c r="C35" s="630">
        <f>IF(E35="","",C34+1)</f>
        <v>2</v>
      </c>
      <c r="D35" s="630"/>
      <c r="E35" s="631" t="str">
        <f>IF('各会計、関係団体の財政状況及び健全化判断比率'!B8="","",'各会計、関係団体の財政状況及び健全化判断比率'!B8)</f>
        <v>学校給食特別会計</v>
      </c>
      <c r="F35" s="631"/>
      <c r="G35" s="631"/>
      <c r="H35" s="631"/>
      <c r="I35" s="631"/>
      <c r="J35" s="631"/>
      <c r="K35" s="631"/>
      <c r="L35" s="631"/>
      <c r="M35" s="631"/>
      <c r="N35" s="631"/>
      <c r="O35" s="631"/>
      <c r="P35" s="631"/>
      <c r="Q35" s="631"/>
      <c r="R35" s="631"/>
      <c r="S35" s="631"/>
      <c r="T35" s="178"/>
      <c r="U35" s="630">
        <f>IF(W35="","",U34+1)</f>
        <v>4</v>
      </c>
      <c r="V35" s="630"/>
      <c r="W35" s="631" t="str">
        <f>IF('各会計、関係団体の財政状況及び健全化判断比率'!B29="","",'各会計、関係団体の財政状況及び健全化判断比率'!B29)</f>
        <v>介護保険特別会計</v>
      </c>
      <c r="X35" s="631"/>
      <c r="Y35" s="631"/>
      <c r="Z35" s="631"/>
      <c r="AA35" s="631"/>
      <c r="AB35" s="631"/>
      <c r="AC35" s="631"/>
      <c r="AD35" s="631"/>
      <c r="AE35" s="631"/>
      <c r="AF35" s="631"/>
      <c r="AG35" s="631"/>
      <c r="AH35" s="631"/>
      <c r="AI35" s="631"/>
      <c r="AJ35" s="631"/>
      <c r="AK35" s="631"/>
      <c r="AL35" s="178"/>
      <c r="AM35" s="630" t="str">
        <f t="shared" ref="AM35:AM43" si="0">IF(AO35="","",AM34+1)</f>
        <v/>
      </c>
      <c r="AN35" s="630"/>
      <c r="AO35" s="631"/>
      <c r="AP35" s="631"/>
      <c r="AQ35" s="631"/>
      <c r="AR35" s="631"/>
      <c r="AS35" s="631"/>
      <c r="AT35" s="631"/>
      <c r="AU35" s="631"/>
      <c r="AV35" s="631"/>
      <c r="AW35" s="631"/>
      <c r="AX35" s="631"/>
      <c r="AY35" s="631"/>
      <c r="AZ35" s="631"/>
      <c r="BA35" s="631"/>
      <c r="BB35" s="631"/>
      <c r="BC35" s="631"/>
      <c r="BD35" s="178"/>
      <c r="BE35" s="630" t="str">
        <f t="shared" ref="BE35:BE43" si="1">IF(BG35="","",BE34+1)</f>
        <v/>
      </c>
      <c r="BF35" s="630"/>
      <c r="BG35" s="631"/>
      <c r="BH35" s="631"/>
      <c r="BI35" s="631"/>
      <c r="BJ35" s="631"/>
      <c r="BK35" s="631"/>
      <c r="BL35" s="631"/>
      <c r="BM35" s="631"/>
      <c r="BN35" s="631"/>
      <c r="BO35" s="631"/>
      <c r="BP35" s="631"/>
      <c r="BQ35" s="631"/>
      <c r="BR35" s="631"/>
      <c r="BS35" s="631"/>
      <c r="BT35" s="631"/>
      <c r="BU35" s="631"/>
      <c r="BV35" s="178"/>
      <c r="BW35" s="630">
        <f t="shared" ref="BW35:BW43" si="2">IF(BY35="","",BW34+1)</f>
        <v>9</v>
      </c>
      <c r="BX35" s="630"/>
      <c r="BY35" s="631" t="str">
        <f>IF('各会計、関係団体の財政状況及び健全化判断比率'!B69="","",'各会計、関係団体の財政状況及び健全化判断比率'!B69)</f>
        <v>奈良県広域水質検査センター組合</v>
      </c>
      <c r="BZ35" s="631"/>
      <c r="CA35" s="631"/>
      <c r="CB35" s="631"/>
      <c r="CC35" s="631"/>
      <c r="CD35" s="631"/>
      <c r="CE35" s="631"/>
      <c r="CF35" s="631"/>
      <c r="CG35" s="631"/>
      <c r="CH35" s="631"/>
      <c r="CI35" s="631"/>
      <c r="CJ35" s="631"/>
      <c r="CK35" s="631"/>
      <c r="CL35" s="631"/>
      <c r="CM35" s="631"/>
      <c r="CN35" s="178"/>
      <c r="CO35" s="630" t="str">
        <f t="shared" ref="CO35:CO43" si="3">IF(CQ35="","",CO34+1)</f>
        <v/>
      </c>
      <c r="CP35" s="630"/>
      <c r="CQ35" s="631" t="str">
        <f>IF('各会計、関係団体の財政状況及び健全化判断比率'!BS8="","",'各会計、関係団体の財政状況及び健全化判断比率'!BS8)</f>
        <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15">
      <c r="A36" s="178"/>
      <c r="B36" s="202"/>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78"/>
      <c r="U36" s="630">
        <f t="shared" ref="U36:U43" si="4">IF(W36="","",U35+1)</f>
        <v>5</v>
      </c>
      <c r="V36" s="630"/>
      <c r="W36" s="631" t="str">
        <f>IF('各会計、関係団体の財政状況及び健全化判断比率'!B30="","",'各会計、関係団体の財政状況及び健全化判断比率'!B30)</f>
        <v>後期高齢者医療特別会計</v>
      </c>
      <c r="X36" s="631"/>
      <c r="Y36" s="631"/>
      <c r="Z36" s="631"/>
      <c r="AA36" s="631"/>
      <c r="AB36" s="631"/>
      <c r="AC36" s="631"/>
      <c r="AD36" s="631"/>
      <c r="AE36" s="631"/>
      <c r="AF36" s="631"/>
      <c r="AG36" s="631"/>
      <c r="AH36" s="631"/>
      <c r="AI36" s="631"/>
      <c r="AJ36" s="631"/>
      <c r="AK36" s="631"/>
      <c r="AL36" s="178"/>
      <c r="AM36" s="630" t="str">
        <f t="shared" si="0"/>
        <v/>
      </c>
      <c r="AN36" s="630"/>
      <c r="AO36" s="631"/>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f t="shared" si="2"/>
        <v>10</v>
      </c>
      <c r="BX36" s="630"/>
      <c r="BY36" s="631" t="str">
        <f>IF('各会計、関係団体の財政状況及び健全化判断比率'!B70="","",'各会計、関係団体の財政状況及び健全化判断比率'!B70)</f>
        <v>飛鳥広域行政事務組合</v>
      </c>
      <c r="BZ36" s="631"/>
      <c r="CA36" s="631"/>
      <c r="CB36" s="631"/>
      <c r="CC36" s="631"/>
      <c r="CD36" s="631"/>
      <c r="CE36" s="631"/>
      <c r="CF36" s="631"/>
      <c r="CG36" s="631"/>
      <c r="CH36" s="631"/>
      <c r="CI36" s="631"/>
      <c r="CJ36" s="631"/>
      <c r="CK36" s="631"/>
      <c r="CL36" s="631"/>
      <c r="CM36" s="631"/>
      <c r="CN36" s="178"/>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15">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t="str">
        <f t="shared" si="4"/>
        <v/>
      </c>
      <c r="V37" s="630"/>
      <c r="W37" s="631"/>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11</v>
      </c>
      <c r="BX37" s="630"/>
      <c r="BY37" s="631" t="str">
        <f>IF('各会計、関係団体の財政状況及び健全化判断比率'!B71="","",'各会計、関係団体の財政状況及び健全化判断比率'!B71)</f>
        <v>奈良県住宅新築資金等貸付金回収管理組合</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15">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f t="shared" si="2"/>
        <v>12</v>
      </c>
      <c r="BX38" s="630"/>
      <c r="BY38" s="631" t="str">
        <f>IF('各会計、関係団体の財政状況及び健全化判断比率'!B72="","",'各会計、関係団体の財政状況及び健全化判断比率'!B72)</f>
        <v>奈良県後期高齢者医療広域連合</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15">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13</v>
      </c>
      <c r="BX39" s="630"/>
      <c r="BY39" s="631" t="str">
        <f>IF('各会計、関係団体の財政状況及び健全化判断比率'!B73="","",'各会計、関係団体の財政状況及び健全化判断比率'!B73)</f>
        <v>奈良県広域消防組合</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15">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t="str">
        <f t="shared" si="2"/>
        <v/>
      </c>
      <c r="BX40" s="630"/>
      <c r="BY40" s="631" t="str">
        <f>IF('各会計、関係団体の財政状況及び健全化判断比率'!B74="","",'各会計、関係団体の財政状況及び健全化判断比率'!B74)</f>
        <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15">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t="str">
        <f t="shared" si="2"/>
        <v/>
      </c>
      <c r="BX41" s="630"/>
      <c r="BY41" s="631" t="str">
        <f>IF('各会計、関係団体の財政状況及び健全化判断比率'!B75="","",'各会計、関係団体の財政状況及び健全化判断比率'!B75)</f>
        <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15">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t="str">
        <f t="shared" si="2"/>
        <v/>
      </c>
      <c r="BX42" s="630"/>
      <c r="BY42" s="631" t="str">
        <f>IF('各会計、関係団体の財政状況及び健全化判断比率'!B76="","",'各会計、関係団体の財政状況及び健全化判断比率'!B76)</f>
        <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15">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t="str">
        <f t="shared" si="2"/>
        <v/>
      </c>
      <c r="BX43" s="630"/>
      <c r="BY43" s="631" t="str">
        <f>IF('各会計、関係団体の財政状況及び健全化判断比率'!B77="","",'各会計、関係団体の財政状況及び健全化判断比率'!B77)</f>
        <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633" t="s">
        <v>205</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206</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207</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208</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209</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210</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211</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177" t="s">
        <v>586</v>
      </c>
    </row>
    <row r="54" spans="5:113" x14ac:dyDescent="0.15"/>
    <row r="55" spans="5:113" x14ac:dyDescent="0.15"/>
    <row r="56" spans="5:113" x14ac:dyDescent="0.15"/>
  </sheetData>
  <sheetProtection algorithmName="SHA-512" hashValue="GSbPvVeUpSbGvtHp2godoepv+Gx2mUxMl4dJgjbwwhGOyJZ8tkv8quNG5lVdxSSETP5fx8frpKm7qBOJriVF3w==" saltValue="8x0gMIQgKvIXh578In/80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85" t="s">
        <v>557</v>
      </c>
      <c r="D34" s="1185"/>
      <c r="E34" s="1186"/>
      <c r="F34" s="32">
        <v>13.44</v>
      </c>
      <c r="G34" s="33">
        <v>14.45</v>
      </c>
      <c r="H34" s="33">
        <v>14.11</v>
      </c>
      <c r="I34" s="33">
        <v>12.39</v>
      </c>
      <c r="J34" s="34">
        <v>11.18</v>
      </c>
      <c r="K34" s="22"/>
      <c r="L34" s="22"/>
      <c r="M34" s="22"/>
      <c r="N34" s="22"/>
      <c r="O34" s="22"/>
      <c r="P34" s="22"/>
    </row>
    <row r="35" spans="1:16" ht="39" customHeight="1" x14ac:dyDescent="0.15">
      <c r="A35" s="22"/>
      <c r="B35" s="35"/>
      <c r="C35" s="1179" t="s">
        <v>558</v>
      </c>
      <c r="D35" s="1180"/>
      <c r="E35" s="1181"/>
      <c r="F35" s="36">
        <v>1.2</v>
      </c>
      <c r="G35" s="37">
        <v>2.71</v>
      </c>
      <c r="H35" s="37">
        <v>2.77</v>
      </c>
      <c r="I35" s="37">
        <v>2.65</v>
      </c>
      <c r="J35" s="38">
        <v>1.38</v>
      </c>
      <c r="K35" s="22"/>
      <c r="L35" s="22"/>
      <c r="M35" s="22"/>
      <c r="N35" s="22"/>
      <c r="O35" s="22"/>
      <c r="P35" s="22"/>
    </row>
    <row r="36" spans="1:16" ht="39" customHeight="1" x14ac:dyDescent="0.15">
      <c r="A36" s="22"/>
      <c r="B36" s="35"/>
      <c r="C36" s="1179" t="s">
        <v>559</v>
      </c>
      <c r="D36" s="1180"/>
      <c r="E36" s="1181"/>
      <c r="F36" s="36">
        <v>11.17</v>
      </c>
      <c r="G36" s="37">
        <v>7.55</v>
      </c>
      <c r="H36" s="37">
        <v>1.69</v>
      </c>
      <c r="I36" s="37">
        <v>1.36</v>
      </c>
      <c r="J36" s="38">
        <v>1.3</v>
      </c>
      <c r="K36" s="22"/>
      <c r="L36" s="22"/>
      <c r="M36" s="22"/>
      <c r="N36" s="22"/>
      <c r="O36" s="22"/>
      <c r="P36" s="22"/>
    </row>
    <row r="37" spans="1:16" ht="39" customHeight="1" x14ac:dyDescent="0.15">
      <c r="A37" s="22"/>
      <c r="B37" s="35"/>
      <c r="C37" s="1179" t="s">
        <v>560</v>
      </c>
      <c r="D37" s="1180"/>
      <c r="E37" s="1181"/>
      <c r="F37" s="36">
        <v>0</v>
      </c>
      <c r="G37" s="37">
        <v>0</v>
      </c>
      <c r="H37" s="37">
        <v>0.23</v>
      </c>
      <c r="I37" s="37">
        <v>0.55000000000000004</v>
      </c>
      <c r="J37" s="38">
        <v>0.98</v>
      </c>
      <c r="K37" s="22"/>
      <c r="L37" s="22"/>
      <c r="M37" s="22"/>
      <c r="N37" s="22"/>
      <c r="O37" s="22"/>
      <c r="P37" s="22"/>
    </row>
    <row r="38" spans="1:16" ht="39" customHeight="1" x14ac:dyDescent="0.15">
      <c r="A38" s="22"/>
      <c r="B38" s="35"/>
      <c r="C38" s="1179" t="s">
        <v>561</v>
      </c>
      <c r="D38" s="1180"/>
      <c r="E38" s="1181"/>
      <c r="F38" s="36">
        <v>0.68</v>
      </c>
      <c r="G38" s="37">
        <v>0.7</v>
      </c>
      <c r="H38" s="37">
        <v>7.0000000000000007E-2</v>
      </c>
      <c r="I38" s="37">
        <v>0.55000000000000004</v>
      </c>
      <c r="J38" s="38">
        <v>0.28000000000000003</v>
      </c>
      <c r="K38" s="22"/>
      <c r="L38" s="22"/>
      <c r="M38" s="22"/>
      <c r="N38" s="22"/>
      <c r="O38" s="22"/>
      <c r="P38" s="22"/>
    </row>
    <row r="39" spans="1:16" ht="39" customHeight="1" x14ac:dyDescent="0.15">
      <c r="A39" s="22"/>
      <c r="B39" s="35"/>
      <c r="C39" s="1179" t="s">
        <v>562</v>
      </c>
      <c r="D39" s="1180"/>
      <c r="E39" s="1181"/>
      <c r="F39" s="36">
        <v>0.04</v>
      </c>
      <c r="G39" s="37">
        <v>0.03</v>
      </c>
      <c r="H39" s="37">
        <v>0.03</v>
      </c>
      <c r="I39" s="37">
        <v>0.01</v>
      </c>
      <c r="J39" s="38">
        <v>0.01</v>
      </c>
      <c r="K39" s="22"/>
      <c r="L39" s="22"/>
      <c r="M39" s="22"/>
      <c r="N39" s="22"/>
      <c r="O39" s="22"/>
      <c r="P39" s="22"/>
    </row>
    <row r="40" spans="1:16" ht="39" customHeight="1" x14ac:dyDescent="0.15">
      <c r="A40" s="22"/>
      <c r="B40" s="35"/>
      <c r="C40" s="1179" t="s">
        <v>563</v>
      </c>
      <c r="D40" s="1180"/>
      <c r="E40" s="1181"/>
      <c r="F40" s="36">
        <v>0</v>
      </c>
      <c r="G40" s="37">
        <v>0</v>
      </c>
      <c r="H40" s="37">
        <v>0</v>
      </c>
      <c r="I40" s="37">
        <v>0</v>
      </c>
      <c r="J40" s="38">
        <v>0</v>
      </c>
      <c r="K40" s="22"/>
      <c r="L40" s="22"/>
      <c r="M40" s="22"/>
      <c r="N40" s="22"/>
      <c r="O40" s="22"/>
      <c r="P40" s="22"/>
    </row>
    <row r="41" spans="1:16" ht="39" customHeight="1" x14ac:dyDescent="0.15">
      <c r="A41" s="22"/>
      <c r="B41" s="35"/>
      <c r="C41" s="1179"/>
      <c r="D41" s="1180"/>
      <c r="E41" s="1181"/>
      <c r="F41" s="36"/>
      <c r="G41" s="37"/>
      <c r="H41" s="37"/>
      <c r="I41" s="37"/>
      <c r="J41" s="38"/>
      <c r="K41" s="22"/>
      <c r="L41" s="22"/>
      <c r="M41" s="22"/>
      <c r="N41" s="22"/>
      <c r="O41" s="22"/>
      <c r="P41" s="22"/>
    </row>
    <row r="42" spans="1:16" ht="39" customHeight="1" x14ac:dyDescent="0.15">
      <c r="A42" s="22"/>
      <c r="B42" s="39"/>
      <c r="C42" s="1179" t="s">
        <v>564</v>
      </c>
      <c r="D42" s="1180"/>
      <c r="E42" s="1181"/>
      <c r="F42" s="36" t="s">
        <v>507</v>
      </c>
      <c r="G42" s="37" t="s">
        <v>507</v>
      </c>
      <c r="H42" s="37" t="s">
        <v>507</v>
      </c>
      <c r="I42" s="37" t="s">
        <v>507</v>
      </c>
      <c r="J42" s="38" t="s">
        <v>507</v>
      </c>
      <c r="K42" s="22"/>
      <c r="L42" s="22"/>
      <c r="M42" s="22"/>
      <c r="N42" s="22"/>
      <c r="O42" s="22"/>
      <c r="P42" s="22"/>
    </row>
    <row r="43" spans="1:16" ht="39" customHeight="1" thickBot="1" x14ac:dyDescent="0.2">
      <c r="A43" s="22"/>
      <c r="B43" s="40"/>
      <c r="C43" s="1182" t="s">
        <v>565</v>
      </c>
      <c r="D43" s="1183"/>
      <c r="E43" s="1184"/>
      <c r="F43" s="41" t="s">
        <v>507</v>
      </c>
      <c r="G43" s="42" t="s">
        <v>507</v>
      </c>
      <c r="H43" s="42" t="s">
        <v>507</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XzZJXCnft3ddgL7m7D6g3f8RlFW9+iwXg5368gWmhyUE3UXzjRXw0Z4DXH7wvNBGkpFcmeqZrN0zElkz3odvQ==" saltValue="GnIXlvc8xqUebWx67Ifv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87" t="s">
        <v>10</v>
      </c>
      <c r="C45" s="1188"/>
      <c r="D45" s="58"/>
      <c r="E45" s="1193" t="s">
        <v>11</v>
      </c>
      <c r="F45" s="1193"/>
      <c r="G45" s="1193"/>
      <c r="H45" s="1193"/>
      <c r="I45" s="1193"/>
      <c r="J45" s="1194"/>
      <c r="K45" s="59">
        <v>401</v>
      </c>
      <c r="L45" s="60">
        <v>402</v>
      </c>
      <c r="M45" s="60">
        <v>413</v>
      </c>
      <c r="N45" s="60">
        <v>369</v>
      </c>
      <c r="O45" s="61">
        <v>395</v>
      </c>
      <c r="P45" s="48"/>
      <c r="Q45" s="48"/>
      <c r="R45" s="48"/>
      <c r="S45" s="48"/>
      <c r="T45" s="48"/>
      <c r="U45" s="48"/>
    </row>
    <row r="46" spans="1:21" ht="30.75" customHeight="1" x14ac:dyDescent="0.15">
      <c r="A46" s="48"/>
      <c r="B46" s="1189"/>
      <c r="C46" s="1190"/>
      <c r="D46" s="62"/>
      <c r="E46" s="1195" t="s">
        <v>12</v>
      </c>
      <c r="F46" s="1195"/>
      <c r="G46" s="1195"/>
      <c r="H46" s="1195"/>
      <c r="I46" s="1195"/>
      <c r="J46" s="1196"/>
      <c r="K46" s="63" t="s">
        <v>507</v>
      </c>
      <c r="L46" s="64" t="s">
        <v>507</v>
      </c>
      <c r="M46" s="64" t="s">
        <v>507</v>
      </c>
      <c r="N46" s="64" t="s">
        <v>507</v>
      </c>
      <c r="O46" s="65" t="s">
        <v>507</v>
      </c>
      <c r="P46" s="48"/>
      <c r="Q46" s="48"/>
      <c r="R46" s="48"/>
      <c r="S46" s="48"/>
      <c r="T46" s="48"/>
      <c r="U46" s="48"/>
    </row>
    <row r="47" spans="1:21" ht="30.75" customHeight="1" x14ac:dyDescent="0.15">
      <c r="A47" s="48"/>
      <c r="B47" s="1189"/>
      <c r="C47" s="1190"/>
      <c r="D47" s="62"/>
      <c r="E47" s="1195" t="s">
        <v>13</v>
      </c>
      <c r="F47" s="1195"/>
      <c r="G47" s="1195"/>
      <c r="H47" s="1195"/>
      <c r="I47" s="1195"/>
      <c r="J47" s="1196"/>
      <c r="K47" s="63" t="s">
        <v>507</v>
      </c>
      <c r="L47" s="64" t="s">
        <v>507</v>
      </c>
      <c r="M47" s="64" t="s">
        <v>507</v>
      </c>
      <c r="N47" s="64" t="s">
        <v>507</v>
      </c>
      <c r="O47" s="65" t="s">
        <v>507</v>
      </c>
      <c r="P47" s="48"/>
      <c r="Q47" s="48"/>
      <c r="R47" s="48"/>
      <c r="S47" s="48"/>
      <c r="T47" s="48"/>
      <c r="U47" s="48"/>
    </row>
    <row r="48" spans="1:21" ht="30.75" customHeight="1" x14ac:dyDescent="0.15">
      <c r="A48" s="48"/>
      <c r="B48" s="1189"/>
      <c r="C48" s="1190"/>
      <c r="D48" s="62"/>
      <c r="E48" s="1195" t="s">
        <v>14</v>
      </c>
      <c r="F48" s="1195"/>
      <c r="G48" s="1195"/>
      <c r="H48" s="1195"/>
      <c r="I48" s="1195"/>
      <c r="J48" s="1196"/>
      <c r="K48" s="63">
        <v>73</v>
      </c>
      <c r="L48" s="64">
        <v>80</v>
      </c>
      <c r="M48" s="64">
        <v>73</v>
      </c>
      <c r="N48" s="64">
        <v>86</v>
      </c>
      <c r="O48" s="65">
        <v>86</v>
      </c>
      <c r="P48" s="48"/>
      <c r="Q48" s="48"/>
      <c r="R48" s="48"/>
      <c r="S48" s="48"/>
      <c r="T48" s="48"/>
      <c r="U48" s="48"/>
    </row>
    <row r="49" spans="1:21" ht="30.75" customHeight="1" x14ac:dyDescent="0.15">
      <c r="A49" s="48"/>
      <c r="B49" s="1189"/>
      <c r="C49" s="1190"/>
      <c r="D49" s="62"/>
      <c r="E49" s="1195" t="s">
        <v>15</v>
      </c>
      <c r="F49" s="1195"/>
      <c r="G49" s="1195"/>
      <c r="H49" s="1195"/>
      <c r="I49" s="1195"/>
      <c r="J49" s="1196"/>
      <c r="K49" s="63">
        <v>31</v>
      </c>
      <c r="L49" s="64">
        <v>31</v>
      </c>
      <c r="M49" s="64">
        <v>13</v>
      </c>
      <c r="N49" s="64">
        <v>14</v>
      </c>
      <c r="O49" s="65">
        <v>9</v>
      </c>
      <c r="P49" s="48"/>
      <c r="Q49" s="48"/>
      <c r="R49" s="48"/>
      <c r="S49" s="48"/>
      <c r="T49" s="48"/>
      <c r="U49" s="48"/>
    </row>
    <row r="50" spans="1:21" ht="30.75" customHeight="1" x14ac:dyDescent="0.15">
      <c r="A50" s="48"/>
      <c r="B50" s="1189"/>
      <c r="C50" s="1190"/>
      <c r="D50" s="62"/>
      <c r="E50" s="1195" t="s">
        <v>16</v>
      </c>
      <c r="F50" s="1195"/>
      <c r="G50" s="1195"/>
      <c r="H50" s="1195"/>
      <c r="I50" s="1195"/>
      <c r="J50" s="1196"/>
      <c r="K50" s="63">
        <v>12</v>
      </c>
      <c r="L50" s="64">
        <v>11</v>
      </c>
      <c r="M50" s="64">
        <v>3</v>
      </c>
      <c r="N50" s="64">
        <v>5</v>
      </c>
      <c r="O50" s="65">
        <v>5</v>
      </c>
      <c r="P50" s="48"/>
      <c r="Q50" s="48"/>
      <c r="R50" s="48"/>
      <c r="S50" s="48"/>
      <c r="T50" s="48"/>
      <c r="U50" s="48"/>
    </row>
    <row r="51" spans="1:21" ht="30.75" customHeight="1" x14ac:dyDescent="0.15">
      <c r="A51" s="48"/>
      <c r="B51" s="1191"/>
      <c r="C51" s="1192"/>
      <c r="D51" s="66"/>
      <c r="E51" s="1195" t="s">
        <v>17</v>
      </c>
      <c r="F51" s="1195"/>
      <c r="G51" s="1195"/>
      <c r="H51" s="1195"/>
      <c r="I51" s="1195"/>
      <c r="J51" s="1196"/>
      <c r="K51" s="63">
        <v>0</v>
      </c>
      <c r="L51" s="64" t="s">
        <v>507</v>
      </c>
      <c r="M51" s="64" t="s">
        <v>507</v>
      </c>
      <c r="N51" s="64">
        <v>0</v>
      </c>
      <c r="O51" s="65">
        <v>0</v>
      </c>
      <c r="P51" s="48"/>
      <c r="Q51" s="48"/>
      <c r="R51" s="48"/>
      <c r="S51" s="48"/>
      <c r="T51" s="48"/>
      <c r="U51" s="48"/>
    </row>
    <row r="52" spans="1:21" ht="30.75" customHeight="1" x14ac:dyDescent="0.15">
      <c r="A52" s="48"/>
      <c r="B52" s="1197" t="s">
        <v>18</v>
      </c>
      <c r="C52" s="1198"/>
      <c r="D52" s="66"/>
      <c r="E52" s="1195" t="s">
        <v>19</v>
      </c>
      <c r="F52" s="1195"/>
      <c r="G52" s="1195"/>
      <c r="H52" s="1195"/>
      <c r="I52" s="1195"/>
      <c r="J52" s="1196"/>
      <c r="K52" s="63">
        <v>346</v>
      </c>
      <c r="L52" s="64">
        <v>331</v>
      </c>
      <c r="M52" s="64">
        <v>317</v>
      </c>
      <c r="N52" s="64">
        <v>313</v>
      </c>
      <c r="O52" s="65">
        <v>300</v>
      </c>
      <c r="P52" s="48"/>
      <c r="Q52" s="48"/>
      <c r="R52" s="48"/>
      <c r="S52" s="48"/>
      <c r="T52" s="48"/>
      <c r="U52" s="48"/>
    </row>
    <row r="53" spans="1:21" ht="30.75" customHeight="1" thickBot="1" x14ac:dyDescent="0.2">
      <c r="A53" s="48"/>
      <c r="B53" s="1199" t="s">
        <v>20</v>
      </c>
      <c r="C53" s="1200"/>
      <c r="D53" s="67"/>
      <c r="E53" s="1201" t="s">
        <v>21</v>
      </c>
      <c r="F53" s="1201"/>
      <c r="G53" s="1201"/>
      <c r="H53" s="1201"/>
      <c r="I53" s="1201"/>
      <c r="J53" s="1202"/>
      <c r="K53" s="68">
        <v>171</v>
      </c>
      <c r="L53" s="69">
        <v>193</v>
      </c>
      <c r="M53" s="69">
        <v>185</v>
      </c>
      <c r="N53" s="69">
        <v>161</v>
      </c>
      <c r="O53" s="70">
        <v>195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03" t="s">
        <v>24</v>
      </c>
      <c r="C57" s="1204"/>
      <c r="D57" s="1207" t="s">
        <v>25</v>
      </c>
      <c r="E57" s="1208"/>
      <c r="F57" s="1208"/>
      <c r="G57" s="1208"/>
      <c r="H57" s="1208"/>
      <c r="I57" s="1208"/>
      <c r="J57" s="1209"/>
      <c r="K57" s="83"/>
      <c r="L57" s="84"/>
      <c r="M57" s="84"/>
      <c r="N57" s="84"/>
      <c r="O57" s="85"/>
    </row>
    <row r="58" spans="1:21" ht="31.5" customHeight="1" thickBot="1" x14ac:dyDescent="0.2">
      <c r="B58" s="1205"/>
      <c r="C58" s="1206"/>
      <c r="D58" s="1210" t="s">
        <v>26</v>
      </c>
      <c r="E58" s="1211"/>
      <c r="F58" s="1211"/>
      <c r="G58" s="1211"/>
      <c r="H58" s="1211"/>
      <c r="I58" s="1211"/>
      <c r="J58" s="1212"/>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avKRxV7KUACiPIClmLhtBOuGBgkCtnLHwHOjSMRntjKk2RP7ihE6YTrrtMOR/MrP9KRQcy3Z1j6ZzjGj7Nknw==" saltValue="Zd8iiQT8uQgBfh+q9YMeB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549</v>
      </c>
      <c r="J40" s="100" t="s">
        <v>550</v>
      </c>
      <c r="K40" s="100" t="s">
        <v>551</v>
      </c>
      <c r="L40" s="100" t="s">
        <v>552</v>
      </c>
      <c r="M40" s="101" t="s">
        <v>553</v>
      </c>
    </row>
    <row r="41" spans="2:13" ht="27.75" customHeight="1" x14ac:dyDescent="0.15">
      <c r="B41" s="1213" t="s">
        <v>29</v>
      </c>
      <c r="C41" s="1214"/>
      <c r="D41" s="102"/>
      <c r="E41" s="1219" t="s">
        <v>30</v>
      </c>
      <c r="F41" s="1219"/>
      <c r="G41" s="1219"/>
      <c r="H41" s="1220"/>
      <c r="I41" s="346">
        <v>3931</v>
      </c>
      <c r="J41" s="347">
        <v>3821</v>
      </c>
      <c r="K41" s="347">
        <v>3648</v>
      </c>
      <c r="L41" s="347">
        <v>3525</v>
      </c>
      <c r="M41" s="348">
        <v>3616</v>
      </c>
    </row>
    <row r="42" spans="2:13" ht="27.75" customHeight="1" x14ac:dyDescent="0.15">
      <c r="B42" s="1215"/>
      <c r="C42" s="1216"/>
      <c r="D42" s="103"/>
      <c r="E42" s="1221" t="s">
        <v>31</v>
      </c>
      <c r="F42" s="1221"/>
      <c r="G42" s="1221"/>
      <c r="H42" s="1222"/>
      <c r="I42" s="349">
        <v>40</v>
      </c>
      <c r="J42" s="350">
        <v>30</v>
      </c>
      <c r="K42" s="350">
        <v>20</v>
      </c>
      <c r="L42" s="350">
        <v>10</v>
      </c>
      <c r="M42" s="351" t="s">
        <v>507</v>
      </c>
    </row>
    <row r="43" spans="2:13" ht="27.75" customHeight="1" x14ac:dyDescent="0.15">
      <c r="B43" s="1215"/>
      <c r="C43" s="1216"/>
      <c r="D43" s="103"/>
      <c r="E43" s="1221" t="s">
        <v>32</v>
      </c>
      <c r="F43" s="1221"/>
      <c r="G43" s="1221"/>
      <c r="H43" s="1222"/>
      <c r="I43" s="349">
        <v>1092</v>
      </c>
      <c r="J43" s="350">
        <v>1139</v>
      </c>
      <c r="K43" s="350">
        <v>1127</v>
      </c>
      <c r="L43" s="350">
        <v>1099</v>
      </c>
      <c r="M43" s="351">
        <v>1087</v>
      </c>
    </row>
    <row r="44" spans="2:13" ht="27.75" customHeight="1" x14ac:dyDescent="0.15">
      <c r="B44" s="1215"/>
      <c r="C44" s="1216"/>
      <c r="D44" s="103"/>
      <c r="E44" s="1221" t="s">
        <v>33</v>
      </c>
      <c r="F44" s="1221"/>
      <c r="G44" s="1221"/>
      <c r="H44" s="1222"/>
      <c r="I44" s="349">
        <v>80</v>
      </c>
      <c r="J44" s="350">
        <v>54</v>
      </c>
      <c r="K44" s="350">
        <v>45</v>
      </c>
      <c r="L44" s="350">
        <v>44</v>
      </c>
      <c r="M44" s="351">
        <v>43</v>
      </c>
    </row>
    <row r="45" spans="2:13" ht="27.75" customHeight="1" x14ac:dyDescent="0.15">
      <c r="B45" s="1215"/>
      <c r="C45" s="1216"/>
      <c r="D45" s="103"/>
      <c r="E45" s="1221" t="s">
        <v>34</v>
      </c>
      <c r="F45" s="1221"/>
      <c r="G45" s="1221"/>
      <c r="H45" s="1222"/>
      <c r="I45" s="349">
        <v>821</v>
      </c>
      <c r="J45" s="350">
        <v>832</v>
      </c>
      <c r="K45" s="350">
        <v>824</v>
      </c>
      <c r="L45" s="350">
        <v>789</v>
      </c>
      <c r="M45" s="351">
        <v>745</v>
      </c>
    </row>
    <row r="46" spans="2:13" ht="27.75" customHeight="1" x14ac:dyDescent="0.15">
      <c r="B46" s="1215"/>
      <c r="C46" s="1216"/>
      <c r="D46" s="104"/>
      <c r="E46" s="1221" t="s">
        <v>35</v>
      </c>
      <c r="F46" s="1221"/>
      <c r="G46" s="1221"/>
      <c r="H46" s="1222"/>
      <c r="I46" s="349">
        <v>334</v>
      </c>
      <c r="J46" s="350">
        <v>291</v>
      </c>
      <c r="K46" s="350">
        <v>268</v>
      </c>
      <c r="L46" s="350">
        <v>225</v>
      </c>
      <c r="M46" s="351">
        <v>183</v>
      </c>
    </row>
    <row r="47" spans="2:13" ht="27.75" customHeight="1" x14ac:dyDescent="0.15">
      <c r="B47" s="1215"/>
      <c r="C47" s="1216"/>
      <c r="D47" s="105"/>
      <c r="E47" s="1223" t="s">
        <v>36</v>
      </c>
      <c r="F47" s="1224"/>
      <c r="G47" s="1224"/>
      <c r="H47" s="1225"/>
      <c r="I47" s="349" t="s">
        <v>507</v>
      </c>
      <c r="J47" s="350" t="s">
        <v>507</v>
      </c>
      <c r="K47" s="350" t="s">
        <v>507</v>
      </c>
      <c r="L47" s="350" t="s">
        <v>507</v>
      </c>
      <c r="M47" s="351" t="s">
        <v>507</v>
      </c>
    </row>
    <row r="48" spans="2:13" ht="27.75" customHeight="1" x14ac:dyDescent="0.15">
      <c r="B48" s="1215"/>
      <c r="C48" s="1216"/>
      <c r="D48" s="103"/>
      <c r="E48" s="1221" t="s">
        <v>37</v>
      </c>
      <c r="F48" s="1221"/>
      <c r="G48" s="1221"/>
      <c r="H48" s="1222"/>
      <c r="I48" s="349" t="s">
        <v>507</v>
      </c>
      <c r="J48" s="350" t="s">
        <v>507</v>
      </c>
      <c r="K48" s="350" t="s">
        <v>507</v>
      </c>
      <c r="L48" s="350" t="s">
        <v>507</v>
      </c>
      <c r="M48" s="351" t="s">
        <v>507</v>
      </c>
    </row>
    <row r="49" spans="2:13" ht="27.75" customHeight="1" x14ac:dyDescent="0.15">
      <c r="B49" s="1217"/>
      <c r="C49" s="1218"/>
      <c r="D49" s="103"/>
      <c r="E49" s="1221" t="s">
        <v>38</v>
      </c>
      <c r="F49" s="1221"/>
      <c r="G49" s="1221"/>
      <c r="H49" s="1222"/>
      <c r="I49" s="349" t="s">
        <v>507</v>
      </c>
      <c r="J49" s="350" t="s">
        <v>507</v>
      </c>
      <c r="K49" s="350" t="s">
        <v>507</v>
      </c>
      <c r="L49" s="350" t="s">
        <v>507</v>
      </c>
      <c r="M49" s="351" t="s">
        <v>507</v>
      </c>
    </row>
    <row r="50" spans="2:13" ht="27.75" customHeight="1" x14ac:dyDescent="0.15">
      <c r="B50" s="1226" t="s">
        <v>39</v>
      </c>
      <c r="C50" s="1227"/>
      <c r="D50" s="106"/>
      <c r="E50" s="1221" t="s">
        <v>40</v>
      </c>
      <c r="F50" s="1221"/>
      <c r="G50" s="1221"/>
      <c r="H50" s="1222"/>
      <c r="I50" s="349">
        <v>744</v>
      </c>
      <c r="J50" s="350">
        <v>773</v>
      </c>
      <c r="K50" s="350">
        <v>812</v>
      </c>
      <c r="L50" s="350">
        <v>1078</v>
      </c>
      <c r="M50" s="351">
        <v>1406</v>
      </c>
    </row>
    <row r="51" spans="2:13" ht="27.75" customHeight="1" x14ac:dyDescent="0.15">
      <c r="B51" s="1215"/>
      <c r="C51" s="1216"/>
      <c r="D51" s="103"/>
      <c r="E51" s="1221" t="s">
        <v>41</v>
      </c>
      <c r="F51" s="1221"/>
      <c r="G51" s="1221"/>
      <c r="H51" s="1222"/>
      <c r="I51" s="349">
        <v>21</v>
      </c>
      <c r="J51" s="350">
        <v>11</v>
      </c>
      <c r="K51" s="350">
        <v>38</v>
      </c>
      <c r="L51" s="350">
        <v>65</v>
      </c>
      <c r="M51" s="351">
        <v>59</v>
      </c>
    </row>
    <row r="52" spans="2:13" ht="27.75" customHeight="1" x14ac:dyDescent="0.15">
      <c r="B52" s="1217"/>
      <c r="C52" s="1218"/>
      <c r="D52" s="103"/>
      <c r="E52" s="1221" t="s">
        <v>42</v>
      </c>
      <c r="F52" s="1221"/>
      <c r="G52" s="1221"/>
      <c r="H52" s="1222"/>
      <c r="I52" s="349">
        <v>3191</v>
      </c>
      <c r="J52" s="350">
        <v>3064</v>
      </c>
      <c r="K52" s="350">
        <v>2935</v>
      </c>
      <c r="L52" s="350">
        <v>2951</v>
      </c>
      <c r="M52" s="351">
        <v>2807</v>
      </c>
    </row>
    <row r="53" spans="2:13" ht="27.75" customHeight="1" thickBot="1" x14ac:dyDescent="0.2">
      <c r="B53" s="1228" t="s">
        <v>43</v>
      </c>
      <c r="C53" s="1229"/>
      <c r="D53" s="107"/>
      <c r="E53" s="1230" t="s">
        <v>44</v>
      </c>
      <c r="F53" s="1230"/>
      <c r="G53" s="1230"/>
      <c r="H53" s="1231"/>
      <c r="I53" s="352">
        <v>2342</v>
      </c>
      <c r="J53" s="353">
        <v>2317</v>
      </c>
      <c r="K53" s="353">
        <v>2147</v>
      </c>
      <c r="L53" s="353">
        <v>1598</v>
      </c>
      <c r="M53" s="354">
        <v>1401</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wbSueGatbTzM3p4jNwydKfwWEWp7SEFH5I0D6ODUHDBQaJyJn1wUHOFi6SHOXFRhiMYsvZlMUUKtu0iqRgsjvQ==" saltValue="lvF92PDnCZQPQNTAkAKJ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551</v>
      </c>
      <c r="G54" s="116" t="s">
        <v>552</v>
      </c>
      <c r="H54" s="117" t="s">
        <v>553</v>
      </c>
    </row>
    <row r="55" spans="2:8" ht="52.5" customHeight="1" x14ac:dyDescent="0.15">
      <c r="B55" s="118"/>
      <c r="C55" s="1240" t="s">
        <v>47</v>
      </c>
      <c r="D55" s="1240"/>
      <c r="E55" s="1241"/>
      <c r="F55" s="119">
        <v>485</v>
      </c>
      <c r="G55" s="119">
        <v>505</v>
      </c>
      <c r="H55" s="120">
        <v>521</v>
      </c>
    </row>
    <row r="56" spans="2:8" ht="52.5" customHeight="1" x14ac:dyDescent="0.15">
      <c r="B56" s="121"/>
      <c r="C56" s="1242" t="s">
        <v>48</v>
      </c>
      <c r="D56" s="1242"/>
      <c r="E56" s="1243"/>
      <c r="F56" s="122">
        <v>10</v>
      </c>
      <c r="G56" s="122">
        <v>52</v>
      </c>
      <c r="H56" s="123">
        <v>202</v>
      </c>
    </row>
    <row r="57" spans="2:8" ht="53.25" customHeight="1" x14ac:dyDescent="0.15">
      <c r="B57" s="121"/>
      <c r="C57" s="1244" t="s">
        <v>49</v>
      </c>
      <c r="D57" s="1244"/>
      <c r="E57" s="1245"/>
      <c r="F57" s="124">
        <v>105</v>
      </c>
      <c r="G57" s="124">
        <v>179</v>
      </c>
      <c r="H57" s="125">
        <v>309</v>
      </c>
    </row>
    <row r="58" spans="2:8" ht="45.75" customHeight="1" x14ac:dyDescent="0.15">
      <c r="B58" s="126"/>
      <c r="C58" s="1232" t="s">
        <v>581</v>
      </c>
      <c r="D58" s="1233"/>
      <c r="E58" s="1234"/>
      <c r="F58" s="127">
        <v>82</v>
      </c>
      <c r="G58" s="127">
        <v>98</v>
      </c>
      <c r="H58" s="128">
        <v>138</v>
      </c>
    </row>
    <row r="59" spans="2:8" ht="45.75" customHeight="1" x14ac:dyDescent="0.15">
      <c r="B59" s="126"/>
      <c r="C59" s="1232" t="s">
        <v>582</v>
      </c>
      <c r="D59" s="1233"/>
      <c r="E59" s="1234"/>
      <c r="F59" s="127">
        <v>0</v>
      </c>
      <c r="G59" s="127">
        <v>35</v>
      </c>
      <c r="H59" s="128">
        <v>85</v>
      </c>
    </row>
    <row r="60" spans="2:8" ht="45.75" customHeight="1" x14ac:dyDescent="0.15">
      <c r="B60" s="126"/>
      <c r="C60" s="1232" t="s">
        <v>585</v>
      </c>
      <c r="D60" s="1233"/>
      <c r="E60" s="1234"/>
      <c r="F60" s="127">
        <v>18</v>
      </c>
      <c r="G60" s="127">
        <v>39</v>
      </c>
      <c r="H60" s="128">
        <v>80</v>
      </c>
    </row>
    <row r="61" spans="2:8" ht="45.75" customHeight="1" x14ac:dyDescent="0.15">
      <c r="B61" s="126"/>
      <c r="C61" s="1232" t="s">
        <v>583</v>
      </c>
      <c r="D61" s="1233"/>
      <c r="E61" s="1234"/>
      <c r="F61" s="127">
        <v>1</v>
      </c>
      <c r="G61" s="127">
        <v>4</v>
      </c>
      <c r="H61" s="128">
        <v>3</v>
      </c>
    </row>
    <row r="62" spans="2:8" ht="45.75" customHeight="1" thickBot="1" x14ac:dyDescent="0.2">
      <c r="B62" s="129"/>
      <c r="C62" s="1235" t="s">
        <v>584</v>
      </c>
      <c r="D62" s="1236"/>
      <c r="E62" s="1237"/>
      <c r="F62" s="130">
        <v>2</v>
      </c>
      <c r="G62" s="130">
        <v>2</v>
      </c>
      <c r="H62" s="131">
        <v>3</v>
      </c>
    </row>
    <row r="63" spans="2:8" ht="52.5" customHeight="1" thickBot="1" x14ac:dyDescent="0.2">
      <c r="B63" s="132"/>
      <c r="C63" s="1238" t="s">
        <v>50</v>
      </c>
      <c r="D63" s="1238"/>
      <c r="E63" s="1239"/>
      <c r="F63" s="133">
        <v>600</v>
      </c>
      <c r="G63" s="133">
        <v>736</v>
      </c>
      <c r="H63" s="134">
        <v>1031</v>
      </c>
    </row>
    <row r="64" spans="2:8" x14ac:dyDescent="0.15"/>
  </sheetData>
  <sheetProtection algorithmName="SHA-512" hashValue="4deGJ7cOYGbOdCtzfQx3TvxSMd5KH7jCtJmYF0G+yxANqyDZgGH1rChpIPoOgFChiR0rfwjmw9hb8iJ3b7vf5g==" saltValue="UKTA39cvWFKr/+wje7zA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1E62E-6D72-41E2-8EDC-AD4C65B7D842}">
  <sheetPr>
    <pageSetUpPr fitToPage="1"/>
  </sheetPr>
  <dimension ref="A1:DE85"/>
  <sheetViews>
    <sheetView showGridLines="0" zoomScale="85" zoomScaleNormal="85" zoomScaleSheetLayoutView="55" workbookViewId="0"/>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587</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588</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54" t="s">
        <v>589</v>
      </c>
      <c r="AO43" s="1255"/>
      <c r="AP43" s="1255"/>
      <c r="AQ43" s="1255"/>
      <c r="AR43" s="1255"/>
      <c r="AS43" s="1255"/>
      <c r="AT43" s="1255"/>
      <c r="AU43" s="1255"/>
      <c r="AV43" s="1255"/>
      <c r="AW43" s="1255"/>
      <c r="AX43" s="1255"/>
      <c r="AY43" s="1255"/>
      <c r="AZ43" s="1255"/>
      <c r="BA43" s="1255"/>
      <c r="BB43" s="1255"/>
      <c r="BC43" s="1255"/>
      <c r="BD43" s="1255"/>
      <c r="BE43" s="1255"/>
      <c r="BF43" s="1255"/>
      <c r="BG43" s="1255"/>
      <c r="BH43" s="1255"/>
      <c r="BI43" s="1255"/>
      <c r="BJ43" s="1255"/>
      <c r="BK43" s="1255"/>
      <c r="BL43" s="1255"/>
      <c r="BM43" s="1255"/>
      <c r="BN43" s="1255"/>
      <c r="BO43" s="1255"/>
      <c r="BP43" s="1255"/>
      <c r="BQ43" s="1255"/>
      <c r="BR43" s="1255"/>
      <c r="BS43" s="1255"/>
      <c r="BT43" s="1255"/>
      <c r="BU43" s="1255"/>
      <c r="BV43" s="1255"/>
      <c r="BW43" s="1255"/>
      <c r="BX43" s="1255"/>
      <c r="BY43" s="1255"/>
      <c r="BZ43" s="1255"/>
      <c r="CA43" s="1255"/>
      <c r="CB43" s="1255"/>
      <c r="CC43" s="1255"/>
      <c r="CD43" s="1255"/>
      <c r="CE43" s="1255"/>
      <c r="CF43" s="1255"/>
      <c r="CG43" s="1255"/>
      <c r="CH43" s="1255"/>
      <c r="CI43" s="1255"/>
      <c r="CJ43" s="1255"/>
      <c r="CK43" s="1255"/>
      <c r="CL43" s="1255"/>
      <c r="CM43" s="1255"/>
      <c r="CN43" s="1255"/>
      <c r="CO43" s="1255"/>
      <c r="CP43" s="1255"/>
      <c r="CQ43" s="1255"/>
      <c r="CR43" s="1255"/>
      <c r="CS43" s="1255"/>
      <c r="CT43" s="1255"/>
      <c r="CU43" s="1255"/>
      <c r="CV43" s="1255"/>
      <c r="CW43" s="1255"/>
      <c r="CX43" s="1255"/>
      <c r="CY43" s="1255"/>
      <c r="CZ43" s="1255"/>
      <c r="DA43" s="1255"/>
      <c r="DB43" s="1255"/>
      <c r="DC43" s="1256"/>
    </row>
    <row r="44" spans="2:109" x14ac:dyDescent="0.15">
      <c r="B44" s="369"/>
      <c r="AN44" s="1257"/>
      <c r="AO44" s="1258"/>
      <c r="AP44" s="1258"/>
      <c r="AQ44" s="1258"/>
      <c r="AR44" s="1258"/>
      <c r="AS44" s="1258"/>
      <c r="AT44" s="1258"/>
      <c r="AU44" s="1258"/>
      <c r="AV44" s="1258"/>
      <c r="AW44" s="1258"/>
      <c r="AX44" s="1258"/>
      <c r="AY44" s="1258"/>
      <c r="AZ44" s="1258"/>
      <c r="BA44" s="1258"/>
      <c r="BB44" s="1258"/>
      <c r="BC44" s="1258"/>
      <c r="BD44" s="1258"/>
      <c r="BE44" s="1258"/>
      <c r="BF44" s="1258"/>
      <c r="BG44" s="1258"/>
      <c r="BH44" s="1258"/>
      <c r="BI44" s="1258"/>
      <c r="BJ44" s="1258"/>
      <c r="BK44" s="1258"/>
      <c r="BL44" s="1258"/>
      <c r="BM44" s="1258"/>
      <c r="BN44" s="1258"/>
      <c r="BO44" s="1258"/>
      <c r="BP44" s="1258"/>
      <c r="BQ44" s="1258"/>
      <c r="BR44" s="1258"/>
      <c r="BS44" s="1258"/>
      <c r="BT44" s="1258"/>
      <c r="BU44" s="1258"/>
      <c r="BV44" s="1258"/>
      <c r="BW44" s="1258"/>
      <c r="BX44" s="1258"/>
      <c r="BY44" s="1258"/>
      <c r="BZ44" s="1258"/>
      <c r="CA44" s="1258"/>
      <c r="CB44" s="1258"/>
      <c r="CC44" s="1258"/>
      <c r="CD44" s="1258"/>
      <c r="CE44" s="1258"/>
      <c r="CF44" s="1258"/>
      <c r="CG44" s="1258"/>
      <c r="CH44" s="1258"/>
      <c r="CI44" s="1258"/>
      <c r="CJ44" s="1258"/>
      <c r="CK44" s="1258"/>
      <c r="CL44" s="1258"/>
      <c r="CM44" s="1258"/>
      <c r="CN44" s="1258"/>
      <c r="CO44" s="1258"/>
      <c r="CP44" s="1258"/>
      <c r="CQ44" s="1258"/>
      <c r="CR44" s="1258"/>
      <c r="CS44" s="1258"/>
      <c r="CT44" s="1258"/>
      <c r="CU44" s="1258"/>
      <c r="CV44" s="1258"/>
      <c r="CW44" s="1258"/>
      <c r="CX44" s="1258"/>
      <c r="CY44" s="1258"/>
      <c r="CZ44" s="1258"/>
      <c r="DA44" s="1258"/>
      <c r="DB44" s="1258"/>
      <c r="DC44" s="1259"/>
    </row>
    <row r="45" spans="2:109" x14ac:dyDescent="0.15">
      <c r="B45" s="369"/>
      <c r="AN45" s="1257"/>
      <c r="AO45" s="1258"/>
      <c r="AP45" s="1258"/>
      <c r="AQ45" s="1258"/>
      <c r="AR45" s="1258"/>
      <c r="AS45" s="1258"/>
      <c r="AT45" s="1258"/>
      <c r="AU45" s="1258"/>
      <c r="AV45" s="1258"/>
      <c r="AW45" s="1258"/>
      <c r="AX45" s="1258"/>
      <c r="AY45" s="1258"/>
      <c r="AZ45" s="1258"/>
      <c r="BA45" s="1258"/>
      <c r="BB45" s="1258"/>
      <c r="BC45" s="1258"/>
      <c r="BD45" s="1258"/>
      <c r="BE45" s="1258"/>
      <c r="BF45" s="1258"/>
      <c r="BG45" s="1258"/>
      <c r="BH45" s="1258"/>
      <c r="BI45" s="1258"/>
      <c r="BJ45" s="1258"/>
      <c r="BK45" s="1258"/>
      <c r="BL45" s="1258"/>
      <c r="BM45" s="1258"/>
      <c r="BN45" s="1258"/>
      <c r="BO45" s="1258"/>
      <c r="BP45" s="1258"/>
      <c r="BQ45" s="1258"/>
      <c r="BR45" s="1258"/>
      <c r="BS45" s="1258"/>
      <c r="BT45" s="1258"/>
      <c r="BU45" s="1258"/>
      <c r="BV45" s="1258"/>
      <c r="BW45" s="1258"/>
      <c r="BX45" s="1258"/>
      <c r="BY45" s="1258"/>
      <c r="BZ45" s="1258"/>
      <c r="CA45" s="1258"/>
      <c r="CB45" s="1258"/>
      <c r="CC45" s="1258"/>
      <c r="CD45" s="1258"/>
      <c r="CE45" s="1258"/>
      <c r="CF45" s="1258"/>
      <c r="CG45" s="1258"/>
      <c r="CH45" s="1258"/>
      <c r="CI45" s="1258"/>
      <c r="CJ45" s="1258"/>
      <c r="CK45" s="1258"/>
      <c r="CL45" s="1258"/>
      <c r="CM45" s="1258"/>
      <c r="CN45" s="1258"/>
      <c r="CO45" s="1258"/>
      <c r="CP45" s="1258"/>
      <c r="CQ45" s="1258"/>
      <c r="CR45" s="1258"/>
      <c r="CS45" s="1258"/>
      <c r="CT45" s="1258"/>
      <c r="CU45" s="1258"/>
      <c r="CV45" s="1258"/>
      <c r="CW45" s="1258"/>
      <c r="CX45" s="1258"/>
      <c r="CY45" s="1258"/>
      <c r="CZ45" s="1258"/>
      <c r="DA45" s="1258"/>
      <c r="DB45" s="1258"/>
      <c r="DC45" s="1259"/>
    </row>
    <row r="46" spans="2:109" x14ac:dyDescent="0.15">
      <c r="B46" s="369"/>
      <c r="AN46" s="1257"/>
      <c r="AO46" s="1258"/>
      <c r="AP46" s="1258"/>
      <c r="AQ46" s="1258"/>
      <c r="AR46" s="1258"/>
      <c r="AS46" s="1258"/>
      <c r="AT46" s="1258"/>
      <c r="AU46" s="1258"/>
      <c r="AV46" s="1258"/>
      <c r="AW46" s="1258"/>
      <c r="AX46" s="1258"/>
      <c r="AY46" s="1258"/>
      <c r="AZ46" s="1258"/>
      <c r="BA46" s="1258"/>
      <c r="BB46" s="1258"/>
      <c r="BC46" s="1258"/>
      <c r="BD46" s="1258"/>
      <c r="BE46" s="1258"/>
      <c r="BF46" s="1258"/>
      <c r="BG46" s="1258"/>
      <c r="BH46" s="1258"/>
      <c r="BI46" s="1258"/>
      <c r="BJ46" s="1258"/>
      <c r="BK46" s="1258"/>
      <c r="BL46" s="1258"/>
      <c r="BM46" s="1258"/>
      <c r="BN46" s="1258"/>
      <c r="BO46" s="1258"/>
      <c r="BP46" s="1258"/>
      <c r="BQ46" s="1258"/>
      <c r="BR46" s="1258"/>
      <c r="BS46" s="1258"/>
      <c r="BT46" s="1258"/>
      <c r="BU46" s="1258"/>
      <c r="BV46" s="1258"/>
      <c r="BW46" s="1258"/>
      <c r="BX46" s="1258"/>
      <c r="BY46" s="1258"/>
      <c r="BZ46" s="1258"/>
      <c r="CA46" s="1258"/>
      <c r="CB46" s="1258"/>
      <c r="CC46" s="1258"/>
      <c r="CD46" s="1258"/>
      <c r="CE46" s="1258"/>
      <c r="CF46" s="1258"/>
      <c r="CG46" s="1258"/>
      <c r="CH46" s="1258"/>
      <c r="CI46" s="1258"/>
      <c r="CJ46" s="1258"/>
      <c r="CK46" s="1258"/>
      <c r="CL46" s="1258"/>
      <c r="CM46" s="1258"/>
      <c r="CN46" s="1258"/>
      <c r="CO46" s="1258"/>
      <c r="CP46" s="1258"/>
      <c r="CQ46" s="1258"/>
      <c r="CR46" s="1258"/>
      <c r="CS46" s="1258"/>
      <c r="CT46" s="1258"/>
      <c r="CU46" s="1258"/>
      <c r="CV46" s="1258"/>
      <c r="CW46" s="1258"/>
      <c r="CX46" s="1258"/>
      <c r="CY46" s="1258"/>
      <c r="CZ46" s="1258"/>
      <c r="DA46" s="1258"/>
      <c r="DB46" s="1258"/>
      <c r="DC46" s="1259"/>
    </row>
    <row r="47" spans="2:109" x14ac:dyDescent="0.15">
      <c r="B47" s="369"/>
      <c r="AN47" s="1260"/>
      <c r="AO47" s="1261"/>
      <c r="AP47" s="1261"/>
      <c r="AQ47" s="1261"/>
      <c r="AR47" s="1261"/>
      <c r="AS47" s="1261"/>
      <c r="AT47" s="1261"/>
      <c r="AU47" s="1261"/>
      <c r="AV47" s="1261"/>
      <c r="AW47" s="1261"/>
      <c r="AX47" s="1261"/>
      <c r="AY47" s="1261"/>
      <c r="AZ47" s="1261"/>
      <c r="BA47" s="1261"/>
      <c r="BB47" s="1261"/>
      <c r="BC47" s="1261"/>
      <c r="BD47" s="1261"/>
      <c r="BE47" s="1261"/>
      <c r="BF47" s="1261"/>
      <c r="BG47" s="1261"/>
      <c r="BH47" s="1261"/>
      <c r="BI47" s="1261"/>
      <c r="BJ47" s="1261"/>
      <c r="BK47" s="1261"/>
      <c r="BL47" s="1261"/>
      <c r="BM47" s="1261"/>
      <c r="BN47" s="1261"/>
      <c r="BO47" s="1261"/>
      <c r="BP47" s="1261"/>
      <c r="BQ47" s="1261"/>
      <c r="BR47" s="1261"/>
      <c r="BS47" s="1261"/>
      <c r="BT47" s="1261"/>
      <c r="BU47" s="1261"/>
      <c r="BV47" s="1261"/>
      <c r="BW47" s="1261"/>
      <c r="BX47" s="1261"/>
      <c r="BY47" s="1261"/>
      <c r="BZ47" s="1261"/>
      <c r="CA47" s="1261"/>
      <c r="CB47" s="1261"/>
      <c r="CC47" s="1261"/>
      <c r="CD47" s="1261"/>
      <c r="CE47" s="1261"/>
      <c r="CF47" s="1261"/>
      <c r="CG47" s="1261"/>
      <c r="CH47" s="1261"/>
      <c r="CI47" s="1261"/>
      <c r="CJ47" s="1261"/>
      <c r="CK47" s="1261"/>
      <c r="CL47" s="1261"/>
      <c r="CM47" s="1261"/>
      <c r="CN47" s="1261"/>
      <c r="CO47" s="1261"/>
      <c r="CP47" s="1261"/>
      <c r="CQ47" s="1261"/>
      <c r="CR47" s="1261"/>
      <c r="CS47" s="1261"/>
      <c r="CT47" s="1261"/>
      <c r="CU47" s="1261"/>
      <c r="CV47" s="1261"/>
      <c r="CW47" s="1261"/>
      <c r="CX47" s="1261"/>
      <c r="CY47" s="1261"/>
      <c r="CZ47" s="1261"/>
      <c r="DA47" s="1261"/>
      <c r="DB47" s="1261"/>
      <c r="DC47" s="1262"/>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590</v>
      </c>
    </row>
    <row r="50" spans="1:109" x14ac:dyDescent="0.15">
      <c r="B50" s="369"/>
      <c r="G50" s="1246"/>
      <c r="H50" s="1246"/>
      <c r="I50" s="1246"/>
      <c r="J50" s="1246"/>
      <c r="K50" s="379"/>
      <c r="L50" s="379"/>
      <c r="M50" s="380"/>
      <c r="N50" s="380"/>
      <c r="AN50" s="1264"/>
      <c r="AO50" s="1265"/>
      <c r="AP50" s="1265"/>
      <c r="AQ50" s="1265"/>
      <c r="AR50" s="1265"/>
      <c r="AS50" s="1265"/>
      <c r="AT50" s="1265"/>
      <c r="AU50" s="1265"/>
      <c r="AV50" s="1265"/>
      <c r="AW50" s="1265"/>
      <c r="AX50" s="1265"/>
      <c r="AY50" s="1265"/>
      <c r="AZ50" s="1265"/>
      <c r="BA50" s="1265"/>
      <c r="BB50" s="1265"/>
      <c r="BC50" s="1265"/>
      <c r="BD50" s="1265"/>
      <c r="BE50" s="1265"/>
      <c r="BF50" s="1265"/>
      <c r="BG50" s="1265"/>
      <c r="BH50" s="1265"/>
      <c r="BI50" s="1265"/>
      <c r="BJ50" s="1265"/>
      <c r="BK50" s="1265"/>
      <c r="BL50" s="1265"/>
      <c r="BM50" s="1265"/>
      <c r="BN50" s="1265"/>
      <c r="BO50" s="1266"/>
      <c r="BP50" s="1252" t="s">
        <v>549</v>
      </c>
      <c r="BQ50" s="1252"/>
      <c r="BR50" s="1252"/>
      <c r="BS50" s="1252"/>
      <c r="BT50" s="1252"/>
      <c r="BU50" s="1252"/>
      <c r="BV50" s="1252"/>
      <c r="BW50" s="1252"/>
      <c r="BX50" s="1252" t="s">
        <v>550</v>
      </c>
      <c r="BY50" s="1252"/>
      <c r="BZ50" s="1252"/>
      <c r="CA50" s="1252"/>
      <c r="CB50" s="1252"/>
      <c r="CC50" s="1252"/>
      <c r="CD50" s="1252"/>
      <c r="CE50" s="1252"/>
      <c r="CF50" s="1252" t="s">
        <v>551</v>
      </c>
      <c r="CG50" s="1252"/>
      <c r="CH50" s="1252"/>
      <c r="CI50" s="1252"/>
      <c r="CJ50" s="1252"/>
      <c r="CK50" s="1252"/>
      <c r="CL50" s="1252"/>
      <c r="CM50" s="1252"/>
      <c r="CN50" s="1252" t="s">
        <v>552</v>
      </c>
      <c r="CO50" s="1252"/>
      <c r="CP50" s="1252"/>
      <c r="CQ50" s="1252"/>
      <c r="CR50" s="1252"/>
      <c r="CS50" s="1252"/>
      <c r="CT50" s="1252"/>
      <c r="CU50" s="1252"/>
      <c r="CV50" s="1252" t="s">
        <v>553</v>
      </c>
      <c r="CW50" s="1252"/>
      <c r="CX50" s="1252"/>
      <c r="CY50" s="1252"/>
      <c r="CZ50" s="1252"/>
      <c r="DA50" s="1252"/>
      <c r="DB50" s="1252"/>
      <c r="DC50" s="1252"/>
    </row>
    <row r="51" spans="1:109" ht="13.5" customHeight="1" x14ac:dyDescent="0.15">
      <c r="B51" s="369"/>
      <c r="G51" s="1263"/>
      <c r="H51" s="1263"/>
      <c r="I51" s="1267"/>
      <c r="J51" s="1267"/>
      <c r="K51" s="1253"/>
      <c r="L51" s="1253"/>
      <c r="M51" s="1253"/>
      <c r="N51" s="1253"/>
      <c r="AM51" s="378"/>
      <c r="AN51" s="1251" t="s">
        <v>591</v>
      </c>
      <c r="AO51" s="1251"/>
      <c r="AP51" s="1251"/>
      <c r="AQ51" s="1251"/>
      <c r="AR51" s="1251"/>
      <c r="AS51" s="1251"/>
      <c r="AT51" s="1251"/>
      <c r="AU51" s="1251"/>
      <c r="AV51" s="1251"/>
      <c r="AW51" s="1251"/>
      <c r="AX51" s="1251"/>
      <c r="AY51" s="1251"/>
      <c r="AZ51" s="1251"/>
      <c r="BA51" s="1251"/>
      <c r="BB51" s="1251" t="s">
        <v>592</v>
      </c>
      <c r="BC51" s="1251"/>
      <c r="BD51" s="1251"/>
      <c r="BE51" s="1251"/>
      <c r="BF51" s="1251"/>
      <c r="BG51" s="1251"/>
      <c r="BH51" s="1251"/>
      <c r="BI51" s="1251"/>
      <c r="BJ51" s="1251"/>
      <c r="BK51" s="1251"/>
      <c r="BL51" s="1251"/>
      <c r="BM51" s="1251"/>
      <c r="BN51" s="1251"/>
      <c r="BO51" s="1251"/>
      <c r="BP51" s="1248">
        <v>121</v>
      </c>
      <c r="BQ51" s="1248"/>
      <c r="BR51" s="1248"/>
      <c r="BS51" s="1248"/>
      <c r="BT51" s="1248"/>
      <c r="BU51" s="1248"/>
      <c r="BV51" s="1248"/>
      <c r="BW51" s="1248"/>
      <c r="BX51" s="1248">
        <v>120.5</v>
      </c>
      <c r="BY51" s="1248"/>
      <c r="BZ51" s="1248"/>
      <c r="CA51" s="1248"/>
      <c r="CB51" s="1248"/>
      <c r="CC51" s="1248"/>
      <c r="CD51" s="1248"/>
      <c r="CE51" s="1248"/>
      <c r="CF51" s="1248">
        <v>110.9</v>
      </c>
      <c r="CG51" s="1248"/>
      <c r="CH51" s="1248"/>
      <c r="CI51" s="1248"/>
      <c r="CJ51" s="1248"/>
      <c r="CK51" s="1248"/>
      <c r="CL51" s="1248"/>
      <c r="CM51" s="1248"/>
      <c r="CN51" s="1248">
        <v>78</v>
      </c>
      <c r="CO51" s="1248"/>
      <c r="CP51" s="1248"/>
      <c r="CQ51" s="1248"/>
      <c r="CR51" s="1248"/>
      <c r="CS51" s="1248"/>
      <c r="CT51" s="1248"/>
      <c r="CU51" s="1248"/>
      <c r="CV51" s="1248">
        <v>62.5</v>
      </c>
      <c r="CW51" s="1248"/>
      <c r="CX51" s="1248"/>
      <c r="CY51" s="1248"/>
      <c r="CZ51" s="1248"/>
      <c r="DA51" s="1248"/>
      <c r="DB51" s="1248"/>
      <c r="DC51" s="1248"/>
    </row>
    <row r="52" spans="1:109" x14ac:dyDescent="0.15">
      <c r="B52" s="369"/>
      <c r="G52" s="1263"/>
      <c r="H52" s="1263"/>
      <c r="I52" s="1267"/>
      <c r="J52" s="1267"/>
      <c r="K52" s="1253"/>
      <c r="L52" s="1253"/>
      <c r="M52" s="1253"/>
      <c r="N52" s="1253"/>
      <c r="AM52" s="378"/>
      <c r="AN52" s="1251"/>
      <c r="AO52" s="1251"/>
      <c r="AP52" s="1251"/>
      <c r="AQ52" s="1251"/>
      <c r="AR52" s="1251"/>
      <c r="AS52" s="1251"/>
      <c r="AT52" s="1251"/>
      <c r="AU52" s="1251"/>
      <c r="AV52" s="1251"/>
      <c r="AW52" s="1251"/>
      <c r="AX52" s="1251"/>
      <c r="AY52" s="1251"/>
      <c r="AZ52" s="1251"/>
      <c r="BA52" s="1251"/>
      <c r="BB52" s="1251"/>
      <c r="BC52" s="1251"/>
      <c r="BD52" s="1251"/>
      <c r="BE52" s="1251"/>
      <c r="BF52" s="1251"/>
      <c r="BG52" s="1251"/>
      <c r="BH52" s="1251"/>
      <c r="BI52" s="1251"/>
      <c r="BJ52" s="1251"/>
      <c r="BK52" s="1251"/>
      <c r="BL52" s="1251"/>
      <c r="BM52" s="1251"/>
      <c r="BN52" s="1251"/>
      <c r="BO52" s="1251"/>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x14ac:dyDescent="0.15">
      <c r="A53" s="377"/>
      <c r="B53" s="369"/>
      <c r="G53" s="1263"/>
      <c r="H53" s="1263"/>
      <c r="I53" s="1246"/>
      <c r="J53" s="1246"/>
      <c r="K53" s="1253"/>
      <c r="L53" s="1253"/>
      <c r="M53" s="1253"/>
      <c r="N53" s="1253"/>
      <c r="AM53" s="378"/>
      <c r="AN53" s="1251"/>
      <c r="AO53" s="1251"/>
      <c r="AP53" s="1251"/>
      <c r="AQ53" s="1251"/>
      <c r="AR53" s="1251"/>
      <c r="AS53" s="1251"/>
      <c r="AT53" s="1251"/>
      <c r="AU53" s="1251"/>
      <c r="AV53" s="1251"/>
      <c r="AW53" s="1251"/>
      <c r="AX53" s="1251"/>
      <c r="AY53" s="1251"/>
      <c r="AZ53" s="1251"/>
      <c r="BA53" s="1251"/>
      <c r="BB53" s="1251" t="s">
        <v>593</v>
      </c>
      <c r="BC53" s="1251"/>
      <c r="BD53" s="1251"/>
      <c r="BE53" s="1251"/>
      <c r="BF53" s="1251"/>
      <c r="BG53" s="1251"/>
      <c r="BH53" s="1251"/>
      <c r="BI53" s="1251"/>
      <c r="BJ53" s="1251"/>
      <c r="BK53" s="1251"/>
      <c r="BL53" s="1251"/>
      <c r="BM53" s="1251"/>
      <c r="BN53" s="1251"/>
      <c r="BO53" s="1251"/>
      <c r="BP53" s="1248">
        <v>67.599999999999994</v>
      </c>
      <c r="BQ53" s="1248"/>
      <c r="BR53" s="1248"/>
      <c r="BS53" s="1248"/>
      <c r="BT53" s="1248"/>
      <c r="BU53" s="1248"/>
      <c r="BV53" s="1248"/>
      <c r="BW53" s="1248"/>
      <c r="BX53" s="1248">
        <v>68.099999999999994</v>
      </c>
      <c r="BY53" s="1248"/>
      <c r="BZ53" s="1248"/>
      <c r="CA53" s="1248"/>
      <c r="CB53" s="1248"/>
      <c r="CC53" s="1248"/>
      <c r="CD53" s="1248"/>
      <c r="CE53" s="1248"/>
      <c r="CF53" s="1248">
        <v>69.599999999999994</v>
      </c>
      <c r="CG53" s="1248"/>
      <c r="CH53" s="1248"/>
      <c r="CI53" s="1248"/>
      <c r="CJ53" s="1248"/>
      <c r="CK53" s="1248"/>
      <c r="CL53" s="1248"/>
      <c r="CM53" s="1248"/>
      <c r="CN53" s="1248">
        <v>70.599999999999994</v>
      </c>
      <c r="CO53" s="1248"/>
      <c r="CP53" s="1248"/>
      <c r="CQ53" s="1248"/>
      <c r="CR53" s="1248"/>
      <c r="CS53" s="1248"/>
      <c r="CT53" s="1248"/>
      <c r="CU53" s="1248"/>
      <c r="CV53" s="1248">
        <v>71.3</v>
      </c>
      <c r="CW53" s="1248"/>
      <c r="CX53" s="1248"/>
      <c r="CY53" s="1248"/>
      <c r="CZ53" s="1248"/>
      <c r="DA53" s="1248"/>
      <c r="DB53" s="1248"/>
      <c r="DC53" s="1248"/>
    </row>
    <row r="54" spans="1:109" x14ac:dyDescent="0.15">
      <c r="A54" s="377"/>
      <c r="B54" s="369"/>
      <c r="G54" s="1263"/>
      <c r="H54" s="1263"/>
      <c r="I54" s="1246"/>
      <c r="J54" s="1246"/>
      <c r="K54" s="1253"/>
      <c r="L54" s="1253"/>
      <c r="M54" s="1253"/>
      <c r="N54" s="1253"/>
      <c r="AM54" s="378"/>
      <c r="AN54" s="1251"/>
      <c r="AO54" s="1251"/>
      <c r="AP54" s="1251"/>
      <c r="AQ54" s="1251"/>
      <c r="AR54" s="1251"/>
      <c r="AS54" s="1251"/>
      <c r="AT54" s="1251"/>
      <c r="AU54" s="1251"/>
      <c r="AV54" s="1251"/>
      <c r="AW54" s="1251"/>
      <c r="AX54" s="1251"/>
      <c r="AY54" s="1251"/>
      <c r="AZ54" s="1251"/>
      <c r="BA54" s="1251"/>
      <c r="BB54" s="1251"/>
      <c r="BC54" s="1251"/>
      <c r="BD54" s="1251"/>
      <c r="BE54" s="1251"/>
      <c r="BF54" s="1251"/>
      <c r="BG54" s="1251"/>
      <c r="BH54" s="1251"/>
      <c r="BI54" s="1251"/>
      <c r="BJ54" s="1251"/>
      <c r="BK54" s="1251"/>
      <c r="BL54" s="1251"/>
      <c r="BM54" s="1251"/>
      <c r="BN54" s="1251"/>
      <c r="BO54" s="1251"/>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x14ac:dyDescent="0.15">
      <c r="A55" s="377"/>
      <c r="B55" s="369"/>
      <c r="G55" s="1246"/>
      <c r="H55" s="1246"/>
      <c r="I55" s="1246"/>
      <c r="J55" s="1246"/>
      <c r="K55" s="1253"/>
      <c r="L55" s="1253"/>
      <c r="M55" s="1253"/>
      <c r="N55" s="1253"/>
      <c r="AN55" s="1252" t="s">
        <v>594</v>
      </c>
      <c r="AO55" s="1252"/>
      <c r="AP55" s="1252"/>
      <c r="AQ55" s="1252"/>
      <c r="AR55" s="1252"/>
      <c r="AS55" s="1252"/>
      <c r="AT55" s="1252"/>
      <c r="AU55" s="1252"/>
      <c r="AV55" s="1252"/>
      <c r="AW55" s="1252"/>
      <c r="AX55" s="1252"/>
      <c r="AY55" s="1252"/>
      <c r="AZ55" s="1252"/>
      <c r="BA55" s="1252"/>
      <c r="BB55" s="1251" t="s">
        <v>592</v>
      </c>
      <c r="BC55" s="1251"/>
      <c r="BD55" s="1251"/>
      <c r="BE55" s="1251"/>
      <c r="BF55" s="1251"/>
      <c r="BG55" s="1251"/>
      <c r="BH55" s="1251"/>
      <c r="BI55" s="1251"/>
      <c r="BJ55" s="1251"/>
      <c r="BK55" s="1251"/>
      <c r="BL55" s="1251"/>
      <c r="BM55" s="1251"/>
      <c r="BN55" s="1251"/>
      <c r="BO55" s="1251"/>
      <c r="BP55" s="1248">
        <v>23.4</v>
      </c>
      <c r="BQ55" s="1248"/>
      <c r="BR55" s="1248"/>
      <c r="BS55" s="1248"/>
      <c r="BT55" s="1248"/>
      <c r="BU55" s="1248"/>
      <c r="BV55" s="1248"/>
      <c r="BW55" s="1248"/>
      <c r="BX55" s="1248">
        <v>7.6</v>
      </c>
      <c r="BY55" s="1248"/>
      <c r="BZ55" s="1248"/>
      <c r="CA55" s="1248"/>
      <c r="CB55" s="1248"/>
      <c r="CC55" s="1248"/>
      <c r="CD55" s="1248"/>
      <c r="CE55" s="1248"/>
      <c r="CF55" s="1248">
        <v>3</v>
      </c>
      <c r="CG55" s="1248"/>
      <c r="CH55" s="1248"/>
      <c r="CI55" s="1248"/>
      <c r="CJ55" s="1248"/>
      <c r="CK55" s="1248"/>
      <c r="CL55" s="1248"/>
      <c r="CM55" s="1248"/>
      <c r="CN55" s="1248">
        <v>3.4</v>
      </c>
      <c r="CO55" s="1248"/>
      <c r="CP55" s="1248"/>
      <c r="CQ55" s="1248"/>
      <c r="CR55" s="1248"/>
      <c r="CS55" s="1248"/>
      <c r="CT55" s="1248"/>
      <c r="CU55" s="1248"/>
      <c r="CV55" s="1248">
        <v>0</v>
      </c>
      <c r="CW55" s="1248"/>
      <c r="CX55" s="1248"/>
      <c r="CY55" s="1248"/>
      <c r="CZ55" s="1248"/>
      <c r="DA55" s="1248"/>
      <c r="DB55" s="1248"/>
      <c r="DC55" s="1248"/>
    </row>
    <row r="56" spans="1:109" x14ac:dyDescent="0.15">
      <c r="A56" s="377"/>
      <c r="B56" s="369"/>
      <c r="G56" s="1246"/>
      <c r="H56" s="1246"/>
      <c r="I56" s="1246"/>
      <c r="J56" s="1246"/>
      <c r="K56" s="1253"/>
      <c r="L56" s="1253"/>
      <c r="M56" s="1253"/>
      <c r="N56" s="1253"/>
      <c r="AN56" s="1252"/>
      <c r="AO56" s="1252"/>
      <c r="AP56" s="1252"/>
      <c r="AQ56" s="1252"/>
      <c r="AR56" s="1252"/>
      <c r="AS56" s="1252"/>
      <c r="AT56" s="1252"/>
      <c r="AU56" s="1252"/>
      <c r="AV56" s="1252"/>
      <c r="AW56" s="1252"/>
      <c r="AX56" s="1252"/>
      <c r="AY56" s="1252"/>
      <c r="AZ56" s="1252"/>
      <c r="BA56" s="1252"/>
      <c r="BB56" s="1251"/>
      <c r="BC56" s="1251"/>
      <c r="BD56" s="1251"/>
      <c r="BE56" s="1251"/>
      <c r="BF56" s="1251"/>
      <c r="BG56" s="1251"/>
      <c r="BH56" s="1251"/>
      <c r="BI56" s="1251"/>
      <c r="BJ56" s="1251"/>
      <c r="BK56" s="1251"/>
      <c r="BL56" s="1251"/>
      <c r="BM56" s="1251"/>
      <c r="BN56" s="1251"/>
      <c r="BO56" s="1251"/>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377" customFormat="1" x14ac:dyDescent="0.15">
      <c r="B57" s="381"/>
      <c r="G57" s="1246"/>
      <c r="H57" s="1246"/>
      <c r="I57" s="1249"/>
      <c r="J57" s="1249"/>
      <c r="K57" s="1253"/>
      <c r="L57" s="1253"/>
      <c r="M57" s="1253"/>
      <c r="N57" s="1253"/>
      <c r="AM57" s="363"/>
      <c r="AN57" s="1252"/>
      <c r="AO57" s="1252"/>
      <c r="AP57" s="1252"/>
      <c r="AQ57" s="1252"/>
      <c r="AR57" s="1252"/>
      <c r="AS57" s="1252"/>
      <c r="AT57" s="1252"/>
      <c r="AU57" s="1252"/>
      <c r="AV57" s="1252"/>
      <c r="AW57" s="1252"/>
      <c r="AX57" s="1252"/>
      <c r="AY57" s="1252"/>
      <c r="AZ57" s="1252"/>
      <c r="BA57" s="1252"/>
      <c r="BB57" s="1251" t="s">
        <v>593</v>
      </c>
      <c r="BC57" s="1251"/>
      <c r="BD57" s="1251"/>
      <c r="BE57" s="1251"/>
      <c r="BF57" s="1251"/>
      <c r="BG57" s="1251"/>
      <c r="BH57" s="1251"/>
      <c r="BI57" s="1251"/>
      <c r="BJ57" s="1251"/>
      <c r="BK57" s="1251"/>
      <c r="BL57" s="1251"/>
      <c r="BM57" s="1251"/>
      <c r="BN57" s="1251"/>
      <c r="BO57" s="1251"/>
      <c r="BP57" s="1248">
        <v>59.2</v>
      </c>
      <c r="BQ57" s="1248"/>
      <c r="BR57" s="1248"/>
      <c r="BS57" s="1248"/>
      <c r="BT57" s="1248"/>
      <c r="BU57" s="1248"/>
      <c r="BV57" s="1248"/>
      <c r="BW57" s="1248"/>
      <c r="BX57" s="1248">
        <v>63.4</v>
      </c>
      <c r="BY57" s="1248"/>
      <c r="BZ57" s="1248"/>
      <c r="CA57" s="1248"/>
      <c r="CB57" s="1248"/>
      <c r="CC57" s="1248"/>
      <c r="CD57" s="1248"/>
      <c r="CE57" s="1248"/>
      <c r="CF57" s="1248">
        <v>63.3</v>
      </c>
      <c r="CG57" s="1248"/>
      <c r="CH57" s="1248"/>
      <c r="CI57" s="1248"/>
      <c r="CJ57" s="1248"/>
      <c r="CK57" s="1248"/>
      <c r="CL57" s="1248"/>
      <c r="CM57" s="1248"/>
      <c r="CN57" s="1248">
        <v>62.8</v>
      </c>
      <c r="CO57" s="1248"/>
      <c r="CP57" s="1248"/>
      <c r="CQ57" s="1248"/>
      <c r="CR57" s="1248"/>
      <c r="CS57" s="1248"/>
      <c r="CT57" s="1248"/>
      <c r="CU57" s="1248"/>
      <c r="CV57" s="1248">
        <v>62.8</v>
      </c>
      <c r="CW57" s="1248"/>
      <c r="CX57" s="1248"/>
      <c r="CY57" s="1248"/>
      <c r="CZ57" s="1248"/>
      <c r="DA57" s="1248"/>
      <c r="DB57" s="1248"/>
      <c r="DC57" s="1248"/>
      <c r="DD57" s="382"/>
      <c r="DE57" s="381"/>
    </row>
    <row r="58" spans="1:109" s="377" customFormat="1" x14ac:dyDescent="0.15">
      <c r="A58" s="363"/>
      <c r="B58" s="381"/>
      <c r="G58" s="1246"/>
      <c r="H58" s="1246"/>
      <c r="I58" s="1249"/>
      <c r="J58" s="1249"/>
      <c r="K58" s="1253"/>
      <c r="L58" s="1253"/>
      <c r="M58" s="1253"/>
      <c r="N58" s="1253"/>
      <c r="AM58" s="363"/>
      <c r="AN58" s="1252"/>
      <c r="AO58" s="1252"/>
      <c r="AP58" s="1252"/>
      <c r="AQ58" s="1252"/>
      <c r="AR58" s="1252"/>
      <c r="AS58" s="1252"/>
      <c r="AT58" s="1252"/>
      <c r="AU58" s="1252"/>
      <c r="AV58" s="1252"/>
      <c r="AW58" s="1252"/>
      <c r="AX58" s="1252"/>
      <c r="AY58" s="1252"/>
      <c r="AZ58" s="1252"/>
      <c r="BA58" s="1252"/>
      <c r="BB58" s="1251"/>
      <c r="BC58" s="1251"/>
      <c r="BD58" s="1251"/>
      <c r="BE58" s="1251"/>
      <c r="BF58" s="1251"/>
      <c r="BG58" s="1251"/>
      <c r="BH58" s="1251"/>
      <c r="BI58" s="1251"/>
      <c r="BJ58" s="1251"/>
      <c r="BK58" s="1251"/>
      <c r="BL58" s="1251"/>
      <c r="BM58" s="1251"/>
      <c r="BN58" s="1251"/>
      <c r="BO58" s="1251"/>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595</v>
      </c>
    </row>
    <row r="64" spans="1:109" x14ac:dyDescent="0.15">
      <c r="B64" s="369"/>
      <c r="G64" s="376"/>
      <c r="I64" s="389"/>
      <c r="J64" s="389"/>
      <c r="K64" s="389"/>
      <c r="L64" s="389"/>
      <c r="M64" s="389"/>
      <c r="N64" s="390"/>
      <c r="AM64" s="376"/>
      <c r="AN64" s="376" t="s">
        <v>588</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54" t="s">
        <v>596</v>
      </c>
      <c r="AO65" s="1255"/>
      <c r="AP65" s="1255"/>
      <c r="AQ65" s="1255"/>
      <c r="AR65" s="1255"/>
      <c r="AS65" s="1255"/>
      <c r="AT65" s="1255"/>
      <c r="AU65" s="1255"/>
      <c r="AV65" s="1255"/>
      <c r="AW65" s="1255"/>
      <c r="AX65" s="1255"/>
      <c r="AY65" s="1255"/>
      <c r="AZ65" s="1255"/>
      <c r="BA65" s="1255"/>
      <c r="BB65" s="1255"/>
      <c r="BC65" s="1255"/>
      <c r="BD65" s="1255"/>
      <c r="BE65" s="1255"/>
      <c r="BF65" s="1255"/>
      <c r="BG65" s="1255"/>
      <c r="BH65" s="1255"/>
      <c r="BI65" s="1255"/>
      <c r="BJ65" s="1255"/>
      <c r="BK65" s="1255"/>
      <c r="BL65" s="1255"/>
      <c r="BM65" s="1255"/>
      <c r="BN65" s="1255"/>
      <c r="BO65" s="1255"/>
      <c r="BP65" s="1255"/>
      <c r="BQ65" s="1255"/>
      <c r="BR65" s="1255"/>
      <c r="BS65" s="1255"/>
      <c r="BT65" s="1255"/>
      <c r="BU65" s="1255"/>
      <c r="BV65" s="1255"/>
      <c r="BW65" s="1255"/>
      <c r="BX65" s="1255"/>
      <c r="BY65" s="1255"/>
      <c r="BZ65" s="1255"/>
      <c r="CA65" s="1255"/>
      <c r="CB65" s="1255"/>
      <c r="CC65" s="1255"/>
      <c r="CD65" s="1255"/>
      <c r="CE65" s="1255"/>
      <c r="CF65" s="1255"/>
      <c r="CG65" s="1255"/>
      <c r="CH65" s="1255"/>
      <c r="CI65" s="1255"/>
      <c r="CJ65" s="1255"/>
      <c r="CK65" s="1255"/>
      <c r="CL65" s="1255"/>
      <c r="CM65" s="1255"/>
      <c r="CN65" s="1255"/>
      <c r="CO65" s="1255"/>
      <c r="CP65" s="1255"/>
      <c r="CQ65" s="1255"/>
      <c r="CR65" s="1255"/>
      <c r="CS65" s="1255"/>
      <c r="CT65" s="1255"/>
      <c r="CU65" s="1255"/>
      <c r="CV65" s="1255"/>
      <c r="CW65" s="1255"/>
      <c r="CX65" s="1255"/>
      <c r="CY65" s="1255"/>
      <c r="CZ65" s="1255"/>
      <c r="DA65" s="1255"/>
      <c r="DB65" s="1255"/>
      <c r="DC65" s="1256"/>
    </row>
    <row r="66" spans="2:107" x14ac:dyDescent="0.15">
      <c r="B66" s="369"/>
      <c r="AN66" s="1257"/>
      <c r="AO66" s="1258"/>
      <c r="AP66" s="1258"/>
      <c r="AQ66" s="1258"/>
      <c r="AR66" s="1258"/>
      <c r="AS66" s="1258"/>
      <c r="AT66" s="1258"/>
      <c r="AU66" s="1258"/>
      <c r="AV66" s="1258"/>
      <c r="AW66" s="1258"/>
      <c r="AX66" s="1258"/>
      <c r="AY66" s="1258"/>
      <c r="AZ66" s="1258"/>
      <c r="BA66" s="1258"/>
      <c r="BB66" s="1258"/>
      <c r="BC66" s="1258"/>
      <c r="BD66" s="1258"/>
      <c r="BE66" s="1258"/>
      <c r="BF66" s="1258"/>
      <c r="BG66" s="1258"/>
      <c r="BH66" s="1258"/>
      <c r="BI66" s="1258"/>
      <c r="BJ66" s="1258"/>
      <c r="BK66" s="1258"/>
      <c r="BL66" s="1258"/>
      <c r="BM66" s="1258"/>
      <c r="BN66" s="1258"/>
      <c r="BO66" s="1258"/>
      <c r="BP66" s="1258"/>
      <c r="BQ66" s="1258"/>
      <c r="BR66" s="1258"/>
      <c r="BS66" s="1258"/>
      <c r="BT66" s="1258"/>
      <c r="BU66" s="1258"/>
      <c r="BV66" s="1258"/>
      <c r="BW66" s="1258"/>
      <c r="BX66" s="1258"/>
      <c r="BY66" s="1258"/>
      <c r="BZ66" s="1258"/>
      <c r="CA66" s="1258"/>
      <c r="CB66" s="1258"/>
      <c r="CC66" s="1258"/>
      <c r="CD66" s="1258"/>
      <c r="CE66" s="1258"/>
      <c r="CF66" s="1258"/>
      <c r="CG66" s="1258"/>
      <c r="CH66" s="1258"/>
      <c r="CI66" s="1258"/>
      <c r="CJ66" s="1258"/>
      <c r="CK66" s="1258"/>
      <c r="CL66" s="1258"/>
      <c r="CM66" s="1258"/>
      <c r="CN66" s="1258"/>
      <c r="CO66" s="1258"/>
      <c r="CP66" s="1258"/>
      <c r="CQ66" s="1258"/>
      <c r="CR66" s="1258"/>
      <c r="CS66" s="1258"/>
      <c r="CT66" s="1258"/>
      <c r="CU66" s="1258"/>
      <c r="CV66" s="1258"/>
      <c r="CW66" s="1258"/>
      <c r="CX66" s="1258"/>
      <c r="CY66" s="1258"/>
      <c r="CZ66" s="1258"/>
      <c r="DA66" s="1258"/>
      <c r="DB66" s="1258"/>
      <c r="DC66" s="1259"/>
    </row>
    <row r="67" spans="2:107" x14ac:dyDescent="0.15">
      <c r="B67" s="369"/>
      <c r="AN67" s="1257"/>
      <c r="AO67" s="1258"/>
      <c r="AP67" s="1258"/>
      <c r="AQ67" s="1258"/>
      <c r="AR67" s="1258"/>
      <c r="AS67" s="1258"/>
      <c r="AT67" s="1258"/>
      <c r="AU67" s="1258"/>
      <c r="AV67" s="1258"/>
      <c r="AW67" s="1258"/>
      <c r="AX67" s="1258"/>
      <c r="AY67" s="1258"/>
      <c r="AZ67" s="1258"/>
      <c r="BA67" s="1258"/>
      <c r="BB67" s="1258"/>
      <c r="BC67" s="1258"/>
      <c r="BD67" s="1258"/>
      <c r="BE67" s="1258"/>
      <c r="BF67" s="1258"/>
      <c r="BG67" s="1258"/>
      <c r="BH67" s="1258"/>
      <c r="BI67" s="1258"/>
      <c r="BJ67" s="1258"/>
      <c r="BK67" s="1258"/>
      <c r="BL67" s="1258"/>
      <c r="BM67" s="1258"/>
      <c r="BN67" s="1258"/>
      <c r="BO67" s="1258"/>
      <c r="BP67" s="1258"/>
      <c r="BQ67" s="1258"/>
      <c r="BR67" s="1258"/>
      <c r="BS67" s="1258"/>
      <c r="BT67" s="1258"/>
      <c r="BU67" s="1258"/>
      <c r="BV67" s="1258"/>
      <c r="BW67" s="1258"/>
      <c r="BX67" s="1258"/>
      <c r="BY67" s="1258"/>
      <c r="BZ67" s="1258"/>
      <c r="CA67" s="1258"/>
      <c r="CB67" s="1258"/>
      <c r="CC67" s="1258"/>
      <c r="CD67" s="1258"/>
      <c r="CE67" s="1258"/>
      <c r="CF67" s="1258"/>
      <c r="CG67" s="1258"/>
      <c r="CH67" s="1258"/>
      <c r="CI67" s="1258"/>
      <c r="CJ67" s="1258"/>
      <c r="CK67" s="1258"/>
      <c r="CL67" s="1258"/>
      <c r="CM67" s="1258"/>
      <c r="CN67" s="1258"/>
      <c r="CO67" s="1258"/>
      <c r="CP67" s="1258"/>
      <c r="CQ67" s="1258"/>
      <c r="CR67" s="1258"/>
      <c r="CS67" s="1258"/>
      <c r="CT67" s="1258"/>
      <c r="CU67" s="1258"/>
      <c r="CV67" s="1258"/>
      <c r="CW67" s="1258"/>
      <c r="CX67" s="1258"/>
      <c r="CY67" s="1258"/>
      <c r="CZ67" s="1258"/>
      <c r="DA67" s="1258"/>
      <c r="DB67" s="1258"/>
      <c r="DC67" s="1259"/>
    </row>
    <row r="68" spans="2:107" x14ac:dyDescent="0.15">
      <c r="B68" s="369"/>
      <c r="AN68" s="1257"/>
      <c r="AO68" s="1258"/>
      <c r="AP68" s="1258"/>
      <c r="AQ68" s="1258"/>
      <c r="AR68" s="1258"/>
      <c r="AS68" s="1258"/>
      <c r="AT68" s="1258"/>
      <c r="AU68" s="1258"/>
      <c r="AV68" s="1258"/>
      <c r="AW68" s="1258"/>
      <c r="AX68" s="1258"/>
      <c r="AY68" s="1258"/>
      <c r="AZ68" s="1258"/>
      <c r="BA68" s="1258"/>
      <c r="BB68" s="1258"/>
      <c r="BC68" s="1258"/>
      <c r="BD68" s="1258"/>
      <c r="BE68" s="1258"/>
      <c r="BF68" s="1258"/>
      <c r="BG68" s="1258"/>
      <c r="BH68" s="1258"/>
      <c r="BI68" s="1258"/>
      <c r="BJ68" s="1258"/>
      <c r="BK68" s="1258"/>
      <c r="BL68" s="1258"/>
      <c r="BM68" s="1258"/>
      <c r="BN68" s="1258"/>
      <c r="BO68" s="1258"/>
      <c r="BP68" s="1258"/>
      <c r="BQ68" s="1258"/>
      <c r="BR68" s="1258"/>
      <c r="BS68" s="1258"/>
      <c r="BT68" s="1258"/>
      <c r="BU68" s="1258"/>
      <c r="BV68" s="1258"/>
      <c r="BW68" s="1258"/>
      <c r="BX68" s="1258"/>
      <c r="BY68" s="1258"/>
      <c r="BZ68" s="1258"/>
      <c r="CA68" s="1258"/>
      <c r="CB68" s="1258"/>
      <c r="CC68" s="1258"/>
      <c r="CD68" s="1258"/>
      <c r="CE68" s="1258"/>
      <c r="CF68" s="1258"/>
      <c r="CG68" s="1258"/>
      <c r="CH68" s="1258"/>
      <c r="CI68" s="1258"/>
      <c r="CJ68" s="1258"/>
      <c r="CK68" s="1258"/>
      <c r="CL68" s="1258"/>
      <c r="CM68" s="1258"/>
      <c r="CN68" s="1258"/>
      <c r="CO68" s="1258"/>
      <c r="CP68" s="1258"/>
      <c r="CQ68" s="1258"/>
      <c r="CR68" s="1258"/>
      <c r="CS68" s="1258"/>
      <c r="CT68" s="1258"/>
      <c r="CU68" s="1258"/>
      <c r="CV68" s="1258"/>
      <c r="CW68" s="1258"/>
      <c r="CX68" s="1258"/>
      <c r="CY68" s="1258"/>
      <c r="CZ68" s="1258"/>
      <c r="DA68" s="1258"/>
      <c r="DB68" s="1258"/>
      <c r="DC68" s="1259"/>
    </row>
    <row r="69" spans="2:107" x14ac:dyDescent="0.15">
      <c r="B69" s="369"/>
      <c r="AN69" s="1260"/>
      <c r="AO69" s="1261"/>
      <c r="AP69" s="1261"/>
      <c r="AQ69" s="1261"/>
      <c r="AR69" s="1261"/>
      <c r="AS69" s="1261"/>
      <c r="AT69" s="1261"/>
      <c r="AU69" s="1261"/>
      <c r="AV69" s="1261"/>
      <c r="AW69" s="1261"/>
      <c r="AX69" s="1261"/>
      <c r="AY69" s="1261"/>
      <c r="AZ69" s="1261"/>
      <c r="BA69" s="1261"/>
      <c r="BB69" s="1261"/>
      <c r="BC69" s="1261"/>
      <c r="BD69" s="1261"/>
      <c r="BE69" s="1261"/>
      <c r="BF69" s="1261"/>
      <c r="BG69" s="1261"/>
      <c r="BH69" s="1261"/>
      <c r="BI69" s="1261"/>
      <c r="BJ69" s="1261"/>
      <c r="BK69" s="1261"/>
      <c r="BL69" s="1261"/>
      <c r="BM69" s="1261"/>
      <c r="BN69" s="1261"/>
      <c r="BO69" s="1261"/>
      <c r="BP69" s="1261"/>
      <c r="BQ69" s="1261"/>
      <c r="BR69" s="1261"/>
      <c r="BS69" s="1261"/>
      <c r="BT69" s="1261"/>
      <c r="BU69" s="1261"/>
      <c r="BV69" s="1261"/>
      <c r="BW69" s="1261"/>
      <c r="BX69" s="1261"/>
      <c r="BY69" s="1261"/>
      <c r="BZ69" s="1261"/>
      <c r="CA69" s="1261"/>
      <c r="CB69" s="1261"/>
      <c r="CC69" s="1261"/>
      <c r="CD69" s="1261"/>
      <c r="CE69" s="1261"/>
      <c r="CF69" s="1261"/>
      <c r="CG69" s="1261"/>
      <c r="CH69" s="1261"/>
      <c r="CI69" s="1261"/>
      <c r="CJ69" s="1261"/>
      <c r="CK69" s="1261"/>
      <c r="CL69" s="1261"/>
      <c r="CM69" s="1261"/>
      <c r="CN69" s="1261"/>
      <c r="CO69" s="1261"/>
      <c r="CP69" s="1261"/>
      <c r="CQ69" s="1261"/>
      <c r="CR69" s="1261"/>
      <c r="CS69" s="1261"/>
      <c r="CT69" s="1261"/>
      <c r="CU69" s="1261"/>
      <c r="CV69" s="1261"/>
      <c r="CW69" s="1261"/>
      <c r="CX69" s="1261"/>
      <c r="CY69" s="1261"/>
      <c r="CZ69" s="1261"/>
      <c r="DA69" s="1261"/>
      <c r="DB69" s="1261"/>
      <c r="DC69" s="1262"/>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590</v>
      </c>
    </row>
    <row r="72" spans="2:107" x14ac:dyDescent="0.15">
      <c r="B72" s="369"/>
      <c r="G72" s="1246"/>
      <c r="H72" s="1246"/>
      <c r="I72" s="1246"/>
      <c r="J72" s="1246"/>
      <c r="K72" s="379"/>
      <c r="L72" s="379"/>
      <c r="M72" s="380"/>
      <c r="N72" s="380"/>
      <c r="AN72" s="1264"/>
      <c r="AO72" s="1265"/>
      <c r="AP72" s="1265"/>
      <c r="AQ72" s="1265"/>
      <c r="AR72" s="1265"/>
      <c r="AS72" s="1265"/>
      <c r="AT72" s="1265"/>
      <c r="AU72" s="1265"/>
      <c r="AV72" s="1265"/>
      <c r="AW72" s="1265"/>
      <c r="AX72" s="1265"/>
      <c r="AY72" s="1265"/>
      <c r="AZ72" s="1265"/>
      <c r="BA72" s="1265"/>
      <c r="BB72" s="1265"/>
      <c r="BC72" s="1265"/>
      <c r="BD72" s="1265"/>
      <c r="BE72" s="1265"/>
      <c r="BF72" s="1265"/>
      <c r="BG72" s="1265"/>
      <c r="BH72" s="1265"/>
      <c r="BI72" s="1265"/>
      <c r="BJ72" s="1265"/>
      <c r="BK72" s="1265"/>
      <c r="BL72" s="1265"/>
      <c r="BM72" s="1265"/>
      <c r="BN72" s="1265"/>
      <c r="BO72" s="1266"/>
      <c r="BP72" s="1252" t="s">
        <v>549</v>
      </c>
      <c r="BQ72" s="1252"/>
      <c r="BR72" s="1252"/>
      <c r="BS72" s="1252"/>
      <c r="BT72" s="1252"/>
      <c r="BU72" s="1252"/>
      <c r="BV72" s="1252"/>
      <c r="BW72" s="1252"/>
      <c r="BX72" s="1252" t="s">
        <v>550</v>
      </c>
      <c r="BY72" s="1252"/>
      <c r="BZ72" s="1252"/>
      <c r="CA72" s="1252"/>
      <c r="CB72" s="1252"/>
      <c r="CC72" s="1252"/>
      <c r="CD72" s="1252"/>
      <c r="CE72" s="1252"/>
      <c r="CF72" s="1252" t="s">
        <v>551</v>
      </c>
      <c r="CG72" s="1252"/>
      <c r="CH72" s="1252"/>
      <c r="CI72" s="1252"/>
      <c r="CJ72" s="1252"/>
      <c r="CK72" s="1252"/>
      <c r="CL72" s="1252"/>
      <c r="CM72" s="1252"/>
      <c r="CN72" s="1252" t="s">
        <v>552</v>
      </c>
      <c r="CO72" s="1252"/>
      <c r="CP72" s="1252"/>
      <c r="CQ72" s="1252"/>
      <c r="CR72" s="1252"/>
      <c r="CS72" s="1252"/>
      <c r="CT72" s="1252"/>
      <c r="CU72" s="1252"/>
      <c r="CV72" s="1252" t="s">
        <v>553</v>
      </c>
      <c r="CW72" s="1252"/>
      <c r="CX72" s="1252"/>
      <c r="CY72" s="1252"/>
      <c r="CZ72" s="1252"/>
      <c r="DA72" s="1252"/>
      <c r="DB72" s="1252"/>
      <c r="DC72" s="1252"/>
    </row>
    <row r="73" spans="2:107" x14ac:dyDescent="0.15">
      <c r="B73" s="369"/>
      <c r="G73" s="1263"/>
      <c r="H73" s="1263"/>
      <c r="I73" s="1263"/>
      <c r="J73" s="1263"/>
      <c r="K73" s="1247"/>
      <c r="L73" s="1247"/>
      <c r="M73" s="1247"/>
      <c r="N73" s="1247"/>
      <c r="AM73" s="378"/>
      <c r="AN73" s="1251" t="s">
        <v>591</v>
      </c>
      <c r="AO73" s="1251"/>
      <c r="AP73" s="1251"/>
      <c r="AQ73" s="1251"/>
      <c r="AR73" s="1251"/>
      <c r="AS73" s="1251"/>
      <c r="AT73" s="1251"/>
      <c r="AU73" s="1251"/>
      <c r="AV73" s="1251"/>
      <c r="AW73" s="1251"/>
      <c r="AX73" s="1251"/>
      <c r="AY73" s="1251"/>
      <c r="AZ73" s="1251"/>
      <c r="BA73" s="1251"/>
      <c r="BB73" s="1251" t="s">
        <v>592</v>
      </c>
      <c r="BC73" s="1251"/>
      <c r="BD73" s="1251"/>
      <c r="BE73" s="1251"/>
      <c r="BF73" s="1251"/>
      <c r="BG73" s="1251"/>
      <c r="BH73" s="1251"/>
      <c r="BI73" s="1251"/>
      <c r="BJ73" s="1251"/>
      <c r="BK73" s="1251"/>
      <c r="BL73" s="1251"/>
      <c r="BM73" s="1251"/>
      <c r="BN73" s="1251"/>
      <c r="BO73" s="1251"/>
      <c r="BP73" s="1248">
        <v>121</v>
      </c>
      <c r="BQ73" s="1248"/>
      <c r="BR73" s="1248"/>
      <c r="BS73" s="1248"/>
      <c r="BT73" s="1248"/>
      <c r="BU73" s="1248"/>
      <c r="BV73" s="1248"/>
      <c r="BW73" s="1248"/>
      <c r="BX73" s="1248">
        <v>120.5</v>
      </c>
      <c r="BY73" s="1248"/>
      <c r="BZ73" s="1248"/>
      <c r="CA73" s="1248"/>
      <c r="CB73" s="1248"/>
      <c r="CC73" s="1248"/>
      <c r="CD73" s="1248"/>
      <c r="CE73" s="1248"/>
      <c r="CF73" s="1248">
        <v>110.9</v>
      </c>
      <c r="CG73" s="1248"/>
      <c r="CH73" s="1248"/>
      <c r="CI73" s="1248"/>
      <c r="CJ73" s="1248"/>
      <c r="CK73" s="1248"/>
      <c r="CL73" s="1248"/>
      <c r="CM73" s="1248"/>
      <c r="CN73" s="1248">
        <v>78</v>
      </c>
      <c r="CO73" s="1248"/>
      <c r="CP73" s="1248"/>
      <c r="CQ73" s="1248"/>
      <c r="CR73" s="1248"/>
      <c r="CS73" s="1248"/>
      <c r="CT73" s="1248"/>
      <c r="CU73" s="1248"/>
      <c r="CV73" s="1248">
        <v>62.5</v>
      </c>
      <c r="CW73" s="1248"/>
      <c r="CX73" s="1248"/>
      <c r="CY73" s="1248"/>
      <c r="CZ73" s="1248"/>
      <c r="DA73" s="1248"/>
      <c r="DB73" s="1248"/>
      <c r="DC73" s="1248"/>
    </row>
    <row r="74" spans="2:107" x14ac:dyDescent="0.15">
      <c r="B74" s="369"/>
      <c r="G74" s="1263"/>
      <c r="H74" s="1263"/>
      <c r="I74" s="1263"/>
      <c r="J74" s="1263"/>
      <c r="K74" s="1247"/>
      <c r="L74" s="1247"/>
      <c r="M74" s="1247"/>
      <c r="N74" s="1247"/>
      <c r="AM74" s="378"/>
      <c r="AN74" s="1251"/>
      <c r="AO74" s="1251"/>
      <c r="AP74" s="1251"/>
      <c r="AQ74" s="1251"/>
      <c r="AR74" s="1251"/>
      <c r="AS74" s="1251"/>
      <c r="AT74" s="1251"/>
      <c r="AU74" s="1251"/>
      <c r="AV74" s="1251"/>
      <c r="AW74" s="1251"/>
      <c r="AX74" s="1251"/>
      <c r="AY74" s="1251"/>
      <c r="AZ74" s="1251"/>
      <c r="BA74" s="1251"/>
      <c r="BB74" s="1251"/>
      <c r="BC74" s="1251"/>
      <c r="BD74" s="1251"/>
      <c r="BE74" s="1251"/>
      <c r="BF74" s="1251"/>
      <c r="BG74" s="1251"/>
      <c r="BH74" s="1251"/>
      <c r="BI74" s="1251"/>
      <c r="BJ74" s="1251"/>
      <c r="BK74" s="1251"/>
      <c r="BL74" s="1251"/>
      <c r="BM74" s="1251"/>
      <c r="BN74" s="1251"/>
      <c r="BO74" s="1251"/>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x14ac:dyDescent="0.15">
      <c r="B75" s="369"/>
      <c r="G75" s="1263"/>
      <c r="H75" s="1263"/>
      <c r="I75" s="1246"/>
      <c r="J75" s="1246"/>
      <c r="K75" s="1253"/>
      <c r="L75" s="1253"/>
      <c r="M75" s="1253"/>
      <c r="N75" s="1253"/>
      <c r="AM75" s="378"/>
      <c r="AN75" s="1251"/>
      <c r="AO75" s="1251"/>
      <c r="AP75" s="1251"/>
      <c r="AQ75" s="1251"/>
      <c r="AR75" s="1251"/>
      <c r="AS75" s="1251"/>
      <c r="AT75" s="1251"/>
      <c r="AU75" s="1251"/>
      <c r="AV75" s="1251"/>
      <c r="AW75" s="1251"/>
      <c r="AX75" s="1251"/>
      <c r="AY75" s="1251"/>
      <c r="AZ75" s="1251"/>
      <c r="BA75" s="1251"/>
      <c r="BB75" s="1251" t="s">
        <v>597</v>
      </c>
      <c r="BC75" s="1251"/>
      <c r="BD75" s="1251"/>
      <c r="BE75" s="1251"/>
      <c r="BF75" s="1251"/>
      <c r="BG75" s="1251"/>
      <c r="BH75" s="1251"/>
      <c r="BI75" s="1251"/>
      <c r="BJ75" s="1251"/>
      <c r="BK75" s="1251"/>
      <c r="BL75" s="1251"/>
      <c r="BM75" s="1251"/>
      <c r="BN75" s="1251"/>
      <c r="BO75" s="1251"/>
      <c r="BP75" s="1248">
        <v>8.8000000000000007</v>
      </c>
      <c r="BQ75" s="1248"/>
      <c r="BR75" s="1248"/>
      <c r="BS75" s="1248"/>
      <c r="BT75" s="1248"/>
      <c r="BU75" s="1248"/>
      <c r="BV75" s="1248"/>
      <c r="BW75" s="1248"/>
      <c r="BX75" s="1248">
        <v>9.4</v>
      </c>
      <c r="BY75" s="1248"/>
      <c r="BZ75" s="1248"/>
      <c r="CA75" s="1248"/>
      <c r="CB75" s="1248"/>
      <c r="CC75" s="1248"/>
      <c r="CD75" s="1248"/>
      <c r="CE75" s="1248"/>
      <c r="CF75" s="1248">
        <v>9.4</v>
      </c>
      <c r="CG75" s="1248"/>
      <c r="CH75" s="1248"/>
      <c r="CI75" s="1248"/>
      <c r="CJ75" s="1248"/>
      <c r="CK75" s="1248"/>
      <c r="CL75" s="1248"/>
      <c r="CM75" s="1248"/>
      <c r="CN75" s="1248">
        <v>9.1</v>
      </c>
      <c r="CO75" s="1248"/>
      <c r="CP75" s="1248"/>
      <c r="CQ75" s="1248"/>
      <c r="CR75" s="1248"/>
      <c r="CS75" s="1248"/>
      <c r="CT75" s="1248"/>
      <c r="CU75" s="1248"/>
      <c r="CV75" s="1248">
        <v>8.6999999999999993</v>
      </c>
      <c r="CW75" s="1248"/>
      <c r="CX75" s="1248"/>
      <c r="CY75" s="1248"/>
      <c r="CZ75" s="1248"/>
      <c r="DA75" s="1248"/>
      <c r="DB75" s="1248"/>
      <c r="DC75" s="1248"/>
    </row>
    <row r="76" spans="2:107" x14ac:dyDescent="0.15">
      <c r="B76" s="369"/>
      <c r="G76" s="1263"/>
      <c r="H76" s="1263"/>
      <c r="I76" s="1246"/>
      <c r="J76" s="1246"/>
      <c r="K76" s="1253"/>
      <c r="L76" s="1253"/>
      <c r="M76" s="1253"/>
      <c r="N76" s="1253"/>
      <c r="AM76" s="378"/>
      <c r="AN76" s="1251"/>
      <c r="AO76" s="1251"/>
      <c r="AP76" s="1251"/>
      <c r="AQ76" s="1251"/>
      <c r="AR76" s="1251"/>
      <c r="AS76" s="1251"/>
      <c r="AT76" s="1251"/>
      <c r="AU76" s="1251"/>
      <c r="AV76" s="1251"/>
      <c r="AW76" s="1251"/>
      <c r="AX76" s="1251"/>
      <c r="AY76" s="1251"/>
      <c r="AZ76" s="1251"/>
      <c r="BA76" s="1251"/>
      <c r="BB76" s="1251"/>
      <c r="BC76" s="1251"/>
      <c r="BD76" s="1251"/>
      <c r="BE76" s="1251"/>
      <c r="BF76" s="1251"/>
      <c r="BG76" s="1251"/>
      <c r="BH76" s="1251"/>
      <c r="BI76" s="1251"/>
      <c r="BJ76" s="1251"/>
      <c r="BK76" s="1251"/>
      <c r="BL76" s="1251"/>
      <c r="BM76" s="1251"/>
      <c r="BN76" s="1251"/>
      <c r="BO76" s="1251"/>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x14ac:dyDescent="0.15">
      <c r="B77" s="369"/>
      <c r="G77" s="1246"/>
      <c r="H77" s="1246"/>
      <c r="I77" s="1246"/>
      <c r="J77" s="1246"/>
      <c r="K77" s="1247"/>
      <c r="L77" s="1247"/>
      <c r="M77" s="1247"/>
      <c r="N77" s="1247"/>
      <c r="AN77" s="1252" t="s">
        <v>594</v>
      </c>
      <c r="AO77" s="1252"/>
      <c r="AP77" s="1252"/>
      <c r="AQ77" s="1252"/>
      <c r="AR77" s="1252"/>
      <c r="AS77" s="1252"/>
      <c r="AT77" s="1252"/>
      <c r="AU77" s="1252"/>
      <c r="AV77" s="1252"/>
      <c r="AW77" s="1252"/>
      <c r="AX77" s="1252"/>
      <c r="AY77" s="1252"/>
      <c r="AZ77" s="1252"/>
      <c r="BA77" s="1252"/>
      <c r="BB77" s="1251" t="s">
        <v>592</v>
      </c>
      <c r="BC77" s="1251"/>
      <c r="BD77" s="1251"/>
      <c r="BE77" s="1251"/>
      <c r="BF77" s="1251"/>
      <c r="BG77" s="1251"/>
      <c r="BH77" s="1251"/>
      <c r="BI77" s="1251"/>
      <c r="BJ77" s="1251"/>
      <c r="BK77" s="1251"/>
      <c r="BL77" s="1251"/>
      <c r="BM77" s="1251"/>
      <c r="BN77" s="1251"/>
      <c r="BO77" s="1251"/>
      <c r="BP77" s="1248">
        <v>23.4</v>
      </c>
      <c r="BQ77" s="1248"/>
      <c r="BR77" s="1248"/>
      <c r="BS77" s="1248"/>
      <c r="BT77" s="1248"/>
      <c r="BU77" s="1248"/>
      <c r="BV77" s="1248"/>
      <c r="BW77" s="1248"/>
      <c r="BX77" s="1248">
        <v>7.6</v>
      </c>
      <c r="BY77" s="1248"/>
      <c r="BZ77" s="1248"/>
      <c r="CA77" s="1248"/>
      <c r="CB77" s="1248"/>
      <c r="CC77" s="1248"/>
      <c r="CD77" s="1248"/>
      <c r="CE77" s="1248"/>
      <c r="CF77" s="1248">
        <v>3</v>
      </c>
      <c r="CG77" s="1248"/>
      <c r="CH77" s="1248"/>
      <c r="CI77" s="1248"/>
      <c r="CJ77" s="1248"/>
      <c r="CK77" s="1248"/>
      <c r="CL77" s="1248"/>
      <c r="CM77" s="1248"/>
      <c r="CN77" s="1248">
        <v>3.4</v>
      </c>
      <c r="CO77" s="1248"/>
      <c r="CP77" s="1248"/>
      <c r="CQ77" s="1248"/>
      <c r="CR77" s="1248"/>
      <c r="CS77" s="1248"/>
      <c r="CT77" s="1248"/>
      <c r="CU77" s="1248"/>
      <c r="CV77" s="1248">
        <v>0</v>
      </c>
      <c r="CW77" s="1248"/>
      <c r="CX77" s="1248"/>
      <c r="CY77" s="1248"/>
      <c r="CZ77" s="1248"/>
      <c r="DA77" s="1248"/>
      <c r="DB77" s="1248"/>
      <c r="DC77" s="1248"/>
    </row>
    <row r="78" spans="2:107" x14ac:dyDescent="0.15">
      <c r="B78" s="369"/>
      <c r="G78" s="1246"/>
      <c r="H78" s="1246"/>
      <c r="I78" s="1246"/>
      <c r="J78" s="1246"/>
      <c r="K78" s="1247"/>
      <c r="L78" s="1247"/>
      <c r="M78" s="1247"/>
      <c r="N78" s="1247"/>
      <c r="AN78" s="1252"/>
      <c r="AO78" s="1252"/>
      <c r="AP78" s="1252"/>
      <c r="AQ78" s="1252"/>
      <c r="AR78" s="1252"/>
      <c r="AS78" s="1252"/>
      <c r="AT78" s="1252"/>
      <c r="AU78" s="1252"/>
      <c r="AV78" s="1252"/>
      <c r="AW78" s="1252"/>
      <c r="AX78" s="1252"/>
      <c r="AY78" s="1252"/>
      <c r="AZ78" s="1252"/>
      <c r="BA78" s="1252"/>
      <c r="BB78" s="1251"/>
      <c r="BC78" s="1251"/>
      <c r="BD78" s="1251"/>
      <c r="BE78" s="1251"/>
      <c r="BF78" s="1251"/>
      <c r="BG78" s="1251"/>
      <c r="BH78" s="1251"/>
      <c r="BI78" s="1251"/>
      <c r="BJ78" s="1251"/>
      <c r="BK78" s="1251"/>
      <c r="BL78" s="1251"/>
      <c r="BM78" s="1251"/>
      <c r="BN78" s="1251"/>
      <c r="BO78" s="1251"/>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x14ac:dyDescent="0.15">
      <c r="B79" s="369"/>
      <c r="G79" s="1246"/>
      <c r="H79" s="1246"/>
      <c r="I79" s="1249"/>
      <c r="J79" s="1249"/>
      <c r="K79" s="1250"/>
      <c r="L79" s="1250"/>
      <c r="M79" s="1250"/>
      <c r="N79" s="1250"/>
      <c r="AN79" s="1252"/>
      <c r="AO79" s="1252"/>
      <c r="AP79" s="1252"/>
      <c r="AQ79" s="1252"/>
      <c r="AR79" s="1252"/>
      <c r="AS79" s="1252"/>
      <c r="AT79" s="1252"/>
      <c r="AU79" s="1252"/>
      <c r="AV79" s="1252"/>
      <c r="AW79" s="1252"/>
      <c r="AX79" s="1252"/>
      <c r="AY79" s="1252"/>
      <c r="AZ79" s="1252"/>
      <c r="BA79" s="1252"/>
      <c r="BB79" s="1251" t="s">
        <v>597</v>
      </c>
      <c r="BC79" s="1251"/>
      <c r="BD79" s="1251"/>
      <c r="BE79" s="1251"/>
      <c r="BF79" s="1251"/>
      <c r="BG79" s="1251"/>
      <c r="BH79" s="1251"/>
      <c r="BI79" s="1251"/>
      <c r="BJ79" s="1251"/>
      <c r="BK79" s="1251"/>
      <c r="BL79" s="1251"/>
      <c r="BM79" s="1251"/>
      <c r="BN79" s="1251"/>
      <c r="BO79" s="1251"/>
      <c r="BP79" s="1248">
        <v>8.5</v>
      </c>
      <c r="BQ79" s="1248"/>
      <c r="BR79" s="1248"/>
      <c r="BS79" s="1248"/>
      <c r="BT79" s="1248"/>
      <c r="BU79" s="1248"/>
      <c r="BV79" s="1248"/>
      <c r="BW79" s="1248"/>
      <c r="BX79" s="1248">
        <v>8.6</v>
      </c>
      <c r="BY79" s="1248"/>
      <c r="BZ79" s="1248"/>
      <c r="CA79" s="1248"/>
      <c r="CB79" s="1248"/>
      <c r="CC79" s="1248"/>
      <c r="CD79" s="1248"/>
      <c r="CE79" s="1248"/>
      <c r="CF79" s="1248">
        <v>8.8000000000000007</v>
      </c>
      <c r="CG79" s="1248"/>
      <c r="CH79" s="1248"/>
      <c r="CI79" s="1248"/>
      <c r="CJ79" s="1248"/>
      <c r="CK79" s="1248"/>
      <c r="CL79" s="1248"/>
      <c r="CM79" s="1248"/>
      <c r="CN79" s="1248">
        <v>8.8000000000000007</v>
      </c>
      <c r="CO79" s="1248"/>
      <c r="CP79" s="1248"/>
      <c r="CQ79" s="1248"/>
      <c r="CR79" s="1248"/>
      <c r="CS79" s="1248"/>
      <c r="CT79" s="1248"/>
      <c r="CU79" s="1248"/>
      <c r="CV79" s="1248">
        <v>8.3000000000000007</v>
      </c>
      <c r="CW79" s="1248"/>
      <c r="CX79" s="1248"/>
      <c r="CY79" s="1248"/>
      <c r="CZ79" s="1248"/>
      <c r="DA79" s="1248"/>
      <c r="DB79" s="1248"/>
      <c r="DC79" s="1248"/>
    </row>
    <row r="80" spans="2:107" x14ac:dyDescent="0.15">
      <c r="B80" s="369"/>
      <c r="G80" s="1246"/>
      <c r="H80" s="1246"/>
      <c r="I80" s="1249"/>
      <c r="J80" s="1249"/>
      <c r="K80" s="1250"/>
      <c r="L80" s="1250"/>
      <c r="M80" s="1250"/>
      <c r="N80" s="1250"/>
      <c r="AN80" s="1252"/>
      <c r="AO80" s="1252"/>
      <c r="AP80" s="1252"/>
      <c r="AQ80" s="1252"/>
      <c r="AR80" s="1252"/>
      <c r="AS80" s="1252"/>
      <c r="AT80" s="1252"/>
      <c r="AU80" s="1252"/>
      <c r="AV80" s="1252"/>
      <c r="AW80" s="1252"/>
      <c r="AX80" s="1252"/>
      <c r="AY80" s="1252"/>
      <c r="AZ80" s="1252"/>
      <c r="BA80" s="1252"/>
      <c r="BB80" s="1251"/>
      <c r="BC80" s="1251"/>
      <c r="BD80" s="1251"/>
      <c r="BE80" s="1251"/>
      <c r="BF80" s="1251"/>
      <c r="BG80" s="1251"/>
      <c r="BH80" s="1251"/>
      <c r="BI80" s="1251"/>
      <c r="BJ80" s="1251"/>
      <c r="BK80" s="1251"/>
      <c r="BL80" s="1251"/>
      <c r="BM80" s="1251"/>
      <c r="BN80" s="1251"/>
      <c r="BO80" s="1251"/>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EuiEYg/E+ATRvloQka4AjWoXEmXHzxWzFkyukQQFKSNK+K/TQUy3xjSFV0yPoDV2DfYr+OjazM7omvY7MHDCyQ==" saltValue="tDE1b+DHCIIJ3tViJf3bd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4A0EF-051F-4D28-8B42-431E1D0EFEA7}">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496</v>
      </c>
    </row>
  </sheetData>
  <sheetProtection algorithmName="SHA-512" hashValue="ln2K0JVS2OMEzf0FtGxL7kFpqxcHE0pKwFukFHpaV4NLQGVZfsQ8Xn/VyI7m7UNEvYutPMzJ7dlHukxsKWJgPw==" saltValue="uOVP/iapf+uLv0djY5bCj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16AD1-C7A3-43C6-85AC-381494FBFD68}">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496</v>
      </c>
    </row>
  </sheetData>
  <sheetProtection algorithmName="SHA-512" hashValue="t6xtVS0YQy3H0L5VTbwjFimskwDAmSNfxMmwD1Vp18T4vAIAjcIUfE6nHS8pv/75rKnhTLPPDZRGQPAnj3yupQ==" saltValue="sTRf5MR63YaKwwYgTMJtF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546</v>
      </c>
      <c r="G2" s="148"/>
      <c r="H2" s="149"/>
    </row>
    <row r="3" spans="1:8" x14ac:dyDescent="0.15">
      <c r="A3" s="145" t="s">
        <v>539</v>
      </c>
      <c r="B3" s="150"/>
      <c r="C3" s="151"/>
      <c r="D3" s="152">
        <v>64314</v>
      </c>
      <c r="E3" s="153"/>
      <c r="F3" s="154">
        <v>116162</v>
      </c>
      <c r="G3" s="155"/>
      <c r="H3" s="156"/>
    </row>
    <row r="4" spans="1:8" x14ac:dyDescent="0.15">
      <c r="A4" s="157"/>
      <c r="B4" s="158"/>
      <c r="C4" s="159"/>
      <c r="D4" s="160">
        <v>42571</v>
      </c>
      <c r="E4" s="161"/>
      <c r="F4" s="162">
        <v>61562</v>
      </c>
      <c r="G4" s="163"/>
      <c r="H4" s="164"/>
    </row>
    <row r="5" spans="1:8" x14ac:dyDescent="0.15">
      <c r="A5" s="145" t="s">
        <v>541</v>
      </c>
      <c r="B5" s="150"/>
      <c r="C5" s="151"/>
      <c r="D5" s="152">
        <v>44924</v>
      </c>
      <c r="E5" s="153"/>
      <c r="F5" s="154">
        <v>121449</v>
      </c>
      <c r="G5" s="155"/>
      <c r="H5" s="156"/>
    </row>
    <row r="6" spans="1:8" x14ac:dyDescent="0.15">
      <c r="A6" s="157"/>
      <c r="B6" s="158"/>
      <c r="C6" s="159"/>
      <c r="D6" s="160">
        <v>27234</v>
      </c>
      <c r="E6" s="161"/>
      <c r="F6" s="162">
        <v>62922</v>
      </c>
      <c r="G6" s="163"/>
      <c r="H6" s="164"/>
    </row>
    <row r="7" spans="1:8" x14ac:dyDescent="0.15">
      <c r="A7" s="145" t="s">
        <v>542</v>
      </c>
      <c r="B7" s="150"/>
      <c r="C7" s="151"/>
      <c r="D7" s="152">
        <v>48853</v>
      </c>
      <c r="E7" s="153"/>
      <c r="F7" s="154">
        <v>145139</v>
      </c>
      <c r="G7" s="155"/>
      <c r="H7" s="156"/>
    </row>
    <row r="8" spans="1:8" x14ac:dyDescent="0.15">
      <c r="A8" s="157"/>
      <c r="B8" s="158"/>
      <c r="C8" s="159"/>
      <c r="D8" s="160">
        <v>17321</v>
      </c>
      <c r="E8" s="161"/>
      <c r="F8" s="162">
        <v>83762</v>
      </c>
      <c r="G8" s="163"/>
      <c r="H8" s="164"/>
    </row>
    <row r="9" spans="1:8" x14ac:dyDescent="0.15">
      <c r="A9" s="145" t="s">
        <v>543</v>
      </c>
      <c r="B9" s="150"/>
      <c r="C9" s="151"/>
      <c r="D9" s="152">
        <v>43432</v>
      </c>
      <c r="E9" s="153"/>
      <c r="F9" s="154">
        <v>125391</v>
      </c>
      <c r="G9" s="155"/>
      <c r="H9" s="156"/>
    </row>
    <row r="10" spans="1:8" x14ac:dyDescent="0.15">
      <c r="A10" s="157"/>
      <c r="B10" s="158"/>
      <c r="C10" s="159"/>
      <c r="D10" s="160">
        <v>28105</v>
      </c>
      <c r="E10" s="161"/>
      <c r="F10" s="162">
        <v>68516</v>
      </c>
      <c r="G10" s="163"/>
      <c r="H10" s="164"/>
    </row>
    <row r="11" spans="1:8" x14ac:dyDescent="0.15">
      <c r="A11" s="145" t="s">
        <v>544</v>
      </c>
      <c r="B11" s="150"/>
      <c r="C11" s="151"/>
      <c r="D11" s="152">
        <v>102848</v>
      </c>
      <c r="E11" s="153"/>
      <c r="F11" s="154">
        <v>138402</v>
      </c>
      <c r="G11" s="155"/>
      <c r="H11" s="156"/>
    </row>
    <row r="12" spans="1:8" x14ac:dyDescent="0.15">
      <c r="A12" s="157"/>
      <c r="B12" s="158"/>
      <c r="C12" s="165"/>
      <c r="D12" s="160">
        <v>29528</v>
      </c>
      <c r="E12" s="161"/>
      <c r="F12" s="162">
        <v>70652</v>
      </c>
      <c r="G12" s="163"/>
      <c r="H12" s="164"/>
    </row>
    <row r="13" spans="1:8" x14ac:dyDescent="0.15">
      <c r="A13" s="145"/>
      <c r="B13" s="150"/>
      <c r="C13" s="166"/>
      <c r="D13" s="167">
        <v>60874</v>
      </c>
      <c r="E13" s="168"/>
      <c r="F13" s="169">
        <v>129309</v>
      </c>
      <c r="G13" s="170"/>
      <c r="H13" s="156"/>
    </row>
    <row r="14" spans="1:8" x14ac:dyDescent="0.15">
      <c r="A14" s="157"/>
      <c r="B14" s="158"/>
      <c r="C14" s="159"/>
      <c r="D14" s="160">
        <v>28952</v>
      </c>
      <c r="E14" s="161"/>
      <c r="F14" s="162">
        <v>69483</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11.17</v>
      </c>
      <c r="C19" s="171">
        <f>ROUND(VALUE(SUBSTITUTE(実質収支比率等に係る経年分析!G$48,"▲","-")),2)</f>
        <v>7.56</v>
      </c>
      <c r="D19" s="171">
        <f>ROUND(VALUE(SUBSTITUTE(実質収支比率等に係る経年分析!H$48,"▲","-")),2)</f>
        <v>1.7</v>
      </c>
      <c r="E19" s="171">
        <f>ROUND(VALUE(SUBSTITUTE(実質収支比率等に係る経年分析!I$48,"▲","-")),2)</f>
        <v>1.36</v>
      </c>
      <c r="F19" s="171">
        <f>ROUND(VALUE(SUBSTITUTE(実質収支比率等に係る経年分析!J$48,"▲","-")),2)</f>
        <v>1.31</v>
      </c>
    </row>
    <row r="20" spans="1:11" x14ac:dyDescent="0.15">
      <c r="A20" s="171" t="s">
        <v>54</v>
      </c>
      <c r="B20" s="171">
        <f>ROUND(VALUE(SUBSTITUTE(実質収支比率等に係る経年分析!F$47,"▲","-")),2)</f>
        <v>17.5</v>
      </c>
      <c r="C20" s="171">
        <f>ROUND(VALUE(SUBSTITUTE(実質収支比率等に係る経年分析!G$47,"▲","-")),2)</f>
        <v>17.89</v>
      </c>
      <c r="D20" s="171">
        <f>ROUND(VALUE(SUBSTITUTE(実質収支比率等に係る経年分析!H$47,"▲","-")),2)</f>
        <v>21.64</v>
      </c>
      <c r="E20" s="171">
        <f>ROUND(VALUE(SUBSTITUTE(実質収支比率等に係る経年分析!I$47,"▲","-")),2)</f>
        <v>21.55</v>
      </c>
      <c r="F20" s="171">
        <f>ROUND(VALUE(SUBSTITUTE(実質収支比率等に係る経年分析!J$47,"▲","-")),2)</f>
        <v>20.6</v>
      </c>
    </row>
    <row r="21" spans="1:11" x14ac:dyDescent="0.15">
      <c r="A21" s="171" t="s">
        <v>55</v>
      </c>
      <c r="B21" s="171">
        <f>IF(ISNUMBER(VALUE(SUBSTITUTE(実質収支比率等に係る経年分析!F$49,"▲","-"))),ROUND(VALUE(SUBSTITUTE(実質収支比率等に係る経年分析!F$49,"▲","-")),2),NA())</f>
        <v>-1.6</v>
      </c>
      <c r="C21" s="171">
        <f>IF(ISNUMBER(VALUE(SUBSTITUTE(実質収支比率等に係る経年分析!G$49,"▲","-"))),ROUND(VALUE(SUBSTITUTE(実質収支比率等に係る経年分析!G$49,"▲","-")),2),NA())</f>
        <v>-3.26</v>
      </c>
      <c r="D21" s="171">
        <f>IF(ISNUMBER(VALUE(SUBSTITUTE(実質収支比率等に係る経年分析!H$49,"▲","-"))),ROUND(VALUE(SUBSTITUTE(実質収支比率等に係る経年分析!H$49,"▲","-")),2),NA())</f>
        <v>-1.48</v>
      </c>
      <c r="E21" s="171">
        <f>IF(ISNUMBER(VALUE(SUBSTITUTE(実質収支比率等に係る経年分析!I$49,"▲","-"))),ROUND(VALUE(SUBSTITUTE(実質収支比率等に係る経年分析!I$49,"▲","-")),2),NA())</f>
        <v>0.6</v>
      </c>
      <c r="F21" s="171">
        <f>IF(ISNUMBER(VALUE(SUBSTITUTE(実質収支比率等に係る経年分析!J$49,"▲","-"))),ROUND(VALUE(SUBSTITUTE(実質収支比率等に係る経年分析!J$49,"▲","-")),2),NA())</f>
        <v>0.68</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学校給食特別会計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7.0000000000000007E-2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0.55000000000000004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0.28000000000000003</v>
      </c>
    </row>
    <row r="33" spans="1:16" x14ac:dyDescent="0.15">
      <c r="A33" s="172" t="str">
        <f>IF(連結実質赤字比率に係る赤字・黒字の構成分析!C$37="",NA(),連結実質赤字比率に係る赤字・黒字の構成分析!C$37)</f>
        <v>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0.55000000000000004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0.98</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11.17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7.55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1.69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1.36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v>
      </c>
    </row>
    <row r="35" spans="1:16" x14ac:dyDescent="0.15">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2.71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2.77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2.65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1.38</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13.44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14.45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14.11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12.39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11.18</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346</v>
      </c>
      <c r="E42" s="173"/>
      <c r="F42" s="173"/>
      <c r="G42" s="173">
        <f>'実質公債費比率（分子）の構造'!L$52</f>
        <v>331</v>
      </c>
      <c r="H42" s="173"/>
      <c r="I42" s="173"/>
      <c r="J42" s="173">
        <f>'実質公債費比率（分子）の構造'!M$52</f>
        <v>317</v>
      </c>
      <c r="K42" s="173"/>
      <c r="L42" s="173"/>
      <c r="M42" s="173">
        <f>'実質公債費比率（分子）の構造'!N$52</f>
        <v>313</v>
      </c>
      <c r="N42" s="173"/>
      <c r="O42" s="173"/>
      <c r="P42" s="173">
        <f>'実質公債費比率（分子）の構造'!O$52</f>
        <v>300</v>
      </c>
    </row>
    <row r="43" spans="1:16" x14ac:dyDescent="0.15">
      <c r="A43" s="173" t="s">
        <v>63</v>
      </c>
      <c r="B43" s="173">
        <f>'実質公債費比率（分子）の構造'!K$51</f>
        <v>0</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f>'実質公債費比率（分子）の構造'!O$51</f>
        <v>0</v>
      </c>
      <c r="O43" s="173"/>
      <c r="P43" s="173"/>
    </row>
    <row r="44" spans="1:16" x14ac:dyDescent="0.15">
      <c r="A44" s="173" t="s">
        <v>64</v>
      </c>
      <c r="B44" s="173">
        <f>'実質公債費比率（分子）の構造'!K$50</f>
        <v>12</v>
      </c>
      <c r="C44" s="173"/>
      <c r="D44" s="173"/>
      <c r="E44" s="173">
        <f>'実質公債費比率（分子）の構造'!L$50</f>
        <v>11</v>
      </c>
      <c r="F44" s="173"/>
      <c r="G44" s="173"/>
      <c r="H44" s="173">
        <f>'実質公債費比率（分子）の構造'!M$50</f>
        <v>3</v>
      </c>
      <c r="I44" s="173"/>
      <c r="J44" s="173"/>
      <c r="K44" s="173">
        <f>'実質公債費比率（分子）の構造'!N$50</f>
        <v>5</v>
      </c>
      <c r="L44" s="173"/>
      <c r="M44" s="173"/>
      <c r="N44" s="173">
        <f>'実質公債費比率（分子）の構造'!O$50</f>
        <v>5</v>
      </c>
      <c r="O44" s="173"/>
      <c r="P44" s="173"/>
    </row>
    <row r="45" spans="1:16" x14ac:dyDescent="0.15">
      <c r="A45" s="173" t="s">
        <v>65</v>
      </c>
      <c r="B45" s="173">
        <f>'実質公債費比率（分子）の構造'!K$49</f>
        <v>31</v>
      </c>
      <c r="C45" s="173"/>
      <c r="D45" s="173"/>
      <c r="E45" s="173">
        <f>'実質公債費比率（分子）の構造'!L$49</f>
        <v>31</v>
      </c>
      <c r="F45" s="173"/>
      <c r="G45" s="173"/>
      <c r="H45" s="173">
        <f>'実質公債費比率（分子）の構造'!M$49</f>
        <v>13</v>
      </c>
      <c r="I45" s="173"/>
      <c r="J45" s="173"/>
      <c r="K45" s="173">
        <f>'実質公債費比率（分子）の構造'!N$49</f>
        <v>14</v>
      </c>
      <c r="L45" s="173"/>
      <c r="M45" s="173"/>
      <c r="N45" s="173">
        <f>'実質公債費比率（分子）の構造'!O$49</f>
        <v>9</v>
      </c>
      <c r="O45" s="173"/>
      <c r="P45" s="173"/>
    </row>
    <row r="46" spans="1:16" x14ac:dyDescent="0.15">
      <c r="A46" s="173" t="s">
        <v>66</v>
      </c>
      <c r="B46" s="173">
        <f>'実質公債費比率（分子）の構造'!K$48</f>
        <v>73</v>
      </c>
      <c r="C46" s="173"/>
      <c r="D46" s="173"/>
      <c r="E46" s="173">
        <f>'実質公債費比率（分子）の構造'!L$48</f>
        <v>80</v>
      </c>
      <c r="F46" s="173"/>
      <c r="G46" s="173"/>
      <c r="H46" s="173">
        <f>'実質公債費比率（分子）の構造'!M$48</f>
        <v>73</v>
      </c>
      <c r="I46" s="173"/>
      <c r="J46" s="173"/>
      <c r="K46" s="173">
        <f>'実質公債費比率（分子）の構造'!N$48</f>
        <v>86</v>
      </c>
      <c r="L46" s="173"/>
      <c r="M46" s="173"/>
      <c r="N46" s="173">
        <f>'実質公債費比率（分子）の構造'!O$48</f>
        <v>86</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401</v>
      </c>
      <c r="C49" s="173"/>
      <c r="D49" s="173"/>
      <c r="E49" s="173">
        <f>'実質公債費比率（分子）の構造'!L$45</f>
        <v>402</v>
      </c>
      <c r="F49" s="173"/>
      <c r="G49" s="173"/>
      <c r="H49" s="173">
        <f>'実質公債費比率（分子）の構造'!M$45</f>
        <v>413</v>
      </c>
      <c r="I49" s="173"/>
      <c r="J49" s="173"/>
      <c r="K49" s="173">
        <f>'実質公債費比率（分子）の構造'!N$45</f>
        <v>369</v>
      </c>
      <c r="L49" s="173"/>
      <c r="M49" s="173"/>
      <c r="N49" s="173">
        <f>'実質公債費比率（分子）の構造'!O$45</f>
        <v>395</v>
      </c>
      <c r="O49" s="173"/>
      <c r="P49" s="173"/>
    </row>
    <row r="50" spans="1:16" x14ac:dyDescent="0.15">
      <c r="A50" s="173" t="s">
        <v>70</v>
      </c>
      <c r="B50" s="173" t="e">
        <f>NA()</f>
        <v>#N/A</v>
      </c>
      <c r="C50" s="173">
        <f>IF(ISNUMBER('実質公債費比率（分子）の構造'!K$53),'実質公債費比率（分子）の構造'!K$53,NA())</f>
        <v>171</v>
      </c>
      <c r="D50" s="173" t="e">
        <f>NA()</f>
        <v>#N/A</v>
      </c>
      <c r="E50" s="173" t="e">
        <f>NA()</f>
        <v>#N/A</v>
      </c>
      <c r="F50" s="173">
        <f>IF(ISNUMBER('実質公債費比率（分子）の構造'!L$53),'実質公債費比率（分子）の構造'!L$53,NA())</f>
        <v>193</v>
      </c>
      <c r="G50" s="173" t="e">
        <f>NA()</f>
        <v>#N/A</v>
      </c>
      <c r="H50" s="173" t="e">
        <f>NA()</f>
        <v>#N/A</v>
      </c>
      <c r="I50" s="173">
        <f>IF(ISNUMBER('実質公債費比率（分子）の構造'!M$53),'実質公債費比率（分子）の構造'!M$53,NA())</f>
        <v>185</v>
      </c>
      <c r="J50" s="173" t="e">
        <f>NA()</f>
        <v>#N/A</v>
      </c>
      <c r="K50" s="173" t="e">
        <f>NA()</f>
        <v>#N/A</v>
      </c>
      <c r="L50" s="173">
        <f>IF(ISNUMBER('実質公債費比率（分子）の構造'!N$53),'実質公債費比率（分子）の構造'!N$53,NA())</f>
        <v>161</v>
      </c>
      <c r="M50" s="173" t="e">
        <f>NA()</f>
        <v>#N/A</v>
      </c>
      <c r="N50" s="173" t="e">
        <f>NA()</f>
        <v>#N/A</v>
      </c>
      <c r="O50" s="173">
        <f>IF(ISNUMBER('実質公債費比率（分子）の構造'!O$53),'実質公債費比率（分子）の構造'!O$53,NA())</f>
        <v>195</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3191</v>
      </c>
      <c r="E56" s="172"/>
      <c r="F56" s="172"/>
      <c r="G56" s="172">
        <f>'将来負担比率（分子）の構造'!J$52</f>
        <v>3064</v>
      </c>
      <c r="H56" s="172"/>
      <c r="I56" s="172"/>
      <c r="J56" s="172">
        <f>'将来負担比率（分子）の構造'!K$52</f>
        <v>2935</v>
      </c>
      <c r="K56" s="172"/>
      <c r="L56" s="172"/>
      <c r="M56" s="172">
        <f>'将来負担比率（分子）の構造'!L$52</f>
        <v>2951</v>
      </c>
      <c r="N56" s="172"/>
      <c r="O56" s="172"/>
      <c r="P56" s="172">
        <f>'将来負担比率（分子）の構造'!M$52</f>
        <v>2807</v>
      </c>
    </row>
    <row r="57" spans="1:16" x14ac:dyDescent="0.15">
      <c r="A57" s="172" t="s">
        <v>41</v>
      </c>
      <c r="B57" s="172"/>
      <c r="C57" s="172"/>
      <c r="D57" s="172">
        <f>'将来負担比率（分子）の構造'!I$51</f>
        <v>21</v>
      </c>
      <c r="E57" s="172"/>
      <c r="F57" s="172"/>
      <c r="G57" s="172">
        <f>'将来負担比率（分子）の構造'!J$51</f>
        <v>11</v>
      </c>
      <c r="H57" s="172"/>
      <c r="I57" s="172"/>
      <c r="J57" s="172">
        <f>'将来負担比率（分子）の構造'!K$51</f>
        <v>38</v>
      </c>
      <c r="K57" s="172"/>
      <c r="L57" s="172"/>
      <c r="M57" s="172">
        <f>'将来負担比率（分子）の構造'!L$51</f>
        <v>65</v>
      </c>
      <c r="N57" s="172"/>
      <c r="O57" s="172"/>
      <c r="P57" s="172">
        <f>'将来負担比率（分子）の構造'!M$51</f>
        <v>59</v>
      </c>
    </row>
    <row r="58" spans="1:16" x14ac:dyDescent="0.15">
      <c r="A58" s="172" t="s">
        <v>40</v>
      </c>
      <c r="B58" s="172"/>
      <c r="C58" s="172"/>
      <c r="D58" s="172">
        <f>'将来負担比率（分子）の構造'!I$50</f>
        <v>744</v>
      </c>
      <c r="E58" s="172"/>
      <c r="F58" s="172"/>
      <c r="G58" s="172">
        <f>'将来負担比率（分子）の構造'!J$50</f>
        <v>773</v>
      </c>
      <c r="H58" s="172"/>
      <c r="I58" s="172"/>
      <c r="J58" s="172">
        <f>'将来負担比率（分子）の構造'!K$50</f>
        <v>812</v>
      </c>
      <c r="K58" s="172"/>
      <c r="L58" s="172"/>
      <c r="M58" s="172">
        <f>'将来負担比率（分子）の構造'!L$50</f>
        <v>1078</v>
      </c>
      <c r="N58" s="172"/>
      <c r="O58" s="172"/>
      <c r="P58" s="172">
        <f>'将来負担比率（分子）の構造'!M$50</f>
        <v>1406</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334</v>
      </c>
      <c r="C61" s="172"/>
      <c r="D61" s="172"/>
      <c r="E61" s="172">
        <f>'将来負担比率（分子）の構造'!J$46</f>
        <v>291</v>
      </c>
      <c r="F61" s="172"/>
      <c r="G61" s="172"/>
      <c r="H61" s="172">
        <f>'将来負担比率（分子）の構造'!K$46</f>
        <v>268</v>
      </c>
      <c r="I61" s="172"/>
      <c r="J61" s="172"/>
      <c r="K61" s="172">
        <f>'将来負担比率（分子）の構造'!L$46</f>
        <v>225</v>
      </c>
      <c r="L61" s="172"/>
      <c r="M61" s="172"/>
      <c r="N61" s="172">
        <f>'将来負担比率（分子）の構造'!M$46</f>
        <v>183</v>
      </c>
      <c r="O61" s="172"/>
      <c r="P61" s="172"/>
    </row>
    <row r="62" spans="1:16" x14ac:dyDescent="0.15">
      <c r="A62" s="172" t="s">
        <v>34</v>
      </c>
      <c r="B62" s="172">
        <f>'将来負担比率（分子）の構造'!I$45</f>
        <v>821</v>
      </c>
      <c r="C62" s="172"/>
      <c r="D62" s="172"/>
      <c r="E62" s="172">
        <f>'将来負担比率（分子）の構造'!J$45</f>
        <v>832</v>
      </c>
      <c r="F62" s="172"/>
      <c r="G62" s="172"/>
      <c r="H62" s="172">
        <f>'将来負担比率（分子）の構造'!K$45</f>
        <v>824</v>
      </c>
      <c r="I62" s="172"/>
      <c r="J62" s="172"/>
      <c r="K62" s="172">
        <f>'将来負担比率（分子）の構造'!L$45</f>
        <v>789</v>
      </c>
      <c r="L62" s="172"/>
      <c r="M62" s="172"/>
      <c r="N62" s="172">
        <f>'将来負担比率（分子）の構造'!M$45</f>
        <v>745</v>
      </c>
      <c r="O62" s="172"/>
      <c r="P62" s="172"/>
    </row>
    <row r="63" spans="1:16" x14ac:dyDescent="0.15">
      <c r="A63" s="172" t="s">
        <v>33</v>
      </c>
      <c r="B63" s="172">
        <f>'将来負担比率（分子）の構造'!I$44</f>
        <v>80</v>
      </c>
      <c r="C63" s="172"/>
      <c r="D63" s="172"/>
      <c r="E63" s="172">
        <f>'将来負担比率（分子）の構造'!J$44</f>
        <v>54</v>
      </c>
      <c r="F63" s="172"/>
      <c r="G63" s="172"/>
      <c r="H63" s="172">
        <f>'将来負担比率（分子）の構造'!K$44</f>
        <v>45</v>
      </c>
      <c r="I63" s="172"/>
      <c r="J63" s="172"/>
      <c r="K63" s="172">
        <f>'将来負担比率（分子）の構造'!L$44</f>
        <v>44</v>
      </c>
      <c r="L63" s="172"/>
      <c r="M63" s="172"/>
      <c r="N63" s="172">
        <f>'将来負担比率（分子）の構造'!M$44</f>
        <v>43</v>
      </c>
      <c r="O63" s="172"/>
      <c r="P63" s="172"/>
    </row>
    <row r="64" spans="1:16" x14ac:dyDescent="0.15">
      <c r="A64" s="172" t="s">
        <v>32</v>
      </c>
      <c r="B64" s="172">
        <f>'将来負担比率（分子）の構造'!I$43</f>
        <v>1092</v>
      </c>
      <c r="C64" s="172"/>
      <c r="D64" s="172"/>
      <c r="E64" s="172">
        <f>'将来負担比率（分子）の構造'!J$43</f>
        <v>1139</v>
      </c>
      <c r="F64" s="172"/>
      <c r="G64" s="172"/>
      <c r="H64" s="172">
        <f>'将来負担比率（分子）の構造'!K$43</f>
        <v>1127</v>
      </c>
      <c r="I64" s="172"/>
      <c r="J64" s="172"/>
      <c r="K64" s="172">
        <f>'将来負担比率（分子）の構造'!L$43</f>
        <v>1099</v>
      </c>
      <c r="L64" s="172"/>
      <c r="M64" s="172"/>
      <c r="N64" s="172">
        <f>'将来負担比率（分子）の構造'!M$43</f>
        <v>1087</v>
      </c>
      <c r="O64" s="172"/>
      <c r="P64" s="172"/>
    </row>
    <row r="65" spans="1:16" x14ac:dyDescent="0.15">
      <c r="A65" s="172" t="s">
        <v>31</v>
      </c>
      <c r="B65" s="172">
        <f>'将来負担比率（分子）の構造'!I$42</f>
        <v>40</v>
      </c>
      <c r="C65" s="172"/>
      <c r="D65" s="172"/>
      <c r="E65" s="172">
        <f>'将来負担比率（分子）の構造'!J$42</f>
        <v>30</v>
      </c>
      <c r="F65" s="172"/>
      <c r="G65" s="172"/>
      <c r="H65" s="172">
        <f>'将来負担比率（分子）の構造'!K$42</f>
        <v>20</v>
      </c>
      <c r="I65" s="172"/>
      <c r="J65" s="172"/>
      <c r="K65" s="172">
        <f>'将来負担比率（分子）の構造'!L$42</f>
        <v>10</v>
      </c>
      <c r="L65" s="172"/>
      <c r="M65" s="172"/>
      <c r="N65" s="172" t="str">
        <f>'将来負担比率（分子）の構造'!M$42</f>
        <v>-</v>
      </c>
      <c r="O65" s="172"/>
      <c r="P65" s="172"/>
    </row>
    <row r="66" spans="1:16" x14ac:dyDescent="0.15">
      <c r="A66" s="172" t="s">
        <v>30</v>
      </c>
      <c r="B66" s="172">
        <f>'将来負担比率（分子）の構造'!I$41</f>
        <v>3931</v>
      </c>
      <c r="C66" s="172"/>
      <c r="D66" s="172"/>
      <c r="E66" s="172">
        <f>'将来負担比率（分子）の構造'!J$41</f>
        <v>3821</v>
      </c>
      <c r="F66" s="172"/>
      <c r="G66" s="172"/>
      <c r="H66" s="172">
        <f>'将来負担比率（分子）の構造'!K$41</f>
        <v>3648</v>
      </c>
      <c r="I66" s="172"/>
      <c r="J66" s="172"/>
      <c r="K66" s="172">
        <f>'将来負担比率（分子）の構造'!L$41</f>
        <v>3525</v>
      </c>
      <c r="L66" s="172"/>
      <c r="M66" s="172"/>
      <c r="N66" s="172">
        <f>'将来負担比率（分子）の構造'!M$41</f>
        <v>3616</v>
      </c>
      <c r="O66" s="172"/>
      <c r="P66" s="172"/>
    </row>
    <row r="67" spans="1:16" x14ac:dyDescent="0.15">
      <c r="A67" s="172" t="s">
        <v>74</v>
      </c>
      <c r="B67" s="172" t="e">
        <f>NA()</f>
        <v>#N/A</v>
      </c>
      <c r="C67" s="172">
        <f>IF(ISNUMBER('将来負担比率（分子）の構造'!I$53), IF('将来負担比率（分子）の構造'!I$53 &lt; 0, 0, '将来負担比率（分子）の構造'!I$53), NA())</f>
        <v>2342</v>
      </c>
      <c r="D67" s="172" t="e">
        <f>NA()</f>
        <v>#N/A</v>
      </c>
      <c r="E67" s="172" t="e">
        <f>NA()</f>
        <v>#N/A</v>
      </c>
      <c r="F67" s="172">
        <f>IF(ISNUMBER('将来負担比率（分子）の構造'!J$53), IF('将来負担比率（分子）の構造'!J$53 &lt; 0, 0, '将来負担比率（分子）の構造'!J$53), NA())</f>
        <v>2317</v>
      </c>
      <c r="G67" s="172" t="e">
        <f>NA()</f>
        <v>#N/A</v>
      </c>
      <c r="H67" s="172" t="e">
        <f>NA()</f>
        <v>#N/A</v>
      </c>
      <c r="I67" s="172">
        <f>IF(ISNUMBER('将来負担比率（分子）の構造'!K$53), IF('将来負担比率（分子）の構造'!K$53 &lt; 0, 0, '将来負担比率（分子）の構造'!K$53), NA())</f>
        <v>2147</v>
      </c>
      <c r="J67" s="172" t="e">
        <f>NA()</f>
        <v>#N/A</v>
      </c>
      <c r="K67" s="172" t="e">
        <f>NA()</f>
        <v>#N/A</v>
      </c>
      <c r="L67" s="172">
        <f>IF(ISNUMBER('将来負担比率（分子）の構造'!L$53), IF('将来負担比率（分子）の構造'!L$53 &lt; 0, 0, '将来負担比率（分子）の構造'!L$53), NA())</f>
        <v>1598</v>
      </c>
      <c r="M67" s="172" t="e">
        <f>NA()</f>
        <v>#N/A</v>
      </c>
      <c r="N67" s="172" t="e">
        <f>NA()</f>
        <v>#N/A</v>
      </c>
      <c r="O67" s="172">
        <f>IF(ISNUMBER('将来負担比率（分子）の構造'!M$53), IF('将来負担比率（分子）の構造'!M$53 &lt; 0, 0, '将来負担比率（分子）の構造'!M$53), NA())</f>
        <v>1401</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485</v>
      </c>
      <c r="C72" s="176">
        <f>基金残高に係る経年分析!G55</f>
        <v>505</v>
      </c>
      <c r="D72" s="176">
        <f>基金残高に係る経年分析!H55</f>
        <v>521</v>
      </c>
    </row>
    <row r="73" spans="1:16" x14ac:dyDescent="0.15">
      <c r="A73" s="175" t="s">
        <v>77</v>
      </c>
      <c r="B73" s="176">
        <f>基金残高に係る経年分析!F56</f>
        <v>10</v>
      </c>
      <c r="C73" s="176">
        <f>基金残高に係る経年分析!G56</f>
        <v>52</v>
      </c>
      <c r="D73" s="176">
        <f>基金残高に係る経年分析!H56</f>
        <v>202</v>
      </c>
    </row>
    <row r="74" spans="1:16" x14ac:dyDescent="0.15">
      <c r="A74" s="175" t="s">
        <v>78</v>
      </c>
      <c r="B74" s="176">
        <f>基金残高に係る経年分析!F57</f>
        <v>105</v>
      </c>
      <c r="C74" s="176">
        <f>基金残高に係る経年分析!G57</f>
        <v>179</v>
      </c>
      <c r="D74" s="176">
        <f>基金残高に係る経年分析!H57</f>
        <v>309</v>
      </c>
    </row>
  </sheetData>
  <sheetProtection algorithmName="SHA-512" hashValue="ya5ukKIGxPZOUnyaOq69omCfZjbxzJ7huCrQ4F5BG5t5aM8/e6MCusW53qTFOl84ExmJh4oISrR/UIqaXMMZoQ==" saltValue="jYN3xuTTCzU1Nb1VL6hn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73EF3-457E-43DE-848C-40F0B4A43AD3}">
  <sheetPr>
    <pageSetUpPr fitToPage="1"/>
  </sheetPr>
  <dimension ref="B1:EM50"/>
  <sheetViews>
    <sheetView showGridLines="0" workbookViewId="0"/>
  </sheetViews>
  <sheetFormatPr defaultColWidth="0" defaultRowHeight="0"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212</v>
      </c>
      <c r="DI1" s="750"/>
      <c r="DJ1" s="750"/>
      <c r="DK1" s="750"/>
      <c r="DL1" s="750"/>
      <c r="DM1" s="750"/>
      <c r="DN1" s="751"/>
      <c r="DO1" s="211"/>
      <c r="DP1" s="749" t="s">
        <v>213</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15">
      <c r="B2" s="212" t="s">
        <v>214</v>
      </c>
      <c r="R2" s="213"/>
      <c r="S2" s="213"/>
      <c r="T2" s="213"/>
      <c r="U2" s="213"/>
      <c r="V2" s="213"/>
      <c r="W2" s="213"/>
      <c r="X2" s="213"/>
      <c r="Y2" s="213"/>
      <c r="Z2" s="213"/>
      <c r="AA2" s="213"/>
      <c r="AB2" s="213"/>
      <c r="AC2" s="213"/>
      <c r="AE2" s="360"/>
      <c r="AF2" s="360"/>
      <c r="AG2" s="360"/>
      <c r="AH2" s="360"/>
      <c r="AI2" s="360"/>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1" t="s">
        <v>215</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216</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217</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218</v>
      </c>
      <c r="S4" s="712"/>
      <c r="T4" s="712"/>
      <c r="U4" s="712"/>
      <c r="V4" s="712"/>
      <c r="W4" s="712"/>
      <c r="X4" s="712"/>
      <c r="Y4" s="713"/>
      <c r="Z4" s="711" t="s">
        <v>219</v>
      </c>
      <c r="AA4" s="712"/>
      <c r="AB4" s="712"/>
      <c r="AC4" s="713"/>
      <c r="AD4" s="711" t="s">
        <v>220</v>
      </c>
      <c r="AE4" s="712"/>
      <c r="AF4" s="712"/>
      <c r="AG4" s="712"/>
      <c r="AH4" s="712"/>
      <c r="AI4" s="712"/>
      <c r="AJ4" s="712"/>
      <c r="AK4" s="713"/>
      <c r="AL4" s="711" t="s">
        <v>219</v>
      </c>
      <c r="AM4" s="712"/>
      <c r="AN4" s="712"/>
      <c r="AO4" s="713"/>
      <c r="AP4" s="752" t="s">
        <v>221</v>
      </c>
      <c r="AQ4" s="752"/>
      <c r="AR4" s="752"/>
      <c r="AS4" s="752"/>
      <c r="AT4" s="752"/>
      <c r="AU4" s="752"/>
      <c r="AV4" s="752"/>
      <c r="AW4" s="752"/>
      <c r="AX4" s="752"/>
      <c r="AY4" s="752"/>
      <c r="AZ4" s="752"/>
      <c r="BA4" s="752"/>
      <c r="BB4" s="752"/>
      <c r="BC4" s="752"/>
      <c r="BD4" s="752"/>
      <c r="BE4" s="752"/>
      <c r="BF4" s="752"/>
      <c r="BG4" s="752" t="s">
        <v>222</v>
      </c>
      <c r="BH4" s="752"/>
      <c r="BI4" s="752"/>
      <c r="BJ4" s="752"/>
      <c r="BK4" s="752"/>
      <c r="BL4" s="752"/>
      <c r="BM4" s="752"/>
      <c r="BN4" s="752"/>
      <c r="BO4" s="752" t="s">
        <v>219</v>
      </c>
      <c r="BP4" s="752"/>
      <c r="BQ4" s="752"/>
      <c r="BR4" s="752"/>
      <c r="BS4" s="752" t="s">
        <v>223</v>
      </c>
      <c r="BT4" s="752"/>
      <c r="BU4" s="752"/>
      <c r="BV4" s="752"/>
      <c r="BW4" s="752"/>
      <c r="BX4" s="752"/>
      <c r="BY4" s="752"/>
      <c r="BZ4" s="752"/>
      <c r="CA4" s="752"/>
      <c r="CB4" s="752"/>
      <c r="CD4" s="711" t="s">
        <v>224</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225</v>
      </c>
      <c r="C5" s="709"/>
      <c r="D5" s="709"/>
      <c r="E5" s="709"/>
      <c r="F5" s="709"/>
      <c r="G5" s="709"/>
      <c r="H5" s="709"/>
      <c r="I5" s="709"/>
      <c r="J5" s="709"/>
      <c r="K5" s="709"/>
      <c r="L5" s="709"/>
      <c r="M5" s="709"/>
      <c r="N5" s="709"/>
      <c r="O5" s="709"/>
      <c r="P5" s="709"/>
      <c r="Q5" s="710"/>
      <c r="R5" s="705">
        <v>640226</v>
      </c>
      <c r="S5" s="706"/>
      <c r="T5" s="706"/>
      <c r="U5" s="706"/>
      <c r="V5" s="706"/>
      <c r="W5" s="706"/>
      <c r="X5" s="706"/>
      <c r="Y5" s="734"/>
      <c r="Z5" s="747">
        <v>14.5</v>
      </c>
      <c r="AA5" s="747"/>
      <c r="AB5" s="747"/>
      <c r="AC5" s="747"/>
      <c r="AD5" s="748">
        <v>640226</v>
      </c>
      <c r="AE5" s="748"/>
      <c r="AF5" s="748"/>
      <c r="AG5" s="748"/>
      <c r="AH5" s="748"/>
      <c r="AI5" s="748"/>
      <c r="AJ5" s="748"/>
      <c r="AK5" s="748"/>
      <c r="AL5" s="735">
        <v>25.8</v>
      </c>
      <c r="AM5" s="718"/>
      <c r="AN5" s="718"/>
      <c r="AO5" s="736"/>
      <c r="AP5" s="708" t="s">
        <v>226</v>
      </c>
      <c r="AQ5" s="709"/>
      <c r="AR5" s="709"/>
      <c r="AS5" s="709"/>
      <c r="AT5" s="709"/>
      <c r="AU5" s="709"/>
      <c r="AV5" s="709"/>
      <c r="AW5" s="709"/>
      <c r="AX5" s="709"/>
      <c r="AY5" s="709"/>
      <c r="AZ5" s="709"/>
      <c r="BA5" s="709"/>
      <c r="BB5" s="709"/>
      <c r="BC5" s="709"/>
      <c r="BD5" s="709"/>
      <c r="BE5" s="709"/>
      <c r="BF5" s="710"/>
      <c r="BG5" s="666">
        <v>640226</v>
      </c>
      <c r="BH5" s="636"/>
      <c r="BI5" s="636"/>
      <c r="BJ5" s="636"/>
      <c r="BK5" s="636"/>
      <c r="BL5" s="636"/>
      <c r="BM5" s="636"/>
      <c r="BN5" s="637"/>
      <c r="BO5" s="684">
        <v>100</v>
      </c>
      <c r="BP5" s="684"/>
      <c r="BQ5" s="684"/>
      <c r="BR5" s="684"/>
      <c r="BS5" s="685">
        <v>2557</v>
      </c>
      <c r="BT5" s="685"/>
      <c r="BU5" s="685"/>
      <c r="BV5" s="685"/>
      <c r="BW5" s="685"/>
      <c r="BX5" s="685"/>
      <c r="BY5" s="685"/>
      <c r="BZ5" s="685"/>
      <c r="CA5" s="685"/>
      <c r="CB5" s="723"/>
      <c r="CD5" s="711" t="s">
        <v>221</v>
      </c>
      <c r="CE5" s="712"/>
      <c r="CF5" s="712"/>
      <c r="CG5" s="712"/>
      <c r="CH5" s="712"/>
      <c r="CI5" s="712"/>
      <c r="CJ5" s="712"/>
      <c r="CK5" s="712"/>
      <c r="CL5" s="712"/>
      <c r="CM5" s="712"/>
      <c r="CN5" s="712"/>
      <c r="CO5" s="712"/>
      <c r="CP5" s="712"/>
      <c r="CQ5" s="713"/>
      <c r="CR5" s="711" t="s">
        <v>227</v>
      </c>
      <c r="CS5" s="712"/>
      <c r="CT5" s="712"/>
      <c r="CU5" s="712"/>
      <c r="CV5" s="712"/>
      <c r="CW5" s="712"/>
      <c r="CX5" s="712"/>
      <c r="CY5" s="713"/>
      <c r="CZ5" s="711" t="s">
        <v>219</v>
      </c>
      <c r="DA5" s="712"/>
      <c r="DB5" s="712"/>
      <c r="DC5" s="713"/>
      <c r="DD5" s="711" t="s">
        <v>228</v>
      </c>
      <c r="DE5" s="712"/>
      <c r="DF5" s="712"/>
      <c r="DG5" s="712"/>
      <c r="DH5" s="712"/>
      <c r="DI5" s="712"/>
      <c r="DJ5" s="712"/>
      <c r="DK5" s="712"/>
      <c r="DL5" s="712"/>
      <c r="DM5" s="712"/>
      <c r="DN5" s="712"/>
      <c r="DO5" s="712"/>
      <c r="DP5" s="713"/>
      <c r="DQ5" s="711" t="s">
        <v>229</v>
      </c>
      <c r="DR5" s="712"/>
      <c r="DS5" s="712"/>
      <c r="DT5" s="712"/>
      <c r="DU5" s="712"/>
      <c r="DV5" s="712"/>
      <c r="DW5" s="712"/>
      <c r="DX5" s="712"/>
      <c r="DY5" s="712"/>
      <c r="DZ5" s="712"/>
      <c r="EA5" s="712"/>
      <c r="EB5" s="712"/>
      <c r="EC5" s="713"/>
    </row>
    <row r="6" spans="2:143" ht="11.25" customHeight="1" x14ac:dyDescent="0.15">
      <c r="B6" s="645" t="s">
        <v>230</v>
      </c>
      <c r="C6" s="646"/>
      <c r="D6" s="646"/>
      <c r="E6" s="646"/>
      <c r="F6" s="646"/>
      <c r="G6" s="646"/>
      <c r="H6" s="646"/>
      <c r="I6" s="646"/>
      <c r="J6" s="646"/>
      <c r="K6" s="646"/>
      <c r="L6" s="646"/>
      <c r="M6" s="646"/>
      <c r="N6" s="646"/>
      <c r="O6" s="646"/>
      <c r="P6" s="646"/>
      <c r="Q6" s="647"/>
      <c r="R6" s="666">
        <v>30308</v>
      </c>
      <c r="S6" s="636"/>
      <c r="T6" s="636"/>
      <c r="U6" s="636"/>
      <c r="V6" s="636"/>
      <c r="W6" s="636"/>
      <c r="X6" s="636"/>
      <c r="Y6" s="637"/>
      <c r="Z6" s="684">
        <v>0.7</v>
      </c>
      <c r="AA6" s="684"/>
      <c r="AB6" s="684"/>
      <c r="AC6" s="684"/>
      <c r="AD6" s="685">
        <v>30308</v>
      </c>
      <c r="AE6" s="685"/>
      <c r="AF6" s="685"/>
      <c r="AG6" s="685"/>
      <c r="AH6" s="685"/>
      <c r="AI6" s="685"/>
      <c r="AJ6" s="685"/>
      <c r="AK6" s="685"/>
      <c r="AL6" s="667">
        <v>1.2</v>
      </c>
      <c r="AM6" s="670"/>
      <c r="AN6" s="670"/>
      <c r="AO6" s="686"/>
      <c r="AP6" s="645" t="s">
        <v>231</v>
      </c>
      <c r="AQ6" s="646"/>
      <c r="AR6" s="646"/>
      <c r="AS6" s="646"/>
      <c r="AT6" s="646"/>
      <c r="AU6" s="646"/>
      <c r="AV6" s="646"/>
      <c r="AW6" s="646"/>
      <c r="AX6" s="646"/>
      <c r="AY6" s="646"/>
      <c r="AZ6" s="646"/>
      <c r="BA6" s="646"/>
      <c r="BB6" s="646"/>
      <c r="BC6" s="646"/>
      <c r="BD6" s="646"/>
      <c r="BE6" s="646"/>
      <c r="BF6" s="647"/>
      <c r="BG6" s="666">
        <v>640226</v>
      </c>
      <c r="BH6" s="636"/>
      <c r="BI6" s="636"/>
      <c r="BJ6" s="636"/>
      <c r="BK6" s="636"/>
      <c r="BL6" s="636"/>
      <c r="BM6" s="636"/>
      <c r="BN6" s="637"/>
      <c r="BO6" s="684">
        <v>100</v>
      </c>
      <c r="BP6" s="684"/>
      <c r="BQ6" s="684"/>
      <c r="BR6" s="684"/>
      <c r="BS6" s="685">
        <v>2557</v>
      </c>
      <c r="BT6" s="685"/>
      <c r="BU6" s="685"/>
      <c r="BV6" s="685"/>
      <c r="BW6" s="685"/>
      <c r="BX6" s="685"/>
      <c r="BY6" s="685"/>
      <c r="BZ6" s="685"/>
      <c r="CA6" s="685"/>
      <c r="CB6" s="723"/>
      <c r="CD6" s="708" t="s">
        <v>232</v>
      </c>
      <c r="CE6" s="709"/>
      <c r="CF6" s="709"/>
      <c r="CG6" s="709"/>
      <c r="CH6" s="709"/>
      <c r="CI6" s="709"/>
      <c r="CJ6" s="709"/>
      <c r="CK6" s="709"/>
      <c r="CL6" s="709"/>
      <c r="CM6" s="709"/>
      <c r="CN6" s="709"/>
      <c r="CO6" s="709"/>
      <c r="CP6" s="709"/>
      <c r="CQ6" s="710"/>
      <c r="CR6" s="666">
        <v>63024</v>
      </c>
      <c r="CS6" s="636"/>
      <c r="CT6" s="636"/>
      <c r="CU6" s="636"/>
      <c r="CV6" s="636"/>
      <c r="CW6" s="636"/>
      <c r="CX6" s="636"/>
      <c r="CY6" s="637"/>
      <c r="CZ6" s="735">
        <v>1.4</v>
      </c>
      <c r="DA6" s="718"/>
      <c r="DB6" s="718"/>
      <c r="DC6" s="737"/>
      <c r="DD6" s="635" t="s">
        <v>127</v>
      </c>
      <c r="DE6" s="636"/>
      <c r="DF6" s="636"/>
      <c r="DG6" s="636"/>
      <c r="DH6" s="636"/>
      <c r="DI6" s="636"/>
      <c r="DJ6" s="636"/>
      <c r="DK6" s="636"/>
      <c r="DL6" s="636"/>
      <c r="DM6" s="636"/>
      <c r="DN6" s="636"/>
      <c r="DO6" s="636"/>
      <c r="DP6" s="637"/>
      <c r="DQ6" s="635">
        <v>63024</v>
      </c>
      <c r="DR6" s="636"/>
      <c r="DS6" s="636"/>
      <c r="DT6" s="636"/>
      <c r="DU6" s="636"/>
      <c r="DV6" s="636"/>
      <c r="DW6" s="636"/>
      <c r="DX6" s="636"/>
      <c r="DY6" s="636"/>
      <c r="DZ6" s="636"/>
      <c r="EA6" s="636"/>
      <c r="EB6" s="636"/>
      <c r="EC6" s="692"/>
    </row>
    <row r="7" spans="2:143" ht="11.25" customHeight="1" x14ac:dyDescent="0.15">
      <c r="B7" s="645" t="s">
        <v>233</v>
      </c>
      <c r="C7" s="646"/>
      <c r="D7" s="646"/>
      <c r="E7" s="646"/>
      <c r="F7" s="646"/>
      <c r="G7" s="646"/>
      <c r="H7" s="646"/>
      <c r="I7" s="646"/>
      <c r="J7" s="646"/>
      <c r="K7" s="646"/>
      <c r="L7" s="646"/>
      <c r="M7" s="646"/>
      <c r="N7" s="646"/>
      <c r="O7" s="646"/>
      <c r="P7" s="646"/>
      <c r="Q7" s="647"/>
      <c r="R7" s="666">
        <v>591</v>
      </c>
      <c r="S7" s="636"/>
      <c r="T7" s="636"/>
      <c r="U7" s="636"/>
      <c r="V7" s="636"/>
      <c r="W7" s="636"/>
      <c r="X7" s="636"/>
      <c r="Y7" s="637"/>
      <c r="Z7" s="684">
        <v>0</v>
      </c>
      <c r="AA7" s="684"/>
      <c r="AB7" s="684"/>
      <c r="AC7" s="684"/>
      <c r="AD7" s="685">
        <v>591</v>
      </c>
      <c r="AE7" s="685"/>
      <c r="AF7" s="685"/>
      <c r="AG7" s="685"/>
      <c r="AH7" s="685"/>
      <c r="AI7" s="685"/>
      <c r="AJ7" s="685"/>
      <c r="AK7" s="685"/>
      <c r="AL7" s="667">
        <v>0</v>
      </c>
      <c r="AM7" s="670"/>
      <c r="AN7" s="670"/>
      <c r="AO7" s="686"/>
      <c r="AP7" s="645" t="s">
        <v>234</v>
      </c>
      <c r="AQ7" s="646"/>
      <c r="AR7" s="646"/>
      <c r="AS7" s="646"/>
      <c r="AT7" s="646"/>
      <c r="AU7" s="646"/>
      <c r="AV7" s="646"/>
      <c r="AW7" s="646"/>
      <c r="AX7" s="646"/>
      <c r="AY7" s="646"/>
      <c r="AZ7" s="646"/>
      <c r="BA7" s="646"/>
      <c r="BB7" s="646"/>
      <c r="BC7" s="646"/>
      <c r="BD7" s="646"/>
      <c r="BE7" s="646"/>
      <c r="BF7" s="647"/>
      <c r="BG7" s="666">
        <v>275895</v>
      </c>
      <c r="BH7" s="636"/>
      <c r="BI7" s="636"/>
      <c r="BJ7" s="636"/>
      <c r="BK7" s="636"/>
      <c r="BL7" s="636"/>
      <c r="BM7" s="636"/>
      <c r="BN7" s="637"/>
      <c r="BO7" s="684">
        <v>43.1</v>
      </c>
      <c r="BP7" s="684"/>
      <c r="BQ7" s="684"/>
      <c r="BR7" s="684"/>
      <c r="BS7" s="685">
        <v>2557</v>
      </c>
      <c r="BT7" s="685"/>
      <c r="BU7" s="685"/>
      <c r="BV7" s="685"/>
      <c r="BW7" s="685"/>
      <c r="BX7" s="685"/>
      <c r="BY7" s="685"/>
      <c r="BZ7" s="685"/>
      <c r="CA7" s="685"/>
      <c r="CB7" s="723"/>
      <c r="CD7" s="645" t="s">
        <v>235</v>
      </c>
      <c r="CE7" s="646"/>
      <c r="CF7" s="646"/>
      <c r="CG7" s="646"/>
      <c r="CH7" s="646"/>
      <c r="CI7" s="646"/>
      <c r="CJ7" s="646"/>
      <c r="CK7" s="646"/>
      <c r="CL7" s="646"/>
      <c r="CM7" s="646"/>
      <c r="CN7" s="646"/>
      <c r="CO7" s="646"/>
      <c r="CP7" s="646"/>
      <c r="CQ7" s="647"/>
      <c r="CR7" s="666">
        <v>935960</v>
      </c>
      <c r="CS7" s="636"/>
      <c r="CT7" s="636"/>
      <c r="CU7" s="636"/>
      <c r="CV7" s="636"/>
      <c r="CW7" s="636"/>
      <c r="CX7" s="636"/>
      <c r="CY7" s="637"/>
      <c r="CZ7" s="684">
        <v>21.4</v>
      </c>
      <c r="DA7" s="684"/>
      <c r="DB7" s="684"/>
      <c r="DC7" s="684"/>
      <c r="DD7" s="635">
        <v>12104</v>
      </c>
      <c r="DE7" s="636"/>
      <c r="DF7" s="636"/>
      <c r="DG7" s="636"/>
      <c r="DH7" s="636"/>
      <c r="DI7" s="636"/>
      <c r="DJ7" s="636"/>
      <c r="DK7" s="636"/>
      <c r="DL7" s="636"/>
      <c r="DM7" s="636"/>
      <c r="DN7" s="636"/>
      <c r="DO7" s="636"/>
      <c r="DP7" s="637"/>
      <c r="DQ7" s="635">
        <v>804641</v>
      </c>
      <c r="DR7" s="636"/>
      <c r="DS7" s="636"/>
      <c r="DT7" s="636"/>
      <c r="DU7" s="636"/>
      <c r="DV7" s="636"/>
      <c r="DW7" s="636"/>
      <c r="DX7" s="636"/>
      <c r="DY7" s="636"/>
      <c r="DZ7" s="636"/>
      <c r="EA7" s="636"/>
      <c r="EB7" s="636"/>
      <c r="EC7" s="692"/>
    </row>
    <row r="8" spans="2:143" ht="11.25" customHeight="1" x14ac:dyDescent="0.15">
      <c r="B8" s="645" t="s">
        <v>236</v>
      </c>
      <c r="C8" s="646"/>
      <c r="D8" s="646"/>
      <c r="E8" s="646"/>
      <c r="F8" s="646"/>
      <c r="G8" s="646"/>
      <c r="H8" s="646"/>
      <c r="I8" s="646"/>
      <c r="J8" s="646"/>
      <c r="K8" s="646"/>
      <c r="L8" s="646"/>
      <c r="M8" s="646"/>
      <c r="N8" s="646"/>
      <c r="O8" s="646"/>
      <c r="P8" s="646"/>
      <c r="Q8" s="647"/>
      <c r="R8" s="666">
        <v>8036</v>
      </c>
      <c r="S8" s="636"/>
      <c r="T8" s="636"/>
      <c r="U8" s="636"/>
      <c r="V8" s="636"/>
      <c r="W8" s="636"/>
      <c r="X8" s="636"/>
      <c r="Y8" s="637"/>
      <c r="Z8" s="684">
        <v>0.2</v>
      </c>
      <c r="AA8" s="684"/>
      <c r="AB8" s="684"/>
      <c r="AC8" s="684"/>
      <c r="AD8" s="685">
        <v>8036</v>
      </c>
      <c r="AE8" s="685"/>
      <c r="AF8" s="685"/>
      <c r="AG8" s="685"/>
      <c r="AH8" s="685"/>
      <c r="AI8" s="685"/>
      <c r="AJ8" s="685"/>
      <c r="AK8" s="685"/>
      <c r="AL8" s="667">
        <v>0.3</v>
      </c>
      <c r="AM8" s="670"/>
      <c r="AN8" s="670"/>
      <c r="AO8" s="686"/>
      <c r="AP8" s="645" t="s">
        <v>237</v>
      </c>
      <c r="AQ8" s="646"/>
      <c r="AR8" s="646"/>
      <c r="AS8" s="646"/>
      <c r="AT8" s="646"/>
      <c r="AU8" s="646"/>
      <c r="AV8" s="646"/>
      <c r="AW8" s="646"/>
      <c r="AX8" s="646"/>
      <c r="AY8" s="646"/>
      <c r="AZ8" s="646"/>
      <c r="BA8" s="646"/>
      <c r="BB8" s="646"/>
      <c r="BC8" s="646"/>
      <c r="BD8" s="646"/>
      <c r="BE8" s="646"/>
      <c r="BF8" s="647"/>
      <c r="BG8" s="666">
        <v>10452</v>
      </c>
      <c r="BH8" s="636"/>
      <c r="BI8" s="636"/>
      <c r="BJ8" s="636"/>
      <c r="BK8" s="636"/>
      <c r="BL8" s="636"/>
      <c r="BM8" s="636"/>
      <c r="BN8" s="637"/>
      <c r="BO8" s="684">
        <v>1.6</v>
      </c>
      <c r="BP8" s="684"/>
      <c r="BQ8" s="684"/>
      <c r="BR8" s="684"/>
      <c r="BS8" s="685" t="s">
        <v>127</v>
      </c>
      <c r="BT8" s="685"/>
      <c r="BU8" s="685"/>
      <c r="BV8" s="685"/>
      <c r="BW8" s="685"/>
      <c r="BX8" s="685"/>
      <c r="BY8" s="685"/>
      <c r="BZ8" s="685"/>
      <c r="CA8" s="685"/>
      <c r="CB8" s="723"/>
      <c r="CD8" s="645" t="s">
        <v>238</v>
      </c>
      <c r="CE8" s="646"/>
      <c r="CF8" s="646"/>
      <c r="CG8" s="646"/>
      <c r="CH8" s="646"/>
      <c r="CI8" s="646"/>
      <c r="CJ8" s="646"/>
      <c r="CK8" s="646"/>
      <c r="CL8" s="646"/>
      <c r="CM8" s="646"/>
      <c r="CN8" s="646"/>
      <c r="CO8" s="646"/>
      <c r="CP8" s="646"/>
      <c r="CQ8" s="647"/>
      <c r="CR8" s="666">
        <v>1143516</v>
      </c>
      <c r="CS8" s="636"/>
      <c r="CT8" s="636"/>
      <c r="CU8" s="636"/>
      <c r="CV8" s="636"/>
      <c r="CW8" s="636"/>
      <c r="CX8" s="636"/>
      <c r="CY8" s="637"/>
      <c r="CZ8" s="684">
        <v>26.2</v>
      </c>
      <c r="DA8" s="684"/>
      <c r="DB8" s="684"/>
      <c r="DC8" s="684"/>
      <c r="DD8" s="635" t="s">
        <v>127</v>
      </c>
      <c r="DE8" s="636"/>
      <c r="DF8" s="636"/>
      <c r="DG8" s="636"/>
      <c r="DH8" s="636"/>
      <c r="DI8" s="636"/>
      <c r="DJ8" s="636"/>
      <c r="DK8" s="636"/>
      <c r="DL8" s="636"/>
      <c r="DM8" s="636"/>
      <c r="DN8" s="636"/>
      <c r="DO8" s="636"/>
      <c r="DP8" s="637"/>
      <c r="DQ8" s="635">
        <v>565121</v>
      </c>
      <c r="DR8" s="636"/>
      <c r="DS8" s="636"/>
      <c r="DT8" s="636"/>
      <c r="DU8" s="636"/>
      <c r="DV8" s="636"/>
      <c r="DW8" s="636"/>
      <c r="DX8" s="636"/>
      <c r="DY8" s="636"/>
      <c r="DZ8" s="636"/>
      <c r="EA8" s="636"/>
      <c r="EB8" s="636"/>
      <c r="EC8" s="692"/>
    </row>
    <row r="9" spans="2:143" ht="11.25" customHeight="1" x14ac:dyDescent="0.15">
      <c r="B9" s="645" t="s">
        <v>239</v>
      </c>
      <c r="C9" s="646"/>
      <c r="D9" s="646"/>
      <c r="E9" s="646"/>
      <c r="F9" s="646"/>
      <c r="G9" s="646"/>
      <c r="H9" s="646"/>
      <c r="I9" s="646"/>
      <c r="J9" s="646"/>
      <c r="K9" s="646"/>
      <c r="L9" s="646"/>
      <c r="M9" s="646"/>
      <c r="N9" s="646"/>
      <c r="O9" s="646"/>
      <c r="P9" s="646"/>
      <c r="Q9" s="647"/>
      <c r="R9" s="666">
        <v>9189</v>
      </c>
      <c r="S9" s="636"/>
      <c r="T9" s="636"/>
      <c r="U9" s="636"/>
      <c r="V9" s="636"/>
      <c r="W9" s="636"/>
      <c r="X9" s="636"/>
      <c r="Y9" s="637"/>
      <c r="Z9" s="684">
        <v>0.2</v>
      </c>
      <c r="AA9" s="684"/>
      <c r="AB9" s="684"/>
      <c r="AC9" s="684"/>
      <c r="AD9" s="685">
        <v>9189</v>
      </c>
      <c r="AE9" s="685"/>
      <c r="AF9" s="685"/>
      <c r="AG9" s="685"/>
      <c r="AH9" s="685"/>
      <c r="AI9" s="685"/>
      <c r="AJ9" s="685"/>
      <c r="AK9" s="685"/>
      <c r="AL9" s="667">
        <v>0.4</v>
      </c>
      <c r="AM9" s="670"/>
      <c r="AN9" s="670"/>
      <c r="AO9" s="686"/>
      <c r="AP9" s="645" t="s">
        <v>240</v>
      </c>
      <c r="AQ9" s="646"/>
      <c r="AR9" s="646"/>
      <c r="AS9" s="646"/>
      <c r="AT9" s="646"/>
      <c r="AU9" s="646"/>
      <c r="AV9" s="646"/>
      <c r="AW9" s="646"/>
      <c r="AX9" s="646"/>
      <c r="AY9" s="646"/>
      <c r="AZ9" s="646"/>
      <c r="BA9" s="646"/>
      <c r="BB9" s="646"/>
      <c r="BC9" s="646"/>
      <c r="BD9" s="646"/>
      <c r="BE9" s="646"/>
      <c r="BF9" s="647"/>
      <c r="BG9" s="666">
        <v>245665</v>
      </c>
      <c r="BH9" s="636"/>
      <c r="BI9" s="636"/>
      <c r="BJ9" s="636"/>
      <c r="BK9" s="636"/>
      <c r="BL9" s="636"/>
      <c r="BM9" s="636"/>
      <c r="BN9" s="637"/>
      <c r="BO9" s="684">
        <v>38.4</v>
      </c>
      <c r="BP9" s="684"/>
      <c r="BQ9" s="684"/>
      <c r="BR9" s="684"/>
      <c r="BS9" s="685" t="s">
        <v>127</v>
      </c>
      <c r="BT9" s="685"/>
      <c r="BU9" s="685"/>
      <c r="BV9" s="685"/>
      <c r="BW9" s="685"/>
      <c r="BX9" s="685"/>
      <c r="BY9" s="685"/>
      <c r="BZ9" s="685"/>
      <c r="CA9" s="685"/>
      <c r="CB9" s="723"/>
      <c r="CD9" s="645" t="s">
        <v>241</v>
      </c>
      <c r="CE9" s="646"/>
      <c r="CF9" s="646"/>
      <c r="CG9" s="646"/>
      <c r="CH9" s="646"/>
      <c r="CI9" s="646"/>
      <c r="CJ9" s="646"/>
      <c r="CK9" s="646"/>
      <c r="CL9" s="646"/>
      <c r="CM9" s="646"/>
      <c r="CN9" s="646"/>
      <c r="CO9" s="646"/>
      <c r="CP9" s="646"/>
      <c r="CQ9" s="647"/>
      <c r="CR9" s="666">
        <v>413121</v>
      </c>
      <c r="CS9" s="636"/>
      <c r="CT9" s="636"/>
      <c r="CU9" s="636"/>
      <c r="CV9" s="636"/>
      <c r="CW9" s="636"/>
      <c r="CX9" s="636"/>
      <c r="CY9" s="637"/>
      <c r="CZ9" s="684">
        <v>9.5</v>
      </c>
      <c r="DA9" s="684"/>
      <c r="DB9" s="684"/>
      <c r="DC9" s="684"/>
      <c r="DD9" s="635">
        <v>18393</v>
      </c>
      <c r="DE9" s="636"/>
      <c r="DF9" s="636"/>
      <c r="DG9" s="636"/>
      <c r="DH9" s="636"/>
      <c r="DI9" s="636"/>
      <c r="DJ9" s="636"/>
      <c r="DK9" s="636"/>
      <c r="DL9" s="636"/>
      <c r="DM9" s="636"/>
      <c r="DN9" s="636"/>
      <c r="DO9" s="636"/>
      <c r="DP9" s="637"/>
      <c r="DQ9" s="635">
        <v>259419</v>
      </c>
      <c r="DR9" s="636"/>
      <c r="DS9" s="636"/>
      <c r="DT9" s="636"/>
      <c r="DU9" s="636"/>
      <c r="DV9" s="636"/>
      <c r="DW9" s="636"/>
      <c r="DX9" s="636"/>
      <c r="DY9" s="636"/>
      <c r="DZ9" s="636"/>
      <c r="EA9" s="636"/>
      <c r="EB9" s="636"/>
      <c r="EC9" s="692"/>
    </row>
    <row r="10" spans="2:143" ht="11.25" customHeight="1" x14ac:dyDescent="0.15">
      <c r="B10" s="645" t="s">
        <v>242</v>
      </c>
      <c r="C10" s="646"/>
      <c r="D10" s="646"/>
      <c r="E10" s="646"/>
      <c r="F10" s="646"/>
      <c r="G10" s="646"/>
      <c r="H10" s="646"/>
      <c r="I10" s="646"/>
      <c r="J10" s="646"/>
      <c r="K10" s="646"/>
      <c r="L10" s="646"/>
      <c r="M10" s="646"/>
      <c r="N10" s="646"/>
      <c r="O10" s="646"/>
      <c r="P10" s="646"/>
      <c r="Q10" s="647"/>
      <c r="R10" s="666" t="s">
        <v>127</v>
      </c>
      <c r="S10" s="636"/>
      <c r="T10" s="636"/>
      <c r="U10" s="636"/>
      <c r="V10" s="636"/>
      <c r="W10" s="636"/>
      <c r="X10" s="636"/>
      <c r="Y10" s="637"/>
      <c r="Z10" s="684" t="s">
        <v>127</v>
      </c>
      <c r="AA10" s="684"/>
      <c r="AB10" s="684"/>
      <c r="AC10" s="684"/>
      <c r="AD10" s="685" t="s">
        <v>127</v>
      </c>
      <c r="AE10" s="685"/>
      <c r="AF10" s="685"/>
      <c r="AG10" s="685"/>
      <c r="AH10" s="685"/>
      <c r="AI10" s="685"/>
      <c r="AJ10" s="685"/>
      <c r="AK10" s="685"/>
      <c r="AL10" s="667" t="s">
        <v>127</v>
      </c>
      <c r="AM10" s="670"/>
      <c r="AN10" s="670"/>
      <c r="AO10" s="686"/>
      <c r="AP10" s="645" t="s">
        <v>243</v>
      </c>
      <c r="AQ10" s="646"/>
      <c r="AR10" s="646"/>
      <c r="AS10" s="646"/>
      <c r="AT10" s="646"/>
      <c r="AU10" s="646"/>
      <c r="AV10" s="646"/>
      <c r="AW10" s="646"/>
      <c r="AX10" s="646"/>
      <c r="AY10" s="646"/>
      <c r="AZ10" s="646"/>
      <c r="BA10" s="646"/>
      <c r="BB10" s="646"/>
      <c r="BC10" s="646"/>
      <c r="BD10" s="646"/>
      <c r="BE10" s="646"/>
      <c r="BF10" s="647"/>
      <c r="BG10" s="666">
        <v>11208</v>
      </c>
      <c r="BH10" s="636"/>
      <c r="BI10" s="636"/>
      <c r="BJ10" s="636"/>
      <c r="BK10" s="636"/>
      <c r="BL10" s="636"/>
      <c r="BM10" s="636"/>
      <c r="BN10" s="637"/>
      <c r="BO10" s="684">
        <v>1.8</v>
      </c>
      <c r="BP10" s="684"/>
      <c r="BQ10" s="684"/>
      <c r="BR10" s="684"/>
      <c r="BS10" s="685" t="s">
        <v>127</v>
      </c>
      <c r="BT10" s="685"/>
      <c r="BU10" s="685"/>
      <c r="BV10" s="685"/>
      <c r="BW10" s="685"/>
      <c r="BX10" s="685"/>
      <c r="BY10" s="685"/>
      <c r="BZ10" s="685"/>
      <c r="CA10" s="685"/>
      <c r="CB10" s="723"/>
      <c r="CD10" s="645" t="s">
        <v>244</v>
      </c>
      <c r="CE10" s="646"/>
      <c r="CF10" s="646"/>
      <c r="CG10" s="646"/>
      <c r="CH10" s="646"/>
      <c r="CI10" s="646"/>
      <c r="CJ10" s="646"/>
      <c r="CK10" s="646"/>
      <c r="CL10" s="646"/>
      <c r="CM10" s="646"/>
      <c r="CN10" s="646"/>
      <c r="CO10" s="646"/>
      <c r="CP10" s="646"/>
      <c r="CQ10" s="647"/>
      <c r="CR10" s="666" t="s">
        <v>127</v>
      </c>
      <c r="CS10" s="636"/>
      <c r="CT10" s="636"/>
      <c r="CU10" s="636"/>
      <c r="CV10" s="636"/>
      <c r="CW10" s="636"/>
      <c r="CX10" s="636"/>
      <c r="CY10" s="637"/>
      <c r="CZ10" s="684" t="s">
        <v>127</v>
      </c>
      <c r="DA10" s="684"/>
      <c r="DB10" s="684"/>
      <c r="DC10" s="684"/>
      <c r="DD10" s="635" t="s">
        <v>127</v>
      </c>
      <c r="DE10" s="636"/>
      <c r="DF10" s="636"/>
      <c r="DG10" s="636"/>
      <c r="DH10" s="636"/>
      <c r="DI10" s="636"/>
      <c r="DJ10" s="636"/>
      <c r="DK10" s="636"/>
      <c r="DL10" s="636"/>
      <c r="DM10" s="636"/>
      <c r="DN10" s="636"/>
      <c r="DO10" s="636"/>
      <c r="DP10" s="637"/>
      <c r="DQ10" s="635" t="s">
        <v>127</v>
      </c>
      <c r="DR10" s="636"/>
      <c r="DS10" s="636"/>
      <c r="DT10" s="636"/>
      <c r="DU10" s="636"/>
      <c r="DV10" s="636"/>
      <c r="DW10" s="636"/>
      <c r="DX10" s="636"/>
      <c r="DY10" s="636"/>
      <c r="DZ10" s="636"/>
      <c r="EA10" s="636"/>
      <c r="EB10" s="636"/>
      <c r="EC10" s="692"/>
    </row>
    <row r="11" spans="2:143" ht="11.25" customHeight="1" x14ac:dyDescent="0.15">
      <c r="B11" s="645" t="s">
        <v>245</v>
      </c>
      <c r="C11" s="646"/>
      <c r="D11" s="646"/>
      <c r="E11" s="646"/>
      <c r="F11" s="646"/>
      <c r="G11" s="646"/>
      <c r="H11" s="646"/>
      <c r="I11" s="646"/>
      <c r="J11" s="646"/>
      <c r="K11" s="646"/>
      <c r="L11" s="646"/>
      <c r="M11" s="646"/>
      <c r="N11" s="646"/>
      <c r="O11" s="646"/>
      <c r="P11" s="646"/>
      <c r="Q11" s="647"/>
      <c r="R11" s="666">
        <v>148263</v>
      </c>
      <c r="S11" s="636"/>
      <c r="T11" s="636"/>
      <c r="U11" s="636"/>
      <c r="V11" s="636"/>
      <c r="W11" s="636"/>
      <c r="X11" s="636"/>
      <c r="Y11" s="637"/>
      <c r="Z11" s="667">
        <v>3.4</v>
      </c>
      <c r="AA11" s="670"/>
      <c r="AB11" s="670"/>
      <c r="AC11" s="671"/>
      <c r="AD11" s="635">
        <v>148263</v>
      </c>
      <c r="AE11" s="636"/>
      <c r="AF11" s="636"/>
      <c r="AG11" s="636"/>
      <c r="AH11" s="636"/>
      <c r="AI11" s="636"/>
      <c r="AJ11" s="636"/>
      <c r="AK11" s="637"/>
      <c r="AL11" s="667">
        <v>6</v>
      </c>
      <c r="AM11" s="670"/>
      <c r="AN11" s="670"/>
      <c r="AO11" s="686"/>
      <c r="AP11" s="645" t="s">
        <v>246</v>
      </c>
      <c r="AQ11" s="646"/>
      <c r="AR11" s="646"/>
      <c r="AS11" s="646"/>
      <c r="AT11" s="646"/>
      <c r="AU11" s="646"/>
      <c r="AV11" s="646"/>
      <c r="AW11" s="646"/>
      <c r="AX11" s="646"/>
      <c r="AY11" s="646"/>
      <c r="AZ11" s="646"/>
      <c r="BA11" s="646"/>
      <c r="BB11" s="646"/>
      <c r="BC11" s="646"/>
      <c r="BD11" s="646"/>
      <c r="BE11" s="646"/>
      <c r="BF11" s="647"/>
      <c r="BG11" s="666">
        <v>8570</v>
      </c>
      <c r="BH11" s="636"/>
      <c r="BI11" s="636"/>
      <c r="BJ11" s="636"/>
      <c r="BK11" s="636"/>
      <c r="BL11" s="636"/>
      <c r="BM11" s="636"/>
      <c r="BN11" s="637"/>
      <c r="BO11" s="684">
        <v>1.3</v>
      </c>
      <c r="BP11" s="684"/>
      <c r="BQ11" s="684"/>
      <c r="BR11" s="684"/>
      <c r="BS11" s="685">
        <v>2557</v>
      </c>
      <c r="BT11" s="685"/>
      <c r="BU11" s="685"/>
      <c r="BV11" s="685"/>
      <c r="BW11" s="685"/>
      <c r="BX11" s="685"/>
      <c r="BY11" s="685"/>
      <c r="BZ11" s="685"/>
      <c r="CA11" s="685"/>
      <c r="CB11" s="723"/>
      <c r="CD11" s="645" t="s">
        <v>247</v>
      </c>
      <c r="CE11" s="646"/>
      <c r="CF11" s="646"/>
      <c r="CG11" s="646"/>
      <c r="CH11" s="646"/>
      <c r="CI11" s="646"/>
      <c r="CJ11" s="646"/>
      <c r="CK11" s="646"/>
      <c r="CL11" s="646"/>
      <c r="CM11" s="646"/>
      <c r="CN11" s="646"/>
      <c r="CO11" s="646"/>
      <c r="CP11" s="646"/>
      <c r="CQ11" s="647"/>
      <c r="CR11" s="666">
        <v>86028</v>
      </c>
      <c r="CS11" s="636"/>
      <c r="CT11" s="636"/>
      <c r="CU11" s="636"/>
      <c r="CV11" s="636"/>
      <c r="CW11" s="636"/>
      <c r="CX11" s="636"/>
      <c r="CY11" s="637"/>
      <c r="CZ11" s="684">
        <v>2</v>
      </c>
      <c r="DA11" s="684"/>
      <c r="DB11" s="684"/>
      <c r="DC11" s="684"/>
      <c r="DD11" s="635">
        <v>14324</v>
      </c>
      <c r="DE11" s="636"/>
      <c r="DF11" s="636"/>
      <c r="DG11" s="636"/>
      <c r="DH11" s="636"/>
      <c r="DI11" s="636"/>
      <c r="DJ11" s="636"/>
      <c r="DK11" s="636"/>
      <c r="DL11" s="636"/>
      <c r="DM11" s="636"/>
      <c r="DN11" s="636"/>
      <c r="DO11" s="636"/>
      <c r="DP11" s="637"/>
      <c r="DQ11" s="635">
        <v>55837</v>
      </c>
      <c r="DR11" s="636"/>
      <c r="DS11" s="636"/>
      <c r="DT11" s="636"/>
      <c r="DU11" s="636"/>
      <c r="DV11" s="636"/>
      <c r="DW11" s="636"/>
      <c r="DX11" s="636"/>
      <c r="DY11" s="636"/>
      <c r="DZ11" s="636"/>
      <c r="EA11" s="636"/>
      <c r="EB11" s="636"/>
      <c r="EC11" s="692"/>
    </row>
    <row r="12" spans="2:143" ht="11.25" customHeight="1" x14ac:dyDescent="0.15">
      <c r="B12" s="645" t="s">
        <v>248</v>
      </c>
      <c r="C12" s="646"/>
      <c r="D12" s="646"/>
      <c r="E12" s="646"/>
      <c r="F12" s="646"/>
      <c r="G12" s="646"/>
      <c r="H12" s="646"/>
      <c r="I12" s="646"/>
      <c r="J12" s="646"/>
      <c r="K12" s="646"/>
      <c r="L12" s="646"/>
      <c r="M12" s="646"/>
      <c r="N12" s="646"/>
      <c r="O12" s="646"/>
      <c r="P12" s="646"/>
      <c r="Q12" s="647"/>
      <c r="R12" s="666" t="s">
        <v>127</v>
      </c>
      <c r="S12" s="636"/>
      <c r="T12" s="636"/>
      <c r="U12" s="636"/>
      <c r="V12" s="636"/>
      <c r="W12" s="636"/>
      <c r="X12" s="636"/>
      <c r="Y12" s="637"/>
      <c r="Z12" s="684" t="s">
        <v>127</v>
      </c>
      <c r="AA12" s="684"/>
      <c r="AB12" s="684"/>
      <c r="AC12" s="684"/>
      <c r="AD12" s="685" t="s">
        <v>127</v>
      </c>
      <c r="AE12" s="685"/>
      <c r="AF12" s="685"/>
      <c r="AG12" s="685"/>
      <c r="AH12" s="685"/>
      <c r="AI12" s="685"/>
      <c r="AJ12" s="685"/>
      <c r="AK12" s="685"/>
      <c r="AL12" s="667" t="s">
        <v>127</v>
      </c>
      <c r="AM12" s="670"/>
      <c r="AN12" s="670"/>
      <c r="AO12" s="686"/>
      <c r="AP12" s="645" t="s">
        <v>249</v>
      </c>
      <c r="AQ12" s="646"/>
      <c r="AR12" s="646"/>
      <c r="AS12" s="646"/>
      <c r="AT12" s="646"/>
      <c r="AU12" s="646"/>
      <c r="AV12" s="646"/>
      <c r="AW12" s="646"/>
      <c r="AX12" s="646"/>
      <c r="AY12" s="646"/>
      <c r="AZ12" s="646"/>
      <c r="BA12" s="646"/>
      <c r="BB12" s="646"/>
      <c r="BC12" s="646"/>
      <c r="BD12" s="646"/>
      <c r="BE12" s="646"/>
      <c r="BF12" s="647"/>
      <c r="BG12" s="666">
        <v>284895</v>
      </c>
      <c r="BH12" s="636"/>
      <c r="BI12" s="636"/>
      <c r="BJ12" s="636"/>
      <c r="BK12" s="636"/>
      <c r="BL12" s="636"/>
      <c r="BM12" s="636"/>
      <c r="BN12" s="637"/>
      <c r="BO12" s="684">
        <v>44.5</v>
      </c>
      <c r="BP12" s="684"/>
      <c r="BQ12" s="684"/>
      <c r="BR12" s="684"/>
      <c r="BS12" s="685" t="s">
        <v>127</v>
      </c>
      <c r="BT12" s="685"/>
      <c r="BU12" s="685"/>
      <c r="BV12" s="685"/>
      <c r="BW12" s="685"/>
      <c r="BX12" s="685"/>
      <c r="BY12" s="685"/>
      <c r="BZ12" s="685"/>
      <c r="CA12" s="685"/>
      <c r="CB12" s="723"/>
      <c r="CD12" s="645" t="s">
        <v>250</v>
      </c>
      <c r="CE12" s="646"/>
      <c r="CF12" s="646"/>
      <c r="CG12" s="646"/>
      <c r="CH12" s="646"/>
      <c r="CI12" s="646"/>
      <c r="CJ12" s="646"/>
      <c r="CK12" s="646"/>
      <c r="CL12" s="646"/>
      <c r="CM12" s="646"/>
      <c r="CN12" s="646"/>
      <c r="CO12" s="646"/>
      <c r="CP12" s="646"/>
      <c r="CQ12" s="647"/>
      <c r="CR12" s="666">
        <v>45219</v>
      </c>
      <c r="CS12" s="636"/>
      <c r="CT12" s="636"/>
      <c r="CU12" s="636"/>
      <c r="CV12" s="636"/>
      <c r="CW12" s="636"/>
      <c r="CX12" s="636"/>
      <c r="CY12" s="637"/>
      <c r="CZ12" s="684">
        <v>1</v>
      </c>
      <c r="DA12" s="684"/>
      <c r="DB12" s="684"/>
      <c r="DC12" s="684"/>
      <c r="DD12" s="635">
        <v>10069</v>
      </c>
      <c r="DE12" s="636"/>
      <c r="DF12" s="636"/>
      <c r="DG12" s="636"/>
      <c r="DH12" s="636"/>
      <c r="DI12" s="636"/>
      <c r="DJ12" s="636"/>
      <c r="DK12" s="636"/>
      <c r="DL12" s="636"/>
      <c r="DM12" s="636"/>
      <c r="DN12" s="636"/>
      <c r="DO12" s="636"/>
      <c r="DP12" s="637"/>
      <c r="DQ12" s="635">
        <v>45056</v>
      </c>
      <c r="DR12" s="636"/>
      <c r="DS12" s="636"/>
      <c r="DT12" s="636"/>
      <c r="DU12" s="636"/>
      <c r="DV12" s="636"/>
      <c r="DW12" s="636"/>
      <c r="DX12" s="636"/>
      <c r="DY12" s="636"/>
      <c r="DZ12" s="636"/>
      <c r="EA12" s="636"/>
      <c r="EB12" s="636"/>
      <c r="EC12" s="692"/>
    </row>
    <row r="13" spans="2:143" ht="11.25" customHeight="1" x14ac:dyDescent="0.15">
      <c r="B13" s="645" t="s">
        <v>251</v>
      </c>
      <c r="C13" s="646"/>
      <c r="D13" s="646"/>
      <c r="E13" s="646"/>
      <c r="F13" s="646"/>
      <c r="G13" s="646"/>
      <c r="H13" s="646"/>
      <c r="I13" s="646"/>
      <c r="J13" s="646"/>
      <c r="K13" s="646"/>
      <c r="L13" s="646"/>
      <c r="M13" s="646"/>
      <c r="N13" s="646"/>
      <c r="O13" s="646"/>
      <c r="P13" s="646"/>
      <c r="Q13" s="647"/>
      <c r="R13" s="666" t="s">
        <v>127</v>
      </c>
      <c r="S13" s="636"/>
      <c r="T13" s="636"/>
      <c r="U13" s="636"/>
      <c r="V13" s="636"/>
      <c r="W13" s="636"/>
      <c r="X13" s="636"/>
      <c r="Y13" s="637"/>
      <c r="Z13" s="684" t="s">
        <v>127</v>
      </c>
      <c r="AA13" s="684"/>
      <c r="AB13" s="684"/>
      <c r="AC13" s="684"/>
      <c r="AD13" s="685" t="s">
        <v>127</v>
      </c>
      <c r="AE13" s="685"/>
      <c r="AF13" s="685"/>
      <c r="AG13" s="685"/>
      <c r="AH13" s="685"/>
      <c r="AI13" s="685"/>
      <c r="AJ13" s="685"/>
      <c r="AK13" s="685"/>
      <c r="AL13" s="667" t="s">
        <v>127</v>
      </c>
      <c r="AM13" s="670"/>
      <c r="AN13" s="670"/>
      <c r="AO13" s="686"/>
      <c r="AP13" s="645" t="s">
        <v>252</v>
      </c>
      <c r="AQ13" s="646"/>
      <c r="AR13" s="646"/>
      <c r="AS13" s="646"/>
      <c r="AT13" s="646"/>
      <c r="AU13" s="646"/>
      <c r="AV13" s="646"/>
      <c r="AW13" s="646"/>
      <c r="AX13" s="646"/>
      <c r="AY13" s="646"/>
      <c r="AZ13" s="646"/>
      <c r="BA13" s="646"/>
      <c r="BB13" s="646"/>
      <c r="BC13" s="646"/>
      <c r="BD13" s="646"/>
      <c r="BE13" s="646"/>
      <c r="BF13" s="647"/>
      <c r="BG13" s="666">
        <v>283174</v>
      </c>
      <c r="BH13" s="636"/>
      <c r="BI13" s="636"/>
      <c r="BJ13" s="636"/>
      <c r="BK13" s="636"/>
      <c r="BL13" s="636"/>
      <c r="BM13" s="636"/>
      <c r="BN13" s="637"/>
      <c r="BO13" s="684">
        <v>44.2</v>
      </c>
      <c r="BP13" s="684"/>
      <c r="BQ13" s="684"/>
      <c r="BR13" s="684"/>
      <c r="BS13" s="685" t="s">
        <v>127</v>
      </c>
      <c r="BT13" s="685"/>
      <c r="BU13" s="685"/>
      <c r="BV13" s="685"/>
      <c r="BW13" s="685"/>
      <c r="BX13" s="685"/>
      <c r="BY13" s="685"/>
      <c r="BZ13" s="685"/>
      <c r="CA13" s="685"/>
      <c r="CB13" s="723"/>
      <c r="CD13" s="645" t="s">
        <v>253</v>
      </c>
      <c r="CE13" s="646"/>
      <c r="CF13" s="646"/>
      <c r="CG13" s="646"/>
      <c r="CH13" s="646"/>
      <c r="CI13" s="646"/>
      <c r="CJ13" s="646"/>
      <c r="CK13" s="646"/>
      <c r="CL13" s="646"/>
      <c r="CM13" s="646"/>
      <c r="CN13" s="646"/>
      <c r="CO13" s="646"/>
      <c r="CP13" s="646"/>
      <c r="CQ13" s="647"/>
      <c r="CR13" s="666">
        <v>352161</v>
      </c>
      <c r="CS13" s="636"/>
      <c r="CT13" s="636"/>
      <c r="CU13" s="636"/>
      <c r="CV13" s="636"/>
      <c r="CW13" s="636"/>
      <c r="CX13" s="636"/>
      <c r="CY13" s="637"/>
      <c r="CZ13" s="684">
        <v>8.1</v>
      </c>
      <c r="DA13" s="684"/>
      <c r="DB13" s="684"/>
      <c r="DC13" s="684"/>
      <c r="DD13" s="635">
        <v>192745</v>
      </c>
      <c r="DE13" s="636"/>
      <c r="DF13" s="636"/>
      <c r="DG13" s="636"/>
      <c r="DH13" s="636"/>
      <c r="DI13" s="636"/>
      <c r="DJ13" s="636"/>
      <c r="DK13" s="636"/>
      <c r="DL13" s="636"/>
      <c r="DM13" s="636"/>
      <c r="DN13" s="636"/>
      <c r="DO13" s="636"/>
      <c r="DP13" s="637"/>
      <c r="DQ13" s="635">
        <v>224931</v>
      </c>
      <c r="DR13" s="636"/>
      <c r="DS13" s="636"/>
      <c r="DT13" s="636"/>
      <c r="DU13" s="636"/>
      <c r="DV13" s="636"/>
      <c r="DW13" s="636"/>
      <c r="DX13" s="636"/>
      <c r="DY13" s="636"/>
      <c r="DZ13" s="636"/>
      <c r="EA13" s="636"/>
      <c r="EB13" s="636"/>
      <c r="EC13" s="692"/>
    </row>
    <row r="14" spans="2:143" ht="11.25" customHeight="1" x14ac:dyDescent="0.15">
      <c r="B14" s="645" t="s">
        <v>254</v>
      </c>
      <c r="C14" s="646"/>
      <c r="D14" s="646"/>
      <c r="E14" s="646"/>
      <c r="F14" s="646"/>
      <c r="G14" s="646"/>
      <c r="H14" s="646"/>
      <c r="I14" s="646"/>
      <c r="J14" s="646"/>
      <c r="K14" s="646"/>
      <c r="L14" s="646"/>
      <c r="M14" s="646"/>
      <c r="N14" s="646"/>
      <c r="O14" s="646"/>
      <c r="P14" s="646"/>
      <c r="Q14" s="647"/>
      <c r="R14" s="666" t="s">
        <v>127</v>
      </c>
      <c r="S14" s="636"/>
      <c r="T14" s="636"/>
      <c r="U14" s="636"/>
      <c r="V14" s="636"/>
      <c r="W14" s="636"/>
      <c r="X14" s="636"/>
      <c r="Y14" s="637"/>
      <c r="Z14" s="684" t="s">
        <v>127</v>
      </c>
      <c r="AA14" s="684"/>
      <c r="AB14" s="684"/>
      <c r="AC14" s="684"/>
      <c r="AD14" s="685" t="s">
        <v>127</v>
      </c>
      <c r="AE14" s="685"/>
      <c r="AF14" s="685"/>
      <c r="AG14" s="685"/>
      <c r="AH14" s="685"/>
      <c r="AI14" s="685"/>
      <c r="AJ14" s="685"/>
      <c r="AK14" s="685"/>
      <c r="AL14" s="667" t="s">
        <v>127</v>
      </c>
      <c r="AM14" s="670"/>
      <c r="AN14" s="670"/>
      <c r="AO14" s="686"/>
      <c r="AP14" s="645" t="s">
        <v>255</v>
      </c>
      <c r="AQ14" s="646"/>
      <c r="AR14" s="646"/>
      <c r="AS14" s="646"/>
      <c r="AT14" s="646"/>
      <c r="AU14" s="646"/>
      <c r="AV14" s="646"/>
      <c r="AW14" s="646"/>
      <c r="AX14" s="646"/>
      <c r="AY14" s="646"/>
      <c r="AZ14" s="646"/>
      <c r="BA14" s="646"/>
      <c r="BB14" s="646"/>
      <c r="BC14" s="646"/>
      <c r="BD14" s="646"/>
      <c r="BE14" s="646"/>
      <c r="BF14" s="647"/>
      <c r="BG14" s="666">
        <v>23553</v>
      </c>
      <c r="BH14" s="636"/>
      <c r="BI14" s="636"/>
      <c r="BJ14" s="636"/>
      <c r="BK14" s="636"/>
      <c r="BL14" s="636"/>
      <c r="BM14" s="636"/>
      <c r="BN14" s="637"/>
      <c r="BO14" s="684">
        <v>3.7</v>
      </c>
      <c r="BP14" s="684"/>
      <c r="BQ14" s="684"/>
      <c r="BR14" s="684"/>
      <c r="BS14" s="685" t="s">
        <v>127</v>
      </c>
      <c r="BT14" s="685"/>
      <c r="BU14" s="685"/>
      <c r="BV14" s="685"/>
      <c r="BW14" s="685"/>
      <c r="BX14" s="685"/>
      <c r="BY14" s="685"/>
      <c r="BZ14" s="685"/>
      <c r="CA14" s="685"/>
      <c r="CB14" s="723"/>
      <c r="CD14" s="645" t="s">
        <v>256</v>
      </c>
      <c r="CE14" s="646"/>
      <c r="CF14" s="646"/>
      <c r="CG14" s="646"/>
      <c r="CH14" s="646"/>
      <c r="CI14" s="646"/>
      <c r="CJ14" s="646"/>
      <c r="CK14" s="646"/>
      <c r="CL14" s="646"/>
      <c r="CM14" s="646"/>
      <c r="CN14" s="646"/>
      <c r="CO14" s="646"/>
      <c r="CP14" s="646"/>
      <c r="CQ14" s="647"/>
      <c r="CR14" s="666">
        <v>184066</v>
      </c>
      <c r="CS14" s="636"/>
      <c r="CT14" s="636"/>
      <c r="CU14" s="636"/>
      <c r="CV14" s="636"/>
      <c r="CW14" s="636"/>
      <c r="CX14" s="636"/>
      <c r="CY14" s="637"/>
      <c r="CZ14" s="684">
        <v>4.2</v>
      </c>
      <c r="DA14" s="684"/>
      <c r="DB14" s="684"/>
      <c r="DC14" s="684"/>
      <c r="DD14" s="635">
        <v>14241</v>
      </c>
      <c r="DE14" s="636"/>
      <c r="DF14" s="636"/>
      <c r="DG14" s="636"/>
      <c r="DH14" s="636"/>
      <c r="DI14" s="636"/>
      <c r="DJ14" s="636"/>
      <c r="DK14" s="636"/>
      <c r="DL14" s="636"/>
      <c r="DM14" s="636"/>
      <c r="DN14" s="636"/>
      <c r="DO14" s="636"/>
      <c r="DP14" s="637"/>
      <c r="DQ14" s="635">
        <v>165027</v>
      </c>
      <c r="DR14" s="636"/>
      <c r="DS14" s="636"/>
      <c r="DT14" s="636"/>
      <c r="DU14" s="636"/>
      <c r="DV14" s="636"/>
      <c r="DW14" s="636"/>
      <c r="DX14" s="636"/>
      <c r="DY14" s="636"/>
      <c r="DZ14" s="636"/>
      <c r="EA14" s="636"/>
      <c r="EB14" s="636"/>
      <c r="EC14" s="692"/>
    </row>
    <row r="15" spans="2:143" ht="11.25" customHeight="1" x14ac:dyDescent="0.15">
      <c r="B15" s="645" t="s">
        <v>257</v>
      </c>
      <c r="C15" s="646"/>
      <c r="D15" s="646"/>
      <c r="E15" s="646"/>
      <c r="F15" s="646"/>
      <c r="G15" s="646"/>
      <c r="H15" s="646"/>
      <c r="I15" s="646"/>
      <c r="J15" s="646"/>
      <c r="K15" s="646"/>
      <c r="L15" s="646"/>
      <c r="M15" s="646"/>
      <c r="N15" s="646"/>
      <c r="O15" s="646"/>
      <c r="P15" s="646"/>
      <c r="Q15" s="647"/>
      <c r="R15" s="666" t="s">
        <v>127</v>
      </c>
      <c r="S15" s="636"/>
      <c r="T15" s="636"/>
      <c r="U15" s="636"/>
      <c r="V15" s="636"/>
      <c r="W15" s="636"/>
      <c r="X15" s="636"/>
      <c r="Y15" s="637"/>
      <c r="Z15" s="684" t="s">
        <v>127</v>
      </c>
      <c r="AA15" s="684"/>
      <c r="AB15" s="684"/>
      <c r="AC15" s="684"/>
      <c r="AD15" s="685" t="s">
        <v>127</v>
      </c>
      <c r="AE15" s="685"/>
      <c r="AF15" s="685"/>
      <c r="AG15" s="685"/>
      <c r="AH15" s="685"/>
      <c r="AI15" s="685"/>
      <c r="AJ15" s="685"/>
      <c r="AK15" s="685"/>
      <c r="AL15" s="667" t="s">
        <v>127</v>
      </c>
      <c r="AM15" s="670"/>
      <c r="AN15" s="670"/>
      <c r="AO15" s="686"/>
      <c r="AP15" s="645" t="s">
        <v>258</v>
      </c>
      <c r="AQ15" s="646"/>
      <c r="AR15" s="646"/>
      <c r="AS15" s="646"/>
      <c r="AT15" s="646"/>
      <c r="AU15" s="646"/>
      <c r="AV15" s="646"/>
      <c r="AW15" s="646"/>
      <c r="AX15" s="646"/>
      <c r="AY15" s="646"/>
      <c r="AZ15" s="646"/>
      <c r="BA15" s="646"/>
      <c r="BB15" s="646"/>
      <c r="BC15" s="646"/>
      <c r="BD15" s="646"/>
      <c r="BE15" s="646"/>
      <c r="BF15" s="647"/>
      <c r="BG15" s="666">
        <v>55883</v>
      </c>
      <c r="BH15" s="636"/>
      <c r="BI15" s="636"/>
      <c r="BJ15" s="636"/>
      <c r="BK15" s="636"/>
      <c r="BL15" s="636"/>
      <c r="BM15" s="636"/>
      <c r="BN15" s="637"/>
      <c r="BO15" s="684">
        <v>8.6999999999999993</v>
      </c>
      <c r="BP15" s="684"/>
      <c r="BQ15" s="684"/>
      <c r="BR15" s="684"/>
      <c r="BS15" s="685" t="s">
        <v>127</v>
      </c>
      <c r="BT15" s="685"/>
      <c r="BU15" s="685"/>
      <c r="BV15" s="685"/>
      <c r="BW15" s="685"/>
      <c r="BX15" s="685"/>
      <c r="BY15" s="685"/>
      <c r="BZ15" s="685"/>
      <c r="CA15" s="685"/>
      <c r="CB15" s="723"/>
      <c r="CD15" s="645" t="s">
        <v>259</v>
      </c>
      <c r="CE15" s="646"/>
      <c r="CF15" s="646"/>
      <c r="CG15" s="646"/>
      <c r="CH15" s="646"/>
      <c r="CI15" s="646"/>
      <c r="CJ15" s="646"/>
      <c r="CK15" s="646"/>
      <c r="CL15" s="646"/>
      <c r="CM15" s="646"/>
      <c r="CN15" s="646"/>
      <c r="CO15" s="646"/>
      <c r="CP15" s="646"/>
      <c r="CQ15" s="647"/>
      <c r="CR15" s="666">
        <v>750953</v>
      </c>
      <c r="CS15" s="636"/>
      <c r="CT15" s="636"/>
      <c r="CU15" s="636"/>
      <c r="CV15" s="636"/>
      <c r="CW15" s="636"/>
      <c r="CX15" s="636"/>
      <c r="CY15" s="637"/>
      <c r="CZ15" s="684">
        <v>17.2</v>
      </c>
      <c r="DA15" s="684"/>
      <c r="DB15" s="684"/>
      <c r="DC15" s="684"/>
      <c r="DD15" s="635">
        <v>397892</v>
      </c>
      <c r="DE15" s="636"/>
      <c r="DF15" s="636"/>
      <c r="DG15" s="636"/>
      <c r="DH15" s="636"/>
      <c r="DI15" s="636"/>
      <c r="DJ15" s="636"/>
      <c r="DK15" s="636"/>
      <c r="DL15" s="636"/>
      <c r="DM15" s="636"/>
      <c r="DN15" s="636"/>
      <c r="DO15" s="636"/>
      <c r="DP15" s="637"/>
      <c r="DQ15" s="635">
        <v>373830</v>
      </c>
      <c r="DR15" s="636"/>
      <c r="DS15" s="636"/>
      <c r="DT15" s="636"/>
      <c r="DU15" s="636"/>
      <c r="DV15" s="636"/>
      <c r="DW15" s="636"/>
      <c r="DX15" s="636"/>
      <c r="DY15" s="636"/>
      <c r="DZ15" s="636"/>
      <c r="EA15" s="636"/>
      <c r="EB15" s="636"/>
      <c r="EC15" s="692"/>
    </row>
    <row r="16" spans="2:143" ht="11.25" customHeight="1" x14ac:dyDescent="0.15">
      <c r="B16" s="645" t="s">
        <v>260</v>
      </c>
      <c r="C16" s="646"/>
      <c r="D16" s="646"/>
      <c r="E16" s="646"/>
      <c r="F16" s="646"/>
      <c r="G16" s="646"/>
      <c r="H16" s="646"/>
      <c r="I16" s="646"/>
      <c r="J16" s="646"/>
      <c r="K16" s="646"/>
      <c r="L16" s="646"/>
      <c r="M16" s="646"/>
      <c r="N16" s="646"/>
      <c r="O16" s="646"/>
      <c r="P16" s="646"/>
      <c r="Q16" s="647"/>
      <c r="R16" s="666">
        <v>2813</v>
      </c>
      <c r="S16" s="636"/>
      <c r="T16" s="636"/>
      <c r="U16" s="636"/>
      <c r="V16" s="636"/>
      <c r="W16" s="636"/>
      <c r="X16" s="636"/>
      <c r="Y16" s="637"/>
      <c r="Z16" s="684">
        <v>0.1</v>
      </c>
      <c r="AA16" s="684"/>
      <c r="AB16" s="684"/>
      <c r="AC16" s="684"/>
      <c r="AD16" s="685">
        <v>2813</v>
      </c>
      <c r="AE16" s="685"/>
      <c r="AF16" s="685"/>
      <c r="AG16" s="685"/>
      <c r="AH16" s="685"/>
      <c r="AI16" s="685"/>
      <c r="AJ16" s="685"/>
      <c r="AK16" s="685"/>
      <c r="AL16" s="667">
        <v>0.1</v>
      </c>
      <c r="AM16" s="670"/>
      <c r="AN16" s="670"/>
      <c r="AO16" s="686"/>
      <c r="AP16" s="645" t="s">
        <v>261</v>
      </c>
      <c r="AQ16" s="646"/>
      <c r="AR16" s="646"/>
      <c r="AS16" s="646"/>
      <c r="AT16" s="646"/>
      <c r="AU16" s="646"/>
      <c r="AV16" s="646"/>
      <c r="AW16" s="646"/>
      <c r="AX16" s="646"/>
      <c r="AY16" s="646"/>
      <c r="AZ16" s="646"/>
      <c r="BA16" s="646"/>
      <c r="BB16" s="646"/>
      <c r="BC16" s="646"/>
      <c r="BD16" s="646"/>
      <c r="BE16" s="646"/>
      <c r="BF16" s="647"/>
      <c r="BG16" s="666" t="s">
        <v>127</v>
      </c>
      <c r="BH16" s="636"/>
      <c r="BI16" s="636"/>
      <c r="BJ16" s="636"/>
      <c r="BK16" s="636"/>
      <c r="BL16" s="636"/>
      <c r="BM16" s="636"/>
      <c r="BN16" s="637"/>
      <c r="BO16" s="684" t="s">
        <v>127</v>
      </c>
      <c r="BP16" s="684"/>
      <c r="BQ16" s="684"/>
      <c r="BR16" s="684"/>
      <c r="BS16" s="685" t="s">
        <v>127</v>
      </c>
      <c r="BT16" s="685"/>
      <c r="BU16" s="685"/>
      <c r="BV16" s="685"/>
      <c r="BW16" s="685"/>
      <c r="BX16" s="685"/>
      <c r="BY16" s="685"/>
      <c r="BZ16" s="685"/>
      <c r="CA16" s="685"/>
      <c r="CB16" s="723"/>
      <c r="CD16" s="645" t="s">
        <v>262</v>
      </c>
      <c r="CE16" s="646"/>
      <c r="CF16" s="646"/>
      <c r="CG16" s="646"/>
      <c r="CH16" s="646"/>
      <c r="CI16" s="646"/>
      <c r="CJ16" s="646"/>
      <c r="CK16" s="646"/>
      <c r="CL16" s="646"/>
      <c r="CM16" s="646"/>
      <c r="CN16" s="646"/>
      <c r="CO16" s="646"/>
      <c r="CP16" s="646"/>
      <c r="CQ16" s="647"/>
      <c r="CR16" s="666" t="s">
        <v>127</v>
      </c>
      <c r="CS16" s="636"/>
      <c r="CT16" s="636"/>
      <c r="CU16" s="636"/>
      <c r="CV16" s="636"/>
      <c r="CW16" s="636"/>
      <c r="CX16" s="636"/>
      <c r="CY16" s="637"/>
      <c r="CZ16" s="684" t="s">
        <v>127</v>
      </c>
      <c r="DA16" s="684"/>
      <c r="DB16" s="684"/>
      <c r="DC16" s="684"/>
      <c r="DD16" s="635" t="s">
        <v>127</v>
      </c>
      <c r="DE16" s="636"/>
      <c r="DF16" s="636"/>
      <c r="DG16" s="636"/>
      <c r="DH16" s="636"/>
      <c r="DI16" s="636"/>
      <c r="DJ16" s="636"/>
      <c r="DK16" s="636"/>
      <c r="DL16" s="636"/>
      <c r="DM16" s="636"/>
      <c r="DN16" s="636"/>
      <c r="DO16" s="636"/>
      <c r="DP16" s="637"/>
      <c r="DQ16" s="635" t="s">
        <v>127</v>
      </c>
      <c r="DR16" s="636"/>
      <c r="DS16" s="636"/>
      <c r="DT16" s="636"/>
      <c r="DU16" s="636"/>
      <c r="DV16" s="636"/>
      <c r="DW16" s="636"/>
      <c r="DX16" s="636"/>
      <c r="DY16" s="636"/>
      <c r="DZ16" s="636"/>
      <c r="EA16" s="636"/>
      <c r="EB16" s="636"/>
      <c r="EC16" s="692"/>
    </row>
    <row r="17" spans="2:133" ht="11.25" customHeight="1" x14ac:dyDescent="0.15">
      <c r="B17" s="645" t="s">
        <v>263</v>
      </c>
      <c r="C17" s="646"/>
      <c r="D17" s="646"/>
      <c r="E17" s="646"/>
      <c r="F17" s="646"/>
      <c r="G17" s="646"/>
      <c r="H17" s="646"/>
      <c r="I17" s="646"/>
      <c r="J17" s="646"/>
      <c r="K17" s="646"/>
      <c r="L17" s="646"/>
      <c r="M17" s="646"/>
      <c r="N17" s="646"/>
      <c r="O17" s="646"/>
      <c r="P17" s="646"/>
      <c r="Q17" s="647"/>
      <c r="R17" s="666">
        <v>4721</v>
      </c>
      <c r="S17" s="636"/>
      <c r="T17" s="636"/>
      <c r="U17" s="636"/>
      <c r="V17" s="636"/>
      <c r="W17" s="636"/>
      <c r="X17" s="636"/>
      <c r="Y17" s="637"/>
      <c r="Z17" s="684">
        <v>0.1</v>
      </c>
      <c r="AA17" s="684"/>
      <c r="AB17" s="684"/>
      <c r="AC17" s="684"/>
      <c r="AD17" s="685">
        <v>4721</v>
      </c>
      <c r="AE17" s="685"/>
      <c r="AF17" s="685"/>
      <c r="AG17" s="685"/>
      <c r="AH17" s="685"/>
      <c r="AI17" s="685"/>
      <c r="AJ17" s="685"/>
      <c r="AK17" s="685"/>
      <c r="AL17" s="667">
        <v>0.2</v>
      </c>
      <c r="AM17" s="670"/>
      <c r="AN17" s="670"/>
      <c r="AO17" s="686"/>
      <c r="AP17" s="645" t="s">
        <v>264</v>
      </c>
      <c r="AQ17" s="646"/>
      <c r="AR17" s="646"/>
      <c r="AS17" s="646"/>
      <c r="AT17" s="646"/>
      <c r="AU17" s="646"/>
      <c r="AV17" s="646"/>
      <c r="AW17" s="646"/>
      <c r="AX17" s="646"/>
      <c r="AY17" s="646"/>
      <c r="AZ17" s="646"/>
      <c r="BA17" s="646"/>
      <c r="BB17" s="646"/>
      <c r="BC17" s="646"/>
      <c r="BD17" s="646"/>
      <c r="BE17" s="646"/>
      <c r="BF17" s="647"/>
      <c r="BG17" s="666" t="s">
        <v>127</v>
      </c>
      <c r="BH17" s="636"/>
      <c r="BI17" s="636"/>
      <c r="BJ17" s="636"/>
      <c r="BK17" s="636"/>
      <c r="BL17" s="636"/>
      <c r="BM17" s="636"/>
      <c r="BN17" s="637"/>
      <c r="BO17" s="684" t="s">
        <v>127</v>
      </c>
      <c r="BP17" s="684"/>
      <c r="BQ17" s="684"/>
      <c r="BR17" s="684"/>
      <c r="BS17" s="685" t="s">
        <v>127</v>
      </c>
      <c r="BT17" s="685"/>
      <c r="BU17" s="685"/>
      <c r="BV17" s="685"/>
      <c r="BW17" s="685"/>
      <c r="BX17" s="685"/>
      <c r="BY17" s="685"/>
      <c r="BZ17" s="685"/>
      <c r="CA17" s="685"/>
      <c r="CB17" s="723"/>
      <c r="CD17" s="645" t="s">
        <v>265</v>
      </c>
      <c r="CE17" s="646"/>
      <c r="CF17" s="646"/>
      <c r="CG17" s="646"/>
      <c r="CH17" s="646"/>
      <c r="CI17" s="646"/>
      <c r="CJ17" s="646"/>
      <c r="CK17" s="646"/>
      <c r="CL17" s="646"/>
      <c r="CM17" s="646"/>
      <c r="CN17" s="646"/>
      <c r="CO17" s="646"/>
      <c r="CP17" s="646"/>
      <c r="CQ17" s="647"/>
      <c r="CR17" s="666">
        <v>395232</v>
      </c>
      <c r="CS17" s="636"/>
      <c r="CT17" s="636"/>
      <c r="CU17" s="636"/>
      <c r="CV17" s="636"/>
      <c r="CW17" s="636"/>
      <c r="CX17" s="636"/>
      <c r="CY17" s="637"/>
      <c r="CZ17" s="684">
        <v>9</v>
      </c>
      <c r="DA17" s="684"/>
      <c r="DB17" s="684"/>
      <c r="DC17" s="684"/>
      <c r="DD17" s="635" t="s">
        <v>127</v>
      </c>
      <c r="DE17" s="636"/>
      <c r="DF17" s="636"/>
      <c r="DG17" s="636"/>
      <c r="DH17" s="636"/>
      <c r="DI17" s="636"/>
      <c r="DJ17" s="636"/>
      <c r="DK17" s="636"/>
      <c r="DL17" s="636"/>
      <c r="DM17" s="636"/>
      <c r="DN17" s="636"/>
      <c r="DO17" s="636"/>
      <c r="DP17" s="637"/>
      <c r="DQ17" s="635">
        <v>384310</v>
      </c>
      <c r="DR17" s="636"/>
      <c r="DS17" s="636"/>
      <c r="DT17" s="636"/>
      <c r="DU17" s="636"/>
      <c r="DV17" s="636"/>
      <c r="DW17" s="636"/>
      <c r="DX17" s="636"/>
      <c r="DY17" s="636"/>
      <c r="DZ17" s="636"/>
      <c r="EA17" s="636"/>
      <c r="EB17" s="636"/>
      <c r="EC17" s="692"/>
    </row>
    <row r="18" spans="2:133" ht="11.25" customHeight="1" x14ac:dyDescent="0.15">
      <c r="B18" s="645" t="s">
        <v>266</v>
      </c>
      <c r="C18" s="646"/>
      <c r="D18" s="646"/>
      <c r="E18" s="646"/>
      <c r="F18" s="646"/>
      <c r="G18" s="646"/>
      <c r="H18" s="646"/>
      <c r="I18" s="646"/>
      <c r="J18" s="646"/>
      <c r="K18" s="646"/>
      <c r="L18" s="646"/>
      <c r="M18" s="646"/>
      <c r="N18" s="646"/>
      <c r="O18" s="646"/>
      <c r="P18" s="646"/>
      <c r="Q18" s="647"/>
      <c r="R18" s="666">
        <v>7751</v>
      </c>
      <c r="S18" s="636"/>
      <c r="T18" s="636"/>
      <c r="U18" s="636"/>
      <c r="V18" s="636"/>
      <c r="W18" s="636"/>
      <c r="X18" s="636"/>
      <c r="Y18" s="637"/>
      <c r="Z18" s="684">
        <v>0.2</v>
      </c>
      <c r="AA18" s="684"/>
      <c r="AB18" s="684"/>
      <c r="AC18" s="684"/>
      <c r="AD18" s="685">
        <v>7751</v>
      </c>
      <c r="AE18" s="685"/>
      <c r="AF18" s="685"/>
      <c r="AG18" s="685"/>
      <c r="AH18" s="685"/>
      <c r="AI18" s="685"/>
      <c r="AJ18" s="685"/>
      <c r="AK18" s="685"/>
      <c r="AL18" s="667">
        <v>0.30000001192092896</v>
      </c>
      <c r="AM18" s="670"/>
      <c r="AN18" s="670"/>
      <c r="AO18" s="686"/>
      <c r="AP18" s="645" t="s">
        <v>267</v>
      </c>
      <c r="AQ18" s="646"/>
      <c r="AR18" s="646"/>
      <c r="AS18" s="646"/>
      <c r="AT18" s="646"/>
      <c r="AU18" s="646"/>
      <c r="AV18" s="646"/>
      <c r="AW18" s="646"/>
      <c r="AX18" s="646"/>
      <c r="AY18" s="646"/>
      <c r="AZ18" s="646"/>
      <c r="BA18" s="646"/>
      <c r="BB18" s="646"/>
      <c r="BC18" s="646"/>
      <c r="BD18" s="646"/>
      <c r="BE18" s="646"/>
      <c r="BF18" s="647"/>
      <c r="BG18" s="666" t="s">
        <v>127</v>
      </c>
      <c r="BH18" s="636"/>
      <c r="BI18" s="636"/>
      <c r="BJ18" s="636"/>
      <c r="BK18" s="636"/>
      <c r="BL18" s="636"/>
      <c r="BM18" s="636"/>
      <c r="BN18" s="637"/>
      <c r="BO18" s="684" t="s">
        <v>127</v>
      </c>
      <c r="BP18" s="684"/>
      <c r="BQ18" s="684"/>
      <c r="BR18" s="684"/>
      <c r="BS18" s="685" t="s">
        <v>127</v>
      </c>
      <c r="BT18" s="685"/>
      <c r="BU18" s="685"/>
      <c r="BV18" s="685"/>
      <c r="BW18" s="685"/>
      <c r="BX18" s="685"/>
      <c r="BY18" s="685"/>
      <c r="BZ18" s="685"/>
      <c r="CA18" s="685"/>
      <c r="CB18" s="723"/>
      <c r="CD18" s="645" t="s">
        <v>268</v>
      </c>
      <c r="CE18" s="646"/>
      <c r="CF18" s="646"/>
      <c r="CG18" s="646"/>
      <c r="CH18" s="646"/>
      <c r="CI18" s="646"/>
      <c r="CJ18" s="646"/>
      <c r="CK18" s="646"/>
      <c r="CL18" s="646"/>
      <c r="CM18" s="646"/>
      <c r="CN18" s="646"/>
      <c r="CO18" s="646"/>
      <c r="CP18" s="646"/>
      <c r="CQ18" s="647"/>
      <c r="CR18" s="666" t="s">
        <v>127</v>
      </c>
      <c r="CS18" s="636"/>
      <c r="CT18" s="636"/>
      <c r="CU18" s="636"/>
      <c r="CV18" s="636"/>
      <c r="CW18" s="636"/>
      <c r="CX18" s="636"/>
      <c r="CY18" s="637"/>
      <c r="CZ18" s="684" t="s">
        <v>127</v>
      </c>
      <c r="DA18" s="684"/>
      <c r="DB18" s="684"/>
      <c r="DC18" s="684"/>
      <c r="DD18" s="635" t="s">
        <v>127</v>
      </c>
      <c r="DE18" s="636"/>
      <c r="DF18" s="636"/>
      <c r="DG18" s="636"/>
      <c r="DH18" s="636"/>
      <c r="DI18" s="636"/>
      <c r="DJ18" s="636"/>
      <c r="DK18" s="636"/>
      <c r="DL18" s="636"/>
      <c r="DM18" s="636"/>
      <c r="DN18" s="636"/>
      <c r="DO18" s="636"/>
      <c r="DP18" s="637"/>
      <c r="DQ18" s="635" t="s">
        <v>127</v>
      </c>
      <c r="DR18" s="636"/>
      <c r="DS18" s="636"/>
      <c r="DT18" s="636"/>
      <c r="DU18" s="636"/>
      <c r="DV18" s="636"/>
      <c r="DW18" s="636"/>
      <c r="DX18" s="636"/>
      <c r="DY18" s="636"/>
      <c r="DZ18" s="636"/>
      <c r="EA18" s="636"/>
      <c r="EB18" s="636"/>
      <c r="EC18" s="692"/>
    </row>
    <row r="19" spans="2:133" ht="11.25" customHeight="1" x14ac:dyDescent="0.15">
      <c r="B19" s="645" t="s">
        <v>269</v>
      </c>
      <c r="C19" s="646"/>
      <c r="D19" s="646"/>
      <c r="E19" s="646"/>
      <c r="F19" s="646"/>
      <c r="G19" s="646"/>
      <c r="H19" s="646"/>
      <c r="I19" s="646"/>
      <c r="J19" s="646"/>
      <c r="K19" s="646"/>
      <c r="L19" s="646"/>
      <c r="M19" s="646"/>
      <c r="N19" s="646"/>
      <c r="O19" s="646"/>
      <c r="P19" s="646"/>
      <c r="Q19" s="647"/>
      <c r="R19" s="666">
        <v>3248</v>
      </c>
      <c r="S19" s="636"/>
      <c r="T19" s="636"/>
      <c r="U19" s="636"/>
      <c r="V19" s="636"/>
      <c r="W19" s="636"/>
      <c r="X19" s="636"/>
      <c r="Y19" s="637"/>
      <c r="Z19" s="684">
        <v>0.1</v>
      </c>
      <c r="AA19" s="684"/>
      <c r="AB19" s="684"/>
      <c r="AC19" s="684"/>
      <c r="AD19" s="685">
        <v>3248</v>
      </c>
      <c r="AE19" s="685"/>
      <c r="AF19" s="685"/>
      <c r="AG19" s="685"/>
      <c r="AH19" s="685"/>
      <c r="AI19" s="685"/>
      <c r="AJ19" s="685"/>
      <c r="AK19" s="685"/>
      <c r="AL19" s="667">
        <v>0.1</v>
      </c>
      <c r="AM19" s="670"/>
      <c r="AN19" s="670"/>
      <c r="AO19" s="686"/>
      <c r="AP19" s="645" t="s">
        <v>270</v>
      </c>
      <c r="AQ19" s="646"/>
      <c r="AR19" s="646"/>
      <c r="AS19" s="646"/>
      <c r="AT19" s="646"/>
      <c r="AU19" s="646"/>
      <c r="AV19" s="646"/>
      <c r="AW19" s="646"/>
      <c r="AX19" s="646"/>
      <c r="AY19" s="646"/>
      <c r="AZ19" s="646"/>
      <c r="BA19" s="646"/>
      <c r="BB19" s="646"/>
      <c r="BC19" s="646"/>
      <c r="BD19" s="646"/>
      <c r="BE19" s="646"/>
      <c r="BF19" s="647"/>
      <c r="BG19" s="666" t="s">
        <v>127</v>
      </c>
      <c r="BH19" s="636"/>
      <c r="BI19" s="636"/>
      <c r="BJ19" s="636"/>
      <c r="BK19" s="636"/>
      <c r="BL19" s="636"/>
      <c r="BM19" s="636"/>
      <c r="BN19" s="637"/>
      <c r="BO19" s="684" t="s">
        <v>127</v>
      </c>
      <c r="BP19" s="684"/>
      <c r="BQ19" s="684"/>
      <c r="BR19" s="684"/>
      <c r="BS19" s="685" t="s">
        <v>127</v>
      </c>
      <c r="BT19" s="685"/>
      <c r="BU19" s="685"/>
      <c r="BV19" s="685"/>
      <c r="BW19" s="685"/>
      <c r="BX19" s="685"/>
      <c r="BY19" s="685"/>
      <c r="BZ19" s="685"/>
      <c r="CA19" s="685"/>
      <c r="CB19" s="723"/>
      <c r="CD19" s="645" t="s">
        <v>271</v>
      </c>
      <c r="CE19" s="646"/>
      <c r="CF19" s="646"/>
      <c r="CG19" s="646"/>
      <c r="CH19" s="646"/>
      <c r="CI19" s="646"/>
      <c r="CJ19" s="646"/>
      <c r="CK19" s="646"/>
      <c r="CL19" s="646"/>
      <c r="CM19" s="646"/>
      <c r="CN19" s="646"/>
      <c r="CO19" s="646"/>
      <c r="CP19" s="646"/>
      <c r="CQ19" s="647"/>
      <c r="CR19" s="666" t="s">
        <v>127</v>
      </c>
      <c r="CS19" s="636"/>
      <c r="CT19" s="636"/>
      <c r="CU19" s="636"/>
      <c r="CV19" s="636"/>
      <c r="CW19" s="636"/>
      <c r="CX19" s="636"/>
      <c r="CY19" s="637"/>
      <c r="CZ19" s="684" t="s">
        <v>127</v>
      </c>
      <c r="DA19" s="684"/>
      <c r="DB19" s="684"/>
      <c r="DC19" s="684"/>
      <c r="DD19" s="635" t="s">
        <v>127</v>
      </c>
      <c r="DE19" s="636"/>
      <c r="DF19" s="636"/>
      <c r="DG19" s="636"/>
      <c r="DH19" s="636"/>
      <c r="DI19" s="636"/>
      <c r="DJ19" s="636"/>
      <c r="DK19" s="636"/>
      <c r="DL19" s="636"/>
      <c r="DM19" s="636"/>
      <c r="DN19" s="636"/>
      <c r="DO19" s="636"/>
      <c r="DP19" s="637"/>
      <c r="DQ19" s="635" t="s">
        <v>127</v>
      </c>
      <c r="DR19" s="636"/>
      <c r="DS19" s="636"/>
      <c r="DT19" s="636"/>
      <c r="DU19" s="636"/>
      <c r="DV19" s="636"/>
      <c r="DW19" s="636"/>
      <c r="DX19" s="636"/>
      <c r="DY19" s="636"/>
      <c r="DZ19" s="636"/>
      <c r="EA19" s="636"/>
      <c r="EB19" s="636"/>
      <c r="EC19" s="692"/>
    </row>
    <row r="20" spans="2:133" ht="11.25" customHeight="1" x14ac:dyDescent="0.15">
      <c r="B20" s="645" t="s">
        <v>272</v>
      </c>
      <c r="C20" s="646"/>
      <c r="D20" s="646"/>
      <c r="E20" s="646"/>
      <c r="F20" s="646"/>
      <c r="G20" s="646"/>
      <c r="H20" s="646"/>
      <c r="I20" s="646"/>
      <c r="J20" s="646"/>
      <c r="K20" s="646"/>
      <c r="L20" s="646"/>
      <c r="M20" s="646"/>
      <c r="N20" s="646"/>
      <c r="O20" s="646"/>
      <c r="P20" s="646"/>
      <c r="Q20" s="647"/>
      <c r="R20" s="666">
        <v>948</v>
      </c>
      <c r="S20" s="636"/>
      <c r="T20" s="636"/>
      <c r="U20" s="636"/>
      <c r="V20" s="636"/>
      <c r="W20" s="636"/>
      <c r="X20" s="636"/>
      <c r="Y20" s="637"/>
      <c r="Z20" s="684">
        <v>0</v>
      </c>
      <c r="AA20" s="684"/>
      <c r="AB20" s="684"/>
      <c r="AC20" s="684"/>
      <c r="AD20" s="685">
        <v>948</v>
      </c>
      <c r="AE20" s="685"/>
      <c r="AF20" s="685"/>
      <c r="AG20" s="685"/>
      <c r="AH20" s="685"/>
      <c r="AI20" s="685"/>
      <c r="AJ20" s="685"/>
      <c r="AK20" s="685"/>
      <c r="AL20" s="667">
        <v>0</v>
      </c>
      <c r="AM20" s="670"/>
      <c r="AN20" s="670"/>
      <c r="AO20" s="686"/>
      <c r="AP20" s="645" t="s">
        <v>273</v>
      </c>
      <c r="AQ20" s="646"/>
      <c r="AR20" s="646"/>
      <c r="AS20" s="646"/>
      <c r="AT20" s="646"/>
      <c r="AU20" s="646"/>
      <c r="AV20" s="646"/>
      <c r="AW20" s="646"/>
      <c r="AX20" s="646"/>
      <c r="AY20" s="646"/>
      <c r="AZ20" s="646"/>
      <c r="BA20" s="646"/>
      <c r="BB20" s="646"/>
      <c r="BC20" s="646"/>
      <c r="BD20" s="646"/>
      <c r="BE20" s="646"/>
      <c r="BF20" s="647"/>
      <c r="BG20" s="666" t="s">
        <v>127</v>
      </c>
      <c r="BH20" s="636"/>
      <c r="BI20" s="636"/>
      <c r="BJ20" s="636"/>
      <c r="BK20" s="636"/>
      <c r="BL20" s="636"/>
      <c r="BM20" s="636"/>
      <c r="BN20" s="637"/>
      <c r="BO20" s="684" t="s">
        <v>127</v>
      </c>
      <c r="BP20" s="684"/>
      <c r="BQ20" s="684"/>
      <c r="BR20" s="684"/>
      <c r="BS20" s="685" t="s">
        <v>127</v>
      </c>
      <c r="BT20" s="685"/>
      <c r="BU20" s="685"/>
      <c r="BV20" s="685"/>
      <c r="BW20" s="685"/>
      <c r="BX20" s="685"/>
      <c r="BY20" s="685"/>
      <c r="BZ20" s="685"/>
      <c r="CA20" s="685"/>
      <c r="CB20" s="723"/>
      <c r="CD20" s="645" t="s">
        <v>274</v>
      </c>
      <c r="CE20" s="646"/>
      <c r="CF20" s="646"/>
      <c r="CG20" s="646"/>
      <c r="CH20" s="646"/>
      <c r="CI20" s="646"/>
      <c r="CJ20" s="646"/>
      <c r="CK20" s="646"/>
      <c r="CL20" s="646"/>
      <c r="CM20" s="646"/>
      <c r="CN20" s="646"/>
      <c r="CO20" s="646"/>
      <c r="CP20" s="646"/>
      <c r="CQ20" s="647"/>
      <c r="CR20" s="666">
        <v>4369280</v>
      </c>
      <c r="CS20" s="636"/>
      <c r="CT20" s="636"/>
      <c r="CU20" s="636"/>
      <c r="CV20" s="636"/>
      <c r="CW20" s="636"/>
      <c r="CX20" s="636"/>
      <c r="CY20" s="637"/>
      <c r="CZ20" s="684">
        <v>100</v>
      </c>
      <c r="DA20" s="684"/>
      <c r="DB20" s="684"/>
      <c r="DC20" s="684"/>
      <c r="DD20" s="635">
        <v>659768</v>
      </c>
      <c r="DE20" s="636"/>
      <c r="DF20" s="636"/>
      <c r="DG20" s="636"/>
      <c r="DH20" s="636"/>
      <c r="DI20" s="636"/>
      <c r="DJ20" s="636"/>
      <c r="DK20" s="636"/>
      <c r="DL20" s="636"/>
      <c r="DM20" s="636"/>
      <c r="DN20" s="636"/>
      <c r="DO20" s="636"/>
      <c r="DP20" s="637"/>
      <c r="DQ20" s="635">
        <v>2941196</v>
      </c>
      <c r="DR20" s="636"/>
      <c r="DS20" s="636"/>
      <c r="DT20" s="636"/>
      <c r="DU20" s="636"/>
      <c r="DV20" s="636"/>
      <c r="DW20" s="636"/>
      <c r="DX20" s="636"/>
      <c r="DY20" s="636"/>
      <c r="DZ20" s="636"/>
      <c r="EA20" s="636"/>
      <c r="EB20" s="636"/>
      <c r="EC20" s="692"/>
    </row>
    <row r="21" spans="2:133" ht="11.25" customHeight="1" x14ac:dyDescent="0.15">
      <c r="B21" s="645" t="s">
        <v>275</v>
      </c>
      <c r="C21" s="646"/>
      <c r="D21" s="646"/>
      <c r="E21" s="646"/>
      <c r="F21" s="646"/>
      <c r="G21" s="646"/>
      <c r="H21" s="646"/>
      <c r="I21" s="646"/>
      <c r="J21" s="646"/>
      <c r="K21" s="646"/>
      <c r="L21" s="646"/>
      <c r="M21" s="646"/>
      <c r="N21" s="646"/>
      <c r="O21" s="646"/>
      <c r="P21" s="646"/>
      <c r="Q21" s="647"/>
      <c r="R21" s="666">
        <v>411</v>
      </c>
      <c r="S21" s="636"/>
      <c r="T21" s="636"/>
      <c r="U21" s="636"/>
      <c r="V21" s="636"/>
      <c r="W21" s="636"/>
      <c r="X21" s="636"/>
      <c r="Y21" s="637"/>
      <c r="Z21" s="684">
        <v>0</v>
      </c>
      <c r="AA21" s="684"/>
      <c r="AB21" s="684"/>
      <c r="AC21" s="684"/>
      <c r="AD21" s="685">
        <v>411</v>
      </c>
      <c r="AE21" s="685"/>
      <c r="AF21" s="685"/>
      <c r="AG21" s="685"/>
      <c r="AH21" s="685"/>
      <c r="AI21" s="685"/>
      <c r="AJ21" s="685"/>
      <c r="AK21" s="685"/>
      <c r="AL21" s="667">
        <v>0</v>
      </c>
      <c r="AM21" s="670"/>
      <c r="AN21" s="670"/>
      <c r="AO21" s="686"/>
      <c r="AP21" s="645" t="s">
        <v>276</v>
      </c>
      <c r="AQ21" s="731"/>
      <c r="AR21" s="731"/>
      <c r="AS21" s="731"/>
      <c r="AT21" s="731"/>
      <c r="AU21" s="731"/>
      <c r="AV21" s="731"/>
      <c r="AW21" s="731"/>
      <c r="AX21" s="731"/>
      <c r="AY21" s="731"/>
      <c r="AZ21" s="731"/>
      <c r="BA21" s="731"/>
      <c r="BB21" s="731"/>
      <c r="BC21" s="731"/>
      <c r="BD21" s="731"/>
      <c r="BE21" s="731"/>
      <c r="BF21" s="732"/>
      <c r="BG21" s="666" t="s">
        <v>127</v>
      </c>
      <c r="BH21" s="636"/>
      <c r="BI21" s="636"/>
      <c r="BJ21" s="636"/>
      <c r="BK21" s="636"/>
      <c r="BL21" s="636"/>
      <c r="BM21" s="636"/>
      <c r="BN21" s="637"/>
      <c r="BO21" s="684" t="s">
        <v>127</v>
      </c>
      <c r="BP21" s="684"/>
      <c r="BQ21" s="684"/>
      <c r="BR21" s="684"/>
      <c r="BS21" s="685" t="s">
        <v>127</v>
      </c>
      <c r="BT21" s="685"/>
      <c r="BU21" s="685"/>
      <c r="BV21" s="685"/>
      <c r="BW21" s="685"/>
      <c r="BX21" s="685"/>
      <c r="BY21" s="685"/>
      <c r="BZ21" s="685"/>
      <c r="CA21" s="685"/>
      <c r="CB21" s="723"/>
      <c r="CD21" s="648"/>
      <c r="CE21" s="649"/>
      <c r="CF21" s="649"/>
      <c r="CG21" s="649"/>
      <c r="CH21" s="649"/>
      <c r="CI21" s="649"/>
      <c r="CJ21" s="649"/>
      <c r="CK21" s="649"/>
      <c r="CL21" s="649"/>
      <c r="CM21" s="649"/>
      <c r="CN21" s="649"/>
      <c r="CO21" s="649"/>
      <c r="CP21" s="649"/>
      <c r="CQ21" s="650"/>
      <c r="CR21" s="744"/>
      <c r="CS21" s="742"/>
      <c r="CT21" s="742"/>
      <c r="CU21" s="742"/>
      <c r="CV21" s="742"/>
      <c r="CW21" s="742"/>
      <c r="CX21" s="742"/>
      <c r="CY21" s="745"/>
      <c r="CZ21" s="746"/>
      <c r="DA21" s="746"/>
      <c r="DB21" s="746"/>
      <c r="DC21" s="746"/>
      <c r="DD21" s="741"/>
      <c r="DE21" s="742"/>
      <c r="DF21" s="742"/>
      <c r="DG21" s="742"/>
      <c r="DH21" s="742"/>
      <c r="DI21" s="742"/>
      <c r="DJ21" s="742"/>
      <c r="DK21" s="742"/>
      <c r="DL21" s="742"/>
      <c r="DM21" s="742"/>
      <c r="DN21" s="742"/>
      <c r="DO21" s="742"/>
      <c r="DP21" s="745"/>
      <c r="DQ21" s="741"/>
      <c r="DR21" s="742"/>
      <c r="DS21" s="742"/>
      <c r="DT21" s="742"/>
      <c r="DU21" s="742"/>
      <c r="DV21" s="742"/>
      <c r="DW21" s="742"/>
      <c r="DX21" s="742"/>
      <c r="DY21" s="742"/>
      <c r="DZ21" s="742"/>
      <c r="EA21" s="742"/>
      <c r="EB21" s="742"/>
      <c r="EC21" s="743"/>
    </row>
    <row r="22" spans="2:133" ht="11.25" customHeight="1" x14ac:dyDescent="0.15">
      <c r="B22" s="715" t="s">
        <v>277</v>
      </c>
      <c r="C22" s="716"/>
      <c r="D22" s="716"/>
      <c r="E22" s="716"/>
      <c r="F22" s="716"/>
      <c r="G22" s="716"/>
      <c r="H22" s="716"/>
      <c r="I22" s="716"/>
      <c r="J22" s="716"/>
      <c r="K22" s="716"/>
      <c r="L22" s="716"/>
      <c r="M22" s="716"/>
      <c r="N22" s="716"/>
      <c r="O22" s="716"/>
      <c r="P22" s="716"/>
      <c r="Q22" s="717"/>
      <c r="R22" s="666">
        <v>3144</v>
      </c>
      <c r="S22" s="636"/>
      <c r="T22" s="636"/>
      <c r="U22" s="636"/>
      <c r="V22" s="636"/>
      <c r="W22" s="636"/>
      <c r="X22" s="636"/>
      <c r="Y22" s="637"/>
      <c r="Z22" s="684">
        <v>0.1</v>
      </c>
      <c r="AA22" s="684"/>
      <c r="AB22" s="684"/>
      <c r="AC22" s="684"/>
      <c r="AD22" s="685">
        <v>3144</v>
      </c>
      <c r="AE22" s="685"/>
      <c r="AF22" s="685"/>
      <c r="AG22" s="685"/>
      <c r="AH22" s="685"/>
      <c r="AI22" s="685"/>
      <c r="AJ22" s="685"/>
      <c r="AK22" s="685"/>
      <c r="AL22" s="667">
        <v>0.10000000149011612</v>
      </c>
      <c r="AM22" s="670"/>
      <c r="AN22" s="670"/>
      <c r="AO22" s="686"/>
      <c r="AP22" s="645" t="s">
        <v>278</v>
      </c>
      <c r="AQ22" s="731"/>
      <c r="AR22" s="731"/>
      <c r="AS22" s="731"/>
      <c r="AT22" s="731"/>
      <c r="AU22" s="731"/>
      <c r="AV22" s="731"/>
      <c r="AW22" s="731"/>
      <c r="AX22" s="731"/>
      <c r="AY22" s="731"/>
      <c r="AZ22" s="731"/>
      <c r="BA22" s="731"/>
      <c r="BB22" s="731"/>
      <c r="BC22" s="731"/>
      <c r="BD22" s="731"/>
      <c r="BE22" s="731"/>
      <c r="BF22" s="732"/>
      <c r="BG22" s="666" t="s">
        <v>127</v>
      </c>
      <c r="BH22" s="636"/>
      <c r="BI22" s="636"/>
      <c r="BJ22" s="636"/>
      <c r="BK22" s="636"/>
      <c r="BL22" s="636"/>
      <c r="BM22" s="636"/>
      <c r="BN22" s="637"/>
      <c r="BO22" s="684" t="s">
        <v>127</v>
      </c>
      <c r="BP22" s="684"/>
      <c r="BQ22" s="684"/>
      <c r="BR22" s="684"/>
      <c r="BS22" s="685" t="s">
        <v>127</v>
      </c>
      <c r="BT22" s="685"/>
      <c r="BU22" s="685"/>
      <c r="BV22" s="685"/>
      <c r="BW22" s="685"/>
      <c r="BX22" s="685"/>
      <c r="BY22" s="685"/>
      <c r="BZ22" s="685"/>
      <c r="CA22" s="685"/>
      <c r="CB22" s="723"/>
      <c r="CD22" s="711" t="s">
        <v>279</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45" t="s">
        <v>280</v>
      </c>
      <c r="C23" s="646"/>
      <c r="D23" s="646"/>
      <c r="E23" s="646"/>
      <c r="F23" s="646"/>
      <c r="G23" s="646"/>
      <c r="H23" s="646"/>
      <c r="I23" s="646"/>
      <c r="J23" s="646"/>
      <c r="K23" s="646"/>
      <c r="L23" s="646"/>
      <c r="M23" s="646"/>
      <c r="N23" s="646"/>
      <c r="O23" s="646"/>
      <c r="P23" s="646"/>
      <c r="Q23" s="647"/>
      <c r="R23" s="666">
        <v>1785663</v>
      </c>
      <c r="S23" s="636"/>
      <c r="T23" s="636"/>
      <c r="U23" s="636"/>
      <c r="V23" s="636"/>
      <c r="W23" s="636"/>
      <c r="X23" s="636"/>
      <c r="Y23" s="637"/>
      <c r="Z23" s="684">
        <v>40.4</v>
      </c>
      <c r="AA23" s="684"/>
      <c r="AB23" s="684"/>
      <c r="AC23" s="684"/>
      <c r="AD23" s="685">
        <v>1604837</v>
      </c>
      <c r="AE23" s="685"/>
      <c r="AF23" s="685"/>
      <c r="AG23" s="685"/>
      <c r="AH23" s="685"/>
      <c r="AI23" s="685"/>
      <c r="AJ23" s="685"/>
      <c r="AK23" s="685"/>
      <c r="AL23" s="667">
        <v>64.599999999999994</v>
      </c>
      <c r="AM23" s="670"/>
      <c r="AN23" s="670"/>
      <c r="AO23" s="686"/>
      <c r="AP23" s="645" t="s">
        <v>281</v>
      </c>
      <c r="AQ23" s="731"/>
      <c r="AR23" s="731"/>
      <c r="AS23" s="731"/>
      <c r="AT23" s="731"/>
      <c r="AU23" s="731"/>
      <c r="AV23" s="731"/>
      <c r="AW23" s="731"/>
      <c r="AX23" s="731"/>
      <c r="AY23" s="731"/>
      <c r="AZ23" s="731"/>
      <c r="BA23" s="731"/>
      <c r="BB23" s="731"/>
      <c r="BC23" s="731"/>
      <c r="BD23" s="731"/>
      <c r="BE23" s="731"/>
      <c r="BF23" s="732"/>
      <c r="BG23" s="666" t="s">
        <v>127</v>
      </c>
      <c r="BH23" s="636"/>
      <c r="BI23" s="636"/>
      <c r="BJ23" s="636"/>
      <c r="BK23" s="636"/>
      <c r="BL23" s="636"/>
      <c r="BM23" s="636"/>
      <c r="BN23" s="637"/>
      <c r="BO23" s="684" t="s">
        <v>127</v>
      </c>
      <c r="BP23" s="684"/>
      <c r="BQ23" s="684"/>
      <c r="BR23" s="684"/>
      <c r="BS23" s="685" t="s">
        <v>127</v>
      </c>
      <c r="BT23" s="685"/>
      <c r="BU23" s="685"/>
      <c r="BV23" s="685"/>
      <c r="BW23" s="685"/>
      <c r="BX23" s="685"/>
      <c r="BY23" s="685"/>
      <c r="BZ23" s="685"/>
      <c r="CA23" s="685"/>
      <c r="CB23" s="723"/>
      <c r="CD23" s="711" t="s">
        <v>221</v>
      </c>
      <c r="CE23" s="712"/>
      <c r="CF23" s="712"/>
      <c r="CG23" s="712"/>
      <c r="CH23" s="712"/>
      <c r="CI23" s="712"/>
      <c r="CJ23" s="712"/>
      <c r="CK23" s="712"/>
      <c r="CL23" s="712"/>
      <c r="CM23" s="712"/>
      <c r="CN23" s="712"/>
      <c r="CO23" s="712"/>
      <c r="CP23" s="712"/>
      <c r="CQ23" s="713"/>
      <c r="CR23" s="711" t="s">
        <v>282</v>
      </c>
      <c r="CS23" s="712"/>
      <c r="CT23" s="712"/>
      <c r="CU23" s="712"/>
      <c r="CV23" s="712"/>
      <c r="CW23" s="712"/>
      <c r="CX23" s="712"/>
      <c r="CY23" s="713"/>
      <c r="CZ23" s="711" t="s">
        <v>283</v>
      </c>
      <c r="DA23" s="712"/>
      <c r="DB23" s="712"/>
      <c r="DC23" s="713"/>
      <c r="DD23" s="711" t="s">
        <v>284</v>
      </c>
      <c r="DE23" s="712"/>
      <c r="DF23" s="712"/>
      <c r="DG23" s="712"/>
      <c r="DH23" s="712"/>
      <c r="DI23" s="712"/>
      <c r="DJ23" s="712"/>
      <c r="DK23" s="713"/>
      <c r="DL23" s="738" t="s">
        <v>285</v>
      </c>
      <c r="DM23" s="739"/>
      <c r="DN23" s="739"/>
      <c r="DO23" s="739"/>
      <c r="DP23" s="739"/>
      <c r="DQ23" s="739"/>
      <c r="DR23" s="739"/>
      <c r="DS23" s="739"/>
      <c r="DT23" s="739"/>
      <c r="DU23" s="739"/>
      <c r="DV23" s="740"/>
      <c r="DW23" s="711" t="s">
        <v>286</v>
      </c>
      <c r="DX23" s="712"/>
      <c r="DY23" s="712"/>
      <c r="DZ23" s="712"/>
      <c r="EA23" s="712"/>
      <c r="EB23" s="712"/>
      <c r="EC23" s="713"/>
    </row>
    <row r="24" spans="2:133" ht="11.25" customHeight="1" x14ac:dyDescent="0.15">
      <c r="B24" s="645" t="s">
        <v>287</v>
      </c>
      <c r="C24" s="646"/>
      <c r="D24" s="646"/>
      <c r="E24" s="646"/>
      <c r="F24" s="646"/>
      <c r="G24" s="646"/>
      <c r="H24" s="646"/>
      <c r="I24" s="646"/>
      <c r="J24" s="646"/>
      <c r="K24" s="646"/>
      <c r="L24" s="646"/>
      <c r="M24" s="646"/>
      <c r="N24" s="646"/>
      <c r="O24" s="646"/>
      <c r="P24" s="646"/>
      <c r="Q24" s="647"/>
      <c r="R24" s="666">
        <v>1604837</v>
      </c>
      <c r="S24" s="636"/>
      <c r="T24" s="636"/>
      <c r="U24" s="636"/>
      <c r="V24" s="636"/>
      <c r="W24" s="636"/>
      <c r="X24" s="636"/>
      <c r="Y24" s="637"/>
      <c r="Z24" s="684">
        <v>36.299999999999997</v>
      </c>
      <c r="AA24" s="684"/>
      <c r="AB24" s="684"/>
      <c r="AC24" s="684"/>
      <c r="AD24" s="685">
        <v>1604837</v>
      </c>
      <c r="AE24" s="685"/>
      <c r="AF24" s="685"/>
      <c r="AG24" s="685"/>
      <c r="AH24" s="685"/>
      <c r="AI24" s="685"/>
      <c r="AJ24" s="685"/>
      <c r="AK24" s="685"/>
      <c r="AL24" s="667">
        <v>64.599999999999994</v>
      </c>
      <c r="AM24" s="670"/>
      <c r="AN24" s="670"/>
      <c r="AO24" s="686"/>
      <c r="AP24" s="645" t="s">
        <v>288</v>
      </c>
      <c r="AQ24" s="731"/>
      <c r="AR24" s="731"/>
      <c r="AS24" s="731"/>
      <c r="AT24" s="731"/>
      <c r="AU24" s="731"/>
      <c r="AV24" s="731"/>
      <c r="AW24" s="731"/>
      <c r="AX24" s="731"/>
      <c r="AY24" s="731"/>
      <c r="AZ24" s="731"/>
      <c r="BA24" s="731"/>
      <c r="BB24" s="731"/>
      <c r="BC24" s="731"/>
      <c r="BD24" s="731"/>
      <c r="BE24" s="731"/>
      <c r="BF24" s="732"/>
      <c r="BG24" s="666" t="s">
        <v>127</v>
      </c>
      <c r="BH24" s="636"/>
      <c r="BI24" s="636"/>
      <c r="BJ24" s="636"/>
      <c r="BK24" s="636"/>
      <c r="BL24" s="636"/>
      <c r="BM24" s="636"/>
      <c r="BN24" s="637"/>
      <c r="BO24" s="684" t="s">
        <v>127</v>
      </c>
      <c r="BP24" s="684"/>
      <c r="BQ24" s="684"/>
      <c r="BR24" s="684"/>
      <c r="BS24" s="685" t="s">
        <v>127</v>
      </c>
      <c r="BT24" s="685"/>
      <c r="BU24" s="685"/>
      <c r="BV24" s="685"/>
      <c r="BW24" s="685"/>
      <c r="BX24" s="685"/>
      <c r="BY24" s="685"/>
      <c r="BZ24" s="685"/>
      <c r="CA24" s="685"/>
      <c r="CB24" s="723"/>
      <c r="CD24" s="708" t="s">
        <v>289</v>
      </c>
      <c r="CE24" s="709"/>
      <c r="CF24" s="709"/>
      <c r="CG24" s="709"/>
      <c r="CH24" s="709"/>
      <c r="CI24" s="709"/>
      <c r="CJ24" s="709"/>
      <c r="CK24" s="709"/>
      <c r="CL24" s="709"/>
      <c r="CM24" s="709"/>
      <c r="CN24" s="709"/>
      <c r="CO24" s="709"/>
      <c r="CP24" s="709"/>
      <c r="CQ24" s="710"/>
      <c r="CR24" s="705">
        <v>1856970</v>
      </c>
      <c r="CS24" s="706"/>
      <c r="CT24" s="706"/>
      <c r="CU24" s="706"/>
      <c r="CV24" s="706"/>
      <c r="CW24" s="706"/>
      <c r="CX24" s="706"/>
      <c r="CY24" s="734"/>
      <c r="CZ24" s="735">
        <v>42.5</v>
      </c>
      <c r="DA24" s="718"/>
      <c r="DB24" s="718"/>
      <c r="DC24" s="737"/>
      <c r="DD24" s="733">
        <v>1291244</v>
      </c>
      <c r="DE24" s="706"/>
      <c r="DF24" s="706"/>
      <c r="DG24" s="706"/>
      <c r="DH24" s="706"/>
      <c r="DI24" s="706"/>
      <c r="DJ24" s="706"/>
      <c r="DK24" s="734"/>
      <c r="DL24" s="733">
        <v>1229570</v>
      </c>
      <c r="DM24" s="706"/>
      <c r="DN24" s="706"/>
      <c r="DO24" s="706"/>
      <c r="DP24" s="706"/>
      <c r="DQ24" s="706"/>
      <c r="DR24" s="706"/>
      <c r="DS24" s="706"/>
      <c r="DT24" s="706"/>
      <c r="DU24" s="706"/>
      <c r="DV24" s="734"/>
      <c r="DW24" s="735">
        <v>47.5</v>
      </c>
      <c r="DX24" s="718"/>
      <c r="DY24" s="718"/>
      <c r="DZ24" s="718"/>
      <c r="EA24" s="718"/>
      <c r="EB24" s="718"/>
      <c r="EC24" s="736"/>
    </row>
    <row r="25" spans="2:133" ht="11.25" customHeight="1" x14ac:dyDescent="0.15">
      <c r="B25" s="645" t="s">
        <v>290</v>
      </c>
      <c r="C25" s="646"/>
      <c r="D25" s="646"/>
      <c r="E25" s="646"/>
      <c r="F25" s="646"/>
      <c r="G25" s="646"/>
      <c r="H25" s="646"/>
      <c r="I25" s="646"/>
      <c r="J25" s="646"/>
      <c r="K25" s="646"/>
      <c r="L25" s="646"/>
      <c r="M25" s="646"/>
      <c r="N25" s="646"/>
      <c r="O25" s="646"/>
      <c r="P25" s="646"/>
      <c r="Q25" s="647"/>
      <c r="R25" s="666">
        <v>180826</v>
      </c>
      <c r="S25" s="636"/>
      <c r="T25" s="636"/>
      <c r="U25" s="636"/>
      <c r="V25" s="636"/>
      <c r="W25" s="636"/>
      <c r="X25" s="636"/>
      <c r="Y25" s="637"/>
      <c r="Z25" s="684">
        <v>4.0999999999999996</v>
      </c>
      <c r="AA25" s="684"/>
      <c r="AB25" s="684"/>
      <c r="AC25" s="684"/>
      <c r="AD25" s="685" t="s">
        <v>127</v>
      </c>
      <c r="AE25" s="685"/>
      <c r="AF25" s="685"/>
      <c r="AG25" s="685"/>
      <c r="AH25" s="685"/>
      <c r="AI25" s="685"/>
      <c r="AJ25" s="685"/>
      <c r="AK25" s="685"/>
      <c r="AL25" s="667" t="s">
        <v>127</v>
      </c>
      <c r="AM25" s="670"/>
      <c r="AN25" s="670"/>
      <c r="AO25" s="686"/>
      <c r="AP25" s="645" t="s">
        <v>291</v>
      </c>
      <c r="AQ25" s="731"/>
      <c r="AR25" s="731"/>
      <c r="AS25" s="731"/>
      <c r="AT25" s="731"/>
      <c r="AU25" s="731"/>
      <c r="AV25" s="731"/>
      <c r="AW25" s="731"/>
      <c r="AX25" s="731"/>
      <c r="AY25" s="731"/>
      <c r="AZ25" s="731"/>
      <c r="BA25" s="731"/>
      <c r="BB25" s="731"/>
      <c r="BC25" s="731"/>
      <c r="BD25" s="731"/>
      <c r="BE25" s="731"/>
      <c r="BF25" s="732"/>
      <c r="BG25" s="666" t="s">
        <v>127</v>
      </c>
      <c r="BH25" s="636"/>
      <c r="BI25" s="636"/>
      <c r="BJ25" s="636"/>
      <c r="BK25" s="636"/>
      <c r="BL25" s="636"/>
      <c r="BM25" s="636"/>
      <c r="BN25" s="637"/>
      <c r="BO25" s="684" t="s">
        <v>127</v>
      </c>
      <c r="BP25" s="684"/>
      <c r="BQ25" s="684"/>
      <c r="BR25" s="684"/>
      <c r="BS25" s="685" t="s">
        <v>127</v>
      </c>
      <c r="BT25" s="685"/>
      <c r="BU25" s="685"/>
      <c r="BV25" s="685"/>
      <c r="BW25" s="685"/>
      <c r="BX25" s="685"/>
      <c r="BY25" s="685"/>
      <c r="BZ25" s="685"/>
      <c r="CA25" s="685"/>
      <c r="CB25" s="723"/>
      <c r="CD25" s="645" t="s">
        <v>292</v>
      </c>
      <c r="CE25" s="646"/>
      <c r="CF25" s="646"/>
      <c r="CG25" s="646"/>
      <c r="CH25" s="646"/>
      <c r="CI25" s="646"/>
      <c r="CJ25" s="646"/>
      <c r="CK25" s="646"/>
      <c r="CL25" s="646"/>
      <c r="CM25" s="646"/>
      <c r="CN25" s="646"/>
      <c r="CO25" s="646"/>
      <c r="CP25" s="646"/>
      <c r="CQ25" s="647"/>
      <c r="CR25" s="666">
        <v>860750</v>
      </c>
      <c r="CS25" s="664"/>
      <c r="CT25" s="664"/>
      <c r="CU25" s="664"/>
      <c r="CV25" s="664"/>
      <c r="CW25" s="664"/>
      <c r="CX25" s="664"/>
      <c r="CY25" s="665"/>
      <c r="CZ25" s="667">
        <v>19.7</v>
      </c>
      <c r="DA25" s="668"/>
      <c r="DB25" s="668"/>
      <c r="DC25" s="669"/>
      <c r="DD25" s="635">
        <v>799872</v>
      </c>
      <c r="DE25" s="664"/>
      <c r="DF25" s="664"/>
      <c r="DG25" s="664"/>
      <c r="DH25" s="664"/>
      <c r="DI25" s="664"/>
      <c r="DJ25" s="664"/>
      <c r="DK25" s="665"/>
      <c r="DL25" s="635">
        <v>739701</v>
      </c>
      <c r="DM25" s="664"/>
      <c r="DN25" s="664"/>
      <c r="DO25" s="664"/>
      <c r="DP25" s="664"/>
      <c r="DQ25" s="664"/>
      <c r="DR25" s="664"/>
      <c r="DS25" s="664"/>
      <c r="DT25" s="664"/>
      <c r="DU25" s="664"/>
      <c r="DV25" s="665"/>
      <c r="DW25" s="667">
        <v>28.6</v>
      </c>
      <c r="DX25" s="668"/>
      <c r="DY25" s="668"/>
      <c r="DZ25" s="668"/>
      <c r="EA25" s="668"/>
      <c r="EB25" s="668"/>
      <c r="EC25" s="701"/>
    </row>
    <row r="26" spans="2:133" ht="11.25" customHeight="1" x14ac:dyDescent="0.15">
      <c r="B26" s="645" t="s">
        <v>293</v>
      </c>
      <c r="C26" s="646"/>
      <c r="D26" s="646"/>
      <c r="E26" s="646"/>
      <c r="F26" s="646"/>
      <c r="G26" s="646"/>
      <c r="H26" s="646"/>
      <c r="I26" s="646"/>
      <c r="J26" s="646"/>
      <c r="K26" s="646"/>
      <c r="L26" s="646"/>
      <c r="M26" s="646"/>
      <c r="N26" s="646"/>
      <c r="O26" s="646"/>
      <c r="P26" s="646"/>
      <c r="Q26" s="647"/>
      <c r="R26" s="666" t="s">
        <v>127</v>
      </c>
      <c r="S26" s="636"/>
      <c r="T26" s="636"/>
      <c r="U26" s="636"/>
      <c r="V26" s="636"/>
      <c r="W26" s="636"/>
      <c r="X26" s="636"/>
      <c r="Y26" s="637"/>
      <c r="Z26" s="684" t="s">
        <v>127</v>
      </c>
      <c r="AA26" s="684"/>
      <c r="AB26" s="684"/>
      <c r="AC26" s="684"/>
      <c r="AD26" s="685" t="s">
        <v>127</v>
      </c>
      <c r="AE26" s="685"/>
      <c r="AF26" s="685"/>
      <c r="AG26" s="685"/>
      <c r="AH26" s="685"/>
      <c r="AI26" s="685"/>
      <c r="AJ26" s="685"/>
      <c r="AK26" s="685"/>
      <c r="AL26" s="667" t="s">
        <v>127</v>
      </c>
      <c r="AM26" s="670"/>
      <c r="AN26" s="670"/>
      <c r="AO26" s="686"/>
      <c r="AP26" s="645" t="s">
        <v>294</v>
      </c>
      <c r="AQ26" s="731"/>
      <c r="AR26" s="731"/>
      <c r="AS26" s="731"/>
      <c r="AT26" s="731"/>
      <c r="AU26" s="731"/>
      <c r="AV26" s="731"/>
      <c r="AW26" s="731"/>
      <c r="AX26" s="731"/>
      <c r="AY26" s="731"/>
      <c r="AZ26" s="731"/>
      <c r="BA26" s="731"/>
      <c r="BB26" s="731"/>
      <c r="BC26" s="731"/>
      <c r="BD26" s="731"/>
      <c r="BE26" s="731"/>
      <c r="BF26" s="732"/>
      <c r="BG26" s="666" t="s">
        <v>127</v>
      </c>
      <c r="BH26" s="636"/>
      <c r="BI26" s="636"/>
      <c r="BJ26" s="636"/>
      <c r="BK26" s="636"/>
      <c r="BL26" s="636"/>
      <c r="BM26" s="636"/>
      <c r="BN26" s="637"/>
      <c r="BO26" s="684" t="s">
        <v>127</v>
      </c>
      <c r="BP26" s="684"/>
      <c r="BQ26" s="684"/>
      <c r="BR26" s="684"/>
      <c r="BS26" s="685" t="s">
        <v>127</v>
      </c>
      <c r="BT26" s="685"/>
      <c r="BU26" s="685"/>
      <c r="BV26" s="685"/>
      <c r="BW26" s="685"/>
      <c r="BX26" s="685"/>
      <c r="BY26" s="685"/>
      <c r="BZ26" s="685"/>
      <c r="CA26" s="685"/>
      <c r="CB26" s="723"/>
      <c r="CD26" s="645" t="s">
        <v>295</v>
      </c>
      <c r="CE26" s="646"/>
      <c r="CF26" s="646"/>
      <c r="CG26" s="646"/>
      <c r="CH26" s="646"/>
      <c r="CI26" s="646"/>
      <c r="CJ26" s="646"/>
      <c r="CK26" s="646"/>
      <c r="CL26" s="646"/>
      <c r="CM26" s="646"/>
      <c r="CN26" s="646"/>
      <c r="CO26" s="646"/>
      <c r="CP26" s="646"/>
      <c r="CQ26" s="647"/>
      <c r="CR26" s="666">
        <v>528501</v>
      </c>
      <c r="CS26" s="636"/>
      <c r="CT26" s="636"/>
      <c r="CU26" s="636"/>
      <c r="CV26" s="636"/>
      <c r="CW26" s="636"/>
      <c r="CX26" s="636"/>
      <c r="CY26" s="637"/>
      <c r="CZ26" s="667">
        <v>12.1</v>
      </c>
      <c r="DA26" s="668"/>
      <c r="DB26" s="668"/>
      <c r="DC26" s="669"/>
      <c r="DD26" s="635">
        <v>528501</v>
      </c>
      <c r="DE26" s="636"/>
      <c r="DF26" s="636"/>
      <c r="DG26" s="636"/>
      <c r="DH26" s="636"/>
      <c r="DI26" s="636"/>
      <c r="DJ26" s="636"/>
      <c r="DK26" s="637"/>
      <c r="DL26" s="635" t="s">
        <v>127</v>
      </c>
      <c r="DM26" s="636"/>
      <c r="DN26" s="636"/>
      <c r="DO26" s="636"/>
      <c r="DP26" s="636"/>
      <c r="DQ26" s="636"/>
      <c r="DR26" s="636"/>
      <c r="DS26" s="636"/>
      <c r="DT26" s="636"/>
      <c r="DU26" s="636"/>
      <c r="DV26" s="637"/>
      <c r="DW26" s="667" t="s">
        <v>127</v>
      </c>
      <c r="DX26" s="668"/>
      <c r="DY26" s="668"/>
      <c r="DZ26" s="668"/>
      <c r="EA26" s="668"/>
      <c r="EB26" s="668"/>
      <c r="EC26" s="701"/>
    </row>
    <row r="27" spans="2:133" ht="11.25" customHeight="1" x14ac:dyDescent="0.15">
      <c r="B27" s="645" t="s">
        <v>296</v>
      </c>
      <c r="C27" s="646"/>
      <c r="D27" s="646"/>
      <c r="E27" s="646"/>
      <c r="F27" s="646"/>
      <c r="G27" s="646"/>
      <c r="H27" s="646"/>
      <c r="I27" s="646"/>
      <c r="J27" s="646"/>
      <c r="K27" s="646"/>
      <c r="L27" s="646"/>
      <c r="M27" s="646"/>
      <c r="N27" s="646"/>
      <c r="O27" s="646"/>
      <c r="P27" s="646"/>
      <c r="Q27" s="647"/>
      <c r="R27" s="666">
        <v>2637561</v>
      </c>
      <c r="S27" s="636"/>
      <c r="T27" s="636"/>
      <c r="U27" s="636"/>
      <c r="V27" s="636"/>
      <c r="W27" s="636"/>
      <c r="X27" s="636"/>
      <c r="Y27" s="637"/>
      <c r="Z27" s="684">
        <v>59.6</v>
      </c>
      <c r="AA27" s="684"/>
      <c r="AB27" s="684"/>
      <c r="AC27" s="684"/>
      <c r="AD27" s="685">
        <v>2456735</v>
      </c>
      <c r="AE27" s="685"/>
      <c r="AF27" s="685"/>
      <c r="AG27" s="685"/>
      <c r="AH27" s="685"/>
      <c r="AI27" s="685"/>
      <c r="AJ27" s="685"/>
      <c r="AK27" s="685"/>
      <c r="AL27" s="667">
        <v>98.900001525878906</v>
      </c>
      <c r="AM27" s="670"/>
      <c r="AN27" s="670"/>
      <c r="AO27" s="686"/>
      <c r="AP27" s="645" t="s">
        <v>297</v>
      </c>
      <c r="AQ27" s="646"/>
      <c r="AR27" s="646"/>
      <c r="AS27" s="646"/>
      <c r="AT27" s="646"/>
      <c r="AU27" s="646"/>
      <c r="AV27" s="646"/>
      <c r="AW27" s="646"/>
      <c r="AX27" s="646"/>
      <c r="AY27" s="646"/>
      <c r="AZ27" s="646"/>
      <c r="BA27" s="646"/>
      <c r="BB27" s="646"/>
      <c r="BC27" s="646"/>
      <c r="BD27" s="646"/>
      <c r="BE27" s="646"/>
      <c r="BF27" s="647"/>
      <c r="BG27" s="666">
        <v>640226</v>
      </c>
      <c r="BH27" s="636"/>
      <c r="BI27" s="636"/>
      <c r="BJ27" s="636"/>
      <c r="BK27" s="636"/>
      <c r="BL27" s="636"/>
      <c r="BM27" s="636"/>
      <c r="BN27" s="637"/>
      <c r="BO27" s="684">
        <v>100</v>
      </c>
      <c r="BP27" s="684"/>
      <c r="BQ27" s="684"/>
      <c r="BR27" s="684"/>
      <c r="BS27" s="685">
        <v>2557</v>
      </c>
      <c r="BT27" s="685"/>
      <c r="BU27" s="685"/>
      <c r="BV27" s="685"/>
      <c r="BW27" s="685"/>
      <c r="BX27" s="685"/>
      <c r="BY27" s="685"/>
      <c r="BZ27" s="685"/>
      <c r="CA27" s="685"/>
      <c r="CB27" s="723"/>
      <c r="CD27" s="645" t="s">
        <v>298</v>
      </c>
      <c r="CE27" s="646"/>
      <c r="CF27" s="646"/>
      <c r="CG27" s="646"/>
      <c r="CH27" s="646"/>
      <c r="CI27" s="646"/>
      <c r="CJ27" s="646"/>
      <c r="CK27" s="646"/>
      <c r="CL27" s="646"/>
      <c r="CM27" s="646"/>
      <c r="CN27" s="646"/>
      <c r="CO27" s="646"/>
      <c r="CP27" s="646"/>
      <c r="CQ27" s="647"/>
      <c r="CR27" s="666">
        <v>600988</v>
      </c>
      <c r="CS27" s="664"/>
      <c r="CT27" s="664"/>
      <c r="CU27" s="664"/>
      <c r="CV27" s="664"/>
      <c r="CW27" s="664"/>
      <c r="CX27" s="664"/>
      <c r="CY27" s="665"/>
      <c r="CZ27" s="667">
        <v>13.8</v>
      </c>
      <c r="DA27" s="668"/>
      <c r="DB27" s="668"/>
      <c r="DC27" s="669"/>
      <c r="DD27" s="635">
        <v>107062</v>
      </c>
      <c r="DE27" s="664"/>
      <c r="DF27" s="664"/>
      <c r="DG27" s="664"/>
      <c r="DH27" s="664"/>
      <c r="DI27" s="664"/>
      <c r="DJ27" s="664"/>
      <c r="DK27" s="665"/>
      <c r="DL27" s="635">
        <v>105559</v>
      </c>
      <c r="DM27" s="664"/>
      <c r="DN27" s="664"/>
      <c r="DO27" s="664"/>
      <c r="DP27" s="664"/>
      <c r="DQ27" s="664"/>
      <c r="DR27" s="664"/>
      <c r="DS27" s="664"/>
      <c r="DT27" s="664"/>
      <c r="DU27" s="664"/>
      <c r="DV27" s="665"/>
      <c r="DW27" s="667">
        <v>4.0999999999999996</v>
      </c>
      <c r="DX27" s="668"/>
      <c r="DY27" s="668"/>
      <c r="DZ27" s="668"/>
      <c r="EA27" s="668"/>
      <c r="EB27" s="668"/>
      <c r="EC27" s="701"/>
    </row>
    <row r="28" spans="2:133" ht="11.25" customHeight="1" x14ac:dyDescent="0.15">
      <c r="B28" s="645" t="s">
        <v>299</v>
      </c>
      <c r="C28" s="646"/>
      <c r="D28" s="646"/>
      <c r="E28" s="646"/>
      <c r="F28" s="646"/>
      <c r="G28" s="646"/>
      <c r="H28" s="646"/>
      <c r="I28" s="646"/>
      <c r="J28" s="646"/>
      <c r="K28" s="646"/>
      <c r="L28" s="646"/>
      <c r="M28" s="646"/>
      <c r="N28" s="646"/>
      <c r="O28" s="646"/>
      <c r="P28" s="646"/>
      <c r="Q28" s="647"/>
      <c r="R28" s="666">
        <v>600</v>
      </c>
      <c r="S28" s="636"/>
      <c r="T28" s="636"/>
      <c r="U28" s="636"/>
      <c r="V28" s="636"/>
      <c r="W28" s="636"/>
      <c r="X28" s="636"/>
      <c r="Y28" s="637"/>
      <c r="Z28" s="684">
        <v>0</v>
      </c>
      <c r="AA28" s="684"/>
      <c r="AB28" s="684"/>
      <c r="AC28" s="684"/>
      <c r="AD28" s="685">
        <v>600</v>
      </c>
      <c r="AE28" s="685"/>
      <c r="AF28" s="685"/>
      <c r="AG28" s="685"/>
      <c r="AH28" s="685"/>
      <c r="AI28" s="685"/>
      <c r="AJ28" s="685"/>
      <c r="AK28" s="685"/>
      <c r="AL28" s="667">
        <v>0</v>
      </c>
      <c r="AM28" s="670"/>
      <c r="AN28" s="670"/>
      <c r="AO28" s="686"/>
      <c r="AP28" s="645"/>
      <c r="AQ28" s="646"/>
      <c r="AR28" s="646"/>
      <c r="AS28" s="646"/>
      <c r="AT28" s="646"/>
      <c r="AU28" s="646"/>
      <c r="AV28" s="646"/>
      <c r="AW28" s="646"/>
      <c r="AX28" s="646"/>
      <c r="AY28" s="646"/>
      <c r="AZ28" s="646"/>
      <c r="BA28" s="646"/>
      <c r="BB28" s="646"/>
      <c r="BC28" s="646"/>
      <c r="BD28" s="646"/>
      <c r="BE28" s="646"/>
      <c r="BF28" s="647"/>
      <c r="BG28" s="666"/>
      <c r="BH28" s="636"/>
      <c r="BI28" s="636"/>
      <c r="BJ28" s="636"/>
      <c r="BK28" s="636"/>
      <c r="BL28" s="636"/>
      <c r="BM28" s="636"/>
      <c r="BN28" s="637"/>
      <c r="BO28" s="684"/>
      <c r="BP28" s="684"/>
      <c r="BQ28" s="684"/>
      <c r="BR28" s="684"/>
      <c r="BS28" s="635"/>
      <c r="BT28" s="636"/>
      <c r="BU28" s="636"/>
      <c r="BV28" s="636"/>
      <c r="BW28" s="636"/>
      <c r="BX28" s="636"/>
      <c r="BY28" s="636"/>
      <c r="BZ28" s="636"/>
      <c r="CA28" s="636"/>
      <c r="CB28" s="692"/>
      <c r="CD28" s="645" t="s">
        <v>300</v>
      </c>
      <c r="CE28" s="646"/>
      <c r="CF28" s="646"/>
      <c r="CG28" s="646"/>
      <c r="CH28" s="646"/>
      <c r="CI28" s="646"/>
      <c r="CJ28" s="646"/>
      <c r="CK28" s="646"/>
      <c r="CL28" s="646"/>
      <c r="CM28" s="646"/>
      <c r="CN28" s="646"/>
      <c r="CO28" s="646"/>
      <c r="CP28" s="646"/>
      <c r="CQ28" s="647"/>
      <c r="CR28" s="666">
        <v>395232</v>
      </c>
      <c r="CS28" s="636"/>
      <c r="CT28" s="636"/>
      <c r="CU28" s="636"/>
      <c r="CV28" s="636"/>
      <c r="CW28" s="636"/>
      <c r="CX28" s="636"/>
      <c r="CY28" s="637"/>
      <c r="CZ28" s="667">
        <v>9</v>
      </c>
      <c r="DA28" s="668"/>
      <c r="DB28" s="668"/>
      <c r="DC28" s="669"/>
      <c r="DD28" s="635">
        <v>384310</v>
      </c>
      <c r="DE28" s="636"/>
      <c r="DF28" s="636"/>
      <c r="DG28" s="636"/>
      <c r="DH28" s="636"/>
      <c r="DI28" s="636"/>
      <c r="DJ28" s="636"/>
      <c r="DK28" s="637"/>
      <c r="DL28" s="635">
        <v>384310</v>
      </c>
      <c r="DM28" s="636"/>
      <c r="DN28" s="636"/>
      <c r="DO28" s="636"/>
      <c r="DP28" s="636"/>
      <c r="DQ28" s="636"/>
      <c r="DR28" s="636"/>
      <c r="DS28" s="636"/>
      <c r="DT28" s="636"/>
      <c r="DU28" s="636"/>
      <c r="DV28" s="637"/>
      <c r="DW28" s="667">
        <v>14.9</v>
      </c>
      <c r="DX28" s="668"/>
      <c r="DY28" s="668"/>
      <c r="DZ28" s="668"/>
      <c r="EA28" s="668"/>
      <c r="EB28" s="668"/>
      <c r="EC28" s="701"/>
    </row>
    <row r="29" spans="2:133" ht="11.25" customHeight="1" x14ac:dyDescent="0.15">
      <c r="B29" s="645" t="s">
        <v>301</v>
      </c>
      <c r="C29" s="646"/>
      <c r="D29" s="646"/>
      <c r="E29" s="646"/>
      <c r="F29" s="646"/>
      <c r="G29" s="646"/>
      <c r="H29" s="646"/>
      <c r="I29" s="646"/>
      <c r="J29" s="646"/>
      <c r="K29" s="646"/>
      <c r="L29" s="646"/>
      <c r="M29" s="646"/>
      <c r="N29" s="646"/>
      <c r="O29" s="646"/>
      <c r="P29" s="646"/>
      <c r="Q29" s="647"/>
      <c r="R29" s="666">
        <v>38551</v>
      </c>
      <c r="S29" s="636"/>
      <c r="T29" s="636"/>
      <c r="U29" s="636"/>
      <c r="V29" s="636"/>
      <c r="W29" s="636"/>
      <c r="X29" s="636"/>
      <c r="Y29" s="637"/>
      <c r="Z29" s="684">
        <v>0.9</v>
      </c>
      <c r="AA29" s="684"/>
      <c r="AB29" s="684"/>
      <c r="AC29" s="684"/>
      <c r="AD29" s="685" t="s">
        <v>127</v>
      </c>
      <c r="AE29" s="685"/>
      <c r="AF29" s="685"/>
      <c r="AG29" s="685"/>
      <c r="AH29" s="685"/>
      <c r="AI29" s="685"/>
      <c r="AJ29" s="685"/>
      <c r="AK29" s="685"/>
      <c r="AL29" s="667" t="s">
        <v>127</v>
      </c>
      <c r="AM29" s="670"/>
      <c r="AN29" s="670"/>
      <c r="AO29" s="686"/>
      <c r="AP29" s="648"/>
      <c r="AQ29" s="649"/>
      <c r="AR29" s="649"/>
      <c r="AS29" s="649"/>
      <c r="AT29" s="649"/>
      <c r="AU29" s="649"/>
      <c r="AV29" s="649"/>
      <c r="AW29" s="649"/>
      <c r="AX29" s="649"/>
      <c r="AY29" s="649"/>
      <c r="AZ29" s="649"/>
      <c r="BA29" s="649"/>
      <c r="BB29" s="649"/>
      <c r="BC29" s="649"/>
      <c r="BD29" s="649"/>
      <c r="BE29" s="649"/>
      <c r="BF29" s="650"/>
      <c r="BG29" s="666"/>
      <c r="BH29" s="636"/>
      <c r="BI29" s="636"/>
      <c r="BJ29" s="636"/>
      <c r="BK29" s="636"/>
      <c r="BL29" s="636"/>
      <c r="BM29" s="636"/>
      <c r="BN29" s="637"/>
      <c r="BO29" s="684"/>
      <c r="BP29" s="684"/>
      <c r="BQ29" s="684"/>
      <c r="BR29" s="684"/>
      <c r="BS29" s="685"/>
      <c r="BT29" s="685"/>
      <c r="BU29" s="685"/>
      <c r="BV29" s="685"/>
      <c r="BW29" s="685"/>
      <c r="BX29" s="685"/>
      <c r="BY29" s="685"/>
      <c r="BZ29" s="685"/>
      <c r="CA29" s="685"/>
      <c r="CB29" s="723"/>
      <c r="CD29" s="678" t="s">
        <v>302</v>
      </c>
      <c r="CE29" s="679"/>
      <c r="CF29" s="645" t="s">
        <v>69</v>
      </c>
      <c r="CG29" s="646"/>
      <c r="CH29" s="646"/>
      <c r="CI29" s="646"/>
      <c r="CJ29" s="646"/>
      <c r="CK29" s="646"/>
      <c r="CL29" s="646"/>
      <c r="CM29" s="646"/>
      <c r="CN29" s="646"/>
      <c r="CO29" s="646"/>
      <c r="CP29" s="646"/>
      <c r="CQ29" s="647"/>
      <c r="CR29" s="666">
        <v>395220</v>
      </c>
      <c r="CS29" s="664"/>
      <c r="CT29" s="664"/>
      <c r="CU29" s="664"/>
      <c r="CV29" s="664"/>
      <c r="CW29" s="664"/>
      <c r="CX29" s="664"/>
      <c r="CY29" s="665"/>
      <c r="CZ29" s="667">
        <v>9</v>
      </c>
      <c r="DA29" s="668"/>
      <c r="DB29" s="668"/>
      <c r="DC29" s="669"/>
      <c r="DD29" s="635">
        <v>384298</v>
      </c>
      <c r="DE29" s="664"/>
      <c r="DF29" s="664"/>
      <c r="DG29" s="664"/>
      <c r="DH29" s="664"/>
      <c r="DI29" s="664"/>
      <c r="DJ29" s="664"/>
      <c r="DK29" s="665"/>
      <c r="DL29" s="635">
        <v>384298</v>
      </c>
      <c r="DM29" s="664"/>
      <c r="DN29" s="664"/>
      <c r="DO29" s="664"/>
      <c r="DP29" s="664"/>
      <c r="DQ29" s="664"/>
      <c r="DR29" s="664"/>
      <c r="DS29" s="664"/>
      <c r="DT29" s="664"/>
      <c r="DU29" s="664"/>
      <c r="DV29" s="665"/>
      <c r="DW29" s="667">
        <v>14.9</v>
      </c>
      <c r="DX29" s="668"/>
      <c r="DY29" s="668"/>
      <c r="DZ29" s="668"/>
      <c r="EA29" s="668"/>
      <c r="EB29" s="668"/>
      <c r="EC29" s="701"/>
    </row>
    <row r="30" spans="2:133" ht="11.25" customHeight="1" x14ac:dyDescent="0.15">
      <c r="B30" s="645" t="s">
        <v>303</v>
      </c>
      <c r="C30" s="646"/>
      <c r="D30" s="646"/>
      <c r="E30" s="646"/>
      <c r="F30" s="646"/>
      <c r="G30" s="646"/>
      <c r="H30" s="646"/>
      <c r="I30" s="646"/>
      <c r="J30" s="646"/>
      <c r="K30" s="646"/>
      <c r="L30" s="646"/>
      <c r="M30" s="646"/>
      <c r="N30" s="646"/>
      <c r="O30" s="646"/>
      <c r="P30" s="646"/>
      <c r="Q30" s="647"/>
      <c r="R30" s="666">
        <v>26345</v>
      </c>
      <c r="S30" s="636"/>
      <c r="T30" s="636"/>
      <c r="U30" s="636"/>
      <c r="V30" s="636"/>
      <c r="W30" s="636"/>
      <c r="X30" s="636"/>
      <c r="Y30" s="637"/>
      <c r="Z30" s="684">
        <v>0.6</v>
      </c>
      <c r="AA30" s="684"/>
      <c r="AB30" s="684"/>
      <c r="AC30" s="684"/>
      <c r="AD30" s="685">
        <v>3431</v>
      </c>
      <c r="AE30" s="685"/>
      <c r="AF30" s="685"/>
      <c r="AG30" s="685"/>
      <c r="AH30" s="685"/>
      <c r="AI30" s="685"/>
      <c r="AJ30" s="685"/>
      <c r="AK30" s="685"/>
      <c r="AL30" s="667">
        <v>0.1</v>
      </c>
      <c r="AM30" s="670"/>
      <c r="AN30" s="670"/>
      <c r="AO30" s="686"/>
      <c r="AP30" s="711" t="s">
        <v>221</v>
      </c>
      <c r="AQ30" s="712"/>
      <c r="AR30" s="712"/>
      <c r="AS30" s="712"/>
      <c r="AT30" s="712"/>
      <c r="AU30" s="712"/>
      <c r="AV30" s="712"/>
      <c r="AW30" s="712"/>
      <c r="AX30" s="712"/>
      <c r="AY30" s="712"/>
      <c r="AZ30" s="712"/>
      <c r="BA30" s="712"/>
      <c r="BB30" s="712"/>
      <c r="BC30" s="712"/>
      <c r="BD30" s="712"/>
      <c r="BE30" s="712"/>
      <c r="BF30" s="713"/>
      <c r="BG30" s="711" t="s">
        <v>304</v>
      </c>
      <c r="BH30" s="721"/>
      <c r="BI30" s="721"/>
      <c r="BJ30" s="721"/>
      <c r="BK30" s="721"/>
      <c r="BL30" s="721"/>
      <c r="BM30" s="721"/>
      <c r="BN30" s="721"/>
      <c r="BO30" s="721"/>
      <c r="BP30" s="721"/>
      <c r="BQ30" s="722"/>
      <c r="BR30" s="711" t="s">
        <v>305</v>
      </c>
      <c r="BS30" s="721"/>
      <c r="BT30" s="721"/>
      <c r="BU30" s="721"/>
      <c r="BV30" s="721"/>
      <c r="BW30" s="721"/>
      <c r="BX30" s="721"/>
      <c r="BY30" s="721"/>
      <c r="BZ30" s="721"/>
      <c r="CA30" s="721"/>
      <c r="CB30" s="722"/>
      <c r="CD30" s="680"/>
      <c r="CE30" s="681"/>
      <c r="CF30" s="645" t="s">
        <v>306</v>
      </c>
      <c r="CG30" s="646"/>
      <c r="CH30" s="646"/>
      <c r="CI30" s="646"/>
      <c r="CJ30" s="646"/>
      <c r="CK30" s="646"/>
      <c r="CL30" s="646"/>
      <c r="CM30" s="646"/>
      <c r="CN30" s="646"/>
      <c r="CO30" s="646"/>
      <c r="CP30" s="646"/>
      <c r="CQ30" s="647"/>
      <c r="CR30" s="666">
        <v>375562</v>
      </c>
      <c r="CS30" s="636"/>
      <c r="CT30" s="636"/>
      <c r="CU30" s="636"/>
      <c r="CV30" s="636"/>
      <c r="CW30" s="636"/>
      <c r="CX30" s="636"/>
      <c r="CY30" s="637"/>
      <c r="CZ30" s="667">
        <v>8.6</v>
      </c>
      <c r="DA30" s="668"/>
      <c r="DB30" s="668"/>
      <c r="DC30" s="669"/>
      <c r="DD30" s="635">
        <v>364640</v>
      </c>
      <c r="DE30" s="636"/>
      <c r="DF30" s="636"/>
      <c r="DG30" s="636"/>
      <c r="DH30" s="636"/>
      <c r="DI30" s="636"/>
      <c r="DJ30" s="636"/>
      <c r="DK30" s="637"/>
      <c r="DL30" s="635">
        <v>364640</v>
      </c>
      <c r="DM30" s="636"/>
      <c r="DN30" s="636"/>
      <c r="DO30" s="636"/>
      <c r="DP30" s="636"/>
      <c r="DQ30" s="636"/>
      <c r="DR30" s="636"/>
      <c r="DS30" s="636"/>
      <c r="DT30" s="636"/>
      <c r="DU30" s="636"/>
      <c r="DV30" s="637"/>
      <c r="DW30" s="667">
        <v>14.1</v>
      </c>
      <c r="DX30" s="668"/>
      <c r="DY30" s="668"/>
      <c r="DZ30" s="668"/>
      <c r="EA30" s="668"/>
      <c r="EB30" s="668"/>
      <c r="EC30" s="701"/>
    </row>
    <row r="31" spans="2:133" ht="11.25" customHeight="1" x14ac:dyDescent="0.15">
      <c r="B31" s="645" t="s">
        <v>307</v>
      </c>
      <c r="C31" s="646"/>
      <c r="D31" s="646"/>
      <c r="E31" s="646"/>
      <c r="F31" s="646"/>
      <c r="G31" s="646"/>
      <c r="H31" s="646"/>
      <c r="I31" s="646"/>
      <c r="J31" s="646"/>
      <c r="K31" s="646"/>
      <c r="L31" s="646"/>
      <c r="M31" s="646"/>
      <c r="N31" s="646"/>
      <c r="O31" s="646"/>
      <c r="P31" s="646"/>
      <c r="Q31" s="647"/>
      <c r="R31" s="666">
        <v>19585</v>
      </c>
      <c r="S31" s="636"/>
      <c r="T31" s="636"/>
      <c r="U31" s="636"/>
      <c r="V31" s="636"/>
      <c r="W31" s="636"/>
      <c r="X31" s="636"/>
      <c r="Y31" s="637"/>
      <c r="Z31" s="684">
        <v>0.4</v>
      </c>
      <c r="AA31" s="684"/>
      <c r="AB31" s="684"/>
      <c r="AC31" s="684"/>
      <c r="AD31" s="685" t="s">
        <v>127</v>
      </c>
      <c r="AE31" s="685"/>
      <c r="AF31" s="685"/>
      <c r="AG31" s="685"/>
      <c r="AH31" s="685"/>
      <c r="AI31" s="685"/>
      <c r="AJ31" s="685"/>
      <c r="AK31" s="685"/>
      <c r="AL31" s="667" t="s">
        <v>127</v>
      </c>
      <c r="AM31" s="670"/>
      <c r="AN31" s="670"/>
      <c r="AO31" s="686"/>
      <c r="AP31" s="725" t="s">
        <v>308</v>
      </c>
      <c r="AQ31" s="726"/>
      <c r="AR31" s="726"/>
      <c r="AS31" s="726"/>
      <c r="AT31" s="727" t="s">
        <v>309</v>
      </c>
      <c r="AU31" s="356"/>
      <c r="AV31" s="356"/>
      <c r="AW31" s="356"/>
      <c r="AX31" s="708" t="s">
        <v>188</v>
      </c>
      <c r="AY31" s="709"/>
      <c r="AZ31" s="709"/>
      <c r="BA31" s="709"/>
      <c r="BB31" s="709"/>
      <c r="BC31" s="709"/>
      <c r="BD31" s="709"/>
      <c r="BE31" s="709"/>
      <c r="BF31" s="710"/>
      <c r="BG31" s="724">
        <v>99.6</v>
      </c>
      <c r="BH31" s="719"/>
      <c r="BI31" s="719"/>
      <c r="BJ31" s="719"/>
      <c r="BK31" s="719"/>
      <c r="BL31" s="719"/>
      <c r="BM31" s="718">
        <v>95.9</v>
      </c>
      <c r="BN31" s="719"/>
      <c r="BO31" s="719"/>
      <c r="BP31" s="719"/>
      <c r="BQ31" s="720"/>
      <c r="BR31" s="724">
        <v>99.4</v>
      </c>
      <c r="BS31" s="719"/>
      <c r="BT31" s="719"/>
      <c r="BU31" s="719"/>
      <c r="BV31" s="719"/>
      <c r="BW31" s="719"/>
      <c r="BX31" s="718">
        <v>95.5</v>
      </c>
      <c r="BY31" s="719"/>
      <c r="BZ31" s="719"/>
      <c r="CA31" s="719"/>
      <c r="CB31" s="720"/>
      <c r="CD31" s="680"/>
      <c r="CE31" s="681"/>
      <c r="CF31" s="645" t="s">
        <v>310</v>
      </c>
      <c r="CG31" s="646"/>
      <c r="CH31" s="646"/>
      <c r="CI31" s="646"/>
      <c r="CJ31" s="646"/>
      <c r="CK31" s="646"/>
      <c r="CL31" s="646"/>
      <c r="CM31" s="646"/>
      <c r="CN31" s="646"/>
      <c r="CO31" s="646"/>
      <c r="CP31" s="646"/>
      <c r="CQ31" s="647"/>
      <c r="CR31" s="666">
        <v>19658</v>
      </c>
      <c r="CS31" s="664"/>
      <c r="CT31" s="664"/>
      <c r="CU31" s="664"/>
      <c r="CV31" s="664"/>
      <c r="CW31" s="664"/>
      <c r="CX31" s="664"/>
      <c r="CY31" s="665"/>
      <c r="CZ31" s="667">
        <v>0.4</v>
      </c>
      <c r="DA31" s="668"/>
      <c r="DB31" s="668"/>
      <c r="DC31" s="669"/>
      <c r="DD31" s="635">
        <v>19658</v>
      </c>
      <c r="DE31" s="664"/>
      <c r="DF31" s="664"/>
      <c r="DG31" s="664"/>
      <c r="DH31" s="664"/>
      <c r="DI31" s="664"/>
      <c r="DJ31" s="664"/>
      <c r="DK31" s="665"/>
      <c r="DL31" s="635">
        <v>19658</v>
      </c>
      <c r="DM31" s="664"/>
      <c r="DN31" s="664"/>
      <c r="DO31" s="664"/>
      <c r="DP31" s="664"/>
      <c r="DQ31" s="664"/>
      <c r="DR31" s="664"/>
      <c r="DS31" s="664"/>
      <c r="DT31" s="664"/>
      <c r="DU31" s="664"/>
      <c r="DV31" s="665"/>
      <c r="DW31" s="667">
        <v>0.8</v>
      </c>
      <c r="DX31" s="668"/>
      <c r="DY31" s="668"/>
      <c r="DZ31" s="668"/>
      <c r="EA31" s="668"/>
      <c r="EB31" s="668"/>
      <c r="EC31" s="701"/>
    </row>
    <row r="32" spans="2:133" ht="11.25" customHeight="1" x14ac:dyDescent="0.15">
      <c r="B32" s="645" t="s">
        <v>311</v>
      </c>
      <c r="C32" s="646"/>
      <c r="D32" s="646"/>
      <c r="E32" s="646"/>
      <c r="F32" s="646"/>
      <c r="G32" s="646"/>
      <c r="H32" s="646"/>
      <c r="I32" s="646"/>
      <c r="J32" s="646"/>
      <c r="K32" s="646"/>
      <c r="L32" s="646"/>
      <c r="M32" s="646"/>
      <c r="N32" s="646"/>
      <c r="O32" s="646"/>
      <c r="P32" s="646"/>
      <c r="Q32" s="647"/>
      <c r="R32" s="666">
        <v>785093</v>
      </c>
      <c r="S32" s="636"/>
      <c r="T32" s="636"/>
      <c r="U32" s="636"/>
      <c r="V32" s="636"/>
      <c r="W32" s="636"/>
      <c r="X32" s="636"/>
      <c r="Y32" s="637"/>
      <c r="Z32" s="684">
        <v>17.8</v>
      </c>
      <c r="AA32" s="684"/>
      <c r="AB32" s="684"/>
      <c r="AC32" s="684"/>
      <c r="AD32" s="685" t="s">
        <v>127</v>
      </c>
      <c r="AE32" s="685"/>
      <c r="AF32" s="685"/>
      <c r="AG32" s="685"/>
      <c r="AH32" s="685"/>
      <c r="AI32" s="685"/>
      <c r="AJ32" s="685"/>
      <c r="AK32" s="685"/>
      <c r="AL32" s="667" t="s">
        <v>127</v>
      </c>
      <c r="AM32" s="670"/>
      <c r="AN32" s="670"/>
      <c r="AO32" s="686"/>
      <c r="AP32" s="697"/>
      <c r="AQ32" s="698"/>
      <c r="AR32" s="698"/>
      <c r="AS32" s="698"/>
      <c r="AT32" s="728"/>
      <c r="AU32" s="211" t="s">
        <v>312</v>
      </c>
      <c r="AX32" s="645" t="s">
        <v>313</v>
      </c>
      <c r="AY32" s="646"/>
      <c r="AZ32" s="646"/>
      <c r="BA32" s="646"/>
      <c r="BB32" s="646"/>
      <c r="BC32" s="646"/>
      <c r="BD32" s="646"/>
      <c r="BE32" s="646"/>
      <c r="BF32" s="647"/>
      <c r="BG32" s="730">
        <v>99.5</v>
      </c>
      <c r="BH32" s="664"/>
      <c r="BI32" s="664"/>
      <c r="BJ32" s="664"/>
      <c r="BK32" s="664"/>
      <c r="BL32" s="664"/>
      <c r="BM32" s="670">
        <v>97.3</v>
      </c>
      <c r="BN32" s="664"/>
      <c r="BO32" s="664"/>
      <c r="BP32" s="664"/>
      <c r="BQ32" s="696"/>
      <c r="BR32" s="730">
        <v>99.3</v>
      </c>
      <c r="BS32" s="664"/>
      <c r="BT32" s="664"/>
      <c r="BU32" s="664"/>
      <c r="BV32" s="664"/>
      <c r="BW32" s="664"/>
      <c r="BX32" s="670">
        <v>97.1</v>
      </c>
      <c r="BY32" s="664"/>
      <c r="BZ32" s="664"/>
      <c r="CA32" s="664"/>
      <c r="CB32" s="696"/>
      <c r="CD32" s="682"/>
      <c r="CE32" s="683"/>
      <c r="CF32" s="645" t="s">
        <v>314</v>
      </c>
      <c r="CG32" s="646"/>
      <c r="CH32" s="646"/>
      <c r="CI32" s="646"/>
      <c r="CJ32" s="646"/>
      <c r="CK32" s="646"/>
      <c r="CL32" s="646"/>
      <c r="CM32" s="646"/>
      <c r="CN32" s="646"/>
      <c r="CO32" s="646"/>
      <c r="CP32" s="646"/>
      <c r="CQ32" s="647"/>
      <c r="CR32" s="666">
        <v>12</v>
      </c>
      <c r="CS32" s="636"/>
      <c r="CT32" s="636"/>
      <c r="CU32" s="636"/>
      <c r="CV32" s="636"/>
      <c r="CW32" s="636"/>
      <c r="CX32" s="636"/>
      <c r="CY32" s="637"/>
      <c r="CZ32" s="667">
        <v>0</v>
      </c>
      <c r="DA32" s="668"/>
      <c r="DB32" s="668"/>
      <c r="DC32" s="669"/>
      <c r="DD32" s="635">
        <v>12</v>
      </c>
      <c r="DE32" s="636"/>
      <c r="DF32" s="636"/>
      <c r="DG32" s="636"/>
      <c r="DH32" s="636"/>
      <c r="DI32" s="636"/>
      <c r="DJ32" s="636"/>
      <c r="DK32" s="637"/>
      <c r="DL32" s="635">
        <v>12</v>
      </c>
      <c r="DM32" s="636"/>
      <c r="DN32" s="636"/>
      <c r="DO32" s="636"/>
      <c r="DP32" s="636"/>
      <c r="DQ32" s="636"/>
      <c r="DR32" s="636"/>
      <c r="DS32" s="636"/>
      <c r="DT32" s="636"/>
      <c r="DU32" s="636"/>
      <c r="DV32" s="637"/>
      <c r="DW32" s="667">
        <v>0</v>
      </c>
      <c r="DX32" s="668"/>
      <c r="DY32" s="668"/>
      <c r="DZ32" s="668"/>
      <c r="EA32" s="668"/>
      <c r="EB32" s="668"/>
      <c r="EC32" s="701"/>
    </row>
    <row r="33" spans="2:133" ht="11.25" customHeight="1" x14ac:dyDescent="0.15">
      <c r="B33" s="715" t="s">
        <v>315</v>
      </c>
      <c r="C33" s="716"/>
      <c r="D33" s="716"/>
      <c r="E33" s="716"/>
      <c r="F33" s="716"/>
      <c r="G33" s="716"/>
      <c r="H33" s="716"/>
      <c r="I33" s="716"/>
      <c r="J33" s="716"/>
      <c r="K33" s="716"/>
      <c r="L33" s="716"/>
      <c r="M33" s="716"/>
      <c r="N33" s="716"/>
      <c r="O33" s="716"/>
      <c r="P33" s="716"/>
      <c r="Q33" s="717"/>
      <c r="R33" s="666" t="s">
        <v>127</v>
      </c>
      <c r="S33" s="636"/>
      <c r="T33" s="636"/>
      <c r="U33" s="636"/>
      <c r="V33" s="636"/>
      <c r="W33" s="636"/>
      <c r="X33" s="636"/>
      <c r="Y33" s="637"/>
      <c r="Z33" s="684" t="s">
        <v>127</v>
      </c>
      <c r="AA33" s="684"/>
      <c r="AB33" s="684"/>
      <c r="AC33" s="684"/>
      <c r="AD33" s="685" t="s">
        <v>127</v>
      </c>
      <c r="AE33" s="685"/>
      <c r="AF33" s="685"/>
      <c r="AG33" s="685"/>
      <c r="AH33" s="685"/>
      <c r="AI33" s="685"/>
      <c r="AJ33" s="685"/>
      <c r="AK33" s="685"/>
      <c r="AL33" s="667" t="s">
        <v>127</v>
      </c>
      <c r="AM33" s="670"/>
      <c r="AN33" s="670"/>
      <c r="AO33" s="686"/>
      <c r="AP33" s="699"/>
      <c r="AQ33" s="700"/>
      <c r="AR33" s="700"/>
      <c r="AS33" s="700"/>
      <c r="AT33" s="729"/>
      <c r="AU33" s="355"/>
      <c r="AV33" s="355"/>
      <c r="AW33" s="355"/>
      <c r="AX33" s="648" t="s">
        <v>316</v>
      </c>
      <c r="AY33" s="649"/>
      <c r="AZ33" s="649"/>
      <c r="BA33" s="649"/>
      <c r="BB33" s="649"/>
      <c r="BC33" s="649"/>
      <c r="BD33" s="649"/>
      <c r="BE33" s="649"/>
      <c r="BF33" s="650"/>
      <c r="BG33" s="714">
        <v>99.7</v>
      </c>
      <c r="BH33" s="652"/>
      <c r="BI33" s="652"/>
      <c r="BJ33" s="652"/>
      <c r="BK33" s="652"/>
      <c r="BL33" s="652"/>
      <c r="BM33" s="676">
        <v>93.6</v>
      </c>
      <c r="BN33" s="652"/>
      <c r="BO33" s="652"/>
      <c r="BP33" s="652"/>
      <c r="BQ33" s="687"/>
      <c r="BR33" s="714">
        <v>99.5</v>
      </c>
      <c r="BS33" s="652"/>
      <c r="BT33" s="652"/>
      <c r="BU33" s="652"/>
      <c r="BV33" s="652"/>
      <c r="BW33" s="652"/>
      <c r="BX33" s="676">
        <v>93.1</v>
      </c>
      <c r="BY33" s="652"/>
      <c r="BZ33" s="652"/>
      <c r="CA33" s="652"/>
      <c r="CB33" s="687"/>
      <c r="CD33" s="645" t="s">
        <v>317</v>
      </c>
      <c r="CE33" s="646"/>
      <c r="CF33" s="646"/>
      <c r="CG33" s="646"/>
      <c r="CH33" s="646"/>
      <c r="CI33" s="646"/>
      <c r="CJ33" s="646"/>
      <c r="CK33" s="646"/>
      <c r="CL33" s="646"/>
      <c r="CM33" s="646"/>
      <c r="CN33" s="646"/>
      <c r="CO33" s="646"/>
      <c r="CP33" s="646"/>
      <c r="CQ33" s="647"/>
      <c r="CR33" s="666">
        <v>1852542</v>
      </c>
      <c r="CS33" s="664"/>
      <c r="CT33" s="664"/>
      <c r="CU33" s="664"/>
      <c r="CV33" s="664"/>
      <c r="CW33" s="664"/>
      <c r="CX33" s="664"/>
      <c r="CY33" s="665"/>
      <c r="CZ33" s="667">
        <v>42.4</v>
      </c>
      <c r="DA33" s="668"/>
      <c r="DB33" s="668"/>
      <c r="DC33" s="669"/>
      <c r="DD33" s="635">
        <v>1485235</v>
      </c>
      <c r="DE33" s="664"/>
      <c r="DF33" s="664"/>
      <c r="DG33" s="664"/>
      <c r="DH33" s="664"/>
      <c r="DI33" s="664"/>
      <c r="DJ33" s="664"/>
      <c r="DK33" s="665"/>
      <c r="DL33" s="635">
        <v>925824</v>
      </c>
      <c r="DM33" s="664"/>
      <c r="DN33" s="664"/>
      <c r="DO33" s="664"/>
      <c r="DP33" s="664"/>
      <c r="DQ33" s="664"/>
      <c r="DR33" s="664"/>
      <c r="DS33" s="664"/>
      <c r="DT33" s="664"/>
      <c r="DU33" s="664"/>
      <c r="DV33" s="665"/>
      <c r="DW33" s="667">
        <v>35.799999999999997</v>
      </c>
      <c r="DX33" s="668"/>
      <c r="DY33" s="668"/>
      <c r="DZ33" s="668"/>
      <c r="EA33" s="668"/>
      <c r="EB33" s="668"/>
      <c r="EC33" s="701"/>
    </row>
    <row r="34" spans="2:133" ht="11.25" customHeight="1" x14ac:dyDescent="0.15">
      <c r="B34" s="645" t="s">
        <v>318</v>
      </c>
      <c r="C34" s="646"/>
      <c r="D34" s="646"/>
      <c r="E34" s="646"/>
      <c r="F34" s="646"/>
      <c r="G34" s="646"/>
      <c r="H34" s="646"/>
      <c r="I34" s="646"/>
      <c r="J34" s="646"/>
      <c r="K34" s="646"/>
      <c r="L34" s="646"/>
      <c r="M34" s="646"/>
      <c r="N34" s="646"/>
      <c r="O34" s="646"/>
      <c r="P34" s="646"/>
      <c r="Q34" s="647"/>
      <c r="R34" s="666">
        <v>215221</v>
      </c>
      <c r="S34" s="636"/>
      <c r="T34" s="636"/>
      <c r="U34" s="636"/>
      <c r="V34" s="636"/>
      <c r="W34" s="636"/>
      <c r="X34" s="636"/>
      <c r="Y34" s="637"/>
      <c r="Z34" s="684">
        <v>4.9000000000000004</v>
      </c>
      <c r="AA34" s="684"/>
      <c r="AB34" s="684"/>
      <c r="AC34" s="684"/>
      <c r="AD34" s="685" t="s">
        <v>127</v>
      </c>
      <c r="AE34" s="685"/>
      <c r="AF34" s="685"/>
      <c r="AG34" s="685"/>
      <c r="AH34" s="685"/>
      <c r="AI34" s="685"/>
      <c r="AJ34" s="685"/>
      <c r="AK34" s="685"/>
      <c r="AL34" s="667" t="s">
        <v>127</v>
      </c>
      <c r="AM34" s="670"/>
      <c r="AN34" s="670"/>
      <c r="AO34" s="686"/>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45" t="s">
        <v>319</v>
      </c>
      <c r="CE34" s="646"/>
      <c r="CF34" s="646"/>
      <c r="CG34" s="646"/>
      <c r="CH34" s="646"/>
      <c r="CI34" s="646"/>
      <c r="CJ34" s="646"/>
      <c r="CK34" s="646"/>
      <c r="CL34" s="646"/>
      <c r="CM34" s="646"/>
      <c r="CN34" s="646"/>
      <c r="CO34" s="646"/>
      <c r="CP34" s="646"/>
      <c r="CQ34" s="647"/>
      <c r="CR34" s="666">
        <v>722163</v>
      </c>
      <c r="CS34" s="636"/>
      <c r="CT34" s="636"/>
      <c r="CU34" s="636"/>
      <c r="CV34" s="636"/>
      <c r="CW34" s="636"/>
      <c r="CX34" s="636"/>
      <c r="CY34" s="637"/>
      <c r="CZ34" s="667">
        <v>16.5</v>
      </c>
      <c r="DA34" s="668"/>
      <c r="DB34" s="668"/>
      <c r="DC34" s="669"/>
      <c r="DD34" s="635">
        <v>517511</v>
      </c>
      <c r="DE34" s="636"/>
      <c r="DF34" s="636"/>
      <c r="DG34" s="636"/>
      <c r="DH34" s="636"/>
      <c r="DI34" s="636"/>
      <c r="DJ34" s="636"/>
      <c r="DK34" s="637"/>
      <c r="DL34" s="635">
        <v>381040</v>
      </c>
      <c r="DM34" s="636"/>
      <c r="DN34" s="636"/>
      <c r="DO34" s="636"/>
      <c r="DP34" s="636"/>
      <c r="DQ34" s="636"/>
      <c r="DR34" s="636"/>
      <c r="DS34" s="636"/>
      <c r="DT34" s="636"/>
      <c r="DU34" s="636"/>
      <c r="DV34" s="637"/>
      <c r="DW34" s="667">
        <v>14.7</v>
      </c>
      <c r="DX34" s="668"/>
      <c r="DY34" s="668"/>
      <c r="DZ34" s="668"/>
      <c r="EA34" s="668"/>
      <c r="EB34" s="668"/>
      <c r="EC34" s="701"/>
    </row>
    <row r="35" spans="2:133" ht="11.25" customHeight="1" x14ac:dyDescent="0.15">
      <c r="B35" s="645" t="s">
        <v>320</v>
      </c>
      <c r="C35" s="646"/>
      <c r="D35" s="646"/>
      <c r="E35" s="646"/>
      <c r="F35" s="646"/>
      <c r="G35" s="646"/>
      <c r="H35" s="646"/>
      <c r="I35" s="646"/>
      <c r="J35" s="646"/>
      <c r="K35" s="646"/>
      <c r="L35" s="646"/>
      <c r="M35" s="646"/>
      <c r="N35" s="646"/>
      <c r="O35" s="646"/>
      <c r="P35" s="646"/>
      <c r="Q35" s="647"/>
      <c r="R35" s="666">
        <v>14884</v>
      </c>
      <c r="S35" s="636"/>
      <c r="T35" s="636"/>
      <c r="U35" s="636"/>
      <c r="V35" s="636"/>
      <c r="W35" s="636"/>
      <c r="X35" s="636"/>
      <c r="Y35" s="637"/>
      <c r="Z35" s="684">
        <v>0.3</v>
      </c>
      <c r="AA35" s="684"/>
      <c r="AB35" s="684"/>
      <c r="AC35" s="684"/>
      <c r="AD35" s="685">
        <v>12937</v>
      </c>
      <c r="AE35" s="685"/>
      <c r="AF35" s="685"/>
      <c r="AG35" s="685"/>
      <c r="AH35" s="685"/>
      <c r="AI35" s="685"/>
      <c r="AJ35" s="685"/>
      <c r="AK35" s="685"/>
      <c r="AL35" s="667">
        <v>0.5</v>
      </c>
      <c r="AM35" s="670"/>
      <c r="AN35" s="670"/>
      <c r="AO35" s="686"/>
      <c r="AP35" s="216"/>
      <c r="AQ35" s="711" t="s">
        <v>321</v>
      </c>
      <c r="AR35" s="712"/>
      <c r="AS35" s="712"/>
      <c r="AT35" s="712"/>
      <c r="AU35" s="712"/>
      <c r="AV35" s="712"/>
      <c r="AW35" s="712"/>
      <c r="AX35" s="712"/>
      <c r="AY35" s="712"/>
      <c r="AZ35" s="712"/>
      <c r="BA35" s="712"/>
      <c r="BB35" s="712"/>
      <c r="BC35" s="712"/>
      <c r="BD35" s="712"/>
      <c r="BE35" s="712"/>
      <c r="BF35" s="713"/>
      <c r="BG35" s="711" t="s">
        <v>322</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45" t="s">
        <v>323</v>
      </c>
      <c r="CE35" s="646"/>
      <c r="CF35" s="646"/>
      <c r="CG35" s="646"/>
      <c r="CH35" s="646"/>
      <c r="CI35" s="646"/>
      <c r="CJ35" s="646"/>
      <c r="CK35" s="646"/>
      <c r="CL35" s="646"/>
      <c r="CM35" s="646"/>
      <c r="CN35" s="646"/>
      <c r="CO35" s="646"/>
      <c r="CP35" s="646"/>
      <c r="CQ35" s="647"/>
      <c r="CR35" s="666">
        <v>8621</v>
      </c>
      <c r="CS35" s="664"/>
      <c r="CT35" s="664"/>
      <c r="CU35" s="664"/>
      <c r="CV35" s="664"/>
      <c r="CW35" s="664"/>
      <c r="CX35" s="664"/>
      <c r="CY35" s="665"/>
      <c r="CZ35" s="667">
        <v>0.2</v>
      </c>
      <c r="DA35" s="668"/>
      <c r="DB35" s="668"/>
      <c r="DC35" s="669"/>
      <c r="DD35" s="635">
        <v>5201</v>
      </c>
      <c r="DE35" s="664"/>
      <c r="DF35" s="664"/>
      <c r="DG35" s="664"/>
      <c r="DH35" s="664"/>
      <c r="DI35" s="664"/>
      <c r="DJ35" s="664"/>
      <c r="DK35" s="665"/>
      <c r="DL35" s="635">
        <v>5201</v>
      </c>
      <c r="DM35" s="664"/>
      <c r="DN35" s="664"/>
      <c r="DO35" s="664"/>
      <c r="DP35" s="664"/>
      <c r="DQ35" s="664"/>
      <c r="DR35" s="664"/>
      <c r="DS35" s="664"/>
      <c r="DT35" s="664"/>
      <c r="DU35" s="664"/>
      <c r="DV35" s="665"/>
      <c r="DW35" s="667">
        <v>0.2</v>
      </c>
      <c r="DX35" s="668"/>
      <c r="DY35" s="668"/>
      <c r="DZ35" s="668"/>
      <c r="EA35" s="668"/>
      <c r="EB35" s="668"/>
      <c r="EC35" s="701"/>
    </row>
    <row r="36" spans="2:133" ht="11.25" customHeight="1" x14ac:dyDescent="0.15">
      <c r="B36" s="645" t="s">
        <v>324</v>
      </c>
      <c r="C36" s="646"/>
      <c r="D36" s="646"/>
      <c r="E36" s="646"/>
      <c r="F36" s="646"/>
      <c r="G36" s="646"/>
      <c r="H36" s="646"/>
      <c r="I36" s="646"/>
      <c r="J36" s="646"/>
      <c r="K36" s="646"/>
      <c r="L36" s="646"/>
      <c r="M36" s="646"/>
      <c r="N36" s="646"/>
      <c r="O36" s="646"/>
      <c r="P36" s="646"/>
      <c r="Q36" s="647"/>
      <c r="R36" s="666">
        <v>84630</v>
      </c>
      <c r="S36" s="636"/>
      <c r="T36" s="636"/>
      <c r="U36" s="636"/>
      <c r="V36" s="636"/>
      <c r="W36" s="636"/>
      <c r="X36" s="636"/>
      <c r="Y36" s="637"/>
      <c r="Z36" s="684">
        <v>1.9</v>
      </c>
      <c r="AA36" s="684"/>
      <c r="AB36" s="684"/>
      <c r="AC36" s="684"/>
      <c r="AD36" s="685" t="s">
        <v>127</v>
      </c>
      <c r="AE36" s="685"/>
      <c r="AF36" s="685"/>
      <c r="AG36" s="685"/>
      <c r="AH36" s="685"/>
      <c r="AI36" s="685"/>
      <c r="AJ36" s="685"/>
      <c r="AK36" s="685"/>
      <c r="AL36" s="667" t="s">
        <v>127</v>
      </c>
      <c r="AM36" s="670"/>
      <c r="AN36" s="670"/>
      <c r="AO36" s="686"/>
      <c r="AP36" s="216"/>
      <c r="AQ36" s="702" t="s">
        <v>325</v>
      </c>
      <c r="AR36" s="703"/>
      <c r="AS36" s="703"/>
      <c r="AT36" s="703"/>
      <c r="AU36" s="703"/>
      <c r="AV36" s="703"/>
      <c r="AW36" s="703"/>
      <c r="AX36" s="703"/>
      <c r="AY36" s="704"/>
      <c r="AZ36" s="705">
        <v>478511</v>
      </c>
      <c r="BA36" s="706"/>
      <c r="BB36" s="706"/>
      <c r="BC36" s="706"/>
      <c r="BD36" s="706"/>
      <c r="BE36" s="706"/>
      <c r="BF36" s="707"/>
      <c r="BG36" s="708" t="s">
        <v>326</v>
      </c>
      <c r="BH36" s="709"/>
      <c r="BI36" s="709"/>
      <c r="BJ36" s="709"/>
      <c r="BK36" s="709"/>
      <c r="BL36" s="709"/>
      <c r="BM36" s="709"/>
      <c r="BN36" s="709"/>
      <c r="BO36" s="709"/>
      <c r="BP36" s="709"/>
      <c r="BQ36" s="709"/>
      <c r="BR36" s="709"/>
      <c r="BS36" s="709"/>
      <c r="BT36" s="709"/>
      <c r="BU36" s="710"/>
      <c r="BV36" s="705">
        <v>34954</v>
      </c>
      <c r="BW36" s="706"/>
      <c r="BX36" s="706"/>
      <c r="BY36" s="706"/>
      <c r="BZ36" s="706"/>
      <c r="CA36" s="706"/>
      <c r="CB36" s="707"/>
      <c r="CD36" s="645" t="s">
        <v>327</v>
      </c>
      <c r="CE36" s="646"/>
      <c r="CF36" s="646"/>
      <c r="CG36" s="646"/>
      <c r="CH36" s="646"/>
      <c r="CI36" s="646"/>
      <c r="CJ36" s="646"/>
      <c r="CK36" s="646"/>
      <c r="CL36" s="646"/>
      <c r="CM36" s="646"/>
      <c r="CN36" s="646"/>
      <c r="CO36" s="646"/>
      <c r="CP36" s="646"/>
      <c r="CQ36" s="647"/>
      <c r="CR36" s="666">
        <v>344464</v>
      </c>
      <c r="CS36" s="636"/>
      <c r="CT36" s="636"/>
      <c r="CU36" s="636"/>
      <c r="CV36" s="636"/>
      <c r="CW36" s="636"/>
      <c r="CX36" s="636"/>
      <c r="CY36" s="637"/>
      <c r="CZ36" s="667">
        <v>7.9</v>
      </c>
      <c r="DA36" s="668"/>
      <c r="DB36" s="668"/>
      <c r="DC36" s="669"/>
      <c r="DD36" s="635">
        <v>288883</v>
      </c>
      <c r="DE36" s="636"/>
      <c r="DF36" s="636"/>
      <c r="DG36" s="636"/>
      <c r="DH36" s="636"/>
      <c r="DI36" s="636"/>
      <c r="DJ36" s="636"/>
      <c r="DK36" s="637"/>
      <c r="DL36" s="635">
        <v>187150</v>
      </c>
      <c r="DM36" s="636"/>
      <c r="DN36" s="636"/>
      <c r="DO36" s="636"/>
      <c r="DP36" s="636"/>
      <c r="DQ36" s="636"/>
      <c r="DR36" s="636"/>
      <c r="DS36" s="636"/>
      <c r="DT36" s="636"/>
      <c r="DU36" s="636"/>
      <c r="DV36" s="637"/>
      <c r="DW36" s="667">
        <v>7.2</v>
      </c>
      <c r="DX36" s="668"/>
      <c r="DY36" s="668"/>
      <c r="DZ36" s="668"/>
      <c r="EA36" s="668"/>
      <c r="EB36" s="668"/>
      <c r="EC36" s="701"/>
    </row>
    <row r="37" spans="2:133" ht="11.25" customHeight="1" x14ac:dyDescent="0.15">
      <c r="B37" s="645" t="s">
        <v>328</v>
      </c>
      <c r="C37" s="646"/>
      <c r="D37" s="646"/>
      <c r="E37" s="646"/>
      <c r="F37" s="646"/>
      <c r="G37" s="646"/>
      <c r="H37" s="646"/>
      <c r="I37" s="646"/>
      <c r="J37" s="646"/>
      <c r="K37" s="646"/>
      <c r="L37" s="646"/>
      <c r="M37" s="646"/>
      <c r="N37" s="646"/>
      <c r="O37" s="646"/>
      <c r="P37" s="646"/>
      <c r="Q37" s="647"/>
      <c r="R37" s="666">
        <v>4794</v>
      </c>
      <c r="S37" s="636"/>
      <c r="T37" s="636"/>
      <c r="U37" s="636"/>
      <c r="V37" s="636"/>
      <c r="W37" s="636"/>
      <c r="X37" s="636"/>
      <c r="Y37" s="637"/>
      <c r="Z37" s="684">
        <v>0.1</v>
      </c>
      <c r="AA37" s="684"/>
      <c r="AB37" s="684"/>
      <c r="AC37" s="684"/>
      <c r="AD37" s="685" t="s">
        <v>127</v>
      </c>
      <c r="AE37" s="685"/>
      <c r="AF37" s="685"/>
      <c r="AG37" s="685"/>
      <c r="AH37" s="685"/>
      <c r="AI37" s="685"/>
      <c r="AJ37" s="685"/>
      <c r="AK37" s="685"/>
      <c r="AL37" s="667" t="s">
        <v>127</v>
      </c>
      <c r="AM37" s="670"/>
      <c r="AN37" s="670"/>
      <c r="AO37" s="686"/>
      <c r="AQ37" s="693" t="s">
        <v>329</v>
      </c>
      <c r="AR37" s="694"/>
      <c r="AS37" s="694"/>
      <c r="AT37" s="694"/>
      <c r="AU37" s="694"/>
      <c r="AV37" s="694"/>
      <c r="AW37" s="694"/>
      <c r="AX37" s="694"/>
      <c r="AY37" s="695"/>
      <c r="AZ37" s="666">
        <v>123628</v>
      </c>
      <c r="BA37" s="636"/>
      <c r="BB37" s="636"/>
      <c r="BC37" s="636"/>
      <c r="BD37" s="664"/>
      <c r="BE37" s="664"/>
      <c r="BF37" s="696"/>
      <c r="BG37" s="645" t="s">
        <v>330</v>
      </c>
      <c r="BH37" s="646"/>
      <c r="BI37" s="646"/>
      <c r="BJ37" s="646"/>
      <c r="BK37" s="646"/>
      <c r="BL37" s="646"/>
      <c r="BM37" s="646"/>
      <c r="BN37" s="646"/>
      <c r="BO37" s="646"/>
      <c r="BP37" s="646"/>
      <c r="BQ37" s="646"/>
      <c r="BR37" s="646"/>
      <c r="BS37" s="646"/>
      <c r="BT37" s="646"/>
      <c r="BU37" s="647"/>
      <c r="BV37" s="666">
        <v>34954</v>
      </c>
      <c r="BW37" s="636"/>
      <c r="BX37" s="636"/>
      <c r="BY37" s="636"/>
      <c r="BZ37" s="636"/>
      <c r="CA37" s="636"/>
      <c r="CB37" s="692"/>
      <c r="CD37" s="645" t="s">
        <v>331</v>
      </c>
      <c r="CE37" s="646"/>
      <c r="CF37" s="646"/>
      <c r="CG37" s="646"/>
      <c r="CH37" s="646"/>
      <c r="CI37" s="646"/>
      <c r="CJ37" s="646"/>
      <c r="CK37" s="646"/>
      <c r="CL37" s="646"/>
      <c r="CM37" s="646"/>
      <c r="CN37" s="646"/>
      <c r="CO37" s="646"/>
      <c r="CP37" s="646"/>
      <c r="CQ37" s="647"/>
      <c r="CR37" s="666">
        <v>134949</v>
      </c>
      <c r="CS37" s="664"/>
      <c r="CT37" s="664"/>
      <c r="CU37" s="664"/>
      <c r="CV37" s="664"/>
      <c r="CW37" s="664"/>
      <c r="CX37" s="664"/>
      <c r="CY37" s="665"/>
      <c r="CZ37" s="667">
        <v>3.1</v>
      </c>
      <c r="DA37" s="668"/>
      <c r="DB37" s="668"/>
      <c r="DC37" s="669"/>
      <c r="DD37" s="635">
        <v>134949</v>
      </c>
      <c r="DE37" s="664"/>
      <c r="DF37" s="664"/>
      <c r="DG37" s="664"/>
      <c r="DH37" s="664"/>
      <c r="DI37" s="664"/>
      <c r="DJ37" s="664"/>
      <c r="DK37" s="665"/>
      <c r="DL37" s="635">
        <v>133558</v>
      </c>
      <c r="DM37" s="664"/>
      <c r="DN37" s="664"/>
      <c r="DO37" s="664"/>
      <c r="DP37" s="664"/>
      <c r="DQ37" s="664"/>
      <c r="DR37" s="664"/>
      <c r="DS37" s="664"/>
      <c r="DT37" s="664"/>
      <c r="DU37" s="664"/>
      <c r="DV37" s="665"/>
      <c r="DW37" s="667">
        <v>5.2</v>
      </c>
      <c r="DX37" s="668"/>
      <c r="DY37" s="668"/>
      <c r="DZ37" s="668"/>
      <c r="EA37" s="668"/>
      <c r="EB37" s="668"/>
      <c r="EC37" s="701"/>
    </row>
    <row r="38" spans="2:133" ht="11.25" customHeight="1" x14ac:dyDescent="0.15">
      <c r="B38" s="645" t="s">
        <v>332</v>
      </c>
      <c r="C38" s="646"/>
      <c r="D38" s="646"/>
      <c r="E38" s="646"/>
      <c r="F38" s="646"/>
      <c r="G38" s="646"/>
      <c r="H38" s="646"/>
      <c r="I38" s="646"/>
      <c r="J38" s="646"/>
      <c r="K38" s="646"/>
      <c r="L38" s="646"/>
      <c r="M38" s="646"/>
      <c r="N38" s="646"/>
      <c r="O38" s="646"/>
      <c r="P38" s="646"/>
      <c r="Q38" s="647"/>
      <c r="R38" s="666">
        <v>82750</v>
      </c>
      <c r="S38" s="636"/>
      <c r="T38" s="636"/>
      <c r="U38" s="636"/>
      <c r="V38" s="636"/>
      <c r="W38" s="636"/>
      <c r="X38" s="636"/>
      <c r="Y38" s="637"/>
      <c r="Z38" s="684">
        <v>1.9</v>
      </c>
      <c r="AA38" s="684"/>
      <c r="AB38" s="684"/>
      <c r="AC38" s="684"/>
      <c r="AD38" s="685" t="s">
        <v>127</v>
      </c>
      <c r="AE38" s="685"/>
      <c r="AF38" s="685"/>
      <c r="AG38" s="685"/>
      <c r="AH38" s="685"/>
      <c r="AI38" s="685"/>
      <c r="AJ38" s="685"/>
      <c r="AK38" s="685"/>
      <c r="AL38" s="667" t="s">
        <v>127</v>
      </c>
      <c r="AM38" s="670"/>
      <c r="AN38" s="670"/>
      <c r="AO38" s="686"/>
      <c r="AQ38" s="693" t="s">
        <v>333</v>
      </c>
      <c r="AR38" s="694"/>
      <c r="AS38" s="694"/>
      <c r="AT38" s="694"/>
      <c r="AU38" s="694"/>
      <c r="AV38" s="694"/>
      <c r="AW38" s="694"/>
      <c r="AX38" s="694"/>
      <c r="AY38" s="695"/>
      <c r="AZ38" s="666">
        <v>11565</v>
      </c>
      <c r="BA38" s="636"/>
      <c r="BB38" s="636"/>
      <c r="BC38" s="636"/>
      <c r="BD38" s="664"/>
      <c r="BE38" s="664"/>
      <c r="BF38" s="696"/>
      <c r="BG38" s="645" t="s">
        <v>334</v>
      </c>
      <c r="BH38" s="646"/>
      <c r="BI38" s="646"/>
      <c r="BJ38" s="646"/>
      <c r="BK38" s="646"/>
      <c r="BL38" s="646"/>
      <c r="BM38" s="646"/>
      <c r="BN38" s="646"/>
      <c r="BO38" s="646"/>
      <c r="BP38" s="646"/>
      <c r="BQ38" s="646"/>
      <c r="BR38" s="646"/>
      <c r="BS38" s="646"/>
      <c r="BT38" s="646"/>
      <c r="BU38" s="647"/>
      <c r="BV38" s="666">
        <v>954</v>
      </c>
      <c r="BW38" s="636"/>
      <c r="BX38" s="636"/>
      <c r="BY38" s="636"/>
      <c r="BZ38" s="636"/>
      <c r="CA38" s="636"/>
      <c r="CB38" s="692"/>
      <c r="CD38" s="645" t="s">
        <v>335</v>
      </c>
      <c r="CE38" s="646"/>
      <c r="CF38" s="646"/>
      <c r="CG38" s="646"/>
      <c r="CH38" s="646"/>
      <c r="CI38" s="646"/>
      <c r="CJ38" s="646"/>
      <c r="CK38" s="646"/>
      <c r="CL38" s="646"/>
      <c r="CM38" s="646"/>
      <c r="CN38" s="646"/>
      <c r="CO38" s="646"/>
      <c r="CP38" s="646"/>
      <c r="CQ38" s="647"/>
      <c r="CR38" s="666">
        <v>466946</v>
      </c>
      <c r="CS38" s="636"/>
      <c r="CT38" s="636"/>
      <c r="CU38" s="636"/>
      <c r="CV38" s="636"/>
      <c r="CW38" s="636"/>
      <c r="CX38" s="636"/>
      <c r="CY38" s="637"/>
      <c r="CZ38" s="667">
        <v>10.7</v>
      </c>
      <c r="DA38" s="668"/>
      <c r="DB38" s="668"/>
      <c r="DC38" s="669"/>
      <c r="DD38" s="635">
        <v>404203</v>
      </c>
      <c r="DE38" s="636"/>
      <c r="DF38" s="636"/>
      <c r="DG38" s="636"/>
      <c r="DH38" s="636"/>
      <c r="DI38" s="636"/>
      <c r="DJ38" s="636"/>
      <c r="DK38" s="637"/>
      <c r="DL38" s="635">
        <v>352433</v>
      </c>
      <c r="DM38" s="636"/>
      <c r="DN38" s="636"/>
      <c r="DO38" s="636"/>
      <c r="DP38" s="636"/>
      <c r="DQ38" s="636"/>
      <c r="DR38" s="636"/>
      <c r="DS38" s="636"/>
      <c r="DT38" s="636"/>
      <c r="DU38" s="636"/>
      <c r="DV38" s="637"/>
      <c r="DW38" s="667">
        <v>13.6</v>
      </c>
      <c r="DX38" s="668"/>
      <c r="DY38" s="668"/>
      <c r="DZ38" s="668"/>
      <c r="EA38" s="668"/>
      <c r="EB38" s="668"/>
      <c r="EC38" s="701"/>
    </row>
    <row r="39" spans="2:133" ht="11.25" customHeight="1" x14ac:dyDescent="0.15">
      <c r="B39" s="645" t="s">
        <v>336</v>
      </c>
      <c r="C39" s="646"/>
      <c r="D39" s="646"/>
      <c r="E39" s="646"/>
      <c r="F39" s="646"/>
      <c r="G39" s="646"/>
      <c r="H39" s="646"/>
      <c r="I39" s="646"/>
      <c r="J39" s="646"/>
      <c r="K39" s="646"/>
      <c r="L39" s="646"/>
      <c r="M39" s="646"/>
      <c r="N39" s="646"/>
      <c r="O39" s="646"/>
      <c r="P39" s="646"/>
      <c r="Q39" s="647"/>
      <c r="R39" s="666">
        <v>46837</v>
      </c>
      <c r="S39" s="636"/>
      <c r="T39" s="636"/>
      <c r="U39" s="636"/>
      <c r="V39" s="636"/>
      <c r="W39" s="636"/>
      <c r="X39" s="636"/>
      <c r="Y39" s="637"/>
      <c r="Z39" s="684">
        <v>1.1000000000000001</v>
      </c>
      <c r="AA39" s="684"/>
      <c r="AB39" s="684"/>
      <c r="AC39" s="684"/>
      <c r="AD39" s="685">
        <v>10955</v>
      </c>
      <c r="AE39" s="685"/>
      <c r="AF39" s="685"/>
      <c r="AG39" s="685"/>
      <c r="AH39" s="685"/>
      <c r="AI39" s="685"/>
      <c r="AJ39" s="685"/>
      <c r="AK39" s="685"/>
      <c r="AL39" s="667">
        <v>0.4</v>
      </c>
      <c r="AM39" s="670"/>
      <c r="AN39" s="670"/>
      <c r="AO39" s="686"/>
      <c r="AQ39" s="693" t="s">
        <v>337</v>
      </c>
      <c r="AR39" s="694"/>
      <c r="AS39" s="694"/>
      <c r="AT39" s="694"/>
      <c r="AU39" s="694"/>
      <c r="AV39" s="694"/>
      <c r="AW39" s="694"/>
      <c r="AX39" s="694"/>
      <c r="AY39" s="695"/>
      <c r="AZ39" s="666" t="s">
        <v>127</v>
      </c>
      <c r="BA39" s="636"/>
      <c r="BB39" s="636"/>
      <c r="BC39" s="636"/>
      <c r="BD39" s="664"/>
      <c r="BE39" s="664"/>
      <c r="BF39" s="696"/>
      <c r="BG39" s="645" t="s">
        <v>338</v>
      </c>
      <c r="BH39" s="646"/>
      <c r="BI39" s="646"/>
      <c r="BJ39" s="646"/>
      <c r="BK39" s="646"/>
      <c r="BL39" s="646"/>
      <c r="BM39" s="646"/>
      <c r="BN39" s="646"/>
      <c r="BO39" s="646"/>
      <c r="BP39" s="646"/>
      <c r="BQ39" s="646"/>
      <c r="BR39" s="646"/>
      <c r="BS39" s="646"/>
      <c r="BT39" s="646"/>
      <c r="BU39" s="647"/>
      <c r="BV39" s="666">
        <v>1567</v>
      </c>
      <c r="BW39" s="636"/>
      <c r="BX39" s="636"/>
      <c r="BY39" s="636"/>
      <c r="BZ39" s="636"/>
      <c r="CA39" s="636"/>
      <c r="CB39" s="692"/>
      <c r="CD39" s="645" t="s">
        <v>339</v>
      </c>
      <c r="CE39" s="646"/>
      <c r="CF39" s="646"/>
      <c r="CG39" s="646"/>
      <c r="CH39" s="646"/>
      <c r="CI39" s="646"/>
      <c r="CJ39" s="646"/>
      <c r="CK39" s="646"/>
      <c r="CL39" s="646"/>
      <c r="CM39" s="646"/>
      <c r="CN39" s="646"/>
      <c r="CO39" s="646"/>
      <c r="CP39" s="646"/>
      <c r="CQ39" s="647"/>
      <c r="CR39" s="666">
        <v>300348</v>
      </c>
      <c r="CS39" s="664"/>
      <c r="CT39" s="664"/>
      <c r="CU39" s="664"/>
      <c r="CV39" s="664"/>
      <c r="CW39" s="664"/>
      <c r="CX39" s="664"/>
      <c r="CY39" s="665"/>
      <c r="CZ39" s="667">
        <v>6.9</v>
      </c>
      <c r="DA39" s="668"/>
      <c r="DB39" s="668"/>
      <c r="DC39" s="669"/>
      <c r="DD39" s="635">
        <v>259437</v>
      </c>
      <c r="DE39" s="664"/>
      <c r="DF39" s="664"/>
      <c r="DG39" s="664"/>
      <c r="DH39" s="664"/>
      <c r="DI39" s="664"/>
      <c r="DJ39" s="664"/>
      <c r="DK39" s="665"/>
      <c r="DL39" s="635" t="s">
        <v>127</v>
      </c>
      <c r="DM39" s="664"/>
      <c r="DN39" s="664"/>
      <c r="DO39" s="664"/>
      <c r="DP39" s="664"/>
      <c r="DQ39" s="664"/>
      <c r="DR39" s="664"/>
      <c r="DS39" s="664"/>
      <c r="DT39" s="664"/>
      <c r="DU39" s="664"/>
      <c r="DV39" s="665"/>
      <c r="DW39" s="667" t="s">
        <v>127</v>
      </c>
      <c r="DX39" s="668"/>
      <c r="DY39" s="668"/>
      <c r="DZ39" s="668"/>
      <c r="EA39" s="668"/>
      <c r="EB39" s="668"/>
      <c r="EC39" s="701"/>
    </row>
    <row r="40" spans="2:133" ht="11.25" customHeight="1" x14ac:dyDescent="0.15">
      <c r="B40" s="645" t="s">
        <v>340</v>
      </c>
      <c r="C40" s="646"/>
      <c r="D40" s="646"/>
      <c r="E40" s="646"/>
      <c r="F40" s="646"/>
      <c r="G40" s="646"/>
      <c r="H40" s="646"/>
      <c r="I40" s="646"/>
      <c r="J40" s="646"/>
      <c r="K40" s="646"/>
      <c r="L40" s="646"/>
      <c r="M40" s="646"/>
      <c r="N40" s="646"/>
      <c r="O40" s="646"/>
      <c r="P40" s="646"/>
      <c r="Q40" s="647"/>
      <c r="R40" s="666">
        <v>466152</v>
      </c>
      <c r="S40" s="636"/>
      <c r="T40" s="636"/>
      <c r="U40" s="636"/>
      <c r="V40" s="636"/>
      <c r="W40" s="636"/>
      <c r="X40" s="636"/>
      <c r="Y40" s="637"/>
      <c r="Z40" s="684">
        <v>10.5</v>
      </c>
      <c r="AA40" s="684"/>
      <c r="AB40" s="684"/>
      <c r="AC40" s="684"/>
      <c r="AD40" s="685" t="s">
        <v>127</v>
      </c>
      <c r="AE40" s="685"/>
      <c r="AF40" s="685"/>
      <c r="AG40" s="685"/>
      <c r="AH40" s="685"/>
      <c r="AI40" s="685"/>
      <c r="AJ40" s="685"/>
      <c r="AK40" s="685"/>
      <c r="AL40" s="667" t="s">
        <v>127</v>
      </c>
      <c r="AM40" s="670"/>
      <c r="AN40" s="670"/>
      <c r="AO40" s="686"/>
      <c r="AQ40" s="693" t="s">
        <v>341</v>
      </c>
      <c r="AR40" s="694"/>
      <c r="AS40" s="694"/>
      <c r="AT40" s="694"/>
      <c r="AU40" s="694"/>
      <c r="AV40" s="694"/>
      <c r="AW40" s="694"/>
      <c r="AX40" s="694"/>
      <c r="AY40" s="695"/>
      <c r="AZ40" s="666" t="s">
        <v>127</v>
      </c>
      <c r="BA40" s="636"/>
      <c r="BB40" s="636"/>
      <c r="BC40" s="636"/>
      <c r="BD40" s="664"/>
      <c r="BE40" s="664"/>
      <c r="BF40" s="696"/>
      <c r="BG40" s="697" t="s">
        <v>342</v>
      </c>
      <c r="BH40" s="698"/>
      <c r="BI40" s="698"/>
      <c r="BJ40" s="698"/>
      <c r="BK40" s="698"/>
      <c r="BL40" s="359"/>
      <c r="BM40" s="646" t="s">
        <v>343</v>
      </c>
      <c r="BN40" s="646"/>
      <c r="BO40" s="646"/>
      <c r="BP40" s="646"/>
      <c r="BQ40" s="646"/>
      <c r="BR40" s="646"/>
      <c r="BS40" s="646"/>
      <c r="BT40" s="646"/>
      <c r="BU40" s="647"/>
      <c r="BV40" s="666">
        <v>98</v>
      </c>
      <c r="BW40" s="636"/>
      <c r="BX40" s="636"/>
      <c r="BY40" s="636"/>
      <c r="BZ40" s="636"/>
      <c r="CA40" s="636"/>
      <c r="CB40" s="692"/>
      <c r="CD40" s="645" t="s">
        <v>344</v>
      </c>
      <c r="CE40" s="646"/>
      <c r="CF40" s="646"/>
      <c r="CG40" s="646"/>
      <c r="CH40" s="646"/>
      <c r="CI40" s="646"/>
      <c r="CJ40" s="646"/>
      <c r="CK40" s="646"/>
      <c r="CL40" s="646"/>
      <c r="CM40" s="646"/>
      <c r="CN40" s="646"/>
      <c r="CO40" s="646"/>
      <c r="CP40" s="646"/>
      <c r="CQ40" s="647"/>
      <c r="CR40" s="666">
        <v>10000</v>
      </c>
      <c r="CS40" s="636"/>
      <c r="CT40" s="636"/>
      <c r="CU40" s="636"/>
      <c r="CV40" s="636"/>
      <c r="CW40" s="636"/>
      <c r="CX40" s="636"/>
      <c r="CY40" s="637"/>
      <c r="CZ40" s="667">
        <v>0.2</v>
      </c>
      <c r="DA40" s="668"/>
      <c r="DB40" s="668"/>
      <c r="DC40" s="669"/>
      <c r="DD40" s="635">
        <v>10000</v>
      </c>
      <c r="DE40" s="636"/>
      <c r="DF40" s="636"/>
      <c r="DG40" s="636"/>
      <c r="DH40" s="636"/>
      <c r="DI40" s="636"/>
      <c r="DJ40" s="636"/>
      <c r="DK40" s="637"/>
      <c r="DL40" s="635" t="s">
        <v>127</v>
      </c>
      <c r="DM40" s="636"/>
      <c r="DN40" s="636"/>
      <c r="DO40" s="636"/>
      <c r="DP40" s="636"/>
      <c r="DQ40" s="636"/>
      <c r="DR40" s="636"/>
      <c r="DS40" s="636"/>
      <c r="DT40" s="636"/>
      <c r="DU40" s="636"/>
      <c r="DV40" s="637"/>
      <c r="DW40" s="667" t="s">
        <v>127</v>
      </c>
      <c r="DX40" s="668"/>
      <c r="DY40" s="668"/>
      <c r="DZ40" s="668"/>
      <c r="EA40" s="668"/>
      <c r="EB40" s="668"/>
      <c r="EC40" s="701"/>
    </row>
    <row r="41" spans="2:133" ht="11.25" customHeight="1" x14ac:dyDescent="0.15">
      <c r="B41" s="645" t="s">
        <v>345</v>
      </c>
      <c r="C41" s="646"/>
      <c r="D41" s="646"/>
      <c r="E41" s="646"/>
      <c r="F41" s="646"/>
      <c r="G41" s="646"/>
      <c r="H41" s="646"/>
      <c r="I41" s="646"/>
      <c r="J41" s="646"/>
      <c r="K41" s="646"/>
      <c r="L41" s="646"/>
      <c r="M41" s="646"/>
      <c r="N41" s="646"/>
      <c r="O41" s="646"/>
      <c r="P41" s="646"/>
      <c r="Q41" s="647"/>
      <c r="R41" s="666" t="s">
        <v>127</v>
      </c>
      <c r="S41" s="636"/>
      <c r="T41" s="636"/>
      <c r="U41" s="636"/>
      <c r="V41" s="636"/>
      <c r="W41" s="636"/>
      <c r="X41" s="636"/>
      <c r="Y41" s="637"/>
      <c r="Z41" s="684" t="s">
        <v>127</v>
      </c>
      <c r="AA41" s="684"/>
      <c r="AB41" s="684"/>
      <c r="AC41" s="684"/>
      <c r="AD41" s="685" t="s">
        <v>127</v>
      </c>
      <c r="AE41" s="685"/>
      <c r="AF41" s="685"/>
      <c r="AG41" s="685"/>
      <c r="AH41" s="685"/>
      <c r="AI41" s="685"/>
      <c r="AJ41" s="685"/>
      <c r="AK41" s="685"/>
      <c r="AL41" s="667" t="s">
        <v>127</v>
      </c>
      <c r="AM41" s="670"/>
      <c r="AN41" s="670"/>
      <c r="AO41" s="686"/>
      <c r="AQ41" s="693" t="s">
        <v>346</v>
      </c>
      <c r="AR41" s="694"/>
      <c r="AS41" s="694"/>
      <c r="AT41" s="694"/>
      <c r="AU41" s="694"/>
      <c r="AV41" s="694"/>
      <c r="AW41" s="694"/>
      <c r="AX41" s="694"/>
      <c r="AY41" s="695"/>
      <c r="AZ41" s="666">
        <v>80867</v>
      </c>
      <c r="BA41" s="636"/>
      <c r="BB41" s="636"/>
      <c r="BC41" s="636"/>
      <c r="BD41" s="664"/>
      <c r="BE41" s="664"/>
      <c r="BF41" s="696"/>
      <c r="BG41" s="697"/>
      <c r="BH41" s="698"/>
      <c r="BI41" s="698"/>
      <c r="BJ41" s="698"/>
      <c r="BK41" s="698"/>
      <c r="BL41" s="359"/>
      <c r="BM41" s="646" t="s">
        <v>347</v>
      </c>
      <c r="BN41" s="646"/>
      <c r="BO41" s="646"/>
      <c r="BP41" s="646"/>
      <c r="BQ41" s="646"/>
      <c r="BR41" s="646"/>
      <c r="BS41" s="646"/>
      <c r="BT41" s="646"/>
      <c r="BU41" s="647"/>
      <c r="BV41" s="666">
        <v>1</v>
      </c>
      <c r="BW41" s="636"/>
      <c r="BX41" s="636"/>
      <c r="BY41" s="636"/>
      <c r="BZ41" s="636"/>
      <c r="CA41" s="636"/>
      <c r="CB41" s="692"/>
      <c r="CD41" s="645" t="s">
        <v>348</v>
      </c>
      <c r="CE41" s="646"/>
      <c r="CF41" s="646"/>
      <c r="CG41" s="646"/>
      <c r="CH41" s="646"/>
      <c r="CI41" s="646"/>
      <c r="CJ41" s="646"/>
      <c r="CK41" s="646"/>
      <c r="CL41" s="646"/>
      <c r="CM41" s="646"/>
      <c r="CN41" s="646"/>
      <c r="CO41" s="646"/>
      <c r="CP41" s="646"/>
      <c r="CQ41" s="647"/>
      <c r="CR41" s="666" t="s">
        <v>127</v>
      </c>
      <c r="CS41" s="664"/>
      <c r="CT41" s="664"/>
      <c r="CU41" s="664"/>
      <c r="CV41" s="664"/>
      <c r="CW41" s="664"/>
      <c r="CX41" s="664"/>
      <c r="CY41" s="665"/>
      <c r="CZ41" s="667" t="s">
        <v>127</v>
      </c>
      <c r="DA41" s="668"/>
      <c r="DB41" s="668"/>
      <c r="DC41" s="669"/>
      <c r="DD41" s="635" t="s">
        <v>127</v>
      </c>
      <c r="DE41" s="664"/>
      <c r="DF41" s="664"/>
      <c r="DG41" s="664"/>
      <c r="DH41" s="664"/>
      <c r="DI41" s="664"/>
      <c r="DJ41" s="664"/>
      <c r="DK41" s="665"/>
      <c r="DL41" s="638"/>
      <c r="DM41" s="639"/>
      <c r="DN41" s="639"/>
      <c r="DO41" s="639"/>
      <c r="DP41" s="639"/>
      <c r="DQ41" s="639"/>
      <c r="DR41" s="639"/>
      <c r="DS41" s="639"/>
      <c r="DT41" s="639"/>
      <c r="DU41" s="639"/>
      <c r="DV41" s="640"/>
      <c r="DW41" s="641"/>
      <c r="DX41" s="642"/>
      <c r="DY41" s="642"/>
      <c r="DZ41" s="642"/>
      <c r="EA41" s="642"/>
      <c r="EB41" s="642"/>
      <c r="EC41" s="643"/>
    </row>
    <row r="42" spans="2:133" ht="11.25" customHeight="1" x14ac:dyDescent="0.15">
      <c r="B42" s="645" t="s">
        <v>349</v>
      </c>
      <c r="C42" s="646"/>
      <c r="D42" s="646"/>
      <c r="E42" s="646"/>
      <c r="F42" s="646"/>
      <c r="G42" s="646"/>
      <c r="H42" s="646"/>
      <c r="I42" s="646"/>
      <c r="J42" s="646"/>
      <c r="K42" s="646"/>
      <c r="L42" s="646"/>
      <c r="M42" s="646"/>
      <c r="N42" s="646"/>
      <c r="O42" s="646"/>
      <c r="P42" s="646"/>
      <c r="Q42" s="647"/>
      <c r="R42" s="666" t="s">
        <v>127</v>
      </c>
      <c r="S42" s="636"/>
      <c r="T42" s="636"/>
      <c r="U42" s="636"/>
      <c r="V42" s="636"/>
      <c r="W42" s="636"/>
      <c r="X42" s="636"/>
      <c r="Y42" s="637"/>
      <c r="Z42" s="684" t="s">
        <v>127</v>
      </c>
      <c r="AA42" s="684"/>
      <c r="AB42" s="684"/>
      <c r="AC42" s="684"/>
      <c r="AD42" s="685" t="s">
        <v>127</v>
      </c>
      <c r="AE42" s="685"/>
      <c r="AF42" s="685"/>
      <c r="AG42" s="685"/>
      <c r="AH42" s="685"/>
      <c r="AI42" s="685"/>
      <c r="AJ42" s="685"/>
      <c r="AK42" s="685"/>
      <c r="AL42" s="667" t="s">
        <v>127</v>
      </c>
      <c r="AM42" s="670"/>
      <c r="AN42" s="670"/>
      <c r="AO42" s="686"/>
      <c r="AQ42" s="689" t="s">
        <v>350</v>
      </c>
      <c r="AR42" s="690"/>
      <c r="AS42" s="690"/>
      <c r="AT42" s="690"/>
      <c r="AU42" s="690"/>
      <c r="AV42" s="690"/>
      <c r="AW42" s="690"/>
      <c r="AX42" s="690"/>
      <c r="AY42" s="691"/>
      <c r="AZ42" s="651">
        <v>262451</v>
      </c>
      <c r="BA42" s="672"/>
      <c r="BB42" s="672"/>
      <c r="BC42" s="672"/>
      <c r="BD42" s="652"/>
      <c r="BE42" s="652"/>
      <c r="BF42" s="687"/>
      <c r="BG42" s="699"/>
      <c r="BH42" s="700"/>
      <c r="BI42" s="700"/>
      <c r="BJ42" s="700"/>
      <c r="BK42" s="700"/>
      <c r="BL42" s="357"/>
      <c r="BM42" s="649" t="s">
        <v>351</v>
      </c>
      <c r="BN42" s="649"/>
      <c r="BO42" s="649"/>
      <c r="BP42" s="649"/>
      <c r="BQ42" s="649"/>
      <c r="BR42" s="649"/>
      <c r="BS42" s="649"/>
      <c r="BT42" s="649"/>
      <c r="BU42" s="650"/>
      <c r="BV42" s="651">
        <v>385</v>
      </c>
      <c r="BW42" s="672"/>
      <c r="BX42" s="672"/>
      <c r="BY42" s="672"/>
      <c r="BZ42" s="672"/>
      <c r="CA42" s="672"/>
      <c r="CB42" s="688"/>
      <c r="CD42" s="645" t="s">
        <v>352</v>
      </c>
      <c r="CE42" s="646"/>
      <c r="CF42" s="646"/>
      <c r="CG42" s="646"/>
      <c r="CH42" s="646"/>
      <c r="CI42" s="646"/>
      <c r="CJ42" s="646"/>
      <c r="CK42" s="646"/>
      <c r="CL42" s="646"/>
      <c r="CM42" s="646"/>
      <c r="CN42" s="646"/>
      <c r="CO42" s="646"/>
      <c r="CP42" s="646"/>
      <c r="CQ42" s="647"/>
      <c r="CR42" s="666">
        <v>659768</v>
      </c>
      <c r="CS42" s="664"/>
      <c r="CT42" s="664"/>
      <c r="CU42" s="664"/>
      <c r="CV42" s="664"/>
      <c r="CW42" s="664"/>
      <c r="CX42" s="664"/>
      <c r="CY42" s="665"/>
      <c r="CZ42" s="667">
        <v>15.1</v>
      </c>
      <c r="DA42" s="668"/>
      <c r="DB42" s="668"/>
      <c r="DC42" s="669"/>
      <c r="DD42" s="635">
        <v>164717</v>
      </c>
      <c r="DE42" s="664"/>
      <c r="DF42" s="664"/>
      <c r="DG42" s="664"/>
      <c r="DH42" s="664"/>
      <c r="DI42" s="664"/>
      <c r="DJ42" s="664"/>
      <c r="DK42" s="665"/>
      <c r="DL42" s="638"/>
      <c r="DM42" s="639"/>
      <c r="DN42" s="639"/>
      <c r="DO42" s="639"/>
      <c r="DP42" s="639"/>
      <c r="DQ42" s="639"/>
      <c r="DR42" s="639"/>
      <c r="DS42" s="639"/>
      <c r="DT42" s="639"/>
      <c r="DU42" s="639"/>
      <c r="DV42" s="640"/>
      <c r="DW42" s="641"/>
      <c r="DX42" s="642"/>
      <c r="DY42" s="642"/>
      <c r="DZ42" s="642"/>
      <c r="EA42" s="642"/>
      <c r="EB42" s="642"/>
      <c r="EC42" s="643"/>
    </row>
    <row r="43" spans="2:133" ht="11.25" customHeight="1" x14ac:dyDescent="0.15">
      <c r="B43" s="645" t="s">
        <v>353</v>
      </c>
      <c r="C43" s="646"/>
      <c r="D43" s="646"/>
      <c r="E43" s="646"/>
      <c r="F43" s="646"/>
      <c r="G43" s="646"/>
      <c r="H43" s="646"/>
      <c r="I43" s="646"/>
      <c r="J43" s="646"/>
      <c r="K43" s="646"/>
      <c r="L43" s="646"/>
      <c r="M43" s="646"/>
      <c r="N43" s="646"/>
      <c r="O43" s="646"/>
      <c r="P43" s="646"/>
      <c r="Q43" s="647"/>
      <c r="R43" s="666">
        <v>101552</v>
      </c>
      <c r="S43" s="636"/>
      <c r="T43" s="636"/>
      <c r="U43" s="636"/>
      <c r="V43" s="636"/>
      <c r="W43" s="636"/>
      <c r="X43" s="636"/>
      <c r="Y43" s="637"/>
      <c r="Z43" s="684">
        <v>2.2999999999999998</v>
      </c>
      <c r="AA43" s="684"/>
      <c r="AB43" s="684"/>
      <c r="AC43" s="684"/>
      <c r="AD43" s="685" t="s">
        <v>127</v>
      </c>
      <c r="AE43" s="685"/>
      <c r="AF43" s="685"/>
      <c r="AG43" s="685"/>
      <c r="AH43" s="685"/>
      <c r="AI43" s="685"/>
      <c r="AJ43" s="685"/>
      <c r="AK43" s="685"/>
      <c r="AL43" s="667" t="s">
        <v>127</v>
      </c>
      <c r="AM43" s="670"/>
      <c r="AN43" s="670"/>
      <c r="AO43" s="686"/>
      <c r="CD43" s="645" t="s">
        <v>354</v>
      </c>
      <c r="CE43" s="646"/>
      <c r="CF43" s="646"/>
      <c r="CG43" s="646"/>
      <c r="CH43" s="646"/>
      <c r="CI43" s="646"/>
      <c r="CJ43" s="646"/>
      <c r="CK43" s="646"/>
      <c r="CL43" s="646"/>
      <c r="CM43" s="646"/>
      <c r="CN43" s="646"/>
      <c r="CO43" s="646"/>
      <c r="CP43" s="646"/>
      <c r="CQ43" s="647"/>
      <c r="CR43" s="666" t="s">
        <v>127</v>
      </c>
      <c r="CS43" s="664"/>
      <c r="CT43" s="664"/>
      <c r="CU43" s="664"/>
      <c r="CV43" s="664"/>
      <c r="CW43" s="664"/>
      <c r="CX43" s="664"/>
      <c r="CY43" s="665"/>
      <c r="CZ43" s="667" t="s">
        <v>127</v>
      </c>
      <c r="DA43" s="668"/>
      <c r="DB43" s="668"/>
      <c r="DC43" s="669"/>
      <c r="DD43" s="635" t="s">
        <v>127</v>
      </c>
      <c r="DE43" s="664"/>
      <c r="DF43" s="664"/>
      <c r="DG43" s="664"/>
      <c r="DH43" s="664"/>
      <c r="DI43" s="664"/>
      <c r="DJ43" s="664"/>
      <c r="DK43" s="665"/>
      <c r="DL43" s="638"/>
      <c r="DM43" s="639"/>
      <c r="DN43" s="639"/>
      <c r="DO43" s="639"/>
      <c r="DP43" s="639"/>
      <c r="DQ43" s="639"/>
      <c r="DR43" s="639"/>
      <c r="DS43" s="639"/>
      <c r="DT43" s="639"/>
      <c r="DU43" s="639"/>
      <c r="DV43" s="640"/>
      <c r="DW43" s="641"/>
      <c r="DX43" s="642"/>
      <c r="DY43" s="642"/>
      <c r="DZ43" s="642"/>
      <c r="EA43" s="642"/>
      <c r="EB43" s="642"/>
      <c r="EC43" s="643"/>
    </row>
    <row r="44" spans="2:133" ht="11.25" customHeight="1" x14ac:dyDescent="0.15">
      <c r="B44" s="648" t="s">
        <v>355</v>
      </c>
      <c r="C44" s="649"/>
      <c r="D44" s="649"/>
      <c r="E44" s="649"/>
      <c r="F44" s="649"/>
      <c r="G44" s="649"/>
      <c r="H44" s="649"/>
      <c r="I44" s="649"/>
      <c r="J44" s="649"/>
      <c r="K44" s="649"/>
      <c r="L44" s="649"/>
      <c r="M44" s="649"/>
      <c r="N44" s="649"/>
      <c r="O44" s="649"/>
      <c r="P44" s="649"/>
      <c r="Q44" s="650"/>
      <c r="R44" s="651">
        <v>4423003</v>
      </c>
      <c r="S44" s="672"/>
      <c r="T44" s="672"/>
      <c r="U44" s="672"/>
      <c r="V44" s="672"/>
      <c r="W44" s="672"/>
      <c r="X44" s="672"/>
      <c r="Y44" s="673"/>
      <c r="Z44" s="674">
        <v>100</v>
      </c>
      <c r="AA44" s="674"/>
      <c r="AB44" s="674"/>
      <c r="AC44" s="674"/>
      <c r="AD44" s="675">
        <v>2484658</v>
      </c>
      <c r="AE44" s="675"/>
      <c r="AF44" s="675"/>
      <c r="AG44" s="675"/>
      <c r="AH44" s="675"/>
      <c r="AI44" s="675"/>
      <c r="AJ44" s="675"/>
      <c r="AK44" s="675"/>
      <c r="AL44" s="654">
        <v>100</v>
      </c>
      <c r="AM44" s="676"/>
      <c r="AN44" s="676"/>
      <c r="AO44" s="677"/>
      <c r="CD44" s="678" t="s">
        <v>302</v>
      </c>
      <c r="CE44" s="679"/>
      <c r="CF44" s="645" t="s">
        <v>356</v>
      </c>
      <c r="CG44" s="646"/>
      <c r="CH44" s="646"/>
      <c r="CI44" s="646"/>
      <c r="CJ44" s="646"/>
      <c r="CK44" s="646"/>
      <c r="CL44" s="646"/>
      <c r="CM44" s="646"/>
      <c r="CN44" s="646"/>
      <c r="CO44" s="646"/>
      <c r="CP44" s="646"/>
      <c r="CQ44" s="647"/>
      <c r="CR44" s="666">
        <v>659768</v>
      </c>
      <c r="CS44" s="636"/>
      <c r="CT44" s="636"/>
      <c r="CU44" s="636"/>
      <c r="CV44" s="636"/>
      <c r="CW44" s="636"/>
      <c r="CX44" s="636"/>
      <c r="CY44" s="637"/>
      <c r="CZ44" s="667">
        <v>15.1</v>
      </c>
      <c r="DA44" s="670"/>
      <c r="DB44" s="670"/>
      <c r="DC44" s="671"/>
      <c r="DD44" s="635">
        <v>164717</v>
      </c>
      <c r="DE44" s="636"/>
      <c r="DF44" s="636"/>
      <c r="DG44" s="636"/>
      <c r="DH44" s="636"/>
      <c r="DI44" s="636"/>
      <c r="DJ44" s="636"/>
      <c r="DK44" s="637"/>
      <c r="DL44" s="638"/>
      <c r="DM44" s="639"/>
      <c r="DN44" s="639"/>
      <c r="DO44" s="639"/>
      <c r="DP44" s="639"/>
      <c r="DQ44" s="639"/>
      <c r="DR44" s="639"/>
      <c r="DS44" s="639"/>
      <c r="DT44" s="639"/>
      <c r="DU44" s="639"/>
      <c r="DV44" s="640"/>
      <c r="DW44" s="641"/>
      <c r="DX44" s="642"/>
      <c r="DY44" s="642"/>
      <c r="DZ44" s="642"/>
      <c r="EA44" s="642"/>
      <c r="EB44" s="642"/>
      <c r="EC44" s="643"/>
    </row>
    <row r="45" spans="2:133" ht="11.25" customHeight="1" x14ac:dyDescent="0.15">
      <c r="CD45" s="680"/>
      <c r="CE45" s="681"/>
      <c r="CF45" s="645" t="s">
        <v>357</v>
      </c>
      <c r="CG45" s="646"/>
      <c r="CH45" s="646"/>
      <c r="CI45" s="646"/>
      <c r="CJ45" s="646"/>
      <c r="CK45" s="646"/>
      <c r="CL45" s="646"/>
      <c r="CM45" s="646"/>
      <c r="CN45" s="646"/>
      <c r="CO45" s="646"/>
      <c r="CP45" s="646"/>
      <c r="CQ45" s="647"/>
      <c r="CR45" s="666">
        <v>467033</v>
      </c>
      <c r="CS45" s="664"/>
      <c r="CT45" s="664"/>
      <c r="CU45" s="664"/>
      <c r="CV45" s="664"/>
      <c r="CW45" s="664"/>
      <c r="CX45" s="664"/>
      <c r="CY45" s="665"/>
      <c r="CZ45" s="667">
        <v>10.7</v>
      </c>
      <c r="DA45" s="668"/>
      <c r="DB45" s="668"/>
      <c r="DC45" s="669"/>
      <c r="DD45" s="635">
        <v>39902</v>
      </c>
      <c r="DE45" s="664"/>
      <c r="DF45" s="664"/>
      <c r="DG45" s="664"/>
      <c r="DH45" s="664"/>
      <c r="DI45" s="664"/>
      <c r="DJ45" s="664"/>
      <c r="DK45" s="665"/>
      <c r="DL45" s="638"/>
      <c r="DM45" s="639"/>
      <c r="DN45" s="639"/>
      <c r="DO45" s="639"/>
      <c r="DP45" s="639"/>
      <c r="DQ45" s="639"/>
      <c r="DR45" s="639"/>
      <c r="DS45" s="639"/>
      <c r="DT45" s="639"/>
      <c r="DU45" s="639"/>
      <c r="DV45" s="640"/>
      <c r="DW45" s="641"/>
      <c r="DX45" s="642"/>
      <c r="DY45" s="642"/>
      <c r="DZ45" s="642"/>
      <c r="EA45" s="642"/>
      <c r="EB45" s="642"/>
      <c r="EC45" s="643"/>
    </row>
    <row r="46" spans="2:133" ht="11.25" customHeight="1" x14ac:dyDescent="0.15">
      <c r="B46" s="211" t="s">
        <v>358</v>
      </c>
      <c r="CD46" s="680"/>
      <c r="CE46" s="681"/>
      <c r="CF46" s="645" t="s">
        <v>359</v>
      </c>
      <c r="CG46" s="646"/>
      <c r="CH46" s="646"/>
      <c r="CI46" s="646"/>
      <c r="CJ46" s="646"/>
      <c r="CK46" s="646"/>
      <c r="CL46" s="646"/>
      <c r="CM46" s="646"/>
      <c r="CN46" s="646"/>
      <c r="CO46" s="646"/>
      <c r="CP46" s="646"/>
      <c r="CQ46" s="647"/>
      <c r="CR46" s="666">
        <v>189425</v>
      </c>
      <c r="CS46" s="636"/>
      <c r="CT46" s="636"/>
      <c r="CU46" s="636"/>
      <c r="CV46" s="636"/>
      <c r="CW46" s="636"/>
      <c r="CX46" s="636"/>
      <c r="CY46" s="637"/>
      <c r="CZ46" s="667">
        <v>4.3</v>
      </c>
      <c r="DA46" s="670"/>
      <c r="DB46" s="670"/>
      <c r="DC46" s="671"/>
      <c r="DD46" s="635">
        <v>124605</v>
      </c>
      <c r="DE46" s="636"/>
      <c r="DF46" s="636"/>
      <c r="DG46" s="636"/>
      <c r="DH46" s="636"/>
      <c r="DI46" s="636"/>
      <c r="DJ46" s="636"/>
      <c r="DK46" s="637"/>
      <c r="DL46" s="638"/>
      <c r="DM46" s="639"/>
      <c r="DN46" s="639"/>
      <c r="DO46" s="639"/>
      <c r="DP46" s="639"/>
      <c r="DQ46" s="639"/>
      <c r="DR46" s="639"/>
      <c r="DS46" s="639"/>
      <c r="DT46" s="639"/>
      <c r="DU46" s="639"/>
      <c r="DV46" s="640"/>
      <c r="DW46" s="641"/>
      <c r="DX46" s="642"/>
      <c r="DY46" s="642"/>
      <c r="DZ46" s="642"/>
      <c r="EA46" s="642"/>
      <c r="EB46" s="642"/>
      <c r="EC46" s="643"/>
    </row>
    <row r="47" spans="2:133" ht="11.25" customHeight="1" x14ac:dyDescent="0.15">
      <c r="B47" s="644" t="s">
        <v>360</v>
      </c>
      <c r="C47" s="644"/>
      <c r="D47" s="644"/>
      <c r="E47" s="644"/>
      <c r="F47" s="644"/>
      <c r="G47" s="644"/>
      <c r="H47" s="644"/>
      <c r="I47" s="644"/>
      <c r="J47" s="644"/>
      <c r="K47" s="644"/>
      <c r="L47" s="644"/>
      <c r="M47" s="644"/>
      <c r="N47" s="644"/>
      <c r="O47" s="644"/>
      <c r="P47" s="644"/>
      <c r="Q47" s="644"/>
      <c r="R47" s="644"/>
      <c r="S47" s="644"/>
      <c r="T47" s="644"/>
      <c r="U47" s="644"/>
      <c r="V47" s="644"/>
      <c r="W47" s="644"/>
      <c r="X47" s="644"/>
      <c r="Y47" s="644"/>
      <c r="Z47" s="644"/>
      <c r="AA47" s="644"/>
      <c r="AB47" s="644"/>
      <c r="AC47" s="644"/>
      <c r="AD47" s="644"/>
      <c r="AE47" s="644"/>
      <c r="AF47" s="644"/>
      <c r="AG47" s="644"/>
      <c r="AH47" s="644"/>
      <c r="AI47" s="644"/>
      <c r="AJ47" s="644"/>
      <c r="AK47" s="644"/>
      <c r="AL47" s="644"/>
      <c r="AM47" s="644"/>
      <c r="AN47" s="644"/>
      <c r="AO47" s="644"/>
      <c r="AP47" s="644"/>
      <c r="AQ47" s="644"/>
      <c r="AR47" s="644"/>
      <c r="AS47" s="644"/>
      <c r="AT47" s="644"/>
      <c r="AU47" s="644"/>
      <c r="AV47" s="644"/>
      <c r="AW47" s="644"/>
      <c r="AX47" s="644"/>
      <c r="AY47" s="644"/>
      <c r="AZ47" s="644"/>
      <c r="BA47" s="644"/>
      <c r="BB47" s="644"/>
      <c r="BC47" s="644"/>
      <c r="BD47" s="644"/>
      <c r="BE47" s="644"/>
      <c r="BF47" s="644"/>
      <c r="BG47" s="644"/>
      <c r="BH47" s="644"/>
      <c r="BI47" s="644"/>
      <c r="BJ47" s="644"/>
      <c r="BK47" s="644"/>
      <c r="BL47" s="644"/>
      <c r="BM47" s="644"/>
      <c r="BN47" s="644"/>
      <c r="BO47" s="644"/>
      <c r="BP47" s="644"/>
      <c r="BQ47" s="644"/>
      <c r="BR47" s="644"/>
      <c r="BS47" s="644"/>
      <c r="BT47" s="644"/>
      <c r="BU47" s="644"/>
      <c r="BV47" s="644"/>
      <c r="BW47" s="644"/>
      <c r="BX47" s="644"/>
      <c r="BY47" s="644"/>
      <c r="BZ47" s="644"/>
      <c r="CA47" s="644"/>
      <c r="CB47" s="644"/>
      <c r="CD47" s="680"/>
      <c r="CE47" s="681"/>
      <c r="CF47" s="645" t="s">
        <v>361</v>
      </c>
      <c r="CG47" s="646"/>
      <c r="CH47" s="646"/>
      <c r="CI47" s="646"/>
      <c r="CJ47" s="646"/>
      <c r="CK47" s="646"/>
      <c r="CL47" s="646"/>
      <c r="CM47" s="646"/>
      <c r="CN47" s="646"/>
      <c r="CO47" s="646"/>
      <c r="CP47" s="646"/>
      <c r="CQ47" s="647"/>
      <c r="CR47" s="666" t="s">
        <v>127</v>
      </c>
      <c r="CS47" s="664"/>
      <c r="CT47" s="664"/>
      <c r="CU47" s="664"/>
      <c r="CV47" s="664"/>
      <c r="CW47" s="664"/>
      <c r="CX47" s="664"/>
      <c r="CY47" s="665"/>
      <c r="CZ47" s="667" t="s">
        <v>127</v>
      </c>
      <c r="DA47" s="668"/>
      <c r="DB47" s="668"/>
      <c r="DC47" s="669"/>
      <c r="DD47" s="635" t="s">
        <v>127</v>
      </c>
      <c r="DE47" s="664"/>
      <c r="DF47" s="664"/>
      <c r="DG47" s="664"/>
      <c r="DH47" s="664"/>
      <c r="DI47" s="664"/>
      <c r="DJ47" s="664"/>
      <c r="DK47" s="665"/>
      <c r="DL47" s="638"/>
      <c r="DM47" s="639"/>
      <c r="DN47" s="639"/>
      <c r="DO47" s="639"/>
      <c r="DP47" s="639"/>
      <c r="DQ47" s="639"/>
      <c r="DR47" s="639"/>
      <c r="DS47" s="639"/>
      <c r="DT47" s="639"/>
      <c r="DU47" s="639"/>
      <c r="DV47" s="640"/>
      <c r="DW47" s="641"/>
      <c r="DX47" s="642"/>
      <c r="DY47" s="642"/>
      <c r="DZ47" s="642"/>
      <c r="EA47" s="642"/>
      <c r="EB47" s="642"/>
      <c r="EC47" s="643"/>
    </row>
    <row r="48" spans="2:133" ht="11.25" x14ac:dyDescent="0.15">
      <c r="B48" s="644" t="s">
        <v>362</v>
      </c>
      <c r="C48" s="644"/>
      <c r="D48" s="644"/>
      <c r="E48" s="644"/>
      <c r="F48" s="644"/>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4"/>
      <c r="AL48" s="644"/>
      <c r="AM48" s="644"/>
      <c r="AN48" s="644"/>
      <c r="AO48" s="644"/>
      <c r="AP48" s="644"/>
      <c r="AQ48" s="644"/>
      <c r="AR48" s="644"/>
      <c r="AS48" s="644"/>
      <c r="AT48" s="644"/>
      <c r="AU48" s="644"/>
      <c r="AV48" s="644"/>
      <c r="AW48" s="644"/>
      <c r="AX48" s="644"/>
      <c r="AY48" s="644"/>
      <c r="AZ48" s="644"/>
      <c r="BA48" s="644"/>
      <c r="BB48" s="644"/>
      <c r="BC48" s="644"/>
      <c r="BD48" s="644"/>
      <c r="BE48" s="644"/>
      <c r="BF48" s="644"/>
      <c r="BG48" s="644"/>
      <c r="BH48" s="644"/>
      <c r="BI48" s="644"/>
      <c r="BJ48" s="644"/>
      <c r="BK48" s="644"/>
      <c r="BL48" s="644"/>
      <c r="BM48" s="644"/>
      <c r="BN48" s="644"/>
      <c r="BO48" s="644"/>
      <c r="BP48" s="644"/>
      <c r="BQ48" s="644"/>
      <c r="BR48" s="644"/>
      <c r="BS48" s="644"/>
      <c r="BT48" s="644"/>
      <c r="BU48" s="644"/>
      <c r="BV48" s="644"/>
      <c r="BW48" s="644"/>
      <c r="BX48" s="644"/>
      <c r="BY48" s="644"/>
      <c r="BZ48" s="644"/>
      <c r="CA48" s="644"/>
      <c r="CB48" s="644"/>
      <c r="CD48" s="682"/>
      <c r="CE48" s="683"/>
      <c r="CF48" s="645" t="s">
        <v>363</v>
      </c>
      <c r="CG48" s="646"/>
      <c r="CH48" s="646"/>
      <c r="CI48" s="646"/>
      <c r="CJ48" s="646"/>
      <c r="CK48" s="646"/>
      <c r="CL48" s="646"/>
      <c r="CM48" s="646"/>
      <c r="CN48" s="646"/>
      <c r="CO48" s="646"/>
      <c r="CP48" s="646"/>
      <c r="CQ48" s="647"/>
      <c r="CR48" s="666" t="s">
        <v>127</v>
      </c>
      <c r="CS48" s="636"/>
      <c r="CT48" s="636"/>
      <c r="CU48" s="636"/>
      <c r="CV48" s="636"/>
      <c r="CW48" s="636"/>
      <c r="CX48" s="636"/>
      <c r="CY48" s="637"/>
      <c r="CZ48" s="667" t="s">
        <v>127</v>
      </c>
      <c r="DA48" s="670"/>
      <c r="DB48" s="670"/>
      <c r="DC48" s="671"/>
      <c r="DD48" s="635" t="s">
        <v>127</v>
      </c>
      <c r="DE48" s="636"/>
      <c r="DF48" s="636"/>
      <c r="DG48" s="636"/>
      <c r="DH48" s="636"/>
      <c r="DI48" s="636"/>
      <c r="DJ48" s="636"/>
      <c r="DK48" s="637"/>
      <c r="DL48" s="638"/>
      <c r="DM48" s="639"/>
      <c r="DN48" s="639"/>
      <c r="DO48" s="639"/>
      <c r="DP48" s="639"/>
      <c r="DQ48" s="639"/>
      <c r="DR48" s="639"/>
      <c r="DS48" s="639"/>
      <c r="DT48" s="639"/>
      <c r="DU48" s="639"/>
      <c r="DV48" s="640"/>
      <c r="DW48" s="641"/>
      <c r="DX48" s="642"/>
      <c r="DY48" s="642"/>
      <c r="DZ48" s="642"/>
      <c r="EA48" s="642"/>
      <c r="EB48" s="642"/>
      <c r="EC48" s="643"/>
    </row>
    <row r="49" spans="2:133" ht="11.25" customHeight="1" x14ac:dyDescent="0.15">
      <c r="B49" s="358"/>
      <c r="CD49" s="648" t="s">
        <v>364</v>
      </c>
      <c r="CE49" s="649"/>
      <c r="CF49" s="649"/>
      <c r="CG49" s="649"/>
      <c r="CH49" s="649"/>
      <c r="CI49" s="649"/>
      <c r="CJ49" s="649"/>
      <c r="CK49" s="649"/>
      <c r="CL49" s="649"/>
      <c r="CM49" s="649"/>
      <c r="CN49" s="649"/>
      <c r="CO49" s="649"/>
      <c r="CP49" s="649"/>
      <c r="CQ49" s="650"/>
      <c r="CR49" s="651">
        <v>4369280</v>
      </c>
      <c r="CS49" s="652"/>
      <c r="CT49" s="652"/>
      <c r="CU49" s="652"/>
      <c r="CV49" s="652"/>
      <c r="CW49" s="652"/>
      <c r="CX49" s="652"/>
      <c r="CY49" s="653"/>
      <c r="CZ49" s="654">
        <v>100</v>
      </c>
      <c r="DA49" s="655"/>
      <c r="DB49" s="655"/>
      <c r="DC49" s="656"/>
      <c r="DD49" s="657">
        <v>2941196</v>
      </c>
      <c r="DE49" s="652"/>
      <c r="DF49" s="652"/>
      <c r="DG49" s="652"/>
      <c r="DH49" s="652"/>
      <c r="DI49" s="652"/>
      <c r="DJ49" s="652"/>
      <c r="DK49" s="653"/>
      <c r="DL49" s="658"/>
      <c r="DM49" s="659"/>
      <c r="DN49" s="659"/>
      <c r="DO49" s="659"/>
      <c r="DP49" s="659"/>
      <c r="DQ49" s="659"/>
      <c r="DR49" s="659"/>
      <c r="DS49" s="659"/>
      <c r="DT49" s="659"/>
      <c r="DU49" s="659"/>
      <c r="DV49" s="660"/>
      <c r="DW49" s="661"/>
      <c r="DX49" s="662"/>
      <c r="DY49" s="662"/>
      <c r="DZ49" s="662"/>
      <c r="EA49" s="662"/>
      <c r="EB49" s="662"/>
      <c r="EC49" s="663"/>
    </row>
    <row r="50" spans="2:133" ht="11.25" hidden="1" x14ac:dyDescent="0.15">
      <c r="B50" s="358"/>
    </row>
  </sheetData>
  <sheetProtection password="C5BB"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R37:CY37"/>
    <mergeCell ref="CZ37:DC37"/>
    <mergeCell ref="BG37:BU37"/>
    <mergeCell ref="BV37:CB37"/>
    <mergeCell ref="CD37:CQ37"/>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AZ37:BF37"/>
    <mergeCell ref="DL38:DV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3" t="s">
        <v>365</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366</v>
      </c>
      <c r="DK2" s="755"/>
      <c r="DL2" s="755"/>
      <c r="DM2" s="755"/>
      <c r="DN2" s="755"/>
      <c r="DO2" s="756"/>
      <c r="DP2" s="219"/>
      <c r="DQ2" s="754" t="s">
        <v>367</v>
      </c>
      <c r="DR2" s="755"/>
      <c r="DS2" s="755"/>
      <c r="DT2" s="755"/>
      <c r="DU2" s="755"/>
      <c r="DV2" s="755"/>
      <c r="DW2" s="755"/>
      <c r="DX2" s="755"/>
      <c r="DY2" s="755"/>
      <c r="DZ2" s="75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7" t="s">
        <v>368</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369</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15">
      <c r="A5" s="759" t="s">
        <v>370</v>
      </c>
      <c r="B5" s="760"/>
      <c r="C5" s="760"/>
      <c r="D5" s="760"/>
      <c r="E5" s="760"/>
      <c r="F5" s="760"/>
      <c r="G5" s="760"/>
      <c r="H5" s="760"/>
      <c r="I5" s="760"/>
      <c r="J5" s="760"/>
      <c r="K5" s="760"/>
      <c r="L5" s="760"/>
      <c r="M5" s="760"/>
      <c r="N5" s="760"/>
      <c r="O5" s="760"/>
      <c r="P5" s="761"/>
      <c r="Q5" s="765" t="s">
        <v>371</v>
      </c>
      <c r="R5" s="766"/>
      <c r="S5" s="766"/>
      <c r="T5" s="766"/>
      <c r="U5" s="767"/>
      <c r="V5" s="765" t="s">
        <v>372</v>
      </c>
      <c r="W5" s="766"/>
      <c r="X5" s="766"/>
      <c r="Y5" s="766"/>
      <c r="Z5" s="767"/>
      <c r="AA5" s="765" t="s">
        <v>373</v>
      </c>
      <c r="AB5" s="766"/>
      <c r="AC5" s="766"/>
      <c r="AD5" s="766"/>
      <c r="AE5" s="766"/>
      <c r="AF5" s="771" t="s">
        <v>374</v>
      </c>
      <c r="AG5" s="766"/>
      <c r="AH5" s="766"/>
      <c r="AI5" s="766"/>
      <c r="AJ5" s="772"/>
      <c r="AK5" s="766" t="s">
        <v>375</v>
      </c>
      <c r="AL5" s="766"/>
      <c r="AM5" s="766"/>
      <c r="AN5" s="766"/>
      <c r="AO5" s="767"/>
      <c r="AP5" s="765" t="s">
        <v>376</v>
      </c>
      <c r="AQ5" s="766"/>
      <c r="AR5" s="766"/>
      <c r="AS5" s="766"/>
      <c r="AT5" s="767"/>
      <c r="AU5" s="765" t="s">
        <v>377</v>
      </c>
      <c r="AV5" s="766"/>
      <c r="AW5" s="766"/>
      <c r="AX5" s="766"/>
      <c r="AY5" s="772"/>
      <c r="AZ5" s="223"/>
      <c r="BA5" s="223"/>
      <c r="BB5" s="223"/>
      <c r="BC5" s="223"/>
      <c r="BD5" s="223"/>
      <c r="BE5" s="224"/>
      <c r="BF5" s="224"/>
      <c r="BG5" s="224"/>
      <c r="BH5" s="224"/>
      <c r="BI5" s="224"/>
      <c r="BJ5" s="224"/>
      <c r="BK5" s="224"/>
      <c r="BL5" s="224"/>
      <c r="BM5" s="224"/>
      <c r="BN5" s="224"/>
      <c r="BO5" s="224"/>
      <c r="BP5" s="224"/>
      <c r="BQ5" s="759" t="s">
        <v>378</v>
      </c>
      <c r="BR5" s="760"/>
      <c r="BS5" s="760"/>
      <c r="BT5" s="760"/>
      <c r="BU5" s="760"/>
      <c r="BV5" s="760"/>
      <c r="BW5" s="760"/>
      <c r="BX5" s="760"/>
      <c r="BY5" s="760"/>
      <c r="BZ5" s="760"/>
      <c r="CA5" s="760"/>
      <c r="CB5" s="760"/>
      <c r="CC5" s="760"/>
      <c r="CD5" s="760"/>
      <c r="CE5" s="760"/>
      <c r="CF5" s="760"/>
      <c r="CG5" s="761"/>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97" t="s">
        <v>384</v>
      </c>
      <c r="DH5" s="798"/>
      <c r="DI5" s="798"/>
      <c r="DJ5" s="798"/>
      <c r="DK5" s="799"/>
      <c r="DL5" s="797" t="s">
        <v>385</v>
      </c>
      <c r="DM5" s="798"/>
      <c r="DN5" s="798"/>
      <c r="DO5" s="798"/>
      <c r="DP5" s="799"/>
      <c r="DQ5" s="765" t="s">
        <v>386</v>
      </c>
      <c r="DR5" s="766"/>
      <c r="DS5" s="766"/>
      <c r="DT5" s="766"/>
      <c r="DU5" s="767"/>
      <c r="DV5" s="765" t="s">
        <v>377</v>
      </c>
      <c r="DW5" s="766"/>
      <c r="DX5" s="766"/>
      <c r="DY5" s="766"/>
      <c r="DZ5" s="772"/>
      <c r="EA5" s="225"/>
    </row>
    <row r="6" spans="1:131" s="226"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800"/>
      <c r="DH6" s="801"/>
      <c r="DI6" s="801"/>
      <c r="DJ6" s="801"/>
      <c r="DK6" s="802"/>
      <c r="DL6" s="800"/>
      <c r="DM6" s="801"/>
      <c r="DN6" s="801"/>
      <c r="DO6" s="801"/>
      <c r="DP6" s="802"/>
      <c r="DQ6" s="768"/>
      <c r="DR6" s="769"/>
      <c r="DS6" s="769"/>
      <c r="DT6" s="769"/>
      <c r="DU6" s="770"/>
      <c r="DV6" s="768"/>
      <c r="DW6" s="769"/>
      <c r="DX6" s="769"/>
      <c r="DY6" s="769"/>
      <c r="DZ6" s="774"/>
      <c r="EA6" s="225"/>
    </row>
    <row r="7" spans="1:131" s="226" customFormat="1" ht="26.25" customHeight="1" thickTop="1" x14ac:dyDescent="0.15">
      <c r="A7" s="227">
        <v>1</v>
      </c>
      <c r="B7" s="781" t="s">
        <v>387</v>
      </c>
      <c r="C7" s="782"/>
      <c r="D7" s="782"/>
      <c r="E7" s="782"/>
      <c r="F7" s="782"/>
      <c r="G7" s="782"/>
      <c r="H7" s="782"/>
      <c r="I7" s="782"/>
      <c r="J7" s="782"/>
      <c r="K7" s="782"/>
      <c r="L7" s="782"/>
      <c r="M7" s="782"/>
      <c r="N7" s="782"/>
      <c r="O7" s="782"/>
      <c r="P7" s="783"/>
      <c r="Q7" s="784">
        <v>4398</v>
      </c>
      <c r="R7" s="785"/>
      <c r="S7" s="785"/>
      <c r="T7" s="785"/>
      <c r="U7" s="785"/>
      <c r="V7" s="785">
        <v>4344</v>
      </c>
      <c r="W7" s="785"/>
      <c r="X7" s="785"/>
      <c r="Y7" s="785"/>
      <c r="Z7" s="785"/>
      <c r="AA7" s="785">
        <v>54</v>
      </c>
      <c r="AB7" s="785"/>
      <c r="AC7" s="785"/>
      <c r="AD7" s="785"/>
      <c r="AE7" s="786"/>
      <c r="AF7" s="787">
        <v>33</v>
      </c>
      <c r="AG7" s="788"/>
      <c r="AH7" s="788"/>
      <c r="AI7" s="788"/>
      <c r="AJ7" s="789"/>
      <c r="AK7" s="790" t="s">
        <v>572</v>
      </c>
      <c r="AL7" s="791"/>
      <c r="AM7" s="791"/>
      <c r="AN7" s="791"/>
      <c r="AO7" s="791"/>
      <c r="AP7" s="791">
        <v>3616</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c r="BS7" s="794" t="s">
        <v>580</v>
      </c>
      <c r="BT7" s="795"/>
      <c r="BU7" s="795"/>
      <c r="BV7" s="795"/>
      <c r="BW7" s="795"/>
      <c r="BX7" s="795"/>
      <c r="BY7" s="795"/>
      <c r="BZ7" s="795"/>
      <c r="CA7" s="795"/>
      <c r="CB7" s="795"/>
      <c r="CC7" s="795"/>
      <c r="CD7" s="795"/>
      <c r="CE7" s="795"/>
      <c r="CF7" s="795"/>
      <c r="CG7" s="796"/>
      <c r="CH7" s="775">
        <v>43</v>
      </c>
      <c r="CI7" s="776"/>
      <c r="CJ7" s="776"/>
      <c r="CK7" s="776"/>
      <c r="CL7" s="777"/>
      <c r="CM7" s="775">
        <v>200</v>
      </c>
      <c r="CN7" s="776"/>
      <c r="CO7" s="776"/>
      <c r="CP7" s="776"/>
      <c r="CQ7" s="777"/>
      <c r="CR7" s="775">
        <v>5</v>
      </c>
      <c r="CS7" s="776"/>
      <c r="CT7" s="776"/>
      <c r="CU7" s="776"/>
      <c r="CV7" s="777"/>
      <c r="CW7" s="775">
        <v>47</v>
      </c>
      <c r="CX7" s="776"/>
      <c r="CY7" s="776"/>
      <c r="CZ7" s="776"/>
      <c r="DA7" s="777"/>
      <c r="DB7" s="775" t="s">
        <v>574</v>
      </c>
      <c r="DC7" s="776"/>
      <c r="DD7" s="776"/>
      <c r="DE7" s="776"/>
      <c r="DF7" s="777"/>
      <c r="DG7" s="775">
        <v>277</v>
      </c>
      <c r="DH7" s="776"/>
      <c r="DI7" s="776"/>
      <c r="DJ7" s="776"/>
      <c r="DK7" s="777"/>
      <c r="DL7" s="775" t="s">
        <v>574</v>
      </c>
      <c r="DM7" s="776"/>
      <c r="DN7" s="776"/>
      <c r="DO7" s="776"/>
      <c r="DP7" s="777"/>
      <c r="DQ7" s="775">
        <v>183</v>
      </c>
      <c r="DR7" s="776"/>
      <c r="DS7" s="776"/>
      <c r="DT7" s="776"/>
      <c r="DU7" s="777"/>
      <c r="DV7" s="778"/>
      <c r="DW7" s="779"/>
      <c r="DX7" s="779"/>
      <c r="DY7" s="779"/>
      <c r="DZ7" s="780"/>
      <c r="EA7" s="225"/>
    </row>
    <row r="8" spans="1:131" s="226" customFormat="1" ht="26.25" customHeight="1" x14ac:dyDescent="0.15">
      <c r="A8" s="229">
        <v>2</v>
      </c>
      <c r="B8" s="814" t="s">
        <v>388</v>
      </c>
      <c r="C8" s="815"/>
      <c r="D8" s="815"/>
      <c r="E8" s="815"/>
      <c r="F8" s="815"/>
      <c r="G8" s="815"/>
      <c r="H8" s="815"/>
      <c r="I8" s="815"/>
      <c r="J8" s="815"/>
      <c r="K8" s="815"/>
      <c r="L8" s="815"/>
      <c r="M8" s="815"/>
      <c r="N8" s="815"/>
      <c r="O8" s="815"/>
      <c r="P8" s="816"/>
      <c r="Q8" s="817">
        <v>25</v>
      </c>
      <c r="R8" s="818"/>
      <c r="S8" s="818"/>
      <c r="T8" s="818"/>
      <c r="U8" s="818"/>
      <c r="V8" s="818">
        <v>25</v>
      </c>
      <c r="W8" s="818"/>
      <c r="X8" s="818"/>
      <c r="Y8" s="818"/>
      <c r="Z8" s="818"/>
      <c r="AA8" s="818" t="s">
        <v>572</v>
      </c>
      <c r="AB8" s="818"/>
      <c r="AC8" s="818"/>
      <c r="AD8" s="818"/>
      <c r="AE8" s="819"/>
      <c r="AF8" s="820" t="s">
        <v>185</v>
      </c>
      <c r="AG8" s="821"/>
      <c r="AH8" s="821"/>
      <c r="AI8" s="821"/>
      <c r="AJ8" s="822"/>
      <c r="AK8" s="803">
        <v>0</v>
      </c>
      <c r="AL8" s="804"/>
      <c r="AM8" s="804"/>
      <c r="AN8" s="804"/>
      <c r="AO8" s="804"/>
      <c r="AP8" s="804" t="s">
        <v>572</v>
      </c>
      <c r="AQ8" s="804"/>
      <c r="AR8" s="804"/>
      <c r="AS8" s="804"/>
      <c r="AT8" s="804"/>
      <c r="AU8" s="805"/>
      <c r="AV8" s="805"/>
      <c r="AW8" s="805"/>
      <c r="AX8" s="805"/>
      <c r="AY8" s="806"/>
      <c r="AZ8" s="223"/>
      <c r="BA8" s="223"/>
      <c r="BB8" s="223"/>
      <c r="BC8" s="223"/>
      <c r="BD8" s="223"/>
      <c r="BE8" s="224"/>
      <c r="BF8" s="224"/>
      <c r="BG8" s="224"/>
      <c r="BH8" s="224"/>
      <c r="BI8" s="224"/>
      <c r="BJ8" s="224"/>
      <c r="BK8" s="224"/>
      <c r="BL8" s="224"/>
      <c r="BM8" s="224"/>
      <c r="BN8" s="224"/>
      <c r="BO8" s="224"/>
      <c r="BP8" s="224"/>
      <c r="BQ8" s="229">
        <v>2</v>
      </c>
      <c r="BR8" s="230"/>
      <c r="BS8" s="807"/>
      <c r="BT8" s="808"/>
      <c r="BU8" s="808"/>
      <c r="BV8" s="808"/>
      <c r="BW8" s="808"/>
      <c r="BX8" s="808"/>
      <c r="BY8" s="808"/>
      <c r="BZ8" s="808"/>
      <c r="CA8" s="808"/>
      <c r="CB8" s="808"/>
      <c r="CC8" s="808"/>
      <c r="CD8" s="808"/>
      <c r="CE8" s="808"/>
      <c r="CF8" s="808"/>
      <c r="CG8" s="809"/>
      <c r="CH8" s="810"/>
      <c r="CI8" s="811"/>
      <c r="CJ8" s="811"/>
      <c r="CK8" s="811"/>
      <c r="CL8" s="812"/>
      <c r="CM8" s="810"/>
      <c r="CN8" s="811"/>
      <c r="CO8" s="811"/>
      <c r="CP8" s="811"/>
      <c r="CQ8" s="812"/>
      <c r="CR8" s="810"/>
      <c r="CS8" s="811"/>
      <c r="CT8" s="811"/>
      <c r="CU8" s="811"/>
      <c r="CV8" s="812"/>
      <c r="CW8" s="810"/>
      <c r="CX8" s="811"/>
      <c r="CY8" s="811"/>
      <c r="CZ8" s="811"/>
      <c r="DA8" s="812"/>
      <c r="DB8" s="810"/>
      <c r="DC8" s="811"/>
      <c r="DD8" s="811"/>
      <c r="DE8" s="811"/>
      <c r="DF8" s="812"/>
      <c r="DG8" s="810"/>
      <c r="DH8" s="811"/>
      <c r="DI8" s="811"/>
      <c r="DJ8" s="811"/>
      <c r="DK8" s="812"/>
      <c r="DL8" s="810"/>
      <c r="DM8" s="811"/>
      <c r="DN8" s="811"/>
      <c r="DO8" s="811"/>
      <c r="DP8" s="812"/>
      <c r="DQ8" s="810"/>
      <c r="DR8" s="811"/>
      <c r="DS8" s="811"/>
      <c r="DT8" s="811"/>
      <c r="DU8" s="812"/>
      <c r="DV8" s="807"/>
      <c r="DW8" s="808"/>
      <c r="DX8" s="808"/>
      <c r="DY8" s="808"/>
      <c r="DZ8" s="813"/>
      <c r="EA8" s="225"/>
    </row>
    <row r="9" spans="1:131" s="226" customFormat="1" ht="26.25" customHeight="1" x14ac:dyDescent="0.15">
      <c r="A9" s="229">
        <v>3</v>
      </c>
      <c r="B9" s="814"/>
      <c r="C9" s="815"/>
      <c r="D9" s="815"/>
      <c r="E9" s="815"/>
      <c r="F9" s="815"/>
      <c r="G9" s="815"/>
      <c r="H9" s="815"/>
      <c r="I9" s="815"/>
      <c r="J9" s="815"/>
      <c r="K9" s="815"/>
      <c r="L9" s="815"/>
      <c r="M9" s="815"/>
      <c r="N9" s="815"/>
      <c r="O9" s="815"/>
      <c r="P9" s="816"/>
      <c r="Q9" s="817"/>
      <c r="R9" s="818"/>
      <c r="S9" s="818"/>
      <c r="T9" s="818"/>
      <c r="U9" s="818"/>
      <c r="V9" s="818"/>
      <c r="W9" s="818"/>
      <c r="X9" s="818"/>
      <c r="Y9" s="818"/>
      <c r="Z9" s="818"/>
      <c r="AA9" s="818"/>
      <c r="AB9" s="818"/>
      <c r="AC9" s="818"/>
      <c r="AD9" s="818"/>
      <c r="AE9" s="819"/>
      <c r="AF9" s="820"/>
      <c r="AG9" s="821"/>
      <c r="AH9" s="821"/>
      <c r="AI9" s="821"/>
      <c r="AJ9" s="822"/>
      <c r="AK9" s="803"/>
      <c r="AL9" s="804"/>
      <c r="AM9" s="804"/>
      <c r="AN9" s="804"/>
      <c r="AO9" s="804"/>
      <c r="AP9" s="804"/>
      <c r="AQ9" s="804"/>
      <c r="AR9" s="804"/>
      <c r="AS9" s="804"/>
      <c r="AT9" s="804"/>
      <c r="AU9" s="805"/>
      <c r="AV9" s="805"/>
      <c r="AW9" s="805"/>
      <c r="AX9" s="805"/>
      <c r="AY9" s="806"/>
      <c r="AZ9" s="223"/>
      <c r="BA9" s="223"/>
      <c r="BB9" s="223"/>
      <c r="BC9" s="223"/>
      <c r="BD9" s="223"/>
      <c r="BE9" s="224"/>
      <c r="BF9" s="224"/>
      <c r="BG9" s="224"/>
      <c r="BH9" s="224"/>
      <c r="BI9" s="224"/>
      <c r="BJ9" s="224"/>
      <c r="BK9" s="224"/>
      <c r="BL9" s="224"/>
      <c r="BM9" s="224"/>
      <c r="BN9" s="224"/>
      <c r="BO9" s="224"/>
      <c r="BP9" s="224"/>
      <c r="BQ9" s="229">
        <v>3</v>
      </c>
      <c r="BR9" s="230"/>
      <c r="BS9" s="807"/>
      <c r="BT9" s="808"/>
      <c r="BU9" s="808"/>
      <c r="BV9" s="808"/>
      <c r="BW9" s="808"/>
      <c r="BX9" s="808"/>
      <c r="BY9" s="808"/>
      <c r="BZ9" s="808"/>
      <c r="CA9" s="808"/>
      <c r="CB9" s="808"/>
      <c r="CC9" s="808"/>
      <c r="CD9" s="808"/>
      <c r="CE9" s="808"/>
      <c r="CF9" s="808"/>
      <c r="CG9" s="809"/>
      <c r="CH9" s="810"/>
      <c r="CI9" s="811"/>
      <c r="CJ9" s="811"/>
      <c r="CK9" s="811"/>
      <c r="CL9" s="812"/>
      <c r="CM9" s="810"/>
      <c r="CN9" s="811"/>
      <c r="CO9" s="811"/>
      <c r="CP9" s="811"/>
      <c r="CQ9" s="812"/>
      <c r="CR9" s="810"/>
      <c r="CS9" s="811"/>
      <c r="CT9" s="811"/>
      <c r="CU9" s="811"/>
      <c r="CV9" s="812"/>
      <c r="CW9" s="810"/>
      <c r="CX9" s="811"/>
      <c r="CY9" s="811"/>
      <c r="CZ9" s="811"/>
      <c r="DA9" s="812"/>
      <c r="DB9" s="810"/>
      <c r="DC9" s="811"/>
      <c r="DD9" s="811"/>
      <c r="DE9" s="811"/>
      <c r="DF9" s="812"/>
      <c r="DG9" s="810"/>
      <c r="DH9" s="811"/>
      <c r="DI9" s="811"/>
      <c r="DJ9" s="811"/>
      <c r="DK9" s="812"/>
      <c r="DL9" s="810"/>
      <c r="DM9" s="811"/>
      <c r="DN9" s="811"/>
      <c r="DO9" s="811"/>
      <c r="DP9" s="812"/>
      <c r="DQ9" s="810"/>
      <c r="DR9" s="811"/>
      <c r="DS9" s="811"/>
      <c r="DT9" s="811"/>
      <c r="DU9" s="812"/>
      <c r="DV9" s="807"/>
      <c r="DW9" s="808"/>
      <c r="DX9" s="808"/>
      <c r="DY9" s="808"/>
      <c r="DZ9" s="813"/>
      <c r="EA9" s="225"/>
    </row>
    <row r="10" spans="1:131" s="226" customFormat="1" ht="26.25" customHeight="1" x14ac:dyDescent="0.15">
      <c r="A10" s="229">
        <v>4</v>
      </c>
      <c r="B10" s="814"/>
      <c r="C10" s="815"/>
      <c r="D10" s="815"/>
      <c r="E10" s="815"/>
      <c r="F10" s="815"/>
      <c r="G10" s="815"/>
      <c r="H10" s="815"/>
      <c r="I10" s="815"/>
      <c r="J10" s="815"/>
      <c r="K10" s="815"/>
      <c r="L10" s="815"/>
      <c r="M10" s="815"/>
      <c r="N10" s="815"/>
      <c r="O10" s="815"/>
      <c r="P10" s="816"/>
      <c r="Q10" s="817"/>
      <c r="R10" s="818"/>
      <c r="S10" s="818"/>
      <c r="T10" s="818"/>
      <c r="U10" s="818"/>
      <c r="V10" s="818"/>
      <c r="W10" s="818"/>
      <c r="X10" s="818"/>
      <c r="Y10" s="818"/>
      <c r="Z10" s="818"/>
      <c r="AA10" s="818"/>
      <c r="AB10" s="818"/>
      <c r="AC10" s="818"/>
      <c r="AD10" s="818"/>
      <c r="AE10" s="819"/>
      <c r="AF10" s="820"/>
      <c r="AG10" s="821"/>
      <c r="AH10" s="821"/>
      <c r="AI10" s="821"/>
      <c r="AJ10" s="822"/>
      <c r="AK10" s="803"/>
      <c r="AL10" s="804"/>
      <c r="AM10" s="804"/>
      <c r="AN10" s="804"/>
      <c r="AO10" s="804"/>
      <c r="AP10" s="804"/>
      <c r="AQ10" s="804"/>
      <c r="AR10" s="804"/>
      <c r="AS10" s="804"/>
      <c r="AT10" s="804"/>
      <c r="AU10" s="805"/>
      <c r="AV10" s="805"/>
      <c r="AW10" s="805"/>
      <c r="AX10" s="805"/>
      <c r="AY10" s="806"/>
      <c r="AZ10" s="223"/>
      <c r="BA10" s="223"/>
      <c r="BB10" s="223"/>
      <c r="BC10" s="223"/>
      <c r="BD10" s="223"/>
      <c r="BE10" s="224"/>
      <c r="BF10" s="224"/>
      <c r="BG10" s="224"/>
      <c r="BH10" s="224"/>
      <c r="BI10" s="224"/>
      <c r="BJ10" s="224"/>
      <c r="BK10" s="224"/>
      <c r="BL10" s="224"/>
      <c r="BM10" s="224"/>
      <c r="BN10" s="224"/>
      <c r="BO10" s="224"/>
      <c r="BP10" s="224"/>
      <c r="BQ10" s="229">
        <v>4</v>
      </c>
      <c r="BR10" s="230"/>
      <c r="BS10" s="807"/>
      <c r="BT10" s="808"/>
      <c r="BU10" s="808"/>
      <c r="BV10" s="808"/>
      <c r="BW10" s="808"/>
      <c r="BX10" s="808"/>
      <c r="BY10" s="808"/>
      <c r="BZ10" s="808"/>
      <c r="CA10" s="808"/>
      <c r="CB10" s="808"/>
      <c r="CC10" s="808"/>
      <c r="CD10" s="808"/>
      <c r="CE10" s="808"/>
      <c r="CF10" s="808"/>
      <c r="CG10" s="809"/>
      <c r="CH10" s="810"/>
      <c r="CI10" s="811"/>
      <c r="CJ10" s="811"/>
      <c r="CK10" s="811"/>
      <c r="CL10" s="812"/>
      <c r="CM10" s="810"/>
      <c r="CN10" s="811"/>
      <c r="CO10" s="811"/>
      <c r="CP10" s="811"/>
      <c r="CQ10" s="812"/>
      <c r="CR10" s="810"/>
      <c r="CS10" s="811"/>
      <c r="CT10" s="811"/>
      <c r="CU10" s="811"/>
      <c r="CV10" s="812"/>
      <c r="CW10" s="810"/>
      <c r="CX10" s="811"/>
      <c r="CY10" s="811"/>
      <c r="CZ10" s="811"/>
      <c r="DA10" s="812"/>
      <c r="DB10" s="810"/>
      <c r="DC10" s="811"/>
      <c r="DD10" s="811"/>
      <c r="DE10" s="811"/>
      <c r="DF10" s="812"/>
      <c r="DG10" s="810"/>
      <c r="DH10" s="811"/>
      <c r="DI10" s="811"/>
      <c r="DJ10" s="811"/>
      <c r="DK10" s="812"/>
      <c r="DL10" s="810"/>
      <c r="DM10" s="811"/>
      <c r="DN10" s="811"/>
      <c r="DO10" s="811"/>
      <c r="DP10" s="812"/>
      <c r="DQ10" s="810"/>
      <c r="DR10" s="811"/>
      <c r="DS10" s="811"/>
      <c r="DT10" s="811"/>
      <c r="DU10" s="812"/>
      <c r="DV10" s="807"/>
      <c r="DW10" s="808"/>
      <c r="DX10" s="808"/>
      <c r="DY10" s="808"/>
      <c r="DZ10" s="813"/>
      <c r="EA10" s="225"/>
    </row>
    <row r="11" spans="1:131" s="226" customFormat="1" ht="26.25" customHeight="1" x14ac:dyDescent="0.15">
      <c r="A11" s="229">
        <v>5</v>
      </c>
      <c r="B11" s="814"/>
      <c r="C11" s="815"/>
      <c r="D11" s="815"/>
      <c r="E11" s="815"/>
      <c r="F11" s="815"/>
      <c r="G11" s="815"/>
      <c r="H11" s="815"/>
      <c r="I11" s="815"/>
      <c r="J11" s="815"/>
      <c r="K11" s="815"/>
      <c r="L11" s="815"/>
      <c r="M11" s="815"/>
      <c r="N11" s="815"/>
      <c r="O11" s="815"/>
      <c r="P11" s="816"/>
      <c r="Q11" s="817"/>
      <c r="R11" s="818"/>
      <c r="S11" s="818"/>
      <c r="T11" s="818"/>
      <c r="U11" s="818"/>
      <c r="V11" s="818"/>
      <c r="W11" s="818"/>
      <c r="X11" s="818"/>
      <c r="Y11" s="818"/>
      <c r="Z11" s="818"/>
      <c r="AA11" s="818"/>
      <c r="AB11" s="818"/>
      <c r="AC11" s="818"/>
      <c r="AD11" s="818"/>
      <c r="AE11" s="819"/>
      <c r="AF11" s="820"/>
      <c r="AG11" s="821"/>
      <c r="AH11" s="821"/>
      <c r="AI11" s="821"/>
      <c r="AJ11" s="822"/>
      <c r="AK11" s="803"/>
      <c r="AL11" s="804"/>
      <c r="AM11" s="804"/>
      <c r="AN11" s="804"/>
      <c r="AO11" s="804"/>
      <c r="AP11" s="804"/>
      <c r="AQ11" s="804"/>
      <c r="AR11" s="804"/>
      <c r="AS11" s="804"/>
      <c r="AT11" s="804"/>
      <c r="AU11" s="805"/>
      <c r="AV11" s="805"/>
      <c r="AW11" s="805"/>
      <c r="AX11" s="805"/>
      <c r="AY11" s="806"/>
      <c r="AZ11" s="223"/>
      <c r="BA11" s="223"/>
      <c r="BB11" s="223"/>
      <c r="BC11" s="223"/>
      <c r="BD11" s="223"/>
      <c r="BE11" s="224"/>
      <c r="BF11" s="224"/>
      <c r="BG11" s="224"/>
      <c r="BH11" s="224"/>
      <c r="BI11" s="224"/>
      <c r="BJ11" s="224"/>
      <c r="BK11" s="224"/>
      <c r="BL11" s="224"/>
      <c r="BM11" s="224"/>
      <c r="BN11" s="224"/>
      <c r="BO11" s="224"/>
      <c r="BP11" s="224"/>
      <c r="BQ11" s="229">
        <v>5</v>
      </c>
      <c r="BR11" s="230"/>
      <c r="BS11" s="807"/>
      <c r="BT11" s="808"/>
      <c r="BU11" s="808"/>
      <c r="BV11" s="808"/>
      <c r="BW11" s="808"/>
      <c r="BX11" s="808"/>
      <c r="BY11" s="808"/>
      <c r="BZ11" s="808"/>
      <c r="CA11" s="808"/>
      <c r="CB11" s="808"/>
      <c r="CC11" s="808"/>
      <c r="CD11" s="808"/>
      <c r="CE11" s="808"/>
      <c r="CF11" s="808"/>
      <c r="CG11" s="809"/>
      <c r="CH11" s="810"/>
      <c r="CI11" s="811"/>
      <c r="CJ11" s="811"/>
      <c r="CK11" s="811"/>
      <c r="CL11" s="812"/>
      <c r="CM11" s="810"/>
      <c r="CN11" s="811"/>
      <c r="CO11" s="811"/>
      <c r="CP11" s="811"/>
      <c r="CQ11" s="812"/>
      <c r="CR11" s="810"/>
      <c r="CS11" s="811"/>
      <c r="CT11" s="811"/>
      <c r="CU11" s="811"/>
      <c r="CV11" s="812"/>
      <c r="CW11" s="810"/>
      <c r="CX11" s="811"/>
      <c r="CY11" s="811"/>
      <c r="CZ11" s="811"/>
      <c r="DA11" s="812"/>
      <c r="DB11" s="810"/>
      <c r="DC11" s="811"/>
      <c r="DD11" s="811"/>
      <c r="DE11" s="811"/>
      <c r="DF11" s="812"/>
      <c r="DG11" s="810"/>
      <c r="DH11" s="811"/>
      <c r="DI11" s="811"/>
      <c r="DJ11" s="811"/>
      <c r="DK11" s="812"/>
      <c r="DL11" s="810"/>
      <c r="DM11" s="811"/>
      <c r="DN11" s="811"/>
      <c r="DO11" s="811"/>
      <c r="DP11" s="812"/>
      <c r="DQ11" s="810"/>
      <c r="DR11" s="811"/>
      <c r="DS11" s="811"/>
      <c r="DT11" s="811"/>
      <c r="DU11" s="812"/>
      <c r="DV11" s="807"/>
      <c r="DW11" s="808"/>
      <c r="DX11" s="808"/>
      <c r="DY11" s="808"/>
      <c r="DZ11" s="813"/>
      <c r="EA11" s="225"/>
    </row>
    <row r="12" spans="1:131" s="226" customFormat="1" ht="26.25" customHeight="1" x14ac:dyDescent="0.15">
      <c r="A12" s="229">
        <v>6</v>
      </c>
      <c r="B12" s="814"/>
      <c r="C12" s="815"/>
      <c r="D12" s="815"/>
      <c r="E12" s="815"/>
      <c r="F12" s="815"/>
      <c r="G12" s="815"/>
      <c r="H12" s="815"/>
      <c r="I12" s="815"/>
      <c r="J12" s="815"/>
      <c r="K12" s="815"/>
      <c r="L12" s="815"/>
      <c r="M12" s="815"/>
      <c r="N12" s="815"/>
      <c r="O12" s="815"/>
      <c r="P12" s="816"/>
      <c r="Q12" s="817"/>
      <c r="R12" s="818"/>
      <c r="S12" s="818"/>
      <c r="T12" s="818"/>
      <c r="U12" s="818"/>
      <c r="V12" s="818"/>
      <c r="W12" s="818"/>
      <c r="X12" s="818"/>
      <c r="Y12" s="818"/>
      <c r="Z12" s="818"/>
      <c r="AA12" s="818"/>
      <c r="AB12" s="818"/>
      <c r="AC12" s="818"/>
      <c r="AD12" s="818"/>
      <c r="AE12" s="819"/>
      <c r="AF12" s="820"/>
      <c r="AG12" s="821"/>
      <c r="AH12" s="821"/>
      <c r="AI12" s="821"/>
      <c r="AJ12" s="822"/>
      <c r="AK12" s="803"/>
      <c r="AL12" s="804"/>
      <c r="AM12" s="804"/>
      <c r="AN12" s="804"/>
      <c r="AO12" s="804"/>
      <c r="AP12" s="804"/>
      <c r="AQ12" s="804"/>
      <c r="AR12" s="804"/>
      <c r="AS12" s="804"/>
      <c r="AT12" s="804"/>
      <c r="AU12" s="805"/>
      <c r="AV12" s="805"/>
      <c r="AW12" s="805"/>
      <c r="AX12" s="805"/>
      <c r="AY12" s="806"/>
      <c r="AZ12" s="223"/>
      <c r="BA12" s="223"/>
      <c r="BB12" s="223"/>
      <c r="BC12" s="223"/>
      <c r="BD12" s="223"/>
      <c r="BE12" s="224"/>
      <c r="BF12" s="224"/>
      <c r="BG12" s="224"/>
      <c r="BH12" s="224"/>
      <c r="BI12" s="224"/>
      <c r="BJ12" s="224"/>
      <c r="BK12" s="224"/>
      <c r="BL12" s="224"/>
      <c r="BM12" s="224"/>
      <c r="BN12" s="224"/>
      <c r="BO12" s="224"/>
      <c r="BP12" s="224"/>
      <c r="BQ12" s="229">
        <v>6</v>
      </c>
      <c r="BR12" s="230"/>
      <c r="BS12" s="807"/>
      <c r="BT12" s="808"/>
      <c r="BU12" s="808"/>
      <c r="BV12" s="808"/>
      <c r="BW12" s="808"/>
      <c r="BX12" s="808"/>
      <c r="BY12" s="808"/>
      <c r="BZ12" s="808"/>
      <c r="CA12" s="808"/>
      <c r="CB12" s="808"/>
      <c r="CC12" s="808"/>
      <c r="CD12" s="808"/>
      <c r="CE12" s="808"/>
      <c r="CF12" s="808"/>
      <c r="CG12" s="809"/>
      <c r="CH12" s="810"/>
      <c r="CI12" s="811"/>
      <c r="CJ12" s="811"/>
      <c r="CK12" s="811"/>
      <c r="CL12" s="812"/>
      <c r="CM12" s="810"/>
      <c r="CN12" s="811"/>
      <c r="CO12" s="811"/>
      <c r="CP12" s="811"/>
      <c r="CQ12" s="812"/>
      <c r="CR12" s="810"/>
      <c r="CS12" s="811"/>
      <c r="CT12" s="811"/>
      <c r="CU12" s="811"/>
      <c r="CV12" s="812"/>
      <c r="CW12" s="810"/>
      <c r="CX12" s="811"/>
      <c r="CY12" s="811"/>
      <c r="CZ12" s="811"/>
      <c r="DA12" s="812"/>
      <c r="DB12" s="810"/>
      <c r="DC12" s="811"/>
      <c r="DD12" s="811"/>
      <c r="DE12" s="811"/>
      <c r="DF12" s="812"/>
      <c r="DG12" s="810"/>
      <c r="DH12" s="811"/>
      <c r="DI12" s="811"/>
      <c r="DJ12" s="811"/>
      <c r="DK12" s="812"/>
      <c r="DL12" s="810"/>
      <c r="DM12" s="811"/>
      <c r="DN12" s="811"/>
      <c r="DO12" s="811"/>
      <c r="DP12" s="812"/>
      <c r="DQ12" s="810"/>
      <c r="DR12" s="811"/>
      <c r="DS12" s="811"/>
      <c r="DT12" s="811"/>
      <c r="DU12" s="812"/>
      <c r="DV12" s="807"/>
      <c r="DW12" s="808"/>
      <c r="DX12" s="808"/>
      <c r="DY12" s="808"/>
      <c r="DZ12" s="813"/>
      <c r="EA12" s="225"/>
    </row>
    <row r="13" spans="1:131" s="226" customFormat="1" ht="26.25" customHeight="1" x14ac:dyDescent="0.15">
      <c r="A13" s="229">
        <v>7</v>
      </c>
      <c r="B13" s="814"/>
      <c r="C13" s="815"/>
      <c r="D13" s="815"/>
      <c r="E13" s="815"/>
      <c r="F13" s="815"/>
      <c r="G13" s="815"/>
      <c r="H13" s="815"/>
      <c r="I13" s="815"/>
      <c r="J13" s="815"/>
      <c r="K13" s="815"/>
      <c r="L13" s="815"/>
      <c r="M13" s="815"/>
      <c r="N13" s="815"/>
      <c r="O13" s="815"/>
      <c r="P13" s="816"/>
      <c r="Q13" s="817"/>
      <c r="R13" s="818"/>
      <c r="S13" s="818"/>
      <c r="T13" s="818"/>
      <c r="U13" s="818"/>
      <c r="V13" s="818"/>
      <c r="W13" s="818"/>
      <c r="X13" s="818"/>
      <c r="Y13" s="818"/>
      <c r="Z13" s="818"/>
      <c r="AA13" s="818"/>
      <c r="AB13" s="818"/>
      <c r="AC13" s="818"/>
      <c r="AD13" s="818"/>
      <c r="AE13" s="819"/>
      <c r="AF13" s="820"/>
      <c r="AG13" s="821"/>
      <c r="AH13" s="821"/>
      <c r="AI13" s="821"/>
      <c r="AJ13" s="822"/>
      <c r="AK13" s="803"/>
      <c r="AL13" s="804"/>
      <c r="AM13" s="804"/>
      <c r="AN13" s="804"/>
      <c r="AO13" s="804"/>
      <c r="AP13" s="804"/>
      <c r="AQ13" s="804"/>
      <c r="AR13" s="804"/>
      <c r="AS13" s="804"/>
      <c r="AT13" s="804"/>
      <c r="AU13" s="805"/>
      <c r="AV13" s="805"/>
      <c r="AW13" s="805"/>
      <c r="AX13" s="805"/>
      <c r="AY13" s="806"/>
      <c r="AZ13" s="223"/>
      <c r="BA13" s="223"/>
      <c r="BB13" s="223"/>
      <c r="BC13" s="223"/>
      <c r="BD13" s="223"/>
      <c r="BE13" s="224"/>
      <c r="BF13" s="224"/>
      <c r="BG13" s="224"/>
      <c r="BH13" s="224"/>
      <c r="BI13" s="224"/>
      <c r="BJ13" s="224"/>
      <c r="BK13" s="224"/>
      <c r="BL13" s="224"/>
      <c r="BM13" s="224"/>
      <c r="BN13" s="224"/>
      <c r="BO13" s="224"/>
      <c r="BP13" s="224"/>
      <c r="BQ13" s="229">
        <v>7</v>
      </c>
      <c r="BR13" s="230"/>
      <c r="BS13" s="807"/>
      <c r="BT13" s="808"/>
      <c r="BU13" s="808"/>
      <c r="BV13" s="808"/>
      <c r="BW13" s="808"/>
      <c r="BX13" s="808"/>
      <c r="BY13" s="808"/>
      <c r="BZ13" s="808"/>
      <c r="CA13" s="808"/>
      <c r="CB13" s="808"/>
      <c r="CC13" s="808"/>
      <c r="CD13" s="808"/>
      <c r="CE13" s="808"/>
      <c r="CF13" s="808"/>
      <c r="CG13" s="809"/>
      <c r="CH13" s="810"/>
      <c r="CI13" s="811"/>
      <c r="CJ13" s="811"/>
      <c r="CK13" s="811"/>
      <c r="CL13" s="812"/>
      <c r="CM13" s="810"/>
      <c r="CN13" s="811"/>
      <c r="CO13" s="811"/>
      <c r="CP13" s="811"/>
      <c r="CQ13" s="812"/>
      <c r="CR13" s="810"/>
      <c r="CS13" s="811"/>
      <c r="CT13" s="811"/>
      <c r="CU13" s="811"/>
      <c r="CV13" s="812"/>
      <c r="CW13" s="810"/>
      <c r="CX13" s="811"/>
      <c r="CY13" s="811"/>
      <c r="CZ13" s="811"/>
      <c r="DA13" s="812"/>
      <c r="DB13" s="810"/>
      <c r="DC13" s="811"/>
      <c r="DD13" s="811"/>
      <c r="DE13" s="811"/>
      <c r="DF13" s="812"/>
      <c r="DG13" s="810"/>
      <c r="DH13" s="811"/>
      <c r="DI13" s="811"/>
      <c r="DJ13" s="811"/>
      <c r="DK13" s="812"/>
      <c r="DL13" s="810"/>
      <c r="DM13" s="811"/>
      <c r="DN13" s="811"/>
      <c r="DO13" s="811"/>
      <c r="DP13" s="812"/>
      <c r="DQ13" s="810"/>
      <c r="DR13" s="811"/>
      <c r="DS13" s="811"/>
      <c r="DT13" s="811"/>
      <c r="DU13" s="812"/>
      <c r="DV13" s="807"/>
      <c r="DW13" s="808"/>
      <c r="DX13" s="808"/>
      <c r="DY13" s="808"/>
      <c r="DZ13" s="813"/>
      <c r="EA13" s="225"/>
    </row>
    <row r="14" spans="1:131" s="226" customFormat="1" ht="26.25" customHeight="1" x14ac:dyDescent="0.15">
      <c r="A14" s="229">
        <v>8</v>
      </c>
      <c r="B14" s="814"/>
      <c r="C14" s="815"/>
      <c r="D14" s="815"/>
      <c r="E14" s="815"/>
      <c r="F14" s="815"/>
      <c r="G14" s="815"/>
      <c r="H14" s="815"/>
      <c r="I14" s="815"/>
      <c r="J14" s="815"/>
      <c r="K14" s="815"/>
      <c r="L14" s="815"/>
      <c r="M14" s="815"/>
      <c r="N14" s="815"/>
      <c r="O14" s="815"/>
      <c r="P14" s="816"/>
      <c r="Q14" s="817"/>
      <c r="R14" s="818"/>
      <c r="S14" s="818"/>
      <c r="T14" s="818"/>
      <c r="U14" s="818"/>
      <c r="V14" s="818"/>
      <c r="W14" s="818"/>
      <c r="X14" s="818"/>
      <c r="Y14" s="818"/>
      <c r="Z14" s="818"/>
      <c r="AA14" s="818"/>
      <c r="AB14" s="818"/>
      <c r="AC14" s="818"/>
      <c r="AD14" s="818"/>
      <c r="AE14" s="819"/>
      <c r="AF14" s="820"/>
      <c r="AG14" s="821"/>
      <c r="AH14" s="821"/>
      <c r="AI14" s="821"/>
      <c r="AJ14" s="822"/>
      <c r="AK14" s="803"/>
      <c r="AL14" s="804"/>
      <c r="AM14" s="804"/>
      <c r="AN14" s="804"/>
      <c r="AO14" s="804"/>
      <c r="AP14" s="804"/>
      <c r="AQ14" s="804"/>
      <c r="AR14" s="804"/>
      <c r="AS14" s="804"/>
      <c r="AT14" s="804"/>
      <c r="AU14" s="805"/>
      <c r="AV14" s="805"/>
      <c r="AW14" s="805"/>
      <c r="AX14" s="805"/>
      <c r="AY14" s="806"/>
      <c r="AZ14" s="223"/>
      <c r="BA14" s="223"/>
      <c r="BB14" s="223"/>
      <c r="BC14" s="223"/>
      <c r="BD14" s="223"/>
      <c r="BE14" s="224"/>
      <c r="BF14" s="224"/>
      <c r="BG14" s="224"/>
      <c r="BH14" s="224"/>
      <c r="BI14" s="224"/>
      <c r="BJ14" s="224"/>
      <c r="BK14" s="224"/>
      <c r="BL14" s="224"/>
      <c r="BM14" s="224"/>
      <c r="BN14" s="224"/>
      <c r="BO14" s="224"/>
      <c r="BP14" s="224"/>
      <c r="BQ14" s="229">
        <v>8</v>
      </c>
      <c r="BR14" s="230"/>
      <c r="BS14" s="807"/>
      <c r="BT14" s="808"/>
      <c r="BU14" s="808"/>
      <c r="BV14" s="808"/>
      <c r="BW14" s="808"/>
      <c r="BX14" s="808"/>
      <c r="BY14" s="808"/>
      <c r="BZ14" s="808"/>
      <c r="CA14" s="808"/>
      <c r="CB14" s="808"/>
      <c r="CC14" s="808"/>
      <c r="CD14" s="808"/>
      <c r="CE14" s="808"/>
      <c r="CF14" s="808"/>
      <c r="CG14" s="809"/>
      <c r="CH14" s="810"/>
      <c r="CI14" s="811"/>
      <c r="CJ14" s="811"/>
      <c r="CK14" s="811"/>
      <c r="CL14" s="812"/>
      <c r="CM14" s="810"/>
      <c r="CN14" s="811"/>
      <c r="CO14" s="811"/>
      <c r="CP14" s="811"/>
      <c r="CQ14" s="812"/>
      <c r="CR14" s="810"/>
      <c r="CS14" s="811"/>
      <c r="CT14" s="811"/>
      <c r="CU14" s="811"/>
      <c r="CV14" s="812"/>
      <c r="CW14" s="810"/>
      <c r="CX14" s="811"/>
      <c r="CY14" s="811"/>
      <c r="CZ14" s="811"/>
      <c r="DA14" s="812"/>
      <c r="DB14" s="810"/>
      <c r="DC14" s="811"/>
      <c r="DD14" s="811"/>
      <c r="DE14" s="811"/>
      <c r="DF14" s="812"/>
      <c r="DG14" s="810"/>
      <c r="DH14" s="811"/>
      <c r="DI14" s="811"/>
      <c r="DJ14" s="811"/>
      <c r="DK14" s="812"/>
      <c r="DL14" s="810"/>
      <c r="DM14" s="811"/>
      <c r="DN14" s="811"/>
      <c r="DO14" s="811"/>
      <c r="DP14" s="812"/>
      <c r="DQ14" s="810"/>
      <c r="DR14" s="811"/>
      <c r="DS14" s="811"/>
      <c r="DT14" s="811"/>
      <c r="DU14" s="812"/>
      <c r="DV14" s="807"/>
      <c r="DW14" s="808"/>
      <c r="DX14" s="808"/>
      <c r="DY14" s="808"/>
      <c r="DZ14" s="813"/>
      <c r="EA14" s="225"/>
    </row>
    <row r="15" spans="1:131" s="226" customFormat="1" ht="26.25" customHeight="1" x14ac:dyDescent="0.15">
      <c r="A15" s="229">
        <v>9</v>
      </c>
      <c r="B15" s="814"/>
      <c r="C15" s="815"/>
      <c r="D15" s="815"/>
      <c r="E15" s="815"/>
      <c r="F15" s="815"/>
      <c r="G15" s="815"/>
      <c r="H15" s="815"/>
      <c r="I15" s="815"/>
      <c r="J15" s="815"/>
      <c r="K15" s="815"/>
      <c r="L15" s="815"/>
      <c r="M15" s="815"/>
      <c r="N15" s="815"/>
      <c r="O15" s="815"/>
      <c r="P15" s="816"/>
      <c r="Q15" s="817"/>
      <c r="R15" s="818"/>
      <c r="S15" s="818"/>
      <c r="T15" s="818"/>
      <c r="U15" s="818"/>
      <c r="V15" s="818"/>
      <c r="W15" s="818"/>
      <c r="X15" s="818"/>
      <c r="Y15" s="818"/>
      <c r="Z15" s="818"/>
      <c r="AA15" s="818"/>
      <c r="AB15" s="818"/>
      <c r="AC15" s="818"/>
      <c r="AD15" s="818"/>
      <c r="AE15" s="819"/>
      <c r="AF15" s="820"/>
      <c r="AG15" s="821"/>
      <c r="AH15" s="821"/>
      <c r="AI15" s="821"/>
      <c r="AJ15" s="822"/>
      <c r="AK15" s="803"/>
      <c r="AL15" s="804"/>
      <c r="AM15" s="804"/>
      <c r="AN15" s="804"/>
      <c r="AO15" s="804"/>
      <c r="AP15" s="804"/>
      <c r="AQ15" s="804"/>
      <c r="AR15" s="804"/>
      <c r="AS15" s="804"/>
      <c r="AT15" s="804"/>
      <c r="AU15" s="805"/>
      <c r="AV15" s="805"/>
      <c r="AW15" s="805"/>
      <c r="AX15" s="805"/>
      <c r="AY15" s="806"/>
      <c r="AZ15" s="223"/>
      <c r="BA15" s="223"/>
      <c r="BB15" s="223"/>
      <c r="BC15" s="223"/>
      <c r="BD15" s="223"/>
      <c r="BE15" s="224"/>
      <c r="BF15" s="224"/>
      <c r="BG15" s="224"/>
      <c r="BH15" s="224"/>
      <c r="BI15" s="224"/>
      <c r="BJ15" s="224"/>
      <c r="BK15" s="224"/>
      <c r="BL15" s="224"/>
      <c r="BM15" s="224"/>
      <c r="BN15" s="224"/>
      <c r="BO15" s="224"/>
      <c r="BP15" s="224"/>
      <c r="BQ15" s="229">
        <v>9</v>
      </c>
      <c r="BR15" s="230"/>
      <c r="BS15" s="807"/>
      <c r="BT15" s="808"/>
      <c r="BU15" s="808"/>
      <c r="BV15" s="808"/>
      <c r="BW15" s="808"/>
      <c r="BX15" s="808"/>
      <c r="BY15" s="808"/>
      <c r="BZ15" s="808"/>
      <c r="CA15" s="808"/>
      <c r="CB15" s="808"/>
      <c r="CC15" s="808"/>
      <c r="CD15" s="808"/>
      <c r="CE15" s="808"/>
      <c r="CF15" s="808"/>
      <c r="CG15" s="809"/>
      <c r="CH15" s="810"/>
      <c r="CI15" s="811"/>
      <c r="CJ15" s="811"/>
      <c r="CK15" s="811"/>
      <c r="CL15" s="812"/>
      <c r="CM15" s="810"/>
      <c r="CN15" s="811"/>
      <c r="CO15" s="811"/>
      <c r="CP15" s="811"/>
      <c r="CQ15" s="812"/>
      <c r="CR15" s="810"/>
      <c r="CS15" s="811"/>
      <c r="CT15" s="811"/>
      <c r="CU15" s="811"/>
      <c r="CV15" s="812"/>
      <c r="CW15" s="810"/>
      <c r="CX15" s="811"/>
      <c r="CY15" s="811"/>
      <c r="CZ15" s="811"/>
      <c r="DA15" s="812"/>
      <c r="DB15" s="810"/>
      <c r="DC15" s="811"/>
      <c r="DD15" s="811"/>
      <c r="DE15" s="811"/>
      <c r="DF15" s="812"/>
      <c r="DG15" s="810"/>
      <c r="DH15" s="811"/>
      <c r="DI15" s="811"/>
      <c r="DJ15" s="811"/>
      <c r="DK15" s="812"/>
      <c r="DL15" s="810"/>
      <c r="DM15" s="811"/>
      <c r="DN15" s="811"/>
      <c r="DO15" s="811"/>
      <c r="DP15" s="812"/>
      <c r="DQ15" s="810"/>
      <c r="DR15" s="811"/>
      <c r="DS15" s="811"/>
      <c r="DT15" s="811"/>
      <c r="DU15" s="812"/>
      <c r="DV15" s="807"/>
      <c r="DW15" s="808"/>
      <c r="DX15" s="808"/>
      <c r="DY15" s="808"/>
      <c r="DZ15" s="813"/>
      <c r="EA15" s="225"/>
    </row>
    <row r="16" spans="1:131" s="226" customFormat="1" ht="26.25" customHeight="1" x14ac:dyDescent="0.15">
      <c r="A16" s="229">
        <v>10</v>
      </c>
      <c r="B16" s="814"/>
      <c r="C16" s="815"/>
      <c r="D16" s="815"/>
      <c r="E16" s="815"/>
      <c r="F16" s="815"/>
      <c r="G16" s="815"/>
      <c r="H16" s="815"/>
      <c r="I16" s="815"/>
      <c r="J16" s="815"/>
      <c r="K16" s="815"/>
      <c r="L16" s="815"/>
      <c r="M16" s="815"/>
      <c r="N16" s="815"/>
      <c r="O16" s="815"/>
      <c r="P16" s="816"/>
      <c r="Q16" s="817"/>
      <c r="R16" s="818"/>
      <c r="S16" s="818"/>
      <c r="T16" s="818"/>
      <c r="U16" s="818"/>
      <c r="V16" s="818"/>
      <c r="W16" s="818"/>
      <c r="X16" s="818"/>
      <c r="Y16" s="818"/>
      <c r="Z16" s="818"/>
      <c r="AA16" s="818"/>
      <c r="AB16" s="818"/>
      <c r="AC16" s="818"/>
      <c r="AD16" s="818"/>
      <c r="AE16" s="819"/>
      <c r="AF16" s="820"/>
      <c r="AG16" s="821"/>
      <c r="AH16" s="821"/>
      <c r="AI16" s="821"/>
      <c r="AJ16" s="822"/>
      <c r="AK16" s="803"/>
      <c r="AL16" s="804"/>
      <c r="AM16" s="804"/>
      <c r="AN16" s="804"/>
      <c r="AO16" s="804"/>
      <c r="AP16" s="804"/>
      <c r="AQ16" s="804"/>
      <c r="AR16" s="804"/>
      <c r="AS16" s="804"/>
      <c r="AT16" s="804"/>
      <c r="AU16" s="805"/>
      <c r="AV16" s="805"/>
      <c r="AW16" s="805"/>
      <c r="AX16" s="805"/>
      <c r="AY16" s="806"/>
      <c r="AZ16" s="223"/>
      <c r="BA16" s="223"/>
      <c r="BB16" s="223"/>
      <c r="BC16" s="223"/>
      <c r="BD16" s="223"/>
      <c r="BE16" s="224"/>
      <c r="BF16" s="224"/>
      <c r="BG16" s="224"/>
      <c r="BH16" s="224"/>
      <c r="BI16" s="224"/>
      <c r="BJ16" s="224"/>
      <c r="BK16" s="224"/>
      <c r="BL16" s="224"/>
      <c r="BM16" s="224"/>
      <c r="BN16" s="224"/>
      <c r="BO16" s="224"/>
      <c r="BP16" s="224"/>
      <c r="BQ16" s="229">
        <v>10</v>
      </c>
      <c r="BR16" s="230"/>
      <c r="BS16" s="807"/>
      <c r="BT16" s="808"/>
      <c r="BU16" s="808"/>
      <c r="BV16" s="808"/>
      <c r="BW16" s="808"/>
      <c r="BX16" s="808"/>
      <c r="BY16" s="808"/>
      <c r="BZ16" s="808"/>
      <c r="CA16" s="808"/>
      <c r="CB16" s="808"/>
      <c r="CC16" s="808"/>
      <c r="CD16" s="808"/>
      <c r="CE16" s="808"/>
      <c r="CF16" s="808"/>
      <c r="CG16" s="809"/>
      <c r="CH16" s="810"/>
      <c r="CI16" s="811"/>
      <c r="CJ16" s="811"/>
      <c r="CK16" s="811"/>
      <c r="CL16" s="812"/>
      <c r="CM16" s="810"/>
      <c r="CN16" s="811"/>
      <c r="CO16" s="811"/>
      <c r="CP16" s="811"/>
      <c r="CQ16" s="812"/>
      <c r="CR16" s="810"/>
      <c r="CS16" s="811"/>
      <c r="CT16" s="811"/>
      <c r="CU16" s="811"/>
      <c r="CV16" s="812"/>
      <c r="CW16" s="810"/>
      <c r="CX16" s="811"/>
      <c r="CY16" s="811"/>
      <c r="CZ16" s="811"/>
      <c r="DA16" s="812"/>
      <c r="DB16" s="810"/>
      <c r="DC16" s="811"/>
      <c r="DD16" s="811"/>
      <c r="DE16" s="811"/>
      <c r="DF16" s="812"/>
      <c r="DG16" s="810"/>
      <c r="DH16" s="811"/>
      <c r="DI16" s="811"/>
      <c r="DJ16" s="811"/>
      <c r="DK16" s="812"/>
      <c r="DL16" s="810"/>
      <c r="DM16" s="811"/>
      <c r="DN16" s="811"/>
      <c r="DO16" s="811"/>
      <c r="DP16" s="812"/>
      <c r="DQ16" s="810"/>
      <c r="DR16" s="811"/>
      <c r="DS16" s="811"/>
      <c r="DT16" s="811"/>
      <c r="DU16" s="812"/>
      <c r="DV16" s="807"/>
      <c r="DW16" s="808"/>
      <c r="DX16" s="808"/>
      <c r="DY16" s="808"/>
      <c r="DZ16" s="813"/>
      <c r="EA16" s="225"/>
    </row>
    <row r="17" spans="1:131" s="226" customFormat="1" ht="26.25" customHeight="1" x14ac:dyDescent="0.15">
      <c r="A17" s="229">
        <v>11</v>
      </c>
      <c r="B17" s="814"/>
      <c r="C17" s="815"/>
      <c r="D17" s="815"/>
      <c r="E17" s="815"/>
      <c r="F17" s="815"/>
      <c r="G17" s="815"/>
      <c r="H17" s="815"/>
      <c r="I17" s="815"/>
      <c r="J17" s="815"/>
      <c r="K17" s="815"/>
      <c r="L17" s="815"/>
      <c r="M17" s="815"/>
      <c r="N17" s="815"/>
      <c r="O17" s="815"/>
      <c r="P17" s="816"/>
      <c r="Q17" s="817"/>
      <c r="R17" s="818"/>
      <c r="S17" s="818"/>
      <c r="T17" s="818"/>
      <c r="U17" s="818"/>
      <c r="V17" s="818"/>
      <c r="W17" s="818"/>
      <c r="X17" s="818"/>
      <c r="Y17" s="818"/>
      <c r="Z17" s="818"/>
      <c r="AA17" s="818"/>
      <c r="AB17" s="818"/>
      <c r="AC17" s="818"/>
      <c r="AD17" s="818"/>
      <c r="AE17" s="819"/>
      <c r="AF17" s="820"/>
      <c r="AG17" s="821"/>
      <c r="AH17" s="821"/>
      <c r="AI17" s="821"/>
      <c r="AJ17" s="822"/>
      <c r="AK17" s="803"/>
      <c r="AL17" s="804"/>
      <c r="AM17" s="804"/>
      <c r="AN17" s="804"/>
      <c r="AO17" s="804"/>
      <c r="AP17" s="804"/>
      <c r="AQ17" s="804"/>
      <c r="AR17" s="804"/>
      <c r="AS17" s="804"/>
      <c r="AT17" s="804"/>
      <c r="AU17" s="805"/>
      <c r="AV17" s="805"/>
      <c r="AW17" s="805"/>
      <c r="AX17" s="805"/>
      <c r="AY17" s="806"/>
      <c r="AZ17" s="223"/>
      <c r="BA17" s="223"/>
      <c r="BB17" s="223"/>
      <c r="BC17" s="223"/>
      <c r="BD17" s="223"/>
      <c r="BE17" s="224"/>
      <c r="BF17" s="224"/>
      <c r="BG17" s="224"/>
      <c r="BH17" s="224"/>
      <c r="BI17" s="224"/>
      <c r="BJ17" s="224"/>
      <c r="BK17" s="224"/>
      <c r="BL17" s="224"/>
      <c r="BM17" s="224"/>
      <c r="BN17" s="224"/>
      <c r="BO17" s="224"/>
      <c r="BP17" s="224"/>
      <c r="BQ17" s="229">
        <v>11</v>
      </c>
      <c r="BR17" s="230"/>
      <c r="BS17" s="807"/>
      <c r="BT17" s="808"/>
      <c r="BU17" s="808"/>
      <c r="BV17" s="808"/>
      <c r="BW17" s="808"/>
      <c r="BX17" s="808"/>
      <c r="BY17" s="808"/>
      <c r="BZ17" s="808"/>
      <c r="CA17" s="808"/>
      <c r="CB17" s="808"/>
      <c r="CC17" s="808"/>
      <c r="CD17" s="808"/>
      <c r="CE17" s="808"/>
      <c r="CF17" s="808"/>
      <c r="CG17" s="809"/>
      <c r="CH17" s="810"/>
      <c r="CI17" s="811"/>
      <c r="CJ17" s="811"/>
      <c r="CK17" s="811"/>
      <c r="CL17" s="812"/>
      <c r="CM17" s="810"/>
      <c r="CN17" s="811"/>
      <c r="CO17" s="811"/>
      <c r="CP17" s="811"/>
      <c r="CQ17" s="812"/>
      <c r="CR17" s="810"/>
      <c r="CS17" s="811"/>
      <c r="CT17" s="811"/>
      <c r="CU17" s="811"/>
      <c r="CV17" s="812"/>
      <c r="CW17" s="810"/>
      <c r="CX17" s="811"/>
      <c r="CY17" s="811"/>
      <c r="CZ17" s="811"/>
      <c r="DA17" s="812"/>
      <c r="DB17" s="810"/>
      <c r="DC17" s="811"/>
      <c r="DD17" s="811"/>
      <c r="DE17" s="811"/>
      <c r="DF17" s="812"/>
      <c r="DG17" s="810"/>
      <c r="DH17" s="811"/>
      <c r="DI17" s="811"/>
      <c r="DJ17" s="811"/>
      <c r="DK17" s="812"/>
      <c r="DL17" s="810"/>
      <c r="DM17" s="811"/>
      <c r="DN17" s="811"/>
      <c r="DO17" s="811"/>
      <c r="DP17" s="812"/>
      <c r="DQ17" s="810"/>
      <c r="DR17" s="811"/>
      <c r="DS17" s="811"/>
      <c r="DT17" s="811"/>
      <c r="DU17" s="812"/>
      <c r="DV17" s="807"/>
      <c r="DW17" s="808"/>
      <c r="DX17" s="808"/>
      <c r="DY17" s="808"/>
      <c r="DZ17" s="813"/>
      <c r="EA17" s="225"/>
    </row>
    <row r="18" spans="1:131" s="226" customFormat="1" ht="26.25" customHeight="1" x14ac:dyDescent="0.15">
      <c r="A18" s="229">
        <v>12</v>
      </c>
      <c r="B18" s="814"/>
      <c r="C18" s="815"/>
      <c r="D18" s="815"/>
      <c r="E18" s="815"/>
      <c r="F18" s="815"/>
      <c r="G18" s="815"/>
      <c r="H18" s="815"/>
      <c r="I18" s="815"/>
      <c r="J18" s="815"/>
      <c r="K18" s="815"/>
      <c r="L18" s="815"/>
      <c r="M18" s="815"/>
      <c r="N18" s="815"/>
      <c r="O18" s="815"/>
      <c r="P18" s="816"/>
      <c r="Q18" s="817"/>
      <c r="R18" s="818"/>
      <c r="S18" s="818"/>
      <c r="T18" s="818"/>
      <c r="U18" s="818"/>
      <c r="V18" s="818"/>
      <c r="W18" s="818"/>
      <c r="X18" s="818"/>
      <c r="Y18" s="818"/>
      <c r="Z18" s="818"/>
      <c r="AA18" s="818"/>
      <c r="AB18" s="818"/>
      <c r="AC18" s="818"/>
      <c r="AD18" s="818"/>
      <c r="AE18" s="819"/>
      <c r="AF18" s="820"/>
      <c r="AG18" s="821"/>
      <c r="AH18" s="821"/>
      <c r="AI18" s="821"/>
      <c r="AJ18" s="822"/>
      <c r="AK18" s="803"/>
      <c r="AL18" s="804"/>
      <c r="AM18" s="804"/>
      <c r="AN18" s="804"/>
      <c r="AO18" s="804"/>
      <c r="AP18" s="804"/>
      <c r="AQ18" s="804"/>
      <c r="AR18" s="804"/>
      <c r="AS18" s="804"/>
      <c r="AT18" s="804"/>
      <c r="AU18" s="805"/>
      <c r="AV18" s="805"/>
      <c r="AW18" s="805"/>
      <c r="AX18" s="805"/>
      <c r="AY18" s="806"/>
      <c r="AZ18" s="223"/>
      <c r="BA18" s="223"/>
      <c r="BB18" s="223"/>
      <c r="BC18" s="223"/>
      <c r="BD18" s="223"/>
      <c r="BE18" s="224"/>
      <c r="BF18" s="224"/>
      <c r="BG18" s="224"/>
      <c r="BH18" s="224"/>
      <c r="BI18" s="224"/>
      <c r="BJ18" s="224"/>
      <c r="BK18" s="224"/>
      <c r="BL18" s="224"/>
      <c r="BM18" s="224"/>
      <c r="BN18" s="224"/>
      <c r="BO18" s="224"/>
      <c r="BP18" s="224"/>
      <c r="BQ18" s="229">
        <v>12</v>
      </c>
      <c r="BR18" s="230"/>
      <c r="BS18" s="807"/>
      <c r="BT18" s="808"/>
      <c r="BU18" s="808"/>
      <c r="BV18" s="808"/>
      <c r="BW18" s="808"/>
      <c r="BX18" s="808"/>
      <c r="BY18" s="808"/>
      <c r="BZ18" s="808"/>
      <c r="CA18" s="808"/>
      <c r="CB18" s="808"/>
      <c r="CC18" s="808"/>
      <c r="CD18" s="808"/>
      <c r="CE18" s="808"/>
      <c r="CF18" s="808"/>
      <c r="CG18" s="809"/>
      <c r="CH18" s="810"/>
      <c r="CI18" s="811"/>
      <c r="CJ18" s="811"/>
      <c r="CK18" s="811"/>
      <c r="CL18" s="812"/>
      <c r="CM18" s="810"/>
      <c r="CN18" s="811"/>
      <c r="CO18" s="811"/>
      <c r="CP18" s="811"/>
      <c r="CQ18" s="812"/>
      <c r="CR18" s="810"/>
      <c r="CS18" s="811"/>
      <c r="CT18" s="811"/>
      <c r="CU18" s="811"/>
      <c r="CV18" s="812"/>
      <c r="CW18" s="810"/>
      <c r="CX18" s="811"/>
      <c r="CY18" s="811"/>
      <c r="CZ18" s="811"/>
      <c r="DA18" s="812"/>
      <c r="DB18" s="810"/>
      <c r="DC18" s="811"/>
      <c r="DD18" s="811"/>
      <c r="DE18" s="811"/>
      <c r="DF18" s="812"/>
      <c r="DG18" s="810"/>
      <c r="DH18" s="811"/>
      <c r="DI18" s="811"/>
      <c r="DJ18" s="811"/>
      <c r="DK18" s="812"/>
      <c r="DL18" s="810"/>
      <c r="DM18" s="811"/>
      <c r="DN18" s="811"/>
      <c r="DO18" s="811"/>
      <c r="DP18" s="812"/>
      <c r="DQ18" s="810"/>
      <c r="DR18" s="811"/>
      <c r="DS18" s="811"/>
      <c r="DT18" s="811"/>
      <c r="DU18" s="812"/>
      <c r="DV18" s="807"/>
      <c r="DW18" s="808"/>
      <c r="DX18" s="808"/>
      <c r="DY18" s="808"/>
      <c r="DZ18" s="813"/>
      <c r="EA18" s="225"/>
    </row>
    <row r="19" spans="1:131" s="226" customFormat="1" ht="26.25" customHeight="1" x14ac:dyDescent="0.15">
      <c r="A19" s="229">
        <v>13</v>
      </c>
      <c r="B19" s="814"/>
      <c r="C19" s="815"/>
      <c r="D19" s="815"/>
      <c r="E19" s="815"/>
      <c r="F19" s="815"/>
      <c r="G19" s="815"/>
      <c r="H19" s="815"/>
      <c r="I19" s="815"/>
      <c r="J19" s="815"/>
      <c r="K19" s="815"/>
      <c r="L19" s="815"/>
      <c r="M19" s="815"/>
      <c r="N19" s="815"/>
      <c r="O19" s="815"/>
      <c r="P19" s="816"/>
      <c r="Q19" s="817"/>
      <c r="R19" s="818"/>
      <c r="S19" s="818"/>
      <c r="T19" s="818"/>
      <c r="U19" s="818"/>
      <c r="V19" s="818"/>
      <c r="W19" s="818"/>
      <c r="X19" s="818"/>
      <c r="Y19" s="818"/>
      <c r="Z19" s="818"/>
      <c r="AA19" s="818"/>
      <c r="AB19" s="818"/>
      <c r="AC19" s="818"/>
      <c r="AD19" s="818"/>
      <c r="AE19" s="819"/>
      <c r="AF19" s="820"/>
      <c r="AG19" s="821"/>
      <c r="AH19" s="821"/>
      <c r="AI19" s="821"/>
      <c r="AJ19" s="822"/>
      <c r="AK19" s="803"/>
      <c r="AL19" s="804"/>
      <c r="AM19" s="804"/>
      <c r="AN19" s="804"/>
      <c r="AO19" s="804"/>
      <c r="AP19" s="804"/>
      <c r="AQ19" s="804"/>
      <c r="AR19" s="804"/>
      <c r="AS19" s="804"/>
      <c r="AT19" s="804"/>
      <c r="AU19" s="805"/>
      <c r="AV19" s="805"/>
      <c r="AW19" s="805"/>
      <c r="AX19" s="805"/>
      <c r="AY19" s="806"/>
      <c r="AZ19" s="223"/>
      <c r="BA19" s="223"/>
      <c r="BB19" s="223"/>
      <c r="BC19" s="223"/>
      <c r="BD19" s="223"/>
      <c r="BE19" s="224"/>
      <c r="BF19" s="224"/>
      <c r="BG19" s="224"/>
      <c r="BH19" s="224"/>
      <c r="BI19" s="224"/>
      <c r="BJ19" s="224"/>
      <c r="BK19" s="224"/>
      <c r="BL19" s="224"/>
      <c r="BM19" s="224"/>
      <c r="BN19" s="224"/>
      <c r="BO19" s="224"/>
      <c r="BP19" s="224"/>
      <c r="BQ19" s="229">
        <v>13</v>
      </c>
      <c r="BR19" s="230"/>
      <c r="BS19" s="807"/>
      <c r="BT19" s="808"/>
      <c r="BU19" s="808"/>
      <c r="BV19" s="808"/>
      <c r="BW19" s="808"/>
      <c r="BX19" s="808"/>
      <c r="BY19" s="808"/>
      <c r="BZ19" s="808"/>
      <c r="CA19" s="808"/>
      <c r="CB19" s="808"/>
      <c r="CC19" s="808"/>
      <c r="CD19" s="808"/>
      <c r="CE19" s="808"/>
      <c r="CF19" s="808"/>
      <c r="CG19" s="809"/>
      <c r="CH19" s="810"/>
      <c r="CI19" s="811"/>
      <c r="CJ19" s="811"/>
      <c r="CK19" s="811"/>
      <c r="CL19" s="812"/>
      <c r="CM19" s="810"/>
      <c r="CN19" s="811"/>
      <c r="CO19" s="811"/>
      <c r="CP19" s="811"/>
      <c r="CQ19" s="812"/>
      <c r="CR19" s="810"/>
      <c r="CS19" s="811"/>
      <c r="CT19" s="811"/>
      <c r="CU19" s="811"/>
      <c r="CV19" s="812"/>
      <c r="CW19" s="810"/>
      <c r="CX19" s="811"/>
      <c r="CY19" s="811"/>
      <c r="CZ19" s="811"/>
      <c r="DA19" s="812"/>
      <c r="DB19" s="810"/>
      <c r="DC19" s="811"/>
      <c r="DD19" s="811"/>
      <c r="DE19" s="811"/>
      <c r="DF19" s="812"/>
      <c r="DG19" s="810"/>
      <c r="DH19" s="811"/>
      <c r="DI19" s="811"/>
      <c r="DJ19" s="811"/>
      <c r="DK19" s="812"/>
      <c r="DL19" s="810"/>
      <c r="DM19" s="811"/>
      <c r="DN19" s="811"/>
      <c r="DO19" s="811"/>
      <c r="DP19" s="812"/>
      <c r="DQ19" s="810"/>
      <c r="DR19" s="811"/>
      <c r="DS19" s="811"/>
      <c r="DT19" s="811"/>
      <c r="DU19" s="812"/>
      <c r="DV19" s="807"/>
      <c r="DW19" s="808"/>
      <c r="DX19" s="808"/>
      <c r="DY19" s="808"/>
      <c r="DZ19" s="813"/>
      <c r="EA19" s="225"/>
    </row>
    <row r="20" spans="1:131" s="226" customFormat="1" ht="26.25" customHeight="1" x14ac:dyDescent="0.15">
      <c r="A20" s="229">
        <v>14</v>
      </c>
      <c r="B20" s="814"/>
      <c r="C20" s="815"/>
      <c r="D20" s="815"/>
      <c r="E20" s="815"/>
      <c r="F20" s="815"/>
      <c r="G20" s="815"/>
      <c r="H20" s="815"/>
      <c r="I20" s="815"/>
      <c r="J20" s="815"/>
      <c r="K20" s="815"/>
      <c r="L20" s="815"/>
      <c r="M20" s="815"/>
      <c r="N20" s="815"/>
      <c r="O20" s="815"/>
      <c r="P20" s="816"/>
      <c r="Q20" s="817"/>
      <c r="R20" s="818"/>
      <c r="S20" s="818"/>
      <c r="T20" s="818"/>
      <c r="U20" s="818"/>
      <c r="V20" s="818"/>
      <c r="W20" s="818"/>
      <c r="X20" s="818"/>
      <c r="Y20" s="818"/>
      <c r="Z20" s="818"/>
      <c r="AA20" s="818"/>
      <c r="AB20" s="818"/>
      <c r="AC20" s="818"/>
      <c r="AD20" s="818"/>
      <c r="AE20" s="819"/>
      <c r="AF20" s="820"/>
      <c r="AG20" s="821"/>
      <c r="AH20" s="821"/>
      <c r="AI20" s="821"/>
      <c r="AJ20" s="822"/>
      <c r="AK20" s="803"/>
      <c r="AL20" s="804"/>
      <c r="AM20" s="804"/>
      <c r="AN20" s="804"/>
      <c r="AO20" s="804"/>
      <c r="AP20" s="804"/>
      <c r="AQ20" s="804"/>
      <c r="AR20" s="804"/>
      <c r="AS20" s="804"/>
      <c r="AT20" s="804"/>
      <c r="AU20" s="805"/>
      <c r="AV20" s="805"/>
      <c r="AW20" s="805"/>
      <c r="AX20" s="805"/>
      <c r="AY20" s="806"/>
      <c r="AZ20" s="223"/>
      <c r="BA20" s="223"/>
      <c r="BB20" s="223"/>
      <c r="BC20" s="223"/>
      <c r="BD20" s="223"/>
      <c r="BE20" s="224"/>
      <c r="BF20" s="224"/>
      <c r="BG20" s="224"/>
      <c r="BH20" s="224"/>
      <c r="BI20" s="224"/>
      <c r="BJ20" s="224"/>
      <c r="BK20" s="224"/>
      <c r="BL20" s="224"/>
      <c r="BM20" s="224"/>
      <c r="BN20" s="224"/>
      <c r="BO20" s="224"/>
      <c r="BP20" s="224"/>
      <c r="BQ20" s="229">
        <v>14</v>
      </c>
      <c r="BR20" s="230"/>
      <c r="BS20" s="807"/>
      <c r="BT20" s="808"/>
      <c r="BU20" s="808"/>
      <c r="BV20" s="808"/>
      <c r="BW20" s="808"/>
      <c r="BX20" s="808"/>
      <c r="BY20" s="808"/>
      <c r="BZ20" s="808"/>
      <c r="CA20" s="808"/>
      <c r="CB20" s="808"/>
      <c r="CC20" s="808"/>
      <c r="CD20" s="808"/>
      <c r="CE20" s="808"/>
      <c r="CF20" s="808"/>
      <c r="CG20" s="809"/>
      <c r="CH20" s="810"/>
      <c r="CI20" s="811"/>
      <c r="CJ20" s="811"/>
      <c r="CK20" s="811"/>
      <c r="CL20" s="812"/>
      <c r="CM20" s="810"/>
      <c r="CN20" s="811"/>
      <c r="CO20" s="811"/>
      <c r="CP20" s="811"/>
      <c r="CQ20" s="812"/>
      <c r="CR20" s="810"/>
      <c r="CS20" s="811"/>
      <c r="CT20" s="811"/>
      <c r="CU20" s="811"/>
      <c r="CV20" s="812"/>
      <c r="CW20" s="810"/>
      <c r="CX20" s="811"/>
      <c r="CY20" s="811"/>
      <c r="CZ20" s="811"/>
      <c r="DA20" s="812"/>
      <c r="DB20" s="810"/>
      <c r="DC20" s="811"/>
      <c r="DD20" s="811"/>
      <c r="DE20" s="811"/>
      <c r="DF20" s="812"/>
      <c r="DG20" s="810"/>
      <c r="DH20" s="811"/>
      <c r="DI20" s="811"/>
      <c r="DJ20" s="811"/>
      <c r="DK20" s="812"/>
      <c r="DL20" s="810"/>
      <c r="DM20" s="811"/>
      <c r="DN20" s="811"/>
      <c r="DO20" s="811"/>
      <c r="DP20" s="812"/>
      <c r="DQ20" s="810"/>
      <c r="DR20" s="811"/>
      <c r="DS20" s="811"/>
      <c r="DT20" s="811"/>
      <c r="DU20" s="812"/>
      <c r="DV20" s="807"/>
      <c r="DW20" s="808"/>
      <c r="DX20" s="808"/>
      <c r="DY20" s="808"/>
      <c r="DZ20" s="813"/>
      <c r="EA20" s="225"/>
    </row>
    <row r="21" spans="1:131" s="226" customFormat="1" ht="26.25" customHeight="1" thickBot="1" x14ac:dyDescent="0.2">
      <c r="A21" s="229">
        <v>15</v>
      </c>
      <c r="B21" s="814"/>
      <c r="C21" s="815"/>
      <c r="D21" s="815"/>
      <c r="E21" s="815"/>
      <c r="F21" s="815"/>
      <c r="G21" s="815"/>
      <c r="H21" s="815"/>
      <c r="I21" s="815"/>
      <c r="J21" s="815"/>
      <c r="K21" s="815"/>
      <c r="L21" s="815"/>
      <c r="M21" s="815"/>
      <c r="N21" s="815"/>
      <c r="O21" s="815"/>
      <c r="P21" s="816"/>
      <c r="Q21" s="817"/>
      <c r="R21" s="818"/>
      <c r="S21" s="818"/>
      <c r="T21" s="818"/>
      <c r="U21" s="818"/>
      <c r="V21" s="818"/>
      <c r="W21" s="818"/>
      <c r="X21" s="818"/>
      <c r="Y21" s="818"/>
      <c r="Z21" s="818"/>
      <c r="AA21" s="818"/>
      <c r="AB21" s="818"/>
      <c r="AC21" s="818"/>
      <c r="AD21" s="818"/>
      <c r="AE21" s="819"/>
      <c r="AF21" s="820"/>
      <c r="AG21" s="821"/>
      <c r="AH21" s="821"/>
      <c r="AI21" s="821"/>
      <c r="AJ21" s="822"/>
      <c r="AK21" s="803"/>
      <c r="AL21" s="804"/>
      <c r="AM21" s="804"/>
      <c r="AN21" s="804"/>
      <c r="AO21" s="804"/>
      <c r="AP21" s="804"/>
      <c r="AQ21" s="804"/>
      <c r="AR21" s="804"/>
      <c r="AS21" s="804"/>
      <c r="AT21" s="804"/>
      <c r="AU21" s="805"/>
      <c r="AV21" s="805"/>
      <c r="AW21" s="805"/>
      <c r="AX21" s="805"/>
      <c r="AY21" s="806"/>
      <c r="AZ21" s="223"/>
      <c r="BA21" s="223"/>
      <c r="BB21" s="223"/>
      <c r="BC21" s="223"/>
      <c r="BD21" s="223"/>
      <c r="BE21" s="224"/>
      <c r="BF21" s="224"/>
      <c r="BG21" s="224"/>
      <c r="BH21" s="224"/>
      <c r="BI21" s="224"/>
      <c r="BJ21" s="224"/>
      <c r="BK21" s="224"/>
      <c r="BL21" s="224"/>
      <c r="BM21" s="224"/>
      <c r="BN21" s="224"/>
      <c r="BO21" s="224"/>
      <c r="BP21" s="224"/>
      <c r="BQ21" s="229">
        <v>15</v>
      </c>
      <c r="BR21" s="230"/>
      <c r="BS21" s="807"/>
      <c r="BT21" s="808"/>
      <c r="BU21" s="808"/>
      <c r="BV21" s="808"/>
      <c r="BW21" s="808"/>
      <c r="BX21" s="808"/>
      <c r="BY21" s="808"/>
      <c r="BZ21" s="808"/>
      <c r="CA21" s="808"/>
      <c r="CB21" s="808"/>
      <c r="CC21" s="808"/>
      <c r="CD21" s="808"/>
      <c r="CE21" s="808"/>
      <c r="CF21" s="808"/>
      <c r="CG21" s="809"/>
      <c r="CH21" s="810"/>
      <c r="CI21" s="811"/>
      <c r="CJ21" s="811"/>
      <c r="CK21" s="811"/>
      <c r="CL21" s="812"/>
      <c r="CM21" s="810"/>
      <c r="CN21" s="811"/>
      <c r="CO21" s="811"/>
      <c r="CP21" s="811"/>
      <c r="CQ21" s="812"/>
      <c r="CR21" s="810"/>
      <c r="CS21" s="811"/>
      <c r="CT21" s="811"/>
      <c r="CU21" s="811"/>
      <c r="CV21" s="812"/>
      <c r="CW21" s="810"/>
      <c r="CX21" s="811"/>
      <c r="CY21" s="811"/>
      <c r="CZ21" s="811"/>
      <c r="DA21" s="812"/>
      <c r="DB21" s="810"/>
      <c r="DC21" s="811"/>
      <c r="DD21" s="811"/>
      <c r="DE21" s="811"/>
      <c r="DF21" s="812"/>
      <c r="DG21" s="810"/>
      <c r="DH21" s="811"/>
      <c r="DI21" s="811"/>
      <c r="DJ21" s="811"/>
      <c r="DK21" s="812"/>
      <c r="DL21" s="810"/>
      <c r="DM21" s="811"/>
      <c r="DN21" s="811"/>
      <c r="DO21" s="811"/>
      <c r="DP21" s="812"/>
      <c r="DQ21" s="810"/>
      <c r="DR21" s="811"/>
      <c r="DS21" s="811"/>
      <c r="DT21" s="811"/>
      <c r="DU21" s="812"/>
      <c r="DV21" s="807"/>
      <c r="DW21" s="808"/>
      <c r="DX21" s="808"/>
      <c r="DY21" s="808"/>
      <c r="DZ21" s="813"/>
      <c r="EA21" s="225"/>
    </row>
    <row r="22" spans="1:131" s="226" customFormat="1" ht="26.25" customHeight="1" x14ac:dyDescent="0.15">
      <c r="A22" s="229">
        <v>16</v>
      </c>
      <c r="B22" s="814"/>
      <c r="C22" s="815"/>
      <c r="D22" s="815"/>
      <c r="E22" s="815"/>
      <c r="F22" s="815"/>
      <c r="G22" s="815"/>
      <c r="H22" s="815"/>
      <c r="I22" s="815"/>
      <c r="J22" s="815"/>
      <c r="K22" s="815"/>
      <c r="L22" s="815"/>
      <c r="M22" s="815"/>
      <c r="N22" s="815"/>
      <c r="O22" s="815"/>
      <c r="P22" s="816"/>
      <c r="Q22" s="833"/>
      <c r="R22" s="834"/>
      <c r="S22" s="834"/>
      <c r="T22" s="834"/>
      <c r="U22" s="834"/>
      <c r="V22" s="834"/>
      <c r="W22" s="834"/>
      <c r="X22" s="834"/>
      <c r="Y22" s="834"/>
      <c r="Z22" s="834"/>
      <c r="AA22" s="834"/>
      <c r="AB22" s="834"/>
      <c r="AC22" s="834"/>
      <c r="AD22" s="834"/>
      <c r="AE22" s="835"/>
      <c r="AF22" s="820"/>
      <c r="AG22" s="821"/>
      <c r="AH22" s="821"/>
      <c r="AI22" s="821"/>
      <c r="AJ22" s="822"/>
      <c r="AK22" s="836"/>
      <c r="AL22" s="837"/>
      <c r="AM22" s="837"/>
      <c r="AN22" s="837"/>
      <c r="AO22" s="837"/>
      <c r="AP22" s="837"/>
      <c r="AQ22" s="837"/>
      <c r="AR22" s="837"/>
      <c r="AS22" s="837"/>
      <c r="AT22" s="837"/>
      <c r="AU22" s="838"/>
      <c r="AV22" s="838"/>
      <c r="AW22" s="838"/>
      <c r="AX22" s="838"/>
      <c r="AY22" s="839"/>
      <c r="AZ22" s="840" t="s">
        <v>389</v>
      </c>
      <c r="BA22" s="840"/>
      <c r="BB22" s="840"/>
      <c r="BC22" s="840"/>
      <c r="BD22" s="841"/>
      <c r="BE22" s="224"/>
      <c r="BF22" s="224"/>
      <c r="BG22" s="224"/>
      <c r="BH22" s="224"/>
      <c r="BI22" s="224"/>
      <c r="BJ22" s="224"/>
      <c r="BK22" s="224"/>
      <c r="BL22" s="224"/>
      <c r="BM22" s="224"/>
      <c r="BN22" s="224"/>
      <c r="BO22" s="224"/>
      <c r="BP22" s="224"/>
      <c r="BQ22" s="229">
        <v>16</v>
      </c>
      <c r="BR22" s="230"/>
      <c r="BS22" s="807"/>
      <c r="BT22" s="808"/>
      <c r="BU22" s="808"/>
      <c r="BV22" s="808"/>
      <c r="BW22" s="808"/>
      <c r="BX22" s="808"/>
      <c r="BY22" s="808"/>
      <c r="BZ22" s="808"/>
      <c r="CA22" s="808"/>
      <c r="CB22" s="808"/>
      <c r="CC22" s="808"/>
      <c r="CD22" s="808"/>
      <c r="CE22" s="808"/>
      <c r="CF22" s="808"/>
      <c r="CG22" s="809"/>
      <c r="CH22" s="810"/>
      <c r="CI22" s="811"/>
      <c r="CJ22" s="811"/>
      <c r="CK22" s="811"/>
      <c r="CL22" s="812"/>
      <c r="CM22" s="810"/>
      <c r="CN22" s="811"/>
      <c r="CO22" s="811"/>
      <c r="CP22" s="811"/>
      <c r="CQ22" s="812"/>
      <c r="CR22" s="810"/>
      <c r="CS22" s="811"/>
      <c r="CT22" s="811"/>
      <c r="CU22" s="811"/>
      <c r="CV22" s="812"/>
      <c r="CW22" s="810"/>
      <c r="CX22" s="811"/>
      <c r="CY22" s="811"/>
      <c r="CZ22" s="811"/>
      <c r="DA22" s="812"/>
      <c r="DB22" s="810"/>
      <c r="DC22" s="811"/>
      <c r="DD22" s="811"/>
      <c r="DE22" s="811"/>
      <c r="DF22" s="812"/>
      <c r="DG22" s="810"/>
      <c r="DH22" s="811"/>
      <c r="DI22" s="811"/>
      <c r="DJ22" s="811"/>
      <c r="DK22" s="812"/>
      <c r="DL22" s="810"/>
      <c r="DM22" s="811"/>
      <c r="DN22" s="811"/>
      <c r="DO22" s="811"/>
      <c r="DP22" s="812"/>
      <c r="DQ22" s="810"/>
      <c r="DR22" s="811"/>
      <c r="DS22" s="811"/>
      <c r="DT22" s="811"/>
      <c r="DU22" s="812"/>
      <c r="DV22" s="807"/>
      <c r="DW22" s="808"/>
      <c r="DX22" s="808"/>
      <c r="DY22" s="808"/>
      <c r="DZ22" s="813"/>
      <c r="EA22" s="225"/>
    </row>
    <row r="23" spans="1:131" s="226" customFormat="1" ht="26.25" customHeight="1" thickBot="1" x14ac:dyDescent="0.2">
      <c r="A23" s="231" t="s">
        <v>390</v>
      </c>
      <c r="B23" s="823" t="s">
        <v>391</v>
      </c>
      <c r="C23" s="824"/>
      <c r="D23" s="824"/>
      <c r="E23" s="824"/>
      <c r="F23" s="824"/>
      <c r="G23" s="824"/>
      <c r="H23" s="824"/>
      <c r="I23" s="824"/>
      <c r="J23" s="824"/>
      <c r="K23" s="824"/>
      <c r="L23" s="824"/>
      <c r="M23" s="824"/>
      <c r="N23" s="824"/>
      <c r="O23" s="824"/>
      <c r="P23" s="825"/>
      <c r="Q23" s="826">
        <v>4423</v>
      </c>
      <c r="R23" s="827"/>
      <c r="S23" s="827"/>
      <c r="T23" s="827"/>
      <c r="U23" s="827"/>
      <c r="V23" s="827">
        <v>4369</v>
      </c>
      <c r="W23" s="827"/>
      <c r="X23" s="827"/>
      <c r="Y23" s="827"/>
      <c r="Z23" s="827"/>
      <c r="AA23" s="827">
        <v>54</v>
      </c>
      <c r="AB23" s="827"/>
      <c r="AC23" s="827"/>
      <c r="AD23" s="827"/>
      <c r="AE23" s="828"/>
      <c r="AF23" s="829">
        <v>33</v>
      </c>
      <c r="AG23" s="827"/>
      <c r="AH23" s="827"/>
      <c r="AI23" s="827"/>
      <c r="AJ23" s="830"/>
      <c r="AK23" s="831"/>
      <c r="AL23" s="832"/>
      <c r="AM23" s="832"/>
      <c r="AN23" s="832"/>
      <c r="AO23" s="832"/>
      <c r="AP23" s="827">
        <v>3616</v>
      </c>
      <c r="AQ23" s="827"/>
      <c r="AR23" s="827"/>
      <c r="AS23" s="827"/>
      <c r="AT23" s="827"/>
      <c r="AU23" s="843"/>
      <c r="AV23" s="843"/>
      <c r="AW23" s="843"/>
      <c r="AX23" s="843"/>
      <c r="AY23" s="844"/>
      <c r="AZ23" s="845" t="s">
        <v>392</v>
      </c>
      <c r="BA23" s="846"/>
      <c r="BB23" s="846"/>
      <c r="BC23" s="846"/>
      <c r="BD23" s="847"/>
      <c r="BE23" s="224"/>
      <c r="BF23" s="224"/>
      <c r="BG23" s="224"/>
      <c r="BH23" s="224"/>
      <c r="BI23" s="224"/>
      <c r="BJ23" s="224"/>
      <c r="BK23" s="224"/>
      <c r="BL23" s="224"/>
      <c r="BM23" s="224"/>
      <c r="BN23" s="224"/>
      <c r="BO23" s="224"/>
      <c r="BP23" s="224"/>
      <c r="BQ23" s="229">
        <v>17</v>
      </c>
      <c r="BR23" s="230"/>
      <c r="BS23" s="807"/>
      <c r="BT23" s="808"/>
      <c r="BU23" s="808"/>
      <c r="BV23" s="808"/>
      <c r="BW23" s="808"/>
      <c r="BX23" s="808"/>
      <c r="BY23" s="808"/>
      <c r="BZ23" s="808"/>
      <c r="CA23" s="808"/>
      <c r="CB23" s="808"/>
      <c r="CC23" s="808"/>
      <c r="CD23" s="808"/>
      <c r="CE23" s="808"/>
      <c r="CF23" s="808"/>
      <c r="CG23" s="809"/>
      <c r="CH23" s="810"/>
      <c r="CI23" s="811"/>
      <c r="CJ23" s="811"/>
      <c r="CK23" s="811"/>
      <c r="CL23" s="812"/>
      <c r="CM23" s="810"/>
      <c r="CN23" s="811"/>
      <c r="CO23" s="811"/>
      <c r="CP23" s="811"/>
      <c r="CQ23" s="812"/>
      <c r="CR23" s="810"/>
      <c r="CS23" s="811"/>
      <c r="CT23" s="811"/>
      <c r="CU23" s="811"/>
      <c r="CV23" s="812"/>
      <c r="CW23" s="810"/>
      <c r="CX23" s="811"/>
      <c r="CY23" s="811"/>
      <c r="CZ23" s="811"/>
      <c r="DA23" s="812"/>
      <c r="DB23" s="810"/>
      <c r="DC23" s="811"/>
      <c r="DD23" s="811"/>
      <c r="DE23" s="811"/>
      <c r="DF23" s="812"/>
      <c r="DG23" s="810"/>
      <c r="DH23" s="811"/>
      <c r="DI23" s="811"/>
      <c r="DJ23" s="811"/>
      <c r="DK23" s="812"/>
      <c r="DL23" s="810"/>
      <c r="DM23" s="811"/>
      <c r="DN23" s="811"/>
      <c r="DO23" s="811"/>
      <c r="DP23" s="812"/>
      <c r="DQ23" s="810"/>
      <c r="DR23" s="811"/>
      <c r="DS23" s="811"/>
      <c r="DT23" s="811"/>
      <c r="DU23" s="812"/>
      <c r="DV23" s="807"/>
      <c r="DW23" s="808"/>
      <c r="DX23" s="808"/>
      <c r="DY23" s="808"/>
      <c r="DZ23" s="813"/>
      <c r="EA23" s="225"/>
    </row>
    <row r="24" spans="1:131" s="226" customFormat="1" ht="26.25" customHeight="1" x14ac:dyDescent="0.15">
      <c r="A24" s="842" t="s">
        <v>393</v>
      </c>
      <c r="B24" s="842"/>
      <c r="C24" s="842"/>
      <c r="D24" s="842"/>
      <c r="E24" s="842"/>
      <c r="F24" s="842"/>
      <c r="G24" s="842"/>
      <c r="H24" s="842"/>
      <c r="I24" s="842"/>
      <c r="J24" s="842"/>
      <c r="K24" s="842"/>
      <c r="L24" s="842"/>
      <c r="M24" s="842"/>
      <c r="N24" s="842"/>
      <c r="O24" s="842"/>
      <c r="P24" s="842"/>
      <c r="Q24" s="842"/>
      <c r="R24" s="842"/>
      <c r="S24" s="842"/>
      <c r="T24" s="842"/>
      <c r="U24" s="842"/>
      <c r="V24" s="842"/>
      <c r="W24" s="842"/>
      <c r="X24" s="842"/>
      <c r="Y24" s="842"/>
      <c r="Z24" s="842"/>
      <c r="AA24" s="842"/>
      <c r="AB24" s="842"/>
      <c r="AC24" s="842"/>
      <c r="AD24" s="842"/>
      <c r="AE24" s="842"/>
      <c r="AF24" s="842"/>
      <c r="AG24" s="842"/>
      <c r="AH24" s="842"/>
      <c r="AI24" s="842"/>
      <c r="AJ24" s="842"/>
      <c r="AK24" s="842"/>
      <c r="AL24" s="842"/>
      <c r="AM24" s="842"/>
      <c r="AN24" s="842"/>
      <c r="AO24" s="842"/>
      <c r="AP24" s="842"/>
      <c r="AQ24" s="842"/>
      <c r="AR24" s="842"/>
      <c r="AS24" s="842"/>
      <c r="AT24" s="842"/>
      <c r="AU24" s="842"/>
      <c r="AV24" s="842"/>
      <c r="AW24" s="842"/>
      <c r="AX24" s="842"/>
      <c r="AY24" s="842"/>
      <c r="AZ24" s="223"/>
      <c r="BA24" s="223"/>
      <c r="BB24" s="223"/>
      <c r="BC24" s="223"/>
      <c r="BD24" s="223"/>
      <c r="BE24" s="224"/>
      <c r="BF24" s="224"/>
      <c r="BG24" s="224"/>
      <c r="BH24" s="224"/>
      <c r="BI24" s="224"/>
      <c r="BJ24" s="224"/>
      <c r="BK24" s="224"/>
      <c r="BL24" s="224"/>
      <c r="BM24" s="224"/>
      <c r="BN24" s="224"/>
      <c r="BO24" s="224"/>
      <c r="BP24" s="224"/>
      <c r="BQ24" s="229">
        <v>18</v>
      </c>
      <c r="BR24" s="230"/>
      <c r="BS24" s="807"/>
      <c r="BT24" s="808"/>
      <c r="BU24" s="808"/>
      <c r="BV24" s="808"/>
      <c r="BW24" s="808"/>
      <c r="BX24" s="808"/>
      <c r="BY24" s="808"/>
      <c r="BZ24" s="808"/>
      <c r="CA24" s="808"/>
      <c r="CB24" s="808"/>
      <c r="CC24" s="808"/>
      <c r="CD24" s="808"/>
      <c r="CE24" s="808"/>
      <c r="CF24" s="808"/>
      <c r="CG24" s="809"/>
      <c r="CH24" s="810"/>
      <c r="CI24" s="811"/>
      <c r="CJ24" s="811"/>
      <c r="CK24" s="811"/>
      <c r="CL24" s="812"/>
      <c r="CM24" s="810"/>
      <c r="CN24" s="811"/>
      <c r="CO24" s="811"/>
      <c r="CP24" s="811"/>
      <c r="CQ24" s="812"/>
      <c r="CR24" s="810"/>
      <c r="CS24" s="811"/>
      <c r="CT24" s="811"/>
      <c r="CU24" s="811"/>
      <c r="CV24" s="812"/>
      <c r="CW24" s="810"/>
      <c r="CX24" s="811"/>
      <c r="CY24" s="811"/>
      <c r="CZ24" s="811"/>
      <c r="DA24" s="812"/>
      <c r="DB24" s="810"/>
      <c r="DC24" s="811"/>
      <c r="DD24" s="811"/>
      <c r="DE24" s="811"/>
      <c r="DF24" s="812"/>
      <c r="DG24" s="810"/>
      <c r="DH24" s="811"/>
      <c r="DI24" s="811"/>
      <c r="DJ24" s="811"/>
      <c r="DK24" s="812"/>
      <c r="DL24" s="810"/>
      <c r="DM24" s="811"/>
      <c r="DN24" s="811"/>
      <c r="DO24" s="811"/>
      <c r="DP24" s="812"/>
      <c r="DQ24" s="810"/>
      <c r="DR24" s="811"/>
      <c r="DS24" s="811"/>
      <c r="DT24" s="811"/>
      <c r="DU24" s="812"/>
      <c r="DV24" s="807"/>
      <c r="DW24" s="808"/>
      <c r="DX24" s="808"/>
      <c r="DY24" s="808"/>
      <c r="DZ24" s="813"/>
      <c r="EA24" s="225"/>
    </row>
    <row r="25" spans="1:131" ht="26.25" customHeight="1" thickBot="1" x14ac:dyDescent="0.2">
      <c r="A25" s="757" t="s">
        <v>394</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7"/>
      <c r="BT25" s="808"/>
      <c r="BU25" s="808"/>
      <c r="BV25" s="808"/>
      <c r="BW25" s="808"/>
      <c r="BX25" s="808"/>
      <c r="BY25" s="808"/>
      <c r="BZ25" s="808"/>
      <c r="CA25" s="808"/>
      <c r="CB25" s="808"/>
      <c r="CC25" s="808"/>
      <c r="CD25" s="808"/>
      <c r="CE25" s="808"/>
      <c r="CF25" s="808"/>
      <c r="CG25" s="809"/>
      <c r="CH25" s="810"/>
      <c r="CI25" s="811"/>
      <c r="CJ25" s="811"/>
      <c r="CK25" s="811"/>
      <c r="CL25" s="812"/>
      <c r="CM25" s="810"/>
      <c r="CN25" s="811"/>
      <c r="CO25" s="811"/>
      <c r="CP25" s="811"/>
      <c r="CQ25" s="812"/>
      <c r="CR25" s="810"/>
      <c r="CS25" s="811"/>
      <c r="CT25" s="811"/>
      <c r="CU25" s="811"/>
      <c r="CV25" s="812"/>
      <c r="CW25" s="810"/>
      <c r="CX25" s="811"/>
      <c r="CY25" s="811"/>
      <c r="CZ25" s="811"/>
      <c r="DA25" s="812"/>
      <c r="DB25" s="810"/>
      <c r="DC25" s="811"/>
      <c r="DD25" s="811"/>
      <c r="DE25" s="811"/>
      <c r="DF25" s="812"/>
      <c r="DG25" s="810"/>
      <c r="DH25" s="811"/>
      <c r="DI25" s="811"/>
      <c r="DJ25" s="811"/>
      <c r="DK25" s="812"/>
      <c r="DL25" s="810"/>
      <c r="DM25" s="811"/>
      <c r="DN25" s="811"/>
      <c r="DO25" s="811"/>
      <c r="DP25" s="812"/>
      <c r="DQ25" s="810"/>
      <c r="DR25" s="811"/>
      <c r="DS25" s="811"/>
      <c r="DT25" s="811"/>
      <c r="DU25" s="812"/>
      <c r="DV25" s="807"/>
      <c r="DW25" s="808"/>
      <c r="DX25" s="808"/>
      <c r="DY25" s="808"/>
      <c r="DZ25" s="813"/>
      <c r="EA25" s="221"/>
    </row>
    <row r="26" spans="1:131" ht="26.25" customHeight="1" x14ac:dyDescent="0.15">
      <c r="A26" s="759" t="s">
        <v>370</v>
      </c>
      <c r="B26" s="760"/>
      <c r="C26" s="760"/>
      <c r="D26" s="760"/>
      <c r="E26" s="760"/>
      <c r="F26" s="760"/>
      <c r="G26" s="760"/>
      <c r="H26" s="760"/>
      <c r="I26" s="760"/>
      <c r="J26" s="760"/>
      <c r="K26" s="760"/>
      <c r="L26" s="760"/>
      <c r="M26" s="760"/>
      <c r="N26" s="760"/>
      <c r="O26" s="760"/>
      <c r="P26" s="761"/>
      <c r="Q26" s="765" t="s">
        <v>395</v>
      </c>
      <c r="R26" s="766"/>
      <c r="S26" s="766"/>
      <c r="T26" s="766"/>
      <c r="U26" s="767"/>
      <c r="V26" s="765" t="s">
        <v>396</v>
      </c>
      <c r="W26" s="766"/>
      <c r="X26" s="766"/>
      <c r="Y26" s="766"/>
      <c r="Z26" s="767"/>
      <c r="AA26" s="765" t="s">
        <v>397</v>
      </c>
      <c r="AB26" s="766"/>
      <c r="AC26" s="766"/>
      <c r="AD26" s="766"/>
      <c r="AE26" s="766"/>
      <c r="AF26" s="848" t="s">
        <v>398</v>
      </c>
      <c r="AG26" s="849"/>
      <c r="AH26" s="849"/>
      <c r="AI26" s="849"/>
      <c r="AJ26" s="850"/>
      <c r="AK26" s="766" t="s">
        <v>399</v>
      </c>
      <c r="AL26" s="766"/>
      <c r="AM26" s="766"/>
      <c r="AN26" s="766"/>
      <c r="AO26" s="767"/>
      <c r="AP26" s="765" t="s">
        <v>400</v>
      </c>
      <c r="AQ26" s="766"/>
      <c r="AR26" s="766"/>
      <c r="AS26" s="766"/>
      <c r="AT26" s="767"/>
      <c r="AU26" s="765" t="s">
        <v>401</v>
      </c>
      <c r="AV26" s="766"/>
      <c r="AW26" s="766"/>
      <c r="AX26" s="766"/>
      <c r="AY26" s="767"/>
      <c r="AZ26" s="765" t="s">
        <v>402</v>
      </c>
      <c r="BA26" s="766"/>
      <c r="BB26" s="766"/>
      <c r="BC26" s="766"/>
      <c r="BD26" s="767"/>
      <c r="BE26" s="765" t="s">
        <v>377</v>
      </c>
      <c r="BF26" s="766"/>
      <c r="BG26" s="766"/>
      <c r="BH26" s="766"/>
      <c r="BI26" s="772"/>
      <c r="BJ26" s="223"/>
      <c r="BK26" s="223"/>
      <c r="BL26" s="223"/>
      <c r="BM26" s="223"/>
      <c r="BN26" s="223"/>
      <c r="BO26" s="232"/>
      <c r="BP26" s="232"/>
      <c r="BQ26" s="229">
        <v>20</v>
      </c>
      <c r="BR26" s="230"/>
      <c r="BS26" s="807"/>
      <c r="BT26" s="808"/>
      <c r="BU26" s="808"/>
      <c r="BV26" s="808"/>
      <c r="BW26" s="808"/>
      <c r="BX26" s="808"/>
      <c r="BY26" s="808"/>
      <c r="BZ26" s="808"/>
      <c r="CA26" s="808"/>
      <c r="CB26" s="808"/>
      <c r="CC26" s="808"/>
      <c r="CD26" s="808"/>
      <c r="CE26" s="808"/>
      <c r="CF26" s="808"/>
      <c r="CG26" s="809"/>
      <c r="CH26" s="810"/>
      <c r="CI26" s="811"/>
      <c r="CJ26" s="811"/>
      <c r="CK26" s="811"/>
      <c r="CL26" s="812"/>
      <c r="CM26" s="810"/>
      <c r="CN26" s="811"/>
      <c r="CO26" s="811"/>
      <c r="CP26" s="811"/>
      <c r="CQ26" s="812"/>
      <c r="CR26" s="810"/>
      <c r="CS26" s="811"/>
      <c r="CT26" s="811"/>
      <c r="CU26" s="811"/>
      <c r="CV26" s="812"/>
      <c r="CW26" s="810"/>
      <c r="CX26" s="811"/>
      <c r="CY26" s="811"/>
      <c r="CZ26" s="811"/>
      <c r="DA26" s="812"/>
      <c r="DB26" s="810"/>
      <c r="DC26" s="811"/>
      <c r="DD26" s="811"/>
      <c r="DE26" s="811"/>
      <c r="DF26" s="812"/>
      <c r="DG26" s="810"/>
      <c r="DH26" s="811"/>
      <c r="DI26" s="811"/>
      <c r="DJ26" s="811"/>
      <c r="DK26" s="812"/>
      <c r="DL26" s="810"/>
      <c r="DM26" s="811"/>
      <c r="DN26" s="811"/>
      <c r="DO26" s="811"/>
      <c r="DP26" s="812"/>
      <c r="DQ26" s="810"/>
      <c r="DR26" s="811"/>
      <c r="DS26" s="811"/>
      <c r="DT26" s="811"/>
      <c r="DU26" s="812"/>
      <c r="DV26" s="807"/>
      <c r="DW26" s="808"/>
      <c r="DX26" s="808"/>
      <c r="DY26" s="808"/>
      <c r="DZ26" s="813"/>
      <c r="EA26" s="221"/>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51"/>
      <c r="AG27" s="852"/>
      <c r="AH27" s="852"/>
      <c r="AI27" s="852"/>
      <c r="AJ27" s="853"/>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7"/>
      <c r="BT27" s="808"/>
      <c r="BU27" s="808"/>
      <c r="BV27" s="808"/>
      <c r="BW27" s="808"/>
      <c r="BX27" s="808"/>
      <c r="BY27" s="808"/>
      <c r="BZ27" s="808"/>
      <c r="CA27" s="808"/>
      <c r="CB27" s="808"/>
      <c r="CC27" s="808"/>
      <c r="CD27" s="808"/>
      <c r="CE27" s="808"/>
      <c r="CF27" s="808"/>
      <c r="CG27" s="809"/>
      <c r="CH27" s="810"/>
      <c r="CI27" s="811"/>
      <c r="CJ27" s="811"/>
      <c r="CK27" s="811"/>
      <c r="CL27" s="812"/>
      <c r="CM27" s="810"/>
      <c r="CN27" s="811"/>
      <c r="CO27" s="811"/>
      <c r="CP27" s="811"/>
      <c r="CQ27" s="812"/>
      <c r="CR27" s="810"/>
      <c r="CS27" s="811"/>
      <c r="CT27" s="811"/>
      <c r="CU27" s="811"/>
      <c r="CV27" s="812"/>
      <c r="CW27" s="810"/>
      <c r="CX27" s="811"/>
      <c r="CY27" s="811"/>
      <c r="CZ27" s="811"/>
      <c r="DA27" s="812"/>
      <c r="DB27" s="810"/>
      <c r="DC27" s="811"/>
      <c r="DD27" s="811"/>
      <c r="DE27" s="811"/>
      <c r="DF27" s="812"/>
      <c r="DG27" s="810"/>
      <c r="DH27" s="811"/>
      <c r="DI27" s="811"/>
      <c r="DJ27" s="811"/>
      <c r="DK27" s="812"/>
      <c r="DL27" s="810"/>
      <c r="DM27" s="811"/>
      <c r="DN27" s="811"/>
      <c r="DO27" s="811"/>
      <c r="DP27" s="812"/>
      <c r="DQ27" s="810"/>
      <c r="DR27" s="811"/>
      <c r="DS27" s="811"/>
      <c r="DT27" s="811"/>
      <c r="DU27" s="812"/>
      <c r="DV27" s="807"/>
      <c r="DW27" s="808"/>
      <c r="DX27" s="808"/>
      <c r="DY27" s="808"/>
      <c r="DZ27" s="813"/>
      <c r="EA27" s="221"/>
    </row>
    <row r="28" spans="1:131" ht="26.25" customHeight="1" thickTop="1" x14ac:dyDescent="0.15">
      <c r="A28" s="233">
        <v>1</v>
      </c>
      <c r="B28" s="781" t="s">
        <v>403</v>
      </c>
      <c r="C28" s="782"/>
      <c r="D28" s="782"/>
      <c r="E28" s="782"/>
      <c r="F28" s="782"/>
      <c r="G28" s="782"/>
      <c r="H28" s="782"/>
      <c r="I28" s="782"/>
      <c r="J28" s="782"/>
      <c r="K28" s="782"/>
      <c r="L28" s="782"/>
      <c r="M28" s="782"/>
      <c r="N28" s="782"/>
      <c r="O28" s="782"/>
      <c r="P28" s="783"/>
      <c r="Q28" s="856">
        <v>941</v>
      </c>
      <c r="R28" s="857"/>
      <c r="S28" s="857"/>
      <c r="T28" s="857"/>
      <c r="U28" s="857"/>
      <c r="V28" s="857">
        <v>906</v>
      </c>
      <c r="W28" s="857"/>
      <c r="X28" s="857"/>
      <c r="Y28" s="857"/>
      <c r="Z28" s="857"/>
      <c r="AA28" s="857">
        <v>35</v>
      </c>
      <c r="AB28" s="857"/>
      <c r="AC28" s="857"/>
      <c r="AD28" s="857"/>
      <c r="AE28" s="858"/>
      <c r="AF28" s="859">
        <v>35</v>
      </c>
      <c r="AG28" s="857"/>
      <c r="AH28" s="857"/>
      <c r="AI28" s="857"/>
      <c r="AJ28" s="860"/>
      <c r="AK28" s="861">
        <v>36</v>
      </c>
      <c r="AL28" s="862"/>
      <c r="AM28" s="862"/>
      <c r="AN28" s="862"/>
      <c r="AO28" s="862"/>
      <c r="AP28" s="863" t="s">
        <v>572</v>
      </c>
      <c r="AQ28" s="863"/>
      <c r="AR28" s="863"/>
      <c r="AS28" s="863"/>
      <c r="AT28" s="863"/>
      <c r="AU28" s="863" t="s">
        <v>572</v>
      </c>
      <c r="AV28" s="863"/>
      <c r="AW28" s="863"/>
      <c r="AX28" s="863"/>
      <c r="AY28" s="863"/>
      <c r="AZ28" s="863" t="s">
        <v>572</v>
      </c>
      <c r="BA28" s="863"/>
      <c r="BB28" s="863"/>
      <c r="BC28" s="863"/>
      <c r="BD28" s="863"/>
      <c r="BE28" s="854"/>
      <c r="BF28" s="854"/>
      <c r="BG28" s="854"/>
      <c r="BH28" s="854"/>
      <c r="BI28" s="855"/>
      <c r="BJ28" s="223"/>
      <c r="BK28" s="223"/>
      <c r="BL28" s="223"/>
      <c r="BM28" s="223"/>
      <c r="BN28" s="223"/>
      <c r="BO28" s="232"/>
      <c r="BP28" s="232"/>
      <c r="BQ28" s="229">
        <v>22</v>
      </c>
      <c r="BR28" s="230"/>
      <c r="BS28" s="807"/>
      <c r="BT28" s="808"/>
      <c r="BU28" s="808"/>
      <c r="BV28" s="808"/>
      <c r="BW28" s="808"/>
      <c r="BX28" s="808"/>
      <c r="BY28" s="808"/>
      <c r="BZ28" s="808"/>
      <c r="CA28" s="808"/>
      <c r="CB28" s="808"/>
      <c r="CC28" s="808"/>
      <c r="CD28" s="808"/>
      <c r="CE28" s="808"/>
      <c r="CF28" s="808"/>
      <c r="CG28" s="809"/>
      <c r="CH28" s="810"/>
      <c r="CI28" s="811"/>
      <c r="CJ28" s="811"/>
      <c r="CK28" s="811"/>
      <c r="CL28" s="812"/>
      <c r="CM28" s="810"/>
      <c r="CN28" s="811"/>
      <c r="CO28" s="811"/>
      <c r="CP28" s="811"/>
      <c r="CQ28" s="812"/>
      <c r="CR28" s="810"/>
      <c r="CS28" s="811"/>
      <c r="CT28" s="811"/>
      <c r="CU28" s="811"/>
      <c r="CV28" s="812"/>
      <c r="CW28" s="810"/>
      <c r="CX28" s="811"/>
      <c r="CY28" s="811"/>
      <c r="CZ28" s="811"/>
      <c r="DA28" s="812"/>
      <c r="DB28" s="810"/>
      <c r="DC28" s="811"/>
      <c r="DD28" s="811"/>
      <c r="DE28" s="811"/>
      <c r="DF28" s="812"/>
      <c r="DG28" s="810"/>
      <c r="DH28" s="811"/>
      <c r="DI28" s="811"/>
      <c r="DJ28" s="811"/>
      <c r="DK28" s="812"/>
      <c r="DL28" s="810"/>
      <c r="DM28" s="811"/>
      <c r="DN28" s="811"/>
      <c r="DO28" s="811"/>
      <c r="DP28" s="812"/>
      <c r="DQ28" s="810"/>
      <c r="DR28" s="811"/>
      <c r="DS28" s="811"/>
      <c r="DT28" s="811"/>
      <c r="DU28" s="812"/>
      <c r="DV28" s="807"/>
      <c r="DW28" s="808"/>
      <c r="DX28" s="808"/>
      <c r="DY28" s="808"/>
      <c r="DZ28" s="813"/>
      <c r="EA28" s="221"/>
    </row>
    <row r="29" spans="1:131" ht="26.25" customHeight="1" x14ac:dyDescent="0.15">
      <c r="A29" s="233">
        <v>2</v>
      </c>
      <c r="B29" s="814" t="s">
        <v>404</v>
      </c>
      <c r="C29" s="815"/>
      <c r="D29" s="815"/>
      <c r="E29" s="815"/>
      <c r="F29" s="815"/>
      <c r="G29" s="815"/>
      <c r="H29" s="815"/>
      <c r="I29" s="815"/>
      <c r="J29" s="815"/>
      <c r="K29" s="815"/>
      <c r="L29" s="815"/>
      <c r="M29" s="815"/>
      <c r="N29" s="815"/>
      <c r="O29" s="815"/>
      <c r="P29" s="816"/>
      <c r="Q29" s="817">
        <v>915</v>
      </c>
      <c r="R29" s="818"/>
      <c r="S29" s="818"/>
      <c r="T29" s="818"/>
      <c r="U29" s="818"/>
      <c r="V29" s="818">
        <v>908</v>
      </c>
      <c r="W29" s="818"/>
      <c r="X29" s="818"/>
      <c r="Y29" s="818"/>
      <c r="Z29" s="818"/>
      <c r="AA29" s="818">
        <v>7</v>
      </c>
      <c r="AB29" s="818"/>
      <c r="AC29" s="818"/>
      <c r="AD29" s="818"/>
      <c r="AE29" s="819"/>
      <c r="AF29" s="820">
        <v>7</v>
      </c>
      <c r="AG29" s="821"/>
      <c r="AH29" s="821"/>
      <c r="AI29" s="821"/>
      <c r="AJ29" s="822"/>
      <c r="AK29" s="867">
        <v>117</v>
      </c>
      <c r="AL29" s="868"/>
      <c r="AM29" s="868"/>
      <c r="AN29" s="868"/>
      <c r="AO29" s="868"/>
      <c r="AP29" s="864" t="s">
        <v>572</v>
      </c>
      <c r="AQ29" s="864"/>
      <c r="AR29" s="864"/>
      <c r="AS29" s="864"/>
      <c r="AT29" s="864"/>
      <c r="AU29" s="864" t="s">
        <v>572</v>
      </c>
      <c r="AV29" s="864"/>
      <c r="AW29" s="864"/>
      <c r="AX29" s="864"/>
      <c r="AY29" s="864"/>
      <c r="AZ29" s="864" t="s">
        <v>572</v>
      </c>
      <c r="BA29" s="864"/>
      <c r="BB29" s="864"/>
      <c r="BC29" s="864"/>
      <c r="BD29" s="864"/>
      <c r="BE29" s="865"/>
      <c r="BF29" s="865"/>
      <c r="BG29" s="865"/>
      <c r="BH29" s="865"/>
      <c r="BI29" s="866"/>
      <c r="BJ29" s="223"/>
      <c r="BK29" s="223"/>
      <c r="BL29" s="223"/>
      <c r="BM29" s="223"/>
      <c r="BN29" s="223"/>
      <c r="BO29" s="232"/>
      <c r="BP29" s="232"/>
      <c r="BQ29" s="229">
        <v>23</v>
      </c>
      <c r="BR29" s="230"/>
      <c r="BS29" s="807"/>
      <c r="BT29" s="808"/>
      <c r="BU29" s="808"/>
      <c r="BV29" s="808"/>
      <c r="BW29" s="808"/>
      <c r="BX29" s="808"/>
      <c r="BY29" s="808"/>
      <c r="BZ29" s="808"/>
      <c r="CA29" s="808"/>
      <c r="CB29" s="808"/>
      <c r="CC29" s="808"/>
      <c r="CD29" s="808"/>
      <c r="CE29" s="808"/>
      <c r="CF29" s="808"/>
      <c r="CG29" s="809"/>
      <c r="CH29" s="810"/>
      <c r="CI29" s="811"/>
      <c r="CJ29" s="811"/>
      <c r="CK29" s="811"/>
      <c r="CL29" s="812"/>
      <c r="CM29" s="810"/>
      <c r="CN29" s="811"/>
      <c r="CO29" s="811"/>
      <c r="CP29" s="811"/>
      <c r="CQ29" s="812"/>
      <c r="CR29" s="810"/>
      <c r="CS29" s="811"/>
      <c r="CT29" s="811"/>
      <c r="CU29" s="811"/>
      <c r="CV29" s="812"/>
      <c r="CW29" s="810"/>
      <c r="CX29" s="811"/>
      <c r="CY29" s="811"/>
      <c r="CZ29" s="811"/>
      <c r="DA29" s="812"/>
      <c r="DB29" s="810"/>
      <c r="DC29" s="811"/>
      <c r="DD29" s="811"/>
      <c r="DE29" s="811"/>
      <c r="DF29" s="812"/>
      <c r="DG29" s="810"/>
      <c r="DH29" s="811"/>
      <c r="DI29" s="811"/>
      <c r="DJ29" s="811"/>
      <c r="DK29" s="812"/>
      <c r="DL29" s="810"/>
      <c r="DM29" s="811"/>
      <c r="DN29" s="811"/>
      <c r="DO29" s="811"/>
      <c r="DP29" s="812"/>
      <c r="DQ29" s="810"/>
      <c r="DR29" s="811"/>
      <c r="DS29" s="811"/>
      <c r="DT29" s="811"/>
      <c r="DU29" s="812"/>
      <c r="DV29" s="807"/>
      <c r="DW29" s="808"/>
      <c r="DX29" s="808"/>
      <c r="DY29" s="808"/>
      <c r="DZ29" s="813"/>
      <c r="EA29" s="221"/>
    </row>
    <row r="30" spans="1:131" ht="26.25" customHeight="1" x14ac:dyDescent="0.15">
      <c r="A30" s="233">
        <v>3</v>
      </c>
      <c r="B30" s="814" t="s">
        <v>405</v>
      </c>
      <c r="C30" s="815"/>
      <c r="D30" s="815"/>
      <c r="E30" s="815"/>
      <c r="F30" s="815"/>
      <c r="G30" s="815"/>
      <c r="H30" s="815"/>
      <c r="I30" s="815"/>
      <c r="J30" s="815"/>
      <c r="K30" s="815"/>
      <c r="L30" s="815"/>
      <c r="M30" s="815"/>
      <c r="N30" s="815"/>
      <c r="O30" s="815"/>
      <c r="P30" s="816"/>
      <c r="Q30" s="817">
        <v>130</v>
      </c>
      <c r="R30" s="818"/>
      <c r="S30" s="818"/>
      <c r="T30" s="818"/>
      <c r="U30" s="818"/>
      <c r="V30" s="818">
        <v>129</v>
      </c>
      <c r="W30" s="818"/>
      <c r="X30" s="818"/>
      <c r="Y30" s="818"/>
      <c r="Z30" s="818"/>
      <c r="AA30" s="818">
        <v>0</v>
      </c>
      <c r="AB30" s="818"/>
      <c r="AC30" s="818"/>
      <c r="AD30" s="818"/>
      <c r="AE30" s="819"/>
      <c r="AF30" s="820">
        <v>0</v>
      </c>
      <c r="AG30" s="821"/>
      <c r="AH30" s="821"/>
      <c r="AI30" s="821"/>
      <c r="AJ30" s="822"/>
      <c r="AK30" s="867">
        <v>36</v>
      </c>
      <c r="AL30" s="868"/>
      <c r="AM30" s="868"/>
      <c r="AN30" s="868"/>
      <c r="AO30" s="868"/>
      <c r="AP30" s="864" t="s">
        <v>572</v>
      </c>
      <c r="AQ30" s="864"/>
      <c r="AR30" s="864"/>
      <c r="AS30" s="864"/>
      <c r="AT30" s="864"/>
      <c r="AU30" s="864" t="s">
        <v>572</v>
      </c>
      <c r="AV30" s="864"/>
      <c r="AW30" s="864"/>
      <c r="AX30" s="864"/>
      <c r="AY30" s="864"/>
      <c r="AZ30" s="864" t="s">
        <v>572</v>
      </c>
      <c r="BA30" s="864"/>
      <c r="BB30" s="864"/>
      <c r="BC30" s="864"/>
      <c r="BD30" s="864"/>
      <c r="BE30" s="865"/>
      <c r="BF30" s="865"/>
      <c r="BG30" s="865"/>
      <c r="BH30" s="865"/>
      <c r="BI30" s="866"/>
      <c r="BJ30" s="223"/>
      <c r="BK30" s="223"/>
      <c r="BL30" s="223"/>
      <c r="BM30" s="223"/>
      <c r="BN30" s="223"/>
      <c r="BO30" s="232"/>
      <c r="BP30" s="232"/>
      <c r="BQ30" s="229">
        <v>24</v>
      </c>
      <c r="BR30" s="230"/>
      <c r="BS30" s="807"/>
      <c r="BT30" s="808"/>
      <c r="BU30" s="808"/>
      <c r="BV30" s="808"/>
      <c r="BW30" s="808"/>
      <c r="BX30" s="808"/>
      <c r="BY30" s="808"/>
      <c r="BZ30" s="808"/>
      <c r="CA30" s="808"/>
      <c r="CB30" s="808"/>
      <c r="CC30" s="808"/>
      <c r="CD30" s="808"/>
      <c r="CE30" s="808"/>
      <c r="CF30" s="808"/>
      <c r="CG30" s="809"/>
      <c r="CH30" s="810"/>
      <c r="CI30" s="811"/>
      <c r="CJ30" s="811"/>
      <c r="CK30" s="811"/>
      <c r="CL30" s="812"/>
      <c r="CM30" s="810"/>
      <c r="CN30" s="811"/>
      <c r="CO30" s="811"/>
      <c r="CP30" s="811"/>
      <c r="CQ30" s="812"/>
      <c r="CR30" s="810"/>
      <c r="CS30" s="811"/>
      <c r="CT30" s="811"/>
      <c r="CU30" s="811"/>
      <c r="CV30" s="812"/>
      <c r="CW30" s="810"/>
      <c r="CX30" s="811"/>
      <c r="CY30" s="811"/>
      <c r="CZ30" s="811"/>
      <c r="DA30" s="812"/>
      <c r="DB30" s="810"/>
      <c r="DC30" s="811"/>
      <c r="DD30" s="811"/>
      <c r="DE30" s="811"/>
      <c r="DF30" s="812"/>
      <c r="DG30" s="810"/>
      <c r="DH30" s="811"/>
      <c r="DI30" s="811"/>
      <c r="DJ30" s="811"/>
      <c r="DK30" s="812"/>
      <c r="DL30" s="810"/>
      <c r="DM30" s="811"/>
      <c r="DN30" s="811"/>
      <c r="DO30" s="811"/>
      <c r="DP30" s="812"/>
      <c r="DQ30" s="810"/>
      <c r="DR30" s="811"/>
      <c r="DS30" s="811"/>
      <c r="DT30" s="811"/>
      <c r="DU30" s="812"/>
      <c r="DV30" s="807"/>
      <c r="DW30" s="808"/>
      <c r="DX30" s="808"/>
      <c r="DY30" s="808"/>
      <c r="DZ30" s="813"/>
      <c r="EA30" s="221"/>
    </row>
    <row r="31" spans="1:131" ht="26.25" customHeight="1" x14ac:dyDescent="0.15">
      <c r="A31" s="233">
        <v>4</v>
      </c>
      <c r="B31" s="814" t="s">
        <v>406</v>
      </c>
      <c r="C31" s="815"/>
      <c r="D31" s="815"/>
      <c r="E31" s="815"/>
      <c r="F31" s="815"/>
      <c r="G31" s="815"/>
      <c r="H31" s="815"/>
      <c r="I31" s="815"/>
      <c r="J31" s="815"/>
      <c r="K31" s="815"/>
      <c r="L31" s="815"/>
      <c r="M31" s="815"/>
      <c r="N31" s="815"/>
      <c r="O31" s="815"/>
      <c r="P31" s="816"/>
      <c r="Q31" s="817">
        <v>210</v>
      </c>
      <c r="R31" s="818"/>
      <c r="S31" s="818"/>
      <c r="T31" s="818"/>
      <c r="U31" s="818"/>
      <c r="V31" s="818">
        <v>179</v>
      </c>
      <c r="W31" s="818"/>
      <c r="X31" s="818"/>
      <c r="Y31" s="818"/>
      <c r="Z31" s="818"/>
      <c r="AA31" s="818">
        <v>31</v>
      </c>
      <c r="AB31" s="818"/>
      <c r="AC31" s="818"/>
      <c r="AD31" s="818"/>
      <c r="AE31" s="819"/>
      <c r="AF31" s="820">
        <v>283</v>
      </c>
      <c r="AG31" s="821"/>
      <c r="AH31" s="821"/>
      <c r="AI31" s="821"/>
      <c r="AJ31" s="822"/>
      <c r="AK31" s="867">
        <v>12</v>
      </c>
      <c r="AL31" s="868"/>
      <c r="AM31" s="868"/>
      <c r="AN31" s="868"/>
      <c r="AO31" s="868"/>
      <c r="AP31" s="868">
        <v>45</v>
      </c>
      <c r="AQ31" s="868"/>
      <c r="AR31" s="868"/>
      <c r="AS31" s="868"/>
      <c r="AT31" s="868"/>
      <c r="AU31" s="868">
        <v>3</v>
      </c>
      <c r="AV31" s="868"/>
      <c r="AW31" s="868"/>
      <c r="AX31" s="868"/>
      <c r="AY31" s="868"/>
      <c r="AZ31" s="864" t="s">
        <v>572</v>
      </c>
      <c r="BA31" s="864"/>
      <c r="BB31" s="864"/>
      <c r="BC31" s="864"/>
      <c r="BD31" s="864"/>
      <c r="BE31" s="865" t="s">
        <v>407</v>
      </c>
      <c r="BF31" s="865"/>
      <c r="BG31" s="865"/>
      <c r="BH31" s="865"/>
      <c r="BI31" s="866"/>
      <c r="BJ31" s="223"/>
      <c r="BK31" s="223"/>
      <c r="BL31" s="223"/>
      <c r="BM31" s="223"/>
      <c r="BN31" s="223"/>
      <c r="BO31" s="232"/>
      <c r="BP31" s="232"/>
      <c r="BQ31" s="229">
        <v>25</v>
      </c>
      <c r="BR31" s="230"/>
      <c r="BS31" s="807"/>
      <c r="BT31" s="808"/>
      <c r="BU31" s="808"/>
      <c r="BV31" s="808"/>
      <c r="BW31" s="808"/>
      <c r="BX31" s="808"/>
      <c r="BY31" s="808"/>
      <c r="BZ31" s="808"/>
      <c r="CA31" s="808"/>
      <c r="CB31" s="808"/>
      <c r="CC31" s="808"/>
      <c r="CD31" s="808"/>
      <c r="CE31" s="808"/>
      <c r="CF31" s="808"/>
      <c r="CG31" s="809"/>
      <c r="CH31" s="810"/>
      <c r="CI31" s="811"/>
      <c r="CJ31" s="811"/>
      <c r="CK31" s="811"/>
      <c r="CL31" s="812"/>
      <c r="CM31" s="810"/>
      <c r="CN31" s="811"/>
      <c r="CO31" s="811"/>
      <c r="CP31" s="811"/>
      <c r="CQ31" s="812"/>
      <c r="CR31" s="810"/>
      <c r="CS31" s="811"/>
      <c r="CT31" s="811"/>
      <c r="CU31" s="811"/>
      <c r="CV31" s="812"/>
      <c r="CW31" s="810"/>
      <c r="CX31" s="811"/>
      <c r="CY31" s="811"/>
      <c r="CZ31" s="811"/>
      <c r="DA31" s="812"/>
      <c r="DB31" s="810"/>
      <c r="DC31" s="811"/>
      <c r="DD31" s="811"/>
      <c r="DE31" s="811"/>
      <c r="DF31" s="812"/>
      <c r="DG31" s="810"/>
      <c r="DH31" s="811"/>
      <c r="DI31" s="811"/>
      <c r="DJ31" s="811"/>
      <c r="DK31" s="812"/>
      <c r="DL31" s="810"/>
      <c r="DM31" s="811"/>
      <c r="DN31" s="811"/>
      <c r="DO31" s="811"/>
      <c r="DP31" s="812"/>
      <c r="DQ31" s="810"/>
      <c r="DR31" s="811"/>
      <c r="DS31" s="811"/>
      <c r="DT31" s="811"/>
      <c r="DU31" s="812"/>
      <c r="DV31" s="807"/>
      <c r="DW31" s="808"/>
      <c r="DX31" s="808"/>
      <c r="DY31" s="808"/>
      <c r="DZ31" s="813"/>
      <c r="EA31" s="221"/>
    </row>
    <row r="32" spans="1:131" ht="26.25" customHeight="1" x14ac:dyDescent="0.15">
      <c r="A32" s="233">
        <v>5</v>
      </c>
      <c r="B32" s="814" t="s">
        <v>408</v>
      </c>
      <c r="C32" s="815"/>
      <c r="D32" s="815"/>
      <c r="E32" s="815"/>
      <c r="F32" s="815"/>
      <c r="G32" s="815"/>
      <c r="H32" s="815"/>
      <c r="I32" s="815"/>
      <c r="J32" s="815"/>
      <c r="K32" s="815"/>
      <c r="L32" s="815"/>
      <c r="M32" s="815"/>
      <c r="N32" s="815"/>
      <c r="O32" s="815"/>
      <c r="P32" s="816"/>
      <c r="Q32" s="817">
        <v>237</v>
      </c>
      <c r="R32" s="818"/>
      <c r="S32" s="818"/>
      <c r="T32" s="818"/>
      <c r="U32" s="818"/>
      <c r="V32" s="818">
        <v>212</v>
      </c>
      <c r="W32" s="818"/>
      <c r="X32" s="818"/>
      <c r="Y32" s="818"/>
      <c r="Z32" s="818"/>
      <c r="AA32" s="818">
        <v>25</v>
      </c>
      <c r="AB32" s="818"/>
      <c r="AC32" s="818"/>
      <c r="AD32" s="818"/>
      <c r="AE32" s="819"/>
      <c r="AF32" s="820">
        <v>25</v>
      </c>
      <c r="AG32" s="821"/>
      <c r="AH32" s="821"/>
      <c r="AI32" s="821"/>
      <c r="AJ32" s="822"/>
      <c r="AK32" s="867">
        <v>124</v>
      </c>
      <c r="AL32" s="868"/>
      <c r="AM32" s="868"/>
      <c r="AN32" s="868"/>
      <c r="AO32" s="868"/>
      <c r="AP32" s="868">
        <v>1213</v>
      </c>
      <c r="AQ32" s="868"/>
      <c r="AR32" s="868"/>
      <c r="AS32" s="868"/>
      <c r="AT32" s="868"/>
      <c r="AU32" s="868">
        <v>1084</v>
      </c>
      <c r="AV32" s="868"/>
      <c r="AW32" s="868"/>
      <c r="AX32" s="868"/>
      <c r="AY32" s="868"/>
      <c r="AZ32" s="864" t="s">
        <v>572</v>
      </c>
      <c r="BA32" s="864"/>
      <c r="BB32" s="864"/>
      <c r="BC32" s="864"/>
      <c r="BD32" s="864"/>
      <c r="BE32" s="865" t="s">
        <v>409</v>
      </c>
      <c r="BF32" s="865"/>
      <c r="BG32" s="865"/>
      <c r="BH32" s="865"/>
      <c r="BI32" s="866"/>
      <c r="BJ32" s="223"/>
      <c r="BK32" s="223"/>
      <c r="BL32" s="223"/>
      <c r="BM32" s="223"/>
      <c r="BN32" s="223"/>
      <c r="BO32" s="232"/>
      <c r="BP32" s="232"/>
      <c r="BQ32" s="229">
        <v>26</v>
      </c>
      <c r="BR32" s="230"/>
      <c r="BS32" s="807"/>
      <c r="BT32" s="808"/>
      <c r="BU32" s="808"/>
      <c r="BV32" s="808"/>
      <c r="BW32" s="808"/>
      <c r="BX32" s="808"/>
      <c r="BY32" s="808"/>
      <c r="BZ32" s="808"/>
      <c r="CA32" s="808"/>
      <c r="CB32" s="808"/>
      <c r="CC32" s="808"/>
      <c r="CD32" s="808"/>
      <c r="CE32" s="808"/>
      <c r="CF32" s="808"/>
      <c r="CG32" s="809"/>
      <c r="CH32" s="810"/>
      <c r="CI32" s="811"/>
      <c r="CJ32" s="811"/>
      <c r="CK32" s="811"/>
      <c r="CL32" s="812"/>
      <c r="CM32" s="810"/>
      <c r="CN32" s="811"/>
      <c r="CO32" s="811"/>
      <c r="CP32" s="811"/>
      <c r="CQ32" s="812"/>
      <c r="CR32" s="810"/>
      <c r="CS32" s="811"/>
      <c r="CT32" s="811"/>
      <c r="CU32" s="811"/>
      <c r="CV32" s="812"/>
      <c r="CW32" s="810"/>
      <c r="CX32" s="811"/>
      <c r="CY32" s="811"/>
      <c r="CZ32" s="811"/>
      <c r="DA32" s="812"/>
      <c r="DB32" s="810"/>
      <c r="DC32" s="811"/>
      <c r="DD32" s="811"/>
      <c r="DE32" s="811"/>
      <c r="DF32" s="812"/>
      <c r="DG32" s="810"/>
      <c r="DH32" s="811"/>
      <c r="DI32" s="811"/>
      <c r="DJ32" s="811"/>
      <c r="DK32" s="812"/>
      <c r="DL32" s="810"/>
      <c r="DM32" s="811"/>
      <c r="DN32" s="811"/>
      <c r="DO32" s="811"/>
      <c r="DP32" s="812"/>
      <c r="DQ32" s="810"/>
      <c r="DR32" s="811"/>
      <c r="DS32" s="811"/>
      <c r="DT32" s="811"/>
      <c r="DU32" s="812"/>
      <c r="DV32" s="807"/>
      <c r="DW32" s="808"/>
      <c r="DX32" s="808"/>
      <c r="DY32" s="808"/>
      <c r="DZ32" s="813"/>
      <c r="EA32" s="221"/>
    </row>
    <row r="33" spans="1:131" ht="26.25" customHeight="1" x14ac:dyDescent="0.15">
      <c r="A33" s="233">
        <v>6</v>
      </c>
      <c r="B33" s="814"/>
      <c r="C33" s="815"/>
      <c r="D33" s="815"/>
      <c r="E33" s="815"/>
      <c r="F33" s="815"/>
      <c r="G33" s="815"/>
      <c r="H33" s="815"/>
      <c r="I33" s="815"/>
      <c r="J33" s="815"/>
      <c r="K33" s="815"/>
      <c r="L33" s="815"/>
      <c r="M33" s="815"/>
      <c r="N33" s="815"/>
      <c r="O33" s="815"/>
      <c r="P33" s="816"/>
      <c r="Q33" s="817"/>
      <c r="R33" s="818"/>
      <c r="S33" s="818"/>
      <c r="T33" s="818"/>
      <c r="U33" s="818"/>
      <c r="V33" s="818"/>
      <c r="W33" s="818"/>
      <c r="X33" s="818"/>
      <c r="Y33" s="818"/>
      <c r="Z33" s="818"/>
      <c r="AA33" s="818"/>
      <c r="AB33" s="818"/>
      <c r="AC33" s="818"/>
      <c r="AD33" s="818"/>
      <c r="AE33" s="819"/>
      <c r="AF33" s="820"/>
      <c r="AG33" s="821"/>
      <c r="AH33" s="821"/>
      <c r="AI33" s="821"/>
      <c r="AJ33" s="822"/>
      <c r="AK33" s="867"/>
      <c r="AL33" s="868"/>
      <c r="AM33" s="868"/>
      <c r="AN33" s="868"/>
      <c r="AO33" s="868"/>
      <c r="AP33" s="868"/>
      <c r="AQ33" s="868"/>
      <c r="AR33" s="868"/>
      <c r="AS33" s="868"/>
      <c r="AT33" s="868"/>
      <c r="AU33" s="868"/>
      <c r="AV33" s="868"/>
      <c r="AW33" s="868"/>
      <c r="AX33" s="868"/>
      <c r="AY33" s="868"/>
      <c r="AZ33" s="864"/>
      <c r="BA33" s="864"/>
      <c r="BB33" s="864"/>
      <c r="BC33" s="864"/>
      <c r="BD33" s="864"/>
      <c r="BE33" s="865"/>
      <c r="BF33" s="865"/>
      <c r="BG33" s="865"/>
      <c r="BH33" s="865"/>
      <c r="BI33" s="866"/>
      <c r="BJ33" s="223"/>
      <c r="BK33" s="223"/>
      <c r="BL33" s="223"/>
      <c r="BM33" s="223"/>
      <c r="BN33" s="223"/>
      <c r="BO33" s="232"/>
      <c r="BP33" s="232"/>
      <c r="BQ33" s="229">
        <v>27</v>
      </c>
      <c r="BR33" s="230"/>
      <c r="BS33" s="807"/>
      <c r="BT33" s="808"/>
      <c r="BU33" s="808"/>
      <c r="BV33" s="808"/>
      <c r="BW33" s="808"/>
      <c r="BX33" s="808"/>
      <c r="BY33" s="808"/>
      <c r="BZ33" s="808"/>
      <c r="CA33" s="808"/>
      <c r="CB33" s="808"/>
      <c r="CC33" s="808"/>
      <c r="CD33" s="808"/>
      <c r="CE33" s="808"/>
      <c r="CF33" s="808"/>
      <c r="CG33" s="809"/>
      <c r="CH33" s="810"/>
      <c r="CI33" s="811"/>
      <c r="CJ33" s="811"/>
      <c r="CK33" s="811"/>
      <c r="CL33" s="812"/>
      <c r="CM33" s="810"/>
      <c r="CN33" s="811"/>
      <c r="CO33" s="811"/>
      <c r="CP33" s="811"/>
      <c r="CQ33" s="812"/>
      <c r="CR33" s="810"/>
      <c r="CS33" s="811"/>
      <c r="CT33" s="811"/>
      <c r="CU33" s="811"/>
      <c r="CV33" s="812"/>
      <c r="CW33" s="810"/>
      <c r="CX33" s="811"/>
      <c r="CY33" s="811"/>
      <c r="CZ33" s="811"/>
      <c r="DA33" s="812"/>
      <c r="DB33" s="810"/>
      <c r="DC33" s="811"/>
      <c r="DD33" s="811"/>
      <c r="DE33" s="811"/>
      <c r="DF33" s="812"/>
      <c r="DG33" s="810"/>
      <c r="DH33" s="811"/>
      <c r="DI33" s="811"/>
      <c r="DJ33" s="811"/>
      <c r="DK33" s="812"/>
      <c r="DL33" s="810"/>
      <c r="DM33" s="811"/>
      <c r="DN33" s="811"/>
      <c r="DO33" s="811"/>
      <c r="DP33" s="812"/>
      <c r="DQ33" s="810"/>
      <c r="DR33" s="811"/>
      <c r="DS33" s="811"/>
      <c r="DT33" s="811"/>
      <c r="DU33" s="812"/>
      <c r="DV33" s="807"/>
      <c r="DW33" s="808"/>
      <c r="DX33" s="808"/>
      <c r="DY33" s="808"/>
      <c r="DZ33" s="813"/>
      <c r="EA33" s="221"/>
    </row>
    <row r="34" spans="1:131" ht="26.25" customHeight="1" x14ac:dyDescent="0.15">
      <c r="A34" s="233">
        <v>7</v>
      </c>
      <c r="B34" s="814"/>
      <c r="C34" s="815"/>
      <c r="D34" s="815"/>
      <c r="E34" s="815"/>
      <c r="F34" s="815"/>
      <c r="G34" s="815"/>
      <c r="H34" s="815"/>
      <c r="I34" s="815"/>
      <c r="J34" s="815"/>
      <c r="K34" s="815"/>
      <c r="L34" s="815"/>
      <c r="M34" s="815"/>
      <c r="N34" s="815"/>
      <c r="O34" s="815"/>
      <c r="P34" s="816"/>
      <c r="Q34" s="817"/>
      <c r="R34" s="818"/>
      <c r="S34" s="818"/>
      <c r="T34" s="818"/>
      <c r="U34" s="818"/>
      <c r="V34" s="818"/>
      <c r="W34" s="818"/>
      <c r="X34" s="818"/>
      <c r="Y34" s="818"/>
      <c r="Z34" s="818"/>
      <c r="AA34" s="818"/>
      <c r="AB34" s="818"/>
      <c r="AC34" s="818"/>
      <c r="AD34" s="818"/>
      <c r="AE34" s="819"/>
      <c r="AF34" s="820"/>
      <c r="AG34" s="821"/>
      <c r="AH34" s="821"/>
      <c r="AI34" s="821"/>
      <c r="AJ34" s="822"/>
      <c r="AK34" s="867"/>
      <c r="AL34" s="868"/>
      <c r="AM34" s="868"/>
      <c r="AN34" s="868"/>
      <c r="AO34" s="868"/>
      <c r="AP34" s="868"/>
      <c r="AQ34" s="868"/>
      <c r="AR34" s="868"/>
      <c r="AS34" s="868"/>
      <c r="AT34" s="868"/>
      <c r="AU34" s="868"/>
      <c r="AV34" s="868"/>
      <c r="AW34" s="868"/>
      <c r="AX34" s="868"/>
      <c r="AY34" s="868"/>
      <c r="AZ34" s="864"/>
      <c r="BA34" s="864"/>
      <c r="BB34" s="864"/>
      <c r="BC34" s="864"/>
      <c r="BD34" s="864"/>
      <c r="BE34" s="865"/>
      <c r="BF34" s="865"/>
      <c r="BG34" s="865"/>
      <c r="BH34" s="865"/>
      <c r="BI34" s="866"/>
      <c r="BJ34" s="223"/>
      <c r="BK34" s="223"/>
      <c r="BL34" s="223"/>
      <c r="BM34" s="223"/>
      <c r="BN34" s="223"/>
      <c r="BO34" s="232"/>
      <c r="BP34" s="232"/>
      <c r="BQ34" s="229">
        <v>28</v>
      </c>
      <c r="BR34" s="230"/>
      <c r="BS34" s="807"/>
      <c r="BT34" s="808"/>
      <c r="BU34" s="808"/>
      <c r="BV34" s="808"/>
      <c r="BW34" s="808"/>
      <c r="BX34" s="808"/>
      <c r="BY34" s="808"/>
      <c r="BZ34" s="808"/>
      <c r="CA34" s="808"/>
      <c r="CB34" s="808"/>
      <c r="CC34" s="808"/>
      <c r="CD34" s="808"/>
      <c r="CE34" s="808"/>
      <c r="CF34" s="808"/>
      <c r="CG34" s="809"/>
      <c r="CH34" s="810"/>
      <c r="CI34" s="811"/>
      <c r="CJ34" s="811"/>
      <c r="CK34" s="811"/>
      <c r="CL34" s="812"/>
      <c r="CM34" s="810"/>
      <c r="CN34" s="811"/>
      <c r="CO34" s="811"/>
      <c r="CP34" s="811"/>
      <c r="CQ34" s="812"/>
      <c r="CR34" s="810"/>
      <c r="CS34" s="811"/>
      <c r="CT34" s="811"/>
      <c r="CU34" s="811"/>
      <c r="CV34" s="812"/>
      <c r="CW34" s="810"/>
      <c r="CX34" s="811"/>
      <c r="CY34" s="811"/>
      <c r="CZ34" s="811"/>
      <c r="DA34" s="812"/>
      <c r="DB34" s="810"/>
      <c r="DC34" s="811"/>
      <c r="DD34" s="811"/>
      <c r="DE34" s="811"/>
      <c r="DF34" s="812"/>
      <c r="DG34" s="810"/>
      <c r="DH34" s="811"/>
      <c r="DI34" s="811"/>
      <c r="DJ34" s="811"/>
      <c r="DK34" s="812"/>
      <c r="DL34" s="810"/>
      <c r="DM34" s="811"/>
      <c r="DN34" s="811"/>
      <c r="DO34" s="811"/>
      <c r="DP34" s="812"/>
      <c r="DQ34" s="810"/>
      <c r="DR34" s="811"/>
      <c r="DS34" s="811"/>
      <c r="DT34" s="811"/>
      <c r="DU34" s="812"/>
      <c r="DV34" s="807"/>
      <c r="DW34" s="808"/>
      <c r="DX34" s="808"/>
      <c r="DY34" s="808"/>
      <c r="DZ34" s="813"/>
      <c r="EA34" s="221"/>
    </row>
    <row r="35" spans="1:131" ht="26.25" customHeight="1" x14ac:dyDescent="0.15">
      <c r="A35" s="233">
        <v>8</v>
      </c>
      <c r="B35" s="814"/>
      <c r="C35" s="815"/>
      <c r="D35" s="815"/>
      <c r="E35" s="815"/>
      <c r="F35" s="815"/>
      <c r="G35" s="815"/>
      <c r="H35" s="815"/>
      <c r="I35" s="815"/>
      <c r="J35" s="815"/>
      <c r="K35" s="815"/>
      <c r="L35" s="815"/>
      <c r="M35" s="815"/>
      <c r="N35" s="815"/>
      <c r="O35" s="815"/>
      <c r="P35" s="816"/>
      <c r="Q35" s="817"/>
      <c r="R35" s="818"/>
      <c r="S35" s="818"/>
      <c r="T35" s="818"/>
      <c r="U35" s="818"/>
      <c r="V35" s="818"/>
      <c r="W35" s="818"/>
      <c r="X35" s="818"/>
      <c r="Y35" s="818"/>
      <c r="Z35" s="818"/>
      <c r="AA35" s="818"/>
      <c r="AB35" s="818"/>
      <c r="AC35" s="818"/>
      <c r="AD35" s="818"/>
      <c r="AE35" s="819"/>
      <c r="AF35" s="820"/>
      <c r="AG35" s="821"/>
      <c r="AH35" s="821"/>
      <c r="AI35" s="821"/>
      <c r="AJ35" s="822"/>
      <c r="AK35" s="867"/>
      <c r="AL35" s="868"/>
      <c r="AM35" s="868"/>
      <c r="AN35" s="868"/>
      <c r="AO35" s="868"/>
      <c r="AP35" s="868"/>
      <c r="AQ35" s="868"/>
      <c r="AR35" s="868"/>
      <c r="AS35" s="868"/>
      <c r="AT35" s="868"/>
      <c r="AU35" s="868"/>
      <c r="AV35" s="868"/>
      <c r="AW35" s="868"/>
      <c r="AX35" s="868"/>
      <c r="AY35" s="868"/>
      <c r="AZ35" s="864"/>
      <c r="BA35" s="864"/>
      <c r="BB35" s="864"/>
      <c r="BC35" s="864"/>
      <c r="BD35" s="864"/>
      <c r="BE35" s="865"/>
      <c r="BF35" s="865"/>
      <c r="BG35" s="865"/>
      <c r="BH35" s="865"/>
      <c r="BI35" s="866"/>
      <c r="BJ35" s="223"/>
      <c r="BK35" s="223"/>
      <c r="BL35" s="223"/>
      <c r="BM35" s="223"/>
      <c r="BN35" s="223"/>
      <c r="BO35" s="232"/>
      <c r="BP35" s="232"/>
      <c r="BQ35" s="229">
        <v>29</v>
      </c>
      <c r="BR35" s="230"/>
      <c r="BS35" s="807"/>
      <c r="BT35" s="808"/>
      <c r="BU35" s="808"/>
      <c r="BV35" s="808"/>
      <c r="BW35" s="808"/>
      <c r="BX35" s="808"/>
      <c r="BY35" s="808"/>
      <c r="BZ35" s="808"/>
      <c r="CA35" s="808"/>
      <c r="CB35" s="808"/>
      <c r="CC35" s="808"/>
      <c r="CD35" s="808"/>
      <c r="CE35" s="808"/>
      <c r="CF35" s="808"/>
      <c r="CG35" s="809"/>
      <c r="CH35" s="810"/>
      <c r="CI35" s="811"/>
      <c r="CJ35" s="811"/>
      <c r="CK35" s="811"/>
      <c r="CL35" s="812"/>
      <c r="CM35" s="810"/>
      <c r="CN35" s="811"/>
      <c r="CO35" s="811"/>
      <c r="CP35" s="811"/>
      <c r="CQ35" s="812"/>
      <c r="CR35" s="810"/>
      <c r="CS35" s="811"/>
      <c r="CT35" s="811"/>
      <c r="CU35" s="811"/>
      <c r="CV35" s="812"/>
      <c r="CW35" s="810"/>
      <c r="CX35" s="811"/>
      <c r="CY35" s="811"/>
      <c r="CZ35" s="811"/>
      <c r="DA35" s="812"/>
      <c r="DB35" s="810"/>
      <c r="DC35" s="811"/>
      <c r="DD35" s="811"/>
      <c r="DE35" s="811"/>
      <c r="DF35" s="812"/>
      <c r="DG35" s="810"/>
      <c r="DH35" s="811"/>
      <c r="DI35" s="811"/>
      <c r="DJ35" s="811"/>
      <c r="DK35" s="812"/>
      <c r="DL35" s="810"/>
      <c r="DM35" s="811"/>
      <c r="DN35" s="811"/>
      <c r="DO35" s="811"/>
      <c r="DP35" s="812"/>
      <c r="DQ35" s="810"/>
      <c r="DR35" s="811"/>
      <c r="DS35" s="811"/>
      <c r="DT35" s="811"/>
      <c r="DU35" s="812"/>
      <c r="DV35" s="807"/>
      <c r="DW35" s="808"/>
      <c r="DX35" s="808"/>
      <c r="DY35" s="808"/>
      <c r="DZ35" s="813"/>
      <c r="EA35" s="221"/>
    </row>
    <row r="36" spans="1:131" ht="26.25" customHeight="1" x14ac:dyDescent="0.15">
      <c r="A36" s="233">
        <v>9</v>
      </c>
      <c r="B36" s="814"/>
      <c r="C36" s="815"/>
      <c r="D36" s="815"/>
      <c r="E36" s="815"/>
      <c r="F36" s="815"/>
      <c r="G36" s="815"/>
      <c r="H36" s="815"/>
      <c r="I36" s="815"/>
      <c r="J36" s="815"/>
      <c r="K36" s="815"/>
      <c r="L36" s="815"/>
      <c r="M36" s="815"/>
      <c r="N36" s="815"/>
      <c r="O36" s="815"/>
      <c r="P36" s="816"/>
      <c r="Q36" s="817"/>
      <c r="R36" s="818"/>
      <c r="S36" s="818"/>
      <c r="T36" s="818"/>
      <c r="U36" s="818"/>
      <c r="V36" s="818"/>
      <c r="W36" s="818"/>
      <c r="X36" s="818"/>
      <c r="Y36" s="818"/>
      <c r="Z36" s="818"/>
      <c r="AA36" s="818"/>
      <c r="AB36" s="818"/>
      <c r="AC36" s="818"/>
      <c r="AD36" s="818"/>
      <c r="AE36" s="819"/>
      <c r="AF36" s="820"/>
      <c r="AG36" s="821"/>
      <c r="AH36" s="821"/>
      <c r="AI36" s="821"/>
      <c r="AJ36" s="822"/>
      <c r="AK36" s="867"/>
      <c r="AL36" s="868"/>
      <c r="AM36" s="868"/>
      <c r="AN36" s="868"/>
      <c r="AO36" s="868"/>
      <c r="AP36" s="868"/>
      <c r="AQ36" s="868"/>
      <c r="AR36" s="868"/>
      <c r="AS36" s="868"/>
      <c r="AT36" s="868"/>
      <c r="AU36" s="868"/>
      <c r="AV36" s="868"/>
      <c r="AW36" s="868"/>
      <c r="AX36" s="868"/>
      <c r="AY36" s="868"/>
      <c r="AZ36" s="864"/>
      <c r="BA36" s="864"/>
      <c r="BB36" s="864"/>
      <c r="BC36" s="864"/>
      <c r="BD36" s="864"/>
      <c r="BE36" s="865"/>
      <c r="BF36" s="865"/>
      <c r="BG36" s="865"/>
      <c r="BH36" s="865"/>
      <c r="BI36" s="866"/>
      <c r="BJ36" s="223"/>
      <c r="BK36" s="223"/>
      <c r="BL36" s="223"/>
      <c r="BM36" s="223"/>
      <c r="BN36" s="223"/>
      <c r="BO36" s="232"/>
      <c r="BP36" s="232"/>
      <c r="BQ36" s="229">
        <v>30</v>
      </c>
      <c r="BR36" s="230"/>
      <c r="BS36" s="807"/>
      <c r="BT36" s="808"/>
      <c r="BU36" s="808"/>
      <c r="BV36" s="808"/>
      <c r="BW36" s="808"/>
      <c r="BX36" s="808"/>
      <c r="BY36" s="808"/>
      <c r="BZ36" s="808"/>
      <c r="CA36" s="808"/>
      <c r="CB36" s="808"/>
      <c r="CC36" s="808"/>
      <c r="CD36" s="808"/>
      <c r="CE36" s="808"/>
      <c r="CF36" s="808"/>
      <c r="CG36" s="809"/>
      <c r="CH36" s="810"/>
      <c r="CI36" s="811"/>
      <c r="CJ36" s="811"/>
      <c r="CK36" s="811"/>
      <c r="CL36" s="812"/>
      <c r="CM36" s="810"/>
      <c r="CN36" s="811"/>
      <c r="CO36" s="811"/>
      <c r="CP36" s="811"/>
      <c r="CQ36" s="812"/>
      <c r="CR36" s="810"/>
      <c r="CS36" s="811"/>
      <c r="CT36" s="811"/>
      <c r="CU36" s="811"/>
      <c r="CV36" s="812"/>
      <c r="CW36" s="810"/>
      <c r="CX36" s="811"/>
      <c r="CY36" s="811"/>
      <c r="CZ36" s="811"/>
      <c r="DA36" s="812"/>
      <c r="DB36" s="810"/>
      <c r="DC36" s="811"/>
      <c r="DD36" s="811"/>
      <c r="DE36" s="811"/>
      <c r="DF36" s="812"/>
      <c r="DG36" s="810"/>
      <c r="DH36" s="811"/>
      <c r="DI36" s="811"/>
      <c r="DJ36" s="811"/>
      <c r="DK36" s="812"/>
      <c r="DL36" s="810"/>
      <c r="DM36" s="811"/>
      <c r="DN36" s="811"/>
      <c r="DO36" s="811"/>
      <c r="DP36" s="812"/>
      <c r="DQ36" s="810"/>
      <c r="DR36" s="811"/>
      <c r="DS36" s="811"/>
      <c r="DT36" s="811"/>
      <c r="DU36" s="812"/>
      <c r="DV36" s="807"/>
      <c r="DW36" s="808"/>
      <c r="DX36" s="808"/>
      <c r="DY36" s="808"/>
      <c r="DZ36" s="813"/>
      <c r="EA36" s="221"/>
    </row>
    <row r="37" spans="1:131" ht="26.25" customHeight="1" x14ac:dyDescent="0.15">
      <c r="A37" s="233">
        <v>10</v>
      </c>
      <c r="B37" s="814"/>
      <c r="C37" s="815"/>
      <c r="D37" s="815"/>
      <c r="E37" s="815"/>
      <c r="F37" s="815"/>
      <c r="G37" s="815"/>
      <c r="H37" s="815"/>
      <c r="I37" s="815"/>
      <c r="J37" s="815"/>
      <c r="K37" s="815"/>
      <c r="L37" s="815"/>
      <c r="M37" s="815"/>
      <c r="N37" s="815"/>
      <c r="O37" s="815"/>
      <c r="P37" s="816"/>
      <c r="Q37" s="817"/>
      <c r="R37" s="818"/>
      <c r="S37" s="818"/>
      <c r="T37" s="818"/>
      <c r="U37" s="818"/>
      <c r="V37" s="818"/>
      <c r="W37" s="818"/>
      <c r="X37" s="818"/>
      <c r="Y37" s="818"/>
      <c r="Z37" s="818"/>
      <c r="AA37" s="818"/>
      <c r="AB37" s="818"/>
      <c r="AC37" s="818"/>
      <c r="AD37" s="818"/>
      <c r="AE37" s="819"/>
      <c r="AF37" s="820"/>
      <c r="AG37" s="821"/>
      <c r="AH37" s="821"/>
      <c r="AI37" s="821"/>
      <c r="AJ37" s="822"/>
      <c r="AK37" s="867"/>
      <c r="AL37" s="868"/>
      <c r="AM37" s="868"/>
      <c r="AN37" s="868"/>
      <c r="AO37" s="868"/>
      <c r="AP37" s="868"/>
      <c r="AQ37" s="868"/>
      <c r="AR37" s="868"/>
      <c r="AS37" s="868"/>
      <c r="AT37" s="868"/>
      <c r="AU37" s="868"/>
      <c r="AV37" s="868"/>
      <c r="AW37" s="868"/>
      <c r="AX37" s="868"/>
      <c r="AY37" s="868"/>
      <c r="AZ37" s="864"/>
      <c r="BA37" s="864"/>
      <c r="BB37" s="864"/>
      <c r="BC37" s="864"/>
      <c r="BD37" s="864"/>
      <c r="BE37" s="865"/>
      <c r="BF37" s="865"/>
      <c r="BG37" s="865"/>
      <c r="BH37" s="865"/>
      <c r="BI37" s="866"/>
      <c r="BJ37" s="223"/>
      <c r="BK37" s="223"/>
      <c r="BL37" s="223"/>
      <c r="BM37" s="223"/>
      <c r="BN37" s="223"/>
      <c r="BO37" s="232"/>
      <c r="BP37" s="232"/>
      <c r="BQ37" s="229">
        <v>31</v>
      </c>
      <c r="BR37" s="230"/>
      <c r="BS37" s="807"/>
      <c r="BT37" s="808"/>
      <c r="BU37" s="808"/>
      <c r="BV37" s="808"/>
      <c r="BW37" s="808"/>
      <c r="BX37" s="808"/>
      <c r="BY37" s="808"/>
      <c r="BZ37" s="808"/>
      <c r="CA37" s="808"/>
      <c r="CB37" s="808"/>
      <c r="CC37" s="808"/>
      <c r="CD37" s="808"/>
      <c r="CE37" s="808"/>
      <c r="CF37" s="808"/>
      <c r="CG37" s="809"/>
      <c r="CH37" s="810"/>
      <c r="CI37" s="811"/>
      <c r="CJ37" s="811"/>
      <c r="CK37" s="811"/>
      <c r="CL37" s="812"/>
      <c r="CM37" s="810"/>
      <c r="CN37" s="811"/>
      <c r="CO37" s="811"/>
      <c r="CP37" s="811"/>
      <c r="CQ37" s="812"/>
      <c r="CR37" s="810"/>
      <c r="CS37" s="811"/>
      <c r="CT37" s="811"/>
      <c r="CU37" s="811"/>
      <c r="CV37" s="812"/>
      <c r="CW37" s="810"/>
      <c r="CX37" s="811"/>
      <c r="CY37" s="811"/>
      <c r="CZ37" s="811"/>
      <c r="DA37" s="812"/>
      <c r="DB37" s="810"/>
      <c r="DC37" s="811"/>
      <c r="DD37" s="811"/>
      <c r="DE37" s="811"/>
      <c r="DF37" s="812"/>
      <c r="DG37" s="810"/>
      <c r="DH37" s="811"/>
      <c r="DI37" s="811"/>
      <c r="DJ37" s="811"/>
      <c r="DK37" s="812"/>
      <c r="DL37" s="810"/>
      <c r="DM37" s="811"/>
      <c r="DN37" s="811"/>
      <c r="DO37" s="811"/>
      <c r="DP37" s="812"/>
      <c r="DQ37" s="810"/>
      <c r="DR37" s="811"/>
      <c r="DS37" s="811"/>
      <c r="DT37" s="811"/>
      <c r="DU37" s="812"/>
      <c r="DV37" s="807"/>
      <c r="DW37" s="808"/>
      <c r="DX37" s="808"/>
      <c r="DY37" s="808"/>
      <c r="DZ37" s="813"/>
      <c r="EA37" s="221"/>
    </row>
    <row r="38" spans="1:131" ht="26.25" customHeight="1" x14ac:dyDescent="0.15">
      <c r="A38" s="233">
        <v>11</v>
      </c>
      <c r="B38" s="814"/>
      <c r="C38" s="815"/>
      <c r="D38" s="815"/>
      <c r="E38" s="815"/>
      <c r="F38" s="815"/>
      <c r="G38" s="815"/>
      <c r="H38" s="815"/>
      <c r="I38" s="815"/>
      <c r="J38" s="815"/>
      <c r="K38" s="815"/>
      <c r="L38" s="815"/>
      <c r="M38" s="815"/>
      <c r="N38" s="815"/>
      <c r="O38" s="815"/>
      <c r="P38" s="816"/>
      <c r="Q38" s="817"/>
      <c r="R38" s="818"/>
      <c r="S38" s="818"/>
      <c r="T38" s="818"/>
      <c r="U38" s="818"/>
      <c r="V38" s="818"/>
      <c r="W38" s="818"/>
      <c r="X38" s="818"/>
      <c r="Y38" s="818"/>
      <c r="Z38" s="818"/>
      <c r="AA38" s="818"/>
      <c r="AB38" s="818"/>
      <c r="AC38" s="818"/>
      <c r="AD38" s="818"/>
      <c r="AE38" s="819"/>
      <c r="AF38" s="820"/>
      <c r="AG38" s="821"/>
      <c r="AH38" s="821"/>
      <c r="AI38" s="821"/>
      <c r="AJ38" s="822"/>
      <c r="AK38" s="867"/>
      <c r="AL38" s="868"/>
      <c r="AM38" s="868"/>
      <c r="AN38" s="868"/>
      <c r="AO38" s="868"/>
      <c r="AP38" s="868"/>
      <c r="AQ38" s="868"/>
      <c r="AR38" s="868"/>
      <c r="AS38" s="868"/>
      <c r="AT38" s="868"/>
      <c r="AU38" s="868"/>
      <c r="AV38" s="868"/>
      <c r="AW38" s="868"/>
      <c r="AX38" s="868"/>
      <c r="AY38" s="868"/>
      <c r="AZ38" s="864"/>
      <c r="BA38" s="864"/>
      <c r="BB38" s="864"/>
      <c r="BC38" s="864"/>
      <c r="BD38" s="864"/>
      <c r="BE38" s="865"/>
      <c r="BF38" s="865"/>
      <c r="BG38" s="865"/>
      <c r="BH38" s="865"/>
      <c r="BI38" s="866"/>
      <c r="BJ38" s="223"/>
      <c r="BK38" s="223"/>
      <c r="BL38" s="223"/>
      <c r="BM38" s="223"/>
      <c r="BN38" s="223"/>
      <c r="BO38" s="232"/>
      <c r="BP38" s="232"/>
      <c r="BQ38" s="229">
        <v>32</v>
      </c>
      <c r="BR38" s="230"/>
      <c r="BS38" s="807"/>
      <c r="BT38" s="808"/>
      <c r="BU38" s="808"/>
      <c r="BV38" s="808"/>
      <c r="BW38" s="808"/>
      <c r="BX38" s="808"/>
      <c r="BY38" s="808"/>
      <c r="BZ38" s="808"/>
      <c r="CA38" s="808"/>
      <c r="CB38" s="808"/>
      <c r="CC38" s="808"/>
      <c r="CD38" s="808"/>
      <c r="CE38" s="808"/>
      <c r="CF38" s="808"/>
      <c r="CG38" s="809"/>
      <c r="CH38" s="810"/>
      <c r="CI38" s="811"/>
      <c r="CJ38" s="811"/>
      <c r="CK38" s="811"/>
      <c r="CL38" s="812"/>
      <c r="CM38" s="810"/>
      <c r="CN38" s="811"/>
      <c r="CO38" s="811"/>
      <c r="CP38" s="811"/>
      <c r="CQ38" s="812"/>
      <c r="CR38" s="810"/>
      <c r="CS38" s="811"/>
      <c r="CT38" s="811"/>
      <c r="CU38" s="811"/>
      <c r="CV38" s="812"/>
      <c r="CW38" s="810"/>
      <c r="CX38" s="811"/>
      <c r="CY38" s="811"/>
      <c r="CZ38" s="811"/>
      <c r="DA38" s="812"/>
      <c r="DB38" s="810"/>
      <c r="DC38" s="811"/>
      <c r="DD38" s="811"/>
      <c r="DE38" s="811"/>
      <c r="DF38" s="812"/>
      <c r="DG38" s="810"/>
      <c r="DH38" s="811"/>
      <c r="DI38" s="811"/>
      <c r="DJ38" s="811"/>
      <c r="DK38" s="812"/>
      <c r="DL38" s="810"/>
      <c r="DM38" s="811"/>
      <c r="DN38" s="811"/>
      <c r="DO38" s="811"/>
      <c r="DP38" s="812"/>
      <c r="DQ38" s="810"/>
      <c r="DR38" s="811"/>
      <c r="DS38" s="811"/>
      <c r="DT38" s="811"/>
      <c r="DU38" s="812"/>
      <c r="DV38" s="807"/>
      <c r="DW38" s="808"/>
      <c r="DX38" s="808"/>
      <c r="DY38" s="808"/>
      <c r="DZ38" s="813"/>
      <c r="EA38" s="221"/>
    </row>
    <row r="39" spans="1:131" ht="26.25" customHeight="1" x14ac:dyDescent="0.15">
      <c r="A39" s="233">
        <v>12</v>
      </c>
      <c r="B39" s="814"/>
      <c r="C39" s="815"/>
      <c r="D39" s="815"/>
      <c r="E39" s="815"/>
      <c r="F39" s="815"/>
      <c r="G39" s="815"/>
      <c r="H39" s="815"/>
      <c r="I39" s="815"/>
      <c r="J39" s="815"/>
      <c r="K39" s="815"/>
      <c r="L39" s="815"/>
      <c r="M39" s="815"/>
      <c r="N39" s="815"/>
      <c r="O39" s="815"/>
      <c r="P39" s="816"/>
      <c r="Q39" s="817"/>
      <c r="R39" s="818"/>
      <c r="S39" s="818"/>
      <c r="T39" s="818"/>
      <c r="U39" s="818"/>
      <c r="V39" s="818"/>
      <c r="W39" s="818"/>
      <c r="X39" s="818"/>
      <c r="Y39" s="818"/>
      <c r="Z39" s="818"/>
      <c r="AA39" s="818"/>
      <c r="AB39" s="818"/>
      <c r="AC39" s="818"/>
      <c r="AD39" s="818"/>
      <c r="AE39" s="819"/>
      <c r="AF39" s="820"/>
      <c r="AG39" s="821"/>
      <c r="AH39" s="821"/>
      <c r="AI39" s="821"/>
      <c r="AJ39" s="822"/>
      <c r="AK39" s="867"/>
      <c r="AL39" s="868"/>
      <c r="AM39" s="868"/>
      <c r="AN39" s="868"/>
      <c r="AO39" s="868"/>
      <c r="AP39" s="868"/>
      <c r="AQ39" s="868"/>
      <c r="AR39" s="868"/>
      <c r="AS39" s="868"/>
      <c r="AT39" s="868"/>
      <c r="AU39" s="868"/>
      <c r="AV39" s="868"/>
      <c r="AW39" s="868"/>
      <c r="AX39" s="868"/>
      <c r="AY39" s="868"/>
      <c r="AZ39" s="864"/>
      <c r="BA39" s="864"/>
      <c r="BB39" s="864"/>
      <c r="BC39" s="864"/>
      <c r="BD39" s="864"/>
      <c r="BE39" s="865"/>
      <c r="BF39" s="865"/>
      <c r="BG39" s="865"/>
      <c r="BH39" s="865"/>
      <c r="BI39" s="866"/>
      <c r="BJ39" s="223"/>
      <c r="BK39" s="223"/>
      <c r="BL39" s="223"/>
      <c r="BM39" s="223"/>
      <c r="BN39" s="223"/>
      <c r="BO39" s="232"/>
      <c r="BP39" s="232"/>
      <c r="BQ39" s="229">
        <v>33</v>
      </c>
      <c r="BR39" s="230"/>
      <c r="BS39" s="807"/>
      <c r="BT39" s="808"/>
      <c r="BU39" s="808"/>
      <c r="BV39" s="808"/>
      <c r="BW39" s="808"/>
      <c r="BX39" s="808"/>
      <c r="BY39" s="808"/>
      <c r="BZ39" s="808"/>
      <c r="CA39" s="808"/>
      <c r="CB39" s="808"/>
      <c r="CC39" s="808"/>
      <c r="CD39" s="808"/>
      <c r="CE39" s="808"/>
      <c r="CF39" s="808"/>
      <c r="CG39" s="809"/>
      <c r="CH39" s="810"/>
      <c r="CI39" s="811"/>
      <c r="CJ39" s="811"/>
      <c r="CK39" s="811"/>
      <c r="CL39" s="812"/>
      <c r="CM39" s="810"/>
      <c r="CN39" s="811"/>
      <c r="CO39" s="811"/>
      <c r="CP39" s="811"/>
      <c r="CQ39" s="812"/>
      <c r="CR39" s="810"/>
      <c r="CS39" s="811"/>
      <c r="CT39" s="811"/>
      <c r="CU39" s="811"/>
      <c r="CV39" s="812"/>
      <c r="CW39" s="810"/>
      <c r="CX39" s="811"/>
      <c r="CY39" s="811"/>
      <c r="CZ39" s="811"/>
      <c r="DA39" s="812"/>
      <c r="DB39" s="810"/>
      <c r="DC39" s="811"/>
      <c r="DD39" s="811"/>
      <c r="DE39" s="811"/>
      <c r="DF39" s="812"/>
      <c r="DG39" s="810"/>
      <c r="DH39" s="811"/>
      <c r="DI39" s="811"/>
      <c r="DJ39" s="811"/>
      <c r="DK39" s="812"/>
      <c r="DL39" s="810"/>
      <c r="DM39" s="811"/>
      <c r="DN39" s="811"/>
      <c r="DO39" s="811"/>
      <c r="DP39" s="812"/>
      <c r="DQ39" s="810"/>
      <c r="DR39" s="811"/>
      <c r="DS39" s="811"/>
      <c r="DT39" s="811"/>
      <c r="DU39" s="812"/>
      <c r="DV39" s="807"/>
      <c r="DW39" s="808"/>
      <c r="DX39" s="808"/>
      <c r="DY39" s="808"/>
      <c r="DZ39" s="813"/>
      <c r="EA39" s="221"/>
    </row>
    <row r="40" spans="1:131" ht="26.25" customHeight="1" x14ac:dyDescent="0.15">
      <c r="A40" s="229">
        <v>13</v>
      </c>
      <c r="B40" s="814"/>
      <c r="C40" s="815"/>
      <c r="D40" s="815"/>
      <c r="E40" s="815"/>
      <c r="F40" s="815"/>
      <c r="G40" s="815"/>
      <c r="H40" s="815"/>
      <c r="I40" s="815"/>
      <c r="J40" s="815"/>
      <c r="K40" s="815"/>
      <c r="L40" s="815"/>
      <c r="M40" s="815"/>
      <c r="N40" s="815"/>
      <c r="O40" s="815"/>
      <c r="P40" s="816"/>
      <c r="Q40" s="817"/>
      <c r="R40" s="818"/>
      <c r="S40" s="818"/>
      <c r="T40" s="818"/>
      <c r="U40" s="818"/>
      <c r="V40" s="818"/>
      <c r="W40" s="818"/>
      <c r="X40" s="818"/>
      <c r="Y40" s="818"/>
      <c r="Z40" s="818"/>
      <c r="AA40" s="818"/>
      <c r="AB40" s="818"/>
      <c r="AC40" s="818"/>
      <c r="AD40" s="818"/>
      <c r="AE40" s="819"/>
      <c r="AF40" s="820"/>
      <c r="AG40" s="821"/>
      <c r="AH40" s="821"/>
      <c r="AI40" s="821"/>
      <c r="AJ40" s="822"/>
      <c r="AK40" s="867"/>
      <c r="AL40" s="868"/>
      <c r="AM40" s="868"/>
      <c r="AN40" s="868"/>
      <c r="AO40" s="868"/>
      <c r="AP40" s="868"/>
      <c r="AQ40" s="868"/>
      <c r="AR40" s="868"/>
      <c r="AS40" s="868"/>
      <c r="AT40" s="868"/>
      <c r="AU40" s="868"/>
      <c r="AV40" s="868"/>
      <c r="AW40" s="868"/>
      <c r="AX40" s="868"/>
      <c r="AY40" s="868"/>
      <c r="AZ40" s="864"/>
      <c r="BA40" s="864"/>
      <c r="BB40" s="864"/>
      <c r="BC40" s="864"/>
      <c r="BD40" s="864"/>
      <c r="BE40" s="865"/>
      <c r="BF40" s="865"/>
      <c r="BG40" s="865"/>
      <c r="BH40" s="865"/>
      <c r="BI40" s="866"/>
      <c r="BJ40" s="223"/>
      <c r="BK40" s="223"/>
      <c r="BL40" s="223"/>
      <c r="BM40" s="223"/>
      <c r="BN40" s="223"/>
      <c r="BO40" s="232"/>
      <c r="BP40" s="232"/>
      <c r="BQ40" s="229">
        <v>34</v>
      </c>
      <c r="BR40" s="230"/>
      <c r="BS40" s="807"/>
      <c r="BT40" s="808"/>
      <c r="BU40" s="808"/>
      <c r="BV40" s="808"/>
      <c r="BW40" s="808"/>
      <c r="BX40" s="808"/>
      <c r="BY40" s="808"/>
      <c r="BZ40" s="808"/>
      <c r="CA40" s="808"/>
      <c r="CB40" s="808"/>
      <c r="CC40" s="808"/>
      <c r="CD40" s="808"/>
      <c r="CE40" s="808"/>
      <c r="CF40" s="808"/>
      <c r="CG40" s="809"/>
      <c r="CH40" s="810"/>
      <c r="CI40" s="811"/>
      <c r="CJ40" s="811"/>
      <c r="CK40" s="811"/>
      <c r="CL40" s="812"/>
      <c r="CM40" s="810"/>
      <c r="CN40" s="811"/>
      <c r="CO40" s="811"/>
      <c r="CP40" s="811"/>
      <c r="CQ40" s="812"/>
      <c r="CR40" s="810"/>
      <c r="CS40" s="811"/>
      <c r="CT40" s="811"/>
      <c r="CU40" s="811"/>
      <c r="CV40" s="812"/>
      <c r="CW40" s="810"/>
      <c r="CX40" s="811"/>
      <c r="CY40" s="811"/>
      <c r="CZ40" s="811"/>
      <c r="DA40" s="812"/>
      <c r="DB40" s="810"/>
      <c r="DC40" s="811"/>
      <c r="DD40" s="811"/>
      <c r="DE40" s="811"/>
      <c r="DF40" s="812"/>
      <c r="DG40" s="810"/>
      <c r="DH40" s="811"/>
      <c r="DI40" s="811"/>
      <c r="DJ40" s="811"/>
      <c r="DK40" s="812"/>
      <c r="DL40" s="810"/>
      <c r="DM40" s="811"/>
      <c r="DN40" s="811"/>
      <c r="DO40" s="811"/>
      <c r="DP40" s="812"/>
      <c r="DQ40" s="810"/>
      <c r="DR40" s="811"/>
      <c r="DS40" s="811"/>
      <c r="DT40" s="811"/>
      <c r="DU40" s="812"/>
      <c r="DV40" s="807"/>
      <c r="DW40" s="808"/>
      <c r="DX40" s="808"/>
      <c r="DY40" s="808"/>
      <c r="DZ40" s="813"/>
      <c r="EA40" s="221"/>
    </row>
    <row r="41" spans="1:131" ht="26.25" customHeight="1" x14ac:dyDescent="0.15">
      <c r="A41" s="229">
        <v>14</v>
      </c>
      <c r="B41" s="814"/>
      <c r="C41" s="815"/>
      <c r="D41" s="815"/>
      <c r="E41" s="815"/>
      <c r="F41" s="815"/>
      <c r="G41" s="815"/>
      <c r="H41" s="815"/>
      <c r="I41" s="815"/>
      <c r="J41" s="815"/>
      <c r="K41" s="815"/>
      <c r="L41" s="815"/>
      <c r="M41" s="815"/>
      <c r="N41" s="815"/>
      <c r="O41" s="815"/>
      <c r="P41" s="816"/>
      <c r="Q41" s="817"/>
      <c r="R41" s="818"/>
      <c r="S41" s="818"/>
      <c r="T41" s="818"/>
      <c r="U41" s="818"/>
      <c r="V41" s="818"/>
      <c r="W41" s="818"/>
      <c r="X41" s="818"/>
      <c r="Y41" s="818"/>
      <c r="Z41" s="818"/>
      <c r="AA41" s="818"/>
      <c r="AB41" s="818"/>
      <c r="AC41" s="818"/>
      <c r="AD41" s="818"/>
      <c r="AE41" s="819"/>
      <c r="AF41" s="820"/>
      <c r="AG41" s="821"/>
      <c r="AH41" s="821"/>
      <c r="AI41" s="821"/>
      <c r="AJ41" s="822"/>
      <c r="AK41" s="867"/>
      <c r="AL41" s="868"/>
      <c r="AM41" s="868"/>
      <c r="AN41" s="868"/>
      <c r="AO41" s="868"/>
      <c r="AP41" s="868"/>
      <c r="AQ41" s="868"/>
      <c r="AR41" s="868"/>
      <c r="AS41" s="868"/>
      <c r="AT41" s="868"/>
      <c r="AU41" s="868"/>
      <c r="AV41" s="868"/>
      <c r="AW41" s="868"/>
      <c r="AX41" s="868"/>
      <c r="AY41" s="868"/>
      <c r="AZ41" s="864"/>
      <c r="BA41" s="864"/>
      <c r="BB41" s="864"/>
      <c r="BC41" s="864"/>
      <c r="BD41" s="864"/>
      <c r="BE41" s="865"/>
      <c r="BF41" s="865"/>
      <c r="BG41" s="865"/>
      <c r="BH41" s="865"/>
      <c r="BI41" s="866"/>
      <c r="BJ41" s="223"/>
      <c r="BK41" s="223"/>
      <c r="BL41" s="223"/>
      <c r="BM41" s="223"/>
      <c r="BN41" s="223"/>
      <c r="BO41" s="232"/>
      <c r="BP41" s="232"/>
      <c r="BQ41" s="229">
        <v>35</v>
      </c>
      <c r="BR41" s="230"/>
      <c r="BS41" s="807"/>
      <c r="BT41" s="808"/>
      <c r="BU41" s="808"/>
      <c r="BV41" s="808"/>
      <c r="BW41" s="808"/>
      <c r="BX41" s="808"/>
      <c r="BY41" s="808"/>
      <c r="BZ41" s="808"/>
      <c r="CA41" s="808"/>
      <c r="CB41" s="808"/>
      <c r="CC41" s="808"/>
      <c r="CD41" s="808"/>
      <c r="CE41" s="808"/>
      <c r="CF41" s="808"/>
      <c r="CG41" s="809"/>
      <c r="CH41" s="810"/>
      <c r="CI41" s="811"/>
      <c r="CJ41" s="811"/>
      <c r="CK41" s="811"/>
      <c r="CL41" s="812"/>
      <c r="CM41" s="810"/>
      <c r="CN41" s="811"/>
      <c r="CO41" s="811"/>
      <c r="CP41" s="811"/>
      <c r="CQ41" s="812"/>
      <c r="CR41" s="810"/>
      <c r="CS41" s="811"/>
      <c r="CT41" s="811"/>
      <c r="CU41" s="811"/>
      <c r="CV41" s="812"/>
      <c r="CW41" s="810"/>
      <c r="CX41" s="811"/>
      <c r="CY41" s="811"/>
      <c r="CZ41" s="811"/>
      <c r="DA41" s="812"/>
      <c r="DB41" s="810"/>
      <c r="DC41" s="811"/>
      <c r="DD41" s="811"/>
      <c r="DE41" s="811"/>
      <c r="DF41" s="812"/>
      <c r="DG41" s="810"/>
      <c r="DH41" s="811"/>
      <c r="DI41" s="811"/>
      <c r="DJ41" s="811"/>
      <c r="DK41" s="812"/>
      <c r="DL41" s="810"/>
      <c r="DM41" s="811"/>
      <c r="DN41" s="811"/>
      <c r="DO41" s="811"/>
      <c r="DP41" s="812"/>
      <c r="DQ41" s="810"/>
      <c r="DR41" s="811"/>
      <c r="DS41" s="811"/>
      <c r="DT41" s="811"/>
      <c r="DU41" s="812"/>
      <c r="DV41" s="807"/>
      <c r="DW41" s="808"/>
      <c r="DX41" s="808"/>
      <c r="DY41" s="808"/>
      <c r="DZ41" s="813"/>
      <c r="EA41" s="221"/>
    </row>
    <row r="42" spans="1:131" ht="26.25" customHeight="1" x14ac:dyDescent="0.15">
      <c r="A42" s="229">
        <v>15</v>
      </c>
      <c r="B42" s="814"/>
      <c r="C42" s="815"/>
      <c r="D42" s="815"/>
      <c r="E42" s="815"/>
      <c r="F42" s="815"/>
      <c r="G42" s="815"/>
      <c r="H42" s="815"/>
      <c r="I42" s="815"/>
      <c r="J42" s="815"/>
      <c r="K42" s="815"/>
      <c r="L42" s="815"/>
      <c r="M42" s="815"/>
      <c r="N42" s="815"/>
      <c r="O42" s="815"/>
      <c r="P42" s="816"/>
      <c r="Q42" s="817"/>
      <c r="R42" s="818"/>
      <c r="S42" s="818"/>
      <c r="T42" s="818"/>
      <c r="U42" s="818"/>
      <c r="V42" s="818"/>
      <c r="W42" s="818"/>
      <c r="X42" s="818"/>
      <c r="Y42" s="818"/>
      <c r="Z42" s="818"/>
      <c r="AA42" s="818"/>
      <c r="AB42" s="818"/>
      <c r="AC42" s="818"/>
      <c r="AD42" s="818"/>
      <c r="AE42" s="819"/>
      <c r="AF42" s="820"/>
      <c r="AG42" s="821"/>
      <c r="AH42" s="821"/>
      <c r="AI42" s="821"/>
      <c r="AJ42" s="822"/>
      <c r="AK42" s="867"/>
      <c r="AL42" s="868"/>
      <c r="AM42" s="868"/>
      <c r="AN42" s="868"/>
      <c r="AO42" s="868"/>
      <c r="AP42" s="868"/>
      <c r="AQ42" s="868"/>
      <c r="AR42" s="868"/>
      <c r="AS42" s="868"/>
      <c r="AT42" s="868"/>
      <c r="AU42" s="868"/>
      <c r="AV42" s="868"/>
      <c r="AW42" s="868"/>
      <c r="AX42" s="868"/>
      <c r="AY42" s="868"/>
      <c r="AZ42" s="864"/>
      <c r="BA42" s="864"/>
      <c r="BB42" s="864"/>
      <c r="BC42" s="864"/>
      <c r="BD42" s="864"/>
      <c r="BE42" s="865"/>
      <c r="BF42" s="865"/>
      <c r="BG42" s="865"/>
      <c r="BH42" s="865"/>
      <c r="BI42" s="866"/>
      <c r="BJ42" s="223"/>
      <c r="BK42" s="223"/>
      <c r="BL42" s="223"/>
      <c r="BM42" s="223"/>
      <c r="BN42" s="223"/>
      <c r="BO42" s="232"/>
      <c r="BP42" s="232"/>
      <c r="BQ42" s="229">
        <v>36</v>
      </c>
      <c r="BR42" s="230"/>
      <c r="BS42" s="807"/>
      <c r="BT42" s="808"/>
      <c r="BU42" s="808"/>
      <c r="BV42" s="808"/>
      <c r="BW42" s="808"/>
      <c r="BX42" s="808"/>
      <c r="BY42" s="808"/>
      <c r="BZ42" s="808"/>
      <c r="CA42" s="808"/>
      <c r="CB42" s="808"/>
      <c r="CC42" s="808"/>
      <c r="CD42" s="808"/>
      <c r="CE42" s="808"/>
      <c r="CF42" s="808"/>
      <c r="CG42" s="809"/>
      <c r="CH42" s="810"/>
      <c r="CI42" s="811"/>
      <c r="CJ42" s="811"/>
      <c r="CK42" s="811"/>
      <c r="CL42" s="812"/>
      <c r="CM42" s="810"/>
      <c r="CN42" s="811"/>
      <c r="CO42" s="811"/>
      <c r="CP42" s="811"/>
      <c r="CQ42" s="812"/>
      <c r="CR42" s="810"/>
      <c r="CS42" s="811"/>
      <c r="CT42" s="811"/>
      <c r="CU42" s="811"/>
      <c r="CV42" s="812"/>
      <c r="CW42" s="810"/>
      <c r="CX42" s="811"/>
      <c r="CY42" s="811"/>
      <c r="CZ42" s="811"/>
      <c r="DA42" s="812"/>
      <c r="DB42" s="810"/>
      <c r="DC42" s="811"/>
      <c r="DD42" s="811"/>
      <c r="DE42" s="811"/>
      <c r="DF42" s="812"/>
      <c r="DG42" s="810"/>
      <c r="DH42" s="811"/>
      <c r="DI42" s="811"/>
      <c r="DJ42" s="811"/>
      <c r="DK42" s="812"/>
      <c r="DL42" s="810"/>
      <c r="DM42" s="811"/>
      <c r="DN42" s="811"/>
      <c r="DO42" s="811"/>
      <c r="DP42" s="812"/>
      <c r="DQ42" s="810"/>
      <c r="DR42" s="811"/>
      <c r="DS42" s="811"/>
      <c r="DT42" s="811"/>
      <c r="DU42" s="812"/>
      <c r="DV42" s="807"/>
      <c r="DW42" s="808"/>
      <c r="DX42" s="808"/>
      <c r="DY42" s="808"/>
      <c r="DZ42" s="813"/>
      <c r="EA42" s="221"/>
    </row>
    <row r="43" spans="1:131" ht="26.25" customHeight="1" x14ac:dyDescent="0.15">
      <c r="A43" s="229">
        <v>16</v>
      </c>
      <c r="B43" s="814"/>
      <c r="C43" s="815"/>
      <c r="D43" s="815"/>
      <c r="E43" s="815"/>
      <c r="F43" s="815"/>
      <c r="G43" s="815"/>
      <c r="H43" s="815"/>
      <c r="I43" s="815"/>
      <c r="J43" s="815"/>
      <c r="K43" s="815"/>
      <c r="L43" s="815"/>
      <c r="M43" s="815"/>
      <c r="N43" s="815"/>
      <c r="O43" s="815"/>
      <c r="P43" s="816"/>
      <c r="Q43" s="817"/>
      <c r="R43" s="818"/>
      <c r="S43" s="818"/>
      <c r="T43" s="818"/>
      <c r="U43" s="818"/>
      <c r="V43" s="818"/>
      <c r="W43" s="818"/>
      <c r="X43" s="818"/>
      <c r="Y43" s="818"/>
      <c r="Z43" s="818"/>
      <c r="AA43" s="818"/>
      <c r="AB43" s="818"/>
      <c r="AC43" s="818"/>
      <c r="AD43" s="818"/>
      <c r="AE43" s="819"/>
      <c r="AF43" s="820"/>
      <c r="AG43" s="821"/>
      <c r="AH43" s="821"/>
      <c r="AI43" s="821"/>
      <c r="AJ43" s="822"/>
      <c r="AK43" s="867"/>
      <c r="AL43" s="868"/>
      <c r="AM43" s="868"/>
      <c r="AN43" s="868"/>
      <c r="AO43" s="868"/>
      <c r="AP43" s="868"/>
      <c r="AQ43" s="868"/>
      <c r="AR43" s="868"/>
      <c r="AS43" s="868"/>
      <c r="AT43" s="868"/>
      <c r="AU43" s="868"/>
      <c r="AV43" s="868"/>
      <c r="AW43" s="868"/>
      <c r="AX43" s="868"/>
      <c r="AY43" s="868"/>
      <c r="AZ43" s="864"/>
      <c r="BA43" s="864"/>
      <c r="BB43" s="864"/>
      <c r="BC43" s="864"/>
      <c r="BD43" s="864"/>
      <c r="BE43" s="865"/>
      <c r="BF43" s="865"/>
      <c r="BG43" s="865"/>
      <c r="BH43" s="865"/>
      <c r="BI43" s="866"/>
      <c r="BJ43" s="223"/>
      <c r="BK43" s="223"/>
      <c r="BL43" s="223"/>
      <c r="BM43" s="223"/>
      <c r="BN43" s="223"/>
      <c r="BO43" s="232"/>
      <c r="BP43" s="232"/>
      <c r="BQ43" s="229">
        <v>37</v>
      </c>
      <c r="BR43" s="230"/>
      <c r="BS43" s="807"/>
      <c r="BT43" s="808"/>
      <c r="BU43" s="808"/>
      <c r="BV43" s="808"/>
      <c r="BW43" s="808"/>
      <c r="BX43" s="808"/>
      <c r="BY43" s="808"/>
      <c r="BZ43" s="808"/>
      <c r="CA43" s="808"/>
      <c r="CB43" s="808"/>
      <c r="CC43" s="808"/>
      <c r="CD43" s="808"/>
      <c r="CE43" s="808"/>
      <c r="CF43" s="808"/>
      <c r="CG43" s="809"/>
      <c r="CH43" s="810"/>
      <c r="CI43" s="811"/>
      <c r="CJ43" s="811"/>
      <c r="CK43" s="811"/>
      <c r="CL43" s="812"/>
      <c r="CM43" s="810"/>
      <c r="CN43" s="811"/>
      <c r="CO43" s="811"/>
      <c r="CP43" s="811"/>
      <c r="CQ43" s="812"/>
      <c r="CR43" s="810"/>
      <c r="CS43" s="811"/>
      <c r="CT43" s="811"/>
      <c r="CU43" s="811"/>
      <c r="CV43" s="812"/>
      <c r="CW43" s="810"/>
      <c r="CX43" s="811"/>
      <c r="CY43" s="811"/>
      <c r="CZ43" s="811"/>
      <c r="DA43" s="812"/>
      <c r="DB43" s="810"/>
      <c r="DC43" s="811"/>
      <c r="DD43" s="811"/>
      <c r="DE43" s="811"/>
      <c r="DF43" s="812"/>
      <c r="DG43" s="810"/>
      <c r="DH43" s="811"/>
      <c r="DI43" s="811"/>
      <c r="DJ43" s="811"/>
      <c r="DK43" s="812"/>
      <c r="DL43" s="810"/>
      <c r="DM43" s="811"/>
      <c r="DN43" s="811"/>
      <c r="DO43" s="811"/>
      <c r="DP43" s="812"/>
      <c r="DQ43" s="810"/>
      <c r="DR43" s="811"/>
      <c r="DS43" s="811"/>
      <c r="DT43" s="811"/>
      <c r="DU43" s="812"/>
      <c r="DV43" s="807"/>
      <c r="DW43" s="808"/>
      <c r="DX43" s="808"/>
      <c r="DY43" s="808"/>
      <c r="DZ43" s="813"/>
      <c r="EA43" s="221"/>
    </row>
    <row r="44" spans="1:131" ht="26.25" customHeight="1" x14ac:dyDescent="0.15">
      <c r="A44" s="229">
        <v>17</v>
      </c>
      <c r="B44" s="814"/>
      <c r="C44" s="815"/>
      <c r="D44" s="815"/>
      <c r="E44" s="815"/>
      <c r="F44" s="815"/>
      <c r="G44" s="815"/>
      <c r="H44" s="815"/>
      <c r="I44" s="815"/>
      <c r="J44" s="815"/>
      <c r="K44" s="815"/>
      <c r="L44" s="815"/>
      <c r="M44" s="815"/>
      <c r="N44" s="815"/>
      <c r="O44" s="815"/>
      <c r="P44" s="816"/>
      <c r="Q44" s="817"/>
      <c r="R44" s="818"/>
      <c r="S44" s="818"/>
      <c r="T44" s="818"/>
      <c r="U44" s="818"/>
      <c r="V44" s="818"/>
      <c r="W44" s="818"/>
      <c r="X44" s="818"/>
      <c r="Y44" s="818"/>
      <c r="Z44" s="818"/>
      <c r="AA44" s="818"/>
      <c r="AB44" s="818"/>
      <c r="AC44" s="818"/>
      <c r="AD44" s="818"/>
      <c r="AE44" s="819"/>
      <c r="AF44" s="820"/>
      <c r="AG44" s="821"/>
      <c r="AH44" s="821"/>
      <c r="AI44" s="821"/>
      <c r="AJ44" s="822"/>
      <c r="AK44" s="867"/>
      <c r="AL44" s="868"/>
      <c r="AM44" s="868"/>
      <c r="AN44" s="868"/>
      <c r="AO44" s="868"/>
      <c r="AP44" s="868"/>
      <c r="AQ44" s="868"/>
      <c r="AR44" s="868"/>
      <c r="AS44" s="868"/>
      <c r="AT44" s="868"/>
      <c r="AU44" s="868"/>
      <c r="AV44" s="868"/>
      <c r="AW44" s="868"/>
      <c r="AX44" s="868"/>
      <c r="AY44" s="868"/>
      <c r="AZ44" s="864"/>
      <c r="BA44" s="864"/>
      <c r="BB44" s="864"/>
      <c r="BC44" s="864"/>
      <c r="BD44" s="864"/>
      <c r="BE44" s="865"/>
      <c r="BF44" s="865"/>
      <c r="BG44" s="865"/>
      <c r="BH44" s="865"/>
      <c r="BI44" s="866"/>
      <c r="BJ44" s="223"/>
      <c r="BK44" s="223"/>
      <c r="BL44" s="223"/>
      <c r="BM44" s="223"/>
      <c r="BN44" s="223"/>
      <c r="BO44" s="232"/>
      <c r="BP44" s="232"/>
      <c r="BQ44" s="229">
        <v>38</v>
      </c>
      <c r="BR44" s="230"/>
      <c r="BS44" s="807"/>
      <c r="BT44" s="808"/>
      <c r="BU44" s="808"/>
      <c r="BV44" s="808"/>
      <c r="BW44" s="808"/>
      <c r="BX44" s="808"/>
      <c r="BY44" s="808"/>
      <c r="BZ44" s="808"/>
      <c r="CA44" s="808"/>
      <c r="CB44" s="808"/>
      <c r="CC44" s="808"/>
      <c r="CD44" s="808"/>
      <c r="CE44" s="808"/>
      <c r="CF44" s="808"/>
      <c r="CG44" s="809"/>
      <c r="CH44" s="810"/>
      <c r="CI44" s="811"/>
      <c r="CJ44" s="811"/>
      <c r="CK44" s="811"/>
      <c r="CL44" s="812"/>
      <c r="CM44" s="810"/>
      <c r="CN44" s="811"/>
      <c r="CO44" s="811"/>
      <c r="CP44" s="811"/>
      <c r="CQ44" s="812"/>
      <c r="CR44" s="810"/>
      <c r="CS44" s="811"/>
      <c r="CT44" s="811"/>
      <c r="CU44" s="811"/>
      <c r="CV44" s="812"/>
      <c r="CW44" s="810"/>
      <c r="CX44" s="811"/>
      <c r="CY44" s="811"/>
      <c r="CZ44" s="811"/>
      <c r="DA44" s="812"/>
      <c r="DB44" s="810"/>
      <c r="DC44" s="811"/>
      <c r="DD44" s="811"/>
      <c r="DE44" s="811"/>
      <c r="DF44" s="812"/>
      <c r="DG44" s="810"/>
      <c r="DH44" s="811"/>
      <c r="DI44" s="811"/>
      <c r="DJ44" s="811"/>
      <c r="DK44" s="812"/>
      <c r="DL44" s="810"/>
      <c r="DM44" s="811"/>
      <c r="DN44" s="811"/>
      <c r="DO44" s="811"/>
      <c r="DP44" s="812"/>
      <c r="DQ44" s="810"/>
      <c r="DR44" s="811"/>
      <c r="DS44" s="811"/>
      <c r="DT44" s="811"/>
      <c r="DU44" s="812"/>
      <c r="DV44" s="807"/>
      <c r="DW44" s="808"/>
      <c r="DX44" s="808"/>
      <c r="DY44" s="808"/>
      <c r="DZ44" s="813"/>
      <c r="EA44" s="221"/>
    </row>
    <row r="45" spans="1:131" ht="26.25" customHeight="1" x14ac:dyDescent="0.15">
      <c r="A45" s="229">
        <v>18</v>
      </c>
      <c r="B45" s="814"/>
      <c r="C45" s="815"/>
      <c r="D45" s="815"/>
      <c r="E45" s="815"/>
      <c r="F45" s="815"/>
      <c r="G45" s="815"/>
      <c r="H45" s="815"/>
      <c r="I45" s="815"/>
      <c r="J45" s="815"/>
      <c r="K45" s="815"/>
      <c r="L45" s="815"/>
      <c r="M45" s="815"/>
      <c r="N45" s="815"/>
      <c r="O45" s="815"/>
      <c r="P45" s="816"/>
      <c r="Q45" s="817"/>
      <c r="R45" s="818"/>
      <c r="S45" s="818"/>
      <c r="T45" s="818"/>
      <c r="U45" s="818"/>
      <c r="V45" s="818"/>
      <c r="W45" s="818"/>
      <c r="X45" s="818"/>
      <c r="Y45" s="818"/>
      <c r="Z45" s="818"/>
      <c r="AA45" s="818"/>
      <c r="AB45" s="818"/>
      <c r="AC45" s="818"/>
      <c r="AD45" s="818"/>
      <c r="AE45" s="819"/>
      <c r="AF45" s="820"/>
      <c r="AG45" s="821"/>
      <c r="AH45" s="821"/>
      <c r="AI45" s="821"/>
      <c r="AJ45" s="822"/>
      <c r="AK45" s="867"/>
      <c r="AL45" s="868"/>
      <c r="AM45" s="868"/>
      <c r="AN45" s="868"/>
      <c r="AO45" s="868"/>
      <c r="AP45" s="868"/>
      <c r="AQ45" s="868"/>
      <c r="AR45" s="868"/>
      <c r="AS45" s="868"/>
      <c r="AT45" s="868"/>
      <c r="AU45" s="868"/>
      <c r="AV45" s="868"/>
      <c r="AW45" s="868"/>
      <c r="AX45" s="868"/>
      <c r="AY45" s="868"/>
      <c r="AZ45" s="864"/>
      <c r="BA45" s="864"/>
      <c r="BB45" s="864"/>
      <c r="BC45" s="864"/>
      <c r="BD45" s="864"/>
      <c r="BE45" s="865"/>
      <c r="BF45" s="865"/>
      <c r="BG45" s="865"/>
      <c r="BH45" s="865"/>
      <c r="BI45" s="866"/>
      <c r="BJ45" s="223"/>
      <c r="BK45" s="223"/>
      <c r="BL45" s="223"/>
      <c r="BM45" s="223"/>
      <c r="BN45" s="223"/>
      <c r="BO45" s="232"/>
      <c r="BP45" s="232"/>
      <c r="BQ45" s="229">
        <v>39</v>
      </c>
      <c r="BR45" s="230"/>
      <c r="BS45" s="807"/>
      <c r="BT45" s="808"/>
      <c r="BU45" s="808"/>
      <c r="BV45" s="808"/>
      <c r="BW45" s="808"/>
      <c r="BX45" s="808"/>
      <c r="BY45" s="808"/>
      <c r="BZ45" s="808"/>
      <c r="CA45" s="808"/>
      <c r="CB45" s="808"/>
      <c r="CC45" s="808"/>
      <c r="CD45" s="808"/>
      <c r="CE45" s="808"/>
      <c r="CF45" s="808"/>
      <c r="CG45" s="809"/>
      <c r="CH45" s="810"/>
      <c r="CI45" s="811"/>
      <c r="CJ45" s="811"/>
      <c r="CK45" s="811"/>
      <c r="CL45" s="812"/>
      <c r="CM45" s="810"/>
      <c r="CN45" s="811"/>
      <c r="CO45" s="811"/>
      <c r="CP45" s="811"/>
      <c r="CQ45" s="812"/>
      <c r="CR45" s="810"/>
      <c r="CS45" s="811"/>
      <c r="CT45" s="811"/>
      <c r="CU45" s="811"/>
      <c r="CV45" s="812"/>
      <c r="CW45" s="810"/>
      <c r="CX45" s="811"/>
      <c r="CY45" s="811"/>
      <c r="CZ45" s="811"/>
      <c r="DA45" s="812"/>
      <c r="DB45" s="810"/>
      <c r="DC45" s="811"/>
      <c r="DD45" s="811"/>
      <c r="DE45" s="811"/>
      <c r="DF45" s="812"/>
      <c r="DG45" s="810"/>
      <c r="DH45" s="811"/>
      <c r="DI45" s="811"/>
      <c r="DJ45" s="811"/>
      <c r="DK45" s="812"/>
      <c r="DL45" s="810"/>
      <c r="DM45" s="811"/>
      <c r="DN45" s="811"/>
      <c r="DO45" s="811"/>
      <c r="DP45" s="812"/>
      <c r="DQ45" s="810"/>
      <c r="DR45" s="811"/>
      <c r="DS45" s="811"/>
      <c r="DT45" s="811"/>
      <c r="DU45" s="812"/>
      <c r="DV45" s="807"/>
      <c r="DW45" s="808"/>
      <c r="DX45" s="808"/>
      <c r="DY45" s="808"/>
      <c r="DZ45" s="813"/>
      <c r="EA45" s="221"/>
    </row>
    <row r="46" spans="1:131" ht="26.25" customHeight="1" x14ac:dyDescent="0.15">
      <c r="A46" s="229">
        <v>19</v>
      </c>
      <c r="B46" s="814"/>
      <c r="C46" s="815"/>
      <c r="D46" s="815"/>
      <c r="E46" s="815"/>
      <c r="F46" s="815"/>
      <c r="G46" s="815"/>
      <c r="H46" s="815"/>
      <c r="I46" s="815"/>
      <c r="J46" s="815"/>
      <c r="K46" s="815"/>
      <c r="L46" s="815"/>
      <c r="M46" s="815"/>
      <c r="N46" s="815"/>
      <c r="O46" s="815"/>
      <c r="P46" s="816"/>
      <c r="Q46" s="817"/>
      <c r="R46" s="818"/>
      <c r="S46" s="818"/>
      <c r="T46" s="818"/>
      <c r="U46" s="818"/>
      <c r="V46" s="818"/>
      <c r="W46" s="818"/>
      <c r="X46" s="818"/>
      <c r="Y46" s="818"/>
      <c r="Z46" s="818"/>
      <c r="AA46" s="818"/>
      <c r="AB46" s="818"/>
      <c r="AC46" s="818"/>
      <c r="AD46" s="818"/>
      <c r="AE46" s="819"/>
      <c r="AF46" s="820"/>
      <c r="AG46" s="821"/>
      <c r="AH46" s="821"/>
      <c r="AI46" s="821"/>
      <c r="AJ46" s="822"/>
      <c r="AK46" s="867"/>
      <c r="AL46" s="868"/>
      <c r="AM46" s="868"/>
      <c r="AN46" s="868"/>
      <c r="AO46" s="868"/>
      <c r="AP46" s="868"/>
      <c r="AQ46" s="868"/>
      <c r="AR46" s="868"/>
      <c r="AS46" s="868"/>
      <c r="AT46" s="868"/>
      <c r="AU46" s="868"/>
      <c r="AV46" s="868"/>
      <c r="AW46" s="868"/>
      <c r="AX46" s="868"/>
      <c r="AY46" s="868"/>
      <c r="AZ46" s="864"/>
      <c r="BA46" s="864"/>
      <c r="BB46" s="864"/>
      <c r="BC46" s="864"/>
      <c r="BD46" s="864"/>
      <c r="BE46" s="865"/>
      <c r="BF46" s="865"/>
      <c r="BG46" s="865"/>
      <c r="BH46" s="865"/>
      <c r="BI46" s="866"/>
      <c r="BJ46" s="223"/>
      <c r="BK46" s="223"/>
      <c r="BL46" s="223"/>
      <c r="BM46" s="223"/>
      <c r="BN46" s="223"/>
      <c r="BO46" s="232"/>
      <c r="BP46" s="232"/>
      <c r="BQ46" s="229">
        <v>40</v>
      </c>
      <c r="BR46" s="230"/>
      <c r="BS46" s="807"/>
      <c r="BT46" s="808"/>
      <c r="BU46" s="808"/>
      <c r="BV46" s="808"/>
      <c r="BW46" s="808"/>
      <c r="BX46" s="808"/>
      <c r="BY46" s="808"/>
      <c r="BZ46" s="808"/>
      <c r="CA46" s="808"/>
      <c r="CB46" s="808"/>
      <c r="CC46" s="808"/>
      <c r="CD46" s="808"/>
      <c r="CE46" s="808"/>
      <c r="CF46" s="808"/>
      <c r="CG46" s="809"/>
      <c r="CH46" s="810"/>
      <c r="CI46" s="811"/>
      <c r="CJ46" s="811"/>
      <c r="CK46" s="811"/>
      <c r="CL46" s="812"/>
      <c r="CM46" s="810"/>
      <c r="CN46" s="811"/>
      <c r="CO46" s="811"/>
      <c r="CP46" s="811"/>
      <c r="CQ46" s="812"/>
      <c r="CR46" s="810"/>
      <c r="CS46" s="811"/>
      <c r="CT46" s="811"/>
      <c r="CU46" s="811"/>
      <c r="CV46" s="812"/>
      <c r="CW46" s="810"/>
      <c r="CX46" s="811"/>
      <c r="CY46" s="811"/>
      <c r="CZ46" s="811"/>
      <c r="DA46" s="812"/>
      <c r="DB46" s="810"/>
      <c r="DC46" s="811"/>
      <c r="DD46" s="811"/>
      <c r="DE46" s="811"/>
      <c r="DF46" s="812"/>
      <c r="DG46" s="810"/>
      <c r="DH46" s="811"/>
      <c r="DI46" s="811"/>
      <c r="DJ46" s="811"/>
      <c r="DK46" s="812"/>
      <c r="DL46" s="810"/>
      <c r="DM46" s="811"/>
      <c r="DN46" s="811"/>
      <c r="DO46" s="811"/>
      <c r="DP46" s="812"/>
      <c r="DQ46" s="810"/>
      <c r="DR46" s="811"/>
      <c r="DS46" s="811"/>
      <c r="DT46" s="811"/>
      <c r="DU46" s="812"/>
      <c r="DV46" s="807"/>
      <c r="DW46" s="808"/>
      <c r="DX46" s="808"/>
      <c r="DY46" s="808"/>
      <c r="DZ46" s="813"/>
      <c r="EA46" s="221"/>
    </row>
    <row r="47" spans="1:131" ht="26.25" customHeight="1" x14ac:dyDescent="0.15">
      <c r="A47" s="229">
        <v>20</v>
      </c>
      <c r="B47" s="814"/>
      <c r="C47" s="815"/>
      <c r="D47" s="815"/>
      <c r="E47" s="815"/>
      <c r="F47" s="815"/>
      <c r="G47" s="815"/>
      <c r="H47" s="815"/>
      <c r="I47" s="815"/>
      <c r="J47" s="815"/>
      <c r="K47" s="815"/>
      <c r="L47" s="815"/>
      <c r="M47" s="815"/>
      <c r="N47" s="815"/>
      <c r="O47" s="815"/>
      <c r="P47" s="816"/>
      <c r="Q47" s="817"/>
      <c r="R47" s="818"/>
      <c r="S47" s="818"/>
      <c r="T47" s="818"/>
      <c r="U47" s="818"/>
      <c r="V47" s="818"/>
      <c r="W47" s="818"/>
      <c r="X47" s="818"/>
      <c r="Y47" s="818"/>
      <c r="Z47" s="818"/>
      <c r="AA47" s="818"/>
      <c r="AB47" s="818"/>
      <c r="AC47" s="818"/>
      <c r="AD47" s="818"/>
      <c r="AE47" s="819"/>
      <c r="AF47" s="820"/>
      <c r="AG47" s="821"/>
      <c r="AH47" s="821"/>
      <c r="AI47" s="821"/>
      <c r="AJ47" s="822"/>
      <c r="AK47" s="867"/>
      <c r="AL47" s="868"/>
      <c r="AM47" s="868"/>
      <c r="AN47" s="868"/>
      <c r="AO47" s="868"/>
      <c r="AP47" s="868"/>
      <c r="AQ47" s="868"/>
      <c r="AR47" s="868"/>
      <c r="AS47" s="868"/>
      <c r="AT47" s="868"/>
      <c r="AU47" s="868"/>
      <c r="AV47" s="868"/>
      <c r="AW47" s="868"/>
      <c r="AX47" s="868"/>
      <c r="AY47" s="868"/>
      <c r="AZ47" s="864"/>
      <c r="BA47" s="864"/>
      <c r="BB47" s="864"/>
      <c r="BC47" s="864"/>
      <c r="BD47" s="864"/>
      <c r="BE47" s="865"/>
      <c r="BF47" s="865"/>
      <c r="BG47" s="865"/>
      <c r="BH47" s="865"/>
      <c r="BI47" s="866"/>
      <c r="BJ47" s="223"/>
      <c r="BK47" s="223"/>
      <c r="BL47" s="223"/>
      <c r="BM47" s="223"/>
      <c r="BN47" s="223"/>
      <c r="BO47" s="232"/>
      <c r="BP47" s="232"/>
      <c r="BQ47" s="229">
        <v>41</v>
      </c>
      <c r="BR47" s="230"/>
      <c r="BS47" s="807"/>
      <c r="BT47" s="808"/>
      <c r="BU47" s="808"/>
      <c r="BV47" s="808"/>
      <c r="BW47" s="808"/>
      <c r="BX47" s="808"/>
      <c r="BY47" s="808"/>
      <c r="BZ47" s="808"/>
      <c r="CA47" s="808"/>
      <c r="CB47" s="808"/>
      <c r="CC47" s="808"/>
      <c r="CD47" s="808"/>
      <c r="CE47" s="808"/>
      <c r="CF47" s="808"/>
      <c r="CG47" s="809"/>
      <c r="CH47" s="810"/>
      <c r="CI47" s="811"/>
      <c r="CJ47" s="811"/>
      <c r="CK47" s="811"/>
      <c r="CL47" s="812"/>
      <c r="CM47" s="810"/>
      <c r="CN47" s="811"/>
      <c r="CO47" s="811"/>
      <c r="CP47" s="811"/>
      <c r="CQ47" s="812"/>
      <c r="CR47" s="810"/>
      <c r="CS47" s="811"/>
      <c r="CT47" s="811"/>
      <c r="CU47" s="811"/>
      <c r="CV47" s="812"/>
      <c r="CW47" s="810"/>
      <c r="CX47" s="811"/>
      <c r="CY47" s="811"/>
      <c r="CZ47" s="811"/>
      <c r="DA47" s="812"/>
      <c r="DB47" s="810"/>
      <c r="DC47" s="811"/>
      <c r="DD47" s="811"/>
      <c r="DE47" s="811"/>
      <c r="DF47" s="812"/>
      <c r="DG47" s="810"/>
      <c r="DH47" s="811"/>
      <c r="DI47" s="811"/>
      <c r="DJ47" s="811"/>
      <c r="DK47" s="812"/>
      <c r="DL47" s="810"/>
      <c r="DM47" s="811"/>
      <c r="DN47" s="811"/>
      <c r="DO47" s="811"/>
      <c r="DP47" s="812"/>
      <c r="DQ47" s="810"/>
      <c r="DR47" s="811"/>
      <c r="DS47" s="811"/>
      <c r="DT47" s="811"/>
      <c r="DU47" s="812"/>
      <c r="DV47" s="807"/>
      <c r="DW47" s="808"/>
      <c r="DX47" s="808"/>
      <c r="DY47" s="808"/>
      <c r="DZ47" s="813"/>
      <c r="EA47" s="221"/>
    </row>
    <row r="48" spans="1:131" ht="26.25" customHeight="1" x14ac:dyDescent="0.15">
      <c r="A48" s="229">
        <v>21</v>
      </c>
      <c r="B48" s="814"/>
      <c r="C48" s="815"/>
      <c r="D48" s="815"/>
      <c r="E48" s="815"/>
      <c r="F48" s="815"/>
      <c r="G48" s="815"/>
      <c r="H48" s="815"/>
      <c r="I48" s="815"/>
      <c r="J48" s="815"/>
      <c r="K48" s="815"/>
      <c r="L48" s="815"/>
      <c r="M48" s="815"/>
      <c r="N48" s="815"/>
      <c r="O48" s="815"/>
      <c r="P48" s="816"/>
      <c r="Q48" s="817"/>
      <c r="R48" s="818"/>
      <c r="S48" s="818"/>
      <c r="T48" s="818"/>
      <c r="U48" s="818"/>
      <c r="V48" s="818"/>
      <c r="W48" s="818"/>
      <c r="X48" s="818"/>
      <c r="Y48" s="818"/>
      <c r="Z48" s="818"/>
      <c r="AA48" s="818"/>
      <c r="AB48" s="818"/>
      <c r="AC48" s="818"/>
      <c r="AD48" s="818"/>
      <c r="AE48" s="819"/>
      <c r="AF48" s="820"/>
      <c r="AG48" s="821"/>
      <c r="AH48" s="821"/>
      <c r="AI48" s="821"/>
      <c r="AJ48" s="822"/>
      <c r="AK48" s="867"/>
      <c r="AL48" s="868"/>
      <c r="AM48" s="868"/>
      <c r="AN48" s="868"/>
      <c r="AO48" s="868"/>
      <c r="AP48" s="868"/>
      <c r="AQ48" s="868"/>
      <c r="AR48" s="868"/>
      <c r="AS48" s="868"/>
      <c r="AT48" s="868"/>
      <c r="AU48" s="868"/>
      <c r="AV48" s="868"/>
      <c r="AW48" s="868"/>
      <c r="AX48" s="868"/>
      <c r="AY48" s="868"/>
      <c r="AZ48" s="864"/>
      <c r="BA48" s="864"/>
      <c r="BB48" s="864"/>
      <c r="BC48" s="864"/>
      <c r="BD48" s="864"/>
      <c r="BE48" s="865"/>
      <c r="BF48" s="865"/>
      <c r="BG48" s="865"/>
      <c r="BH48" s="865"/>
      <c r="BI48" s="866"/>
      <c r="BJ48" s="223"/>
      <c r="BK48" s="223"/>
      <c r="BL48" s="223"/>
      <c r="BM48" s="223"/>
      <c r="BN48" s="223"/>
      <c r="BO48" s="232"/>
      <c r="BP48" s="232"/>
      <c r="BQ48" s="229">
        <v>42</v>
      </c>
      <c r="BR48" s="230"/>
      <c r="BS48" s="807"/>
      <c r="BT48" s="808"/>
      <c r="BU48" s="808"/>
      <c r="BV48" s="808"/>
      <c r="BW48" s="808"/>
      <c r="BX48" s="808"/>
      <c r="BY48" s="808"/>
      <c r="BZ48" s="808"/>
      <c r="CA48" s="808"/>
      <c r="CB48" s="808"/>
      <c r="CC48" s="808"/>
      <c r="CD48" s="808"/>
      <c r="CE48" s="808"/>
      <c r="CF48" s="808"/>
      <c r="CG48" s="809"/>
      <c r="CH48" s="810"/>
      <c r="CI48" s="811"/>
      <c r="CJ48" s="811"/>
      <c r="CK48" s="811"/>
      <c r="CL48" s="812"/>
      <c r="CM48" s="810"/>
      <c r="CN48" s="811"/>
      <c r="CO48" s="811"/>
      <c r="CP48" s="811"/>
      <c r="CQ48" s="812"/>
      <c r="CR48" s="810"/>
      <c r="CS48" s="811"/>
      <c r="CT48" s="811"/>
      <c r="CU48" s="811"/>
      <c r="CV48" s="812"/>
      <c r="CW48" s="810"/>
      <c r="CX48" s="811"/>
      <c r="CY48" s="811"/>
      <c r="CZ48" s="811"/>
      <c r="DA48" s="812"/>
      <c r="DB48" s="810"/>
      <c r="DC48" s="811"/>
      <c r="DD48" s="811"/>
      <c r="DE48" s="811"/>
      <c r="DF48" s="812"/>
      <c r="DG48" s="810"/>
      <c r="DH48" s="811"/>
      <c r="DI48" s="811"/>
      <c r="DJ48" s="811"/>
      <c r="DK48" s="812"/>
      <c r="DL48" s="810"/>
      <c r="DM48" s="811"/>
      <c r="DN48" s="811"/>
      <c r="DO48" s="811"/>
      <c r="DP48" s="812"/>
      <c r="DQ48" s="810"/>
      <c r="DR48" s="811"/>
      <c r="DS48" s="811"/>
      <c r="DT48" s="811"/>
      <c r="DU48" s="812"/>
      <c r="DV48" s="807"/>
      <c r="DW48" s="808"/>
      <c r="DX48" s="808"/>
      <c r="DY48" s="808"/>
      <c r="DZ48" s="813"/>
      <c r="EA48" s="221"/>
    </row>
    <row r="49" spans="1:131" ht="26.25" customHeight="1" x14ac:dyDescent="0.15">
      <c r="A49" s="229">
        <v>22</v>
      </c>
      <c r="B49" s="814"/>
      <c r="C49" s="815"/>
      <c r="D49" s="815"/>
      <c r="E49" s="815"/>
      <c r="F49" s="815"/>
      <c r="G49" s="815"/>
      <c r="H49" s="815"/>
      <c r="I49" s="815"/>
      <c r="J49" s="815"/>
      <c r="K49" s="815"/>
      <c r="L49" s="815"/>
      <c r="M49" s="815"/>
      <c r="N49" s="815"/>
      <c r="O49" s="815"/>
      <c r="P49" s="816"/>
      <c r="Q49" s="817"/>
      <c r="R49" s="818"/>
      <c r="S49" s="818"/>
      <c r="T49" s="818"/>
      <c r="U49" s="818"/>
      <c r="V49" s="818"/>
      <c r="W49" s="818"/>
      <c r="X49" s="818"/>
      <c r="Y49" s="818"/>
      <c r="Z49" s="818"/>
      <c r="AA49" s="818"/>
      <c r="AB49" s="818"/>
      <c r="AC49" s="818"/>
      <c r="AD49" s="818"/>
      <c r="AE49" s="819"/>
      <c r="AF49" s="820"/>
      <c r="AG49" s="821"/>
      <c r="AH49" s="821"/>
      <c r="AI49" s="821"/>
      <c r="AJ49" s="822"/>
      <c r="AK49" s="867"/>
      <c r="AL49" s="868"/>
      <c r="AM49" s="868"/>
      <c r="AN49" s="868"/>
      <c r="AO49" s="868"/>
      <c r="AP49" s="868"/>
      <c r="AQ49" s="868"/>
      <c r="AR49" s="868"/>
      <c r="AS49" s="868"/>
      <c r="AT49" s="868"/>
      <c r="AU49" s="868"/>
      <c r="AV49" s="868"/>
      <c r="AW49" s="868"/>
      <c r="AX49" s="868"/>
      <c r="AY49" s="868"/>
      <c r="AZ49" s="864"/>
      <c r="BA49" s="864"/>
      <c r="BB49" s="864"/>
      <c r="BC49" s="864"/>
      <c r="BD49" s="864"/>
      <c r="BE49" s="865"/>
      <c r="BF49" s="865"/>
      <c r="BG49" s="865"/>
      <c r="BH49" s="865"/>
      <c r="BI49" s="866"/>
      <c r="BJ49" s="223"/>
      <c r="BK49" s="223"/>
      <c r="BL49" s="223"/>
      <c r="BM49" s="223"/>
      <c r="BN49" s="223"/>
      <c r="BO49" s="232"/>
      <c r="BP49" s="232"/>
      <c r="BQ49" s="229">
        <v>43</v>
      </c>
      <c r="BR49" s="230"/>
      <c r="BS49" s="807"/>
      <c r="BT49" s="808"/>
      <c r="BU49" s="808"/>
      <c r="BV49" s="808"/>
      <c r="BW49" s="808"/>
      <c r="BX49" s="808"/>
      <c r="BY49" s="808"/>
      <c r="BZ49" s="808"/>
      <c r="CA49" s="808"/>
      <c r="CB49" s="808"/>
      <c r="CC49" s="808"/>
      <c r="CD49" s="808"/>
      <c r="CE49" s="808"/>
      <c r="CF49" s="808"/>
      <c r="CG49" s="809"/>
      <c r="CH49" s="810"/>
      <c r="CI49" s="811"/>
      <c r="CJ49" s="811"/>
      <c r="CK49" s="811"/>
      <c r="CL49" s="812"/>
      <c r="CM49" s="810"/>
      <c r="CN49" s="811"/>
      <c r="CO49" s="811"/>
      <c r="CP49" s="811"/>
      <c r="CQ49" s="812"/>
      <c r="CR49" s="810"/>
      <c r="CS49" s="811"/>
      <c r="CT49" s="811"/>
      <c r="CU49" s="811"/>
      <c r="CV49" s="812"/>
      <c r="CW49" s="810"/>
      <c r="CX49" s="811"/>
      <c r="CY49" s="811"/>
      <c r="CZ49" s="811"/>
      <c r="DA49" s="812"/>
      <c r="DB49" s="810"/>
      <c r="DC49" s="811"/>
      <c r="DD49" s="811"/>
      <c r="DE49" s="811"/>
      <c r="DF49" s="812"/>
      <c r="DG49" s="810"/>
      <c r="DH49" s="811"/>
      <c r="DI49" s="811"/>
      <c r="DJ49" s="811"/>
      <c r="DK49" s="812"/>
      <c r="DL49" s="810"/>
      <c r="DM49" s="811"/>
      <c r="DN49" s="811"/>
      <c r="DO49" s="811"/>
      <c r="DP49" s="812"/>
      <c r="DQ49" s="810"/>
      <c r="DR49" s="811"/>
      <c r="DS49" s="811"/>
      <c r="DT49" s="811"/>
      <c r="DU49" s="812"/>
      <c r="DV49" s="807"/>
      <c r="DW49" s="808"/>
      <c r="DX49" s="808"/>
      <c r="DY49" s="808"/>
      <c r="DZ49" s="813"/>
      <c r="EA49" s="221"/>
    </row>
    <row r="50" spans="1:131" ht="26.25" customHeight="1" x14ac:dyDescent="0.15">
      <c r="A50" s="229">
        <v>23</v>
      </c>
      <c r="B50" s="814"/>
      <c r="C50" s="815"/>
      <c r="D50" s="815"/>
      <c r="E50" s="815"/>
      <c r="F50" s="815"/>
      <c r="G50" s="815"/>
      <c r="H50" s="815"/>
      <c r="I50" s="815"/>
      <c r="J50" s="815"/>
      <c r="K50" s="815"/>
      <c r="L50" s="815"/>
      <c r="M50" s="815"/>
      <c r="N50" s="815"/>
      <c r="O50" s="815"/>
      <c r="P50" s="816"/>
      <c r="Q50" s="869"/>
      <c r="R50" s="870"/>
      <c r="S50" s="870"/>
      <c r="T50" s="870"/>
      <c r="U50" s="870"/>
      <c r="V50" s="870"/>
      <c r="W50" s="870"/>
      <c r="X50" s="870"/>
      <c r="Y50" s="870"/>
      <c r="Z50" s="870"/>
      <c r="AA50" s="870"/>
      <c r="AB50" s="870"/>
      <c r="AC50" s="870"/>
      <c r="AD50" s="870"/>
      <c r="AE50" s="871"/>
      <c r="AF50" s="820"/>
      <c r="AG50" s="821"/>
      <c r="AH50" s="821"/>
      <c r="AI50" s="821"/>
      <c r="AJ50" s="822"/>
      <c r="AK50" s="873"/>
      <c r="AL50" s="870"/>
      <c r="AM50" s="870"/>
      <c r="AN50" s="870"/>
      <c r="AO50" s="870"/>
      <c r="AP50" s="870"/>
      <c r="AQ50" s="870"/>
      <c r="AR50" s="870"/>
      <c r="AS50" s="870"/>
      <c r="AT50" s="870"/>
      <c r="AU50" s="870"/>
      <c r="AV50" s="870"/>
      <c r="AW50" s="870"/>
      <c r="AX50" s="870"/>
      <c r="AY50" s="870"/>
      <c r="AZ50" s="872"/>
      <c r="BA50" s="872"/>
      <c r="BB50" s="872"/>
      <c r="BC50" s="872"/>
      <c r="BD50" s="872"/>
      <c r="BE50" s="865"/>
      <c r="BF50" s="865"/>
      <c r="BG50" s="865"/>
      <c r="BH50" s="865"/>
      <c r="BI50" s="866"/>
      <c r="BJ50" s="223"/>
      <c r="BK50" s="223"/>
      <c r="BL50" s="223"/>
      <c r="BM50" s="223"/>
      <c r="BN50" s="223"/>
      <c r="BO50" s="232"/>
      <c r="BP50" s="232"/>
      <c r="BQ50" s="229">
        <v>44</v>
      </c>
      <c r="BR50" s="230"/>
      <c r="BS50" s="807"/>
      <c r="BT50" s="808"/>
      <c r="BU50" s="808"/>
      <c r="BV50" s="808"/>
      <c r="BW50" s="808"/>
      <c r="BX50" s="808"/>
      <c r="BY50" s="808"/>
      <c r="BZ50" s="808"/>
      <c r="CA50" s="808"/>
      <c r="CB50" s="808"/>
      <c r="CC50" s="808"/>
      <c r="CD50" s="808"/>
      <c r="CE50" s="808"/>
      <c r="CF50" s="808"/>
      <c r="CG50" s="809"/>
      <c r="CH50" s="810"/>
      <c r="CI50" s="811"/>
      <c r="CJ50" s="811"/>
      <c r="CK50" s="811"/>
      <c r="CL50" s="812"/>
      <c r="CM50" s="810"/>
      <c r="CN50" s="811"/>
      <c r="CO50" s="811"/>
      <c r="CP50" s="811"/>
      <c r="CQ50" s="812"/>
      <c r="CR50" s="810"/>
      <c r="CS50" s="811"/>
      <c r="CT50" s="811"/>
      <c r="CU50" s="811"/>
      <c r="CV50" s="812"/>
      <c r="CW50" s="810"/>
      <c r="CX50" s="811"/>
      <c r="CY50" s="811"/>
      <c r="CZ50" s="811"/>
      <c r="DA50" s="812"/>
      <c r="DB50" s="810"/>
      <c r="DC50" s="811"/>
      <c r="DD50" s="811"/>
      <c r="DE50" s="811"/>
      <c r="DF50" s="812"/>
      <c r="DG50" s="810"/>
      <c r="DH50" s="811"/>
      <c r="DI50" s="811"/>
      <c r="DJ50" s="811"/>
      <c r="DK50" s="812"/>
      <c r="DL50" s="810"/>
      <c r="DM50" s="811"/>
      <c r="DN50" s="811"/>
      <c r="DO50" s="811"/>
      <c r="DP50" s="812"/>
      <c r="DQ50" s="810"/>
      <c r="DR50" s="811"/>
      <c r="DS50" s="811"/>
      <c r="DT50" s="811"/>
      <c r="DU50" s="812"/>
      <c r="DV50" s="807"/>
      <c r="DW50" s="808"/>
      <c r="DX50" s="808"/>
      <c r="DY50" s="808"/>
      <c r="DZ50" s="813"/>
      <c r="EA50" s="221"/>
    </row>
    <row r="51" spans="1:131" ht="26.25" customHeight="1" x14ac:dyDescent="0.15">
      <c r="A51" s="229">
        <v>24</v>
      </c>
      <c r="B51" s="814"/>
      <c r="C51" s="815"/>
      <c r="D51" s="815"/>
      <c r="E51" s="815"/>
      <c r="F51" s="815"/>
      <c r="G51" s="815"/>
      <c r="H51" s="815"/>
      <c r="I51" s="815"/>
      <c r="J51" s="815"/>
      <c r="K51" s="815"/>
      <c r="L51" s="815"/>
      <c r="M51" s="815"/>
      <c r="N51" s="815"/>
      <c r="O51" s="815"/>
      <c r="P51" s="816"/>
      <c r="Q51" s="869"/>
      <c r="R51" s="870"/>
      <c r="S51" s="870"/>
      <c r="T51" s="870"/>
      <c r="U51" s="870"/>
      <c r="V51" s="870"/>
      <c r="W51" s="870"/>
      <c r="X51" s="870"/>
      <c r="Y51" s="870"/>
      <c r="Z51" s="870"/>
      <c r="AA51" s="870"/>
      <c r="AB51" s="870"/>
      <c r="AC51" s="870"/>
      <c r="AD51" s="870"/>
      <c r="AE51" s="871"/>
      <c r="AF51" s="820"/>
      <c r="AG51" s="821"/>
      <c r="AH51" s="821"/>
      <c r="AI51" s="821"/>
      <c r="AJ51" s="822"/>
      <c r="AK51" s="873"/>
      <c r="AL51" s="870"/>
      <c r="AM51" s="870"/>
      <c r="AN51" s="870"/>
      <c r="AO51" s="870"/>
      <c r="AP51" s="870"/>
      <c r="AQ51" s="870"/>
      <c r="AR51" s="870"/>
      <c r="AS51" s="870"/>
      <c r="AT51" s="870"/>
      <c r="AU51" s="870"/>
      <c r="AV51" s="870"/>
      <c r="AW51" s="870"/>
      <c r="AX51" s="870"/>
      <c r="AY51" s="870"/>
      <c r="AZ51" s="872"/>
      <c r="BA51" s="872"/>
      <c r="BB51" s="872"/>
      <c r="BC51" s="872"/>
      <c r="BD51" s="872"/>
      <c r="BE51" s="865"/>
      <c r="BF51" s="865"/>
      <c r="BG51" s="865"/>
      <c r="BH51" s="865"/>
      <c r="BI51" s="866"/>
      <c r="BJ51" s="223"/>
      <c r="BK51" s="223"/>
      <c r="BL51" s="223"/>
      <c r="BM51" s="223"/>
      <c r="BN51" s="223"/>
      <c r="BO51" s="232"/>
      <c r="BP51" s="232"/>
      <c r="BQ51" s="229">
        <v>45</v>
      </c>
      <c r="BR51" s="230"/>
      <c r="BS51" s="807"/>
      <c r="BT51" s="808"/>
      <c r="BU51" s="808"/>
      <c r="BV51" s="808"/>
      <c r="BW51" s="808"/>
      <c r="BX51" s="808"/>
      <c r="BY51" s="808"/>
      <c r="BZ51" s="808"/>
      <c r="CA51" s="808"/>
      <c r="CB51" s="808"/>
      <c r="CC51" s="808"/>
      <c r="CD51" s="808"/>
      <c r="CE51" s="808"/>
      <c r="CF51" s="808"/>
      <c r="CG51" s="809"/>
      <c r="CH51" s="810"/>
      <c r="CI51" s="811"/>
      <c r="CJ51" s="811"/>
      <c r="CK51" s="811"/>
      <c r="CL51" s="812"/>
      <c r="CM51" s="810"/>
      <c r="CN51" s="811"/>
      <c r="CO51" s="811"/>
      <c r="CP51" s="811"/>
      <c r="CQ51" s="812"/>
      <c r="CR51" s="810"/>
      <c r="CS51" s="811"/>
      <c r="CT51" s="811"/>
      <c r="CU51" s="811"/>
      <c r="CV51" s="812"/>
      <c r="CW51" s="810"/>
      <c r="CX51" s="811"/>
      <c r="CY51" s="811"/>
      <c r="CZ51" s="811"/>
      <c r="DA51" s="812"/>
      <c r="DB51" s="810"/>
      <c r="DC51" s="811"/>
      <c r="DD51" s="811"/>
      <c r="DE51" s="811"/>
      <c r="DF51" s="812"/>
      <c r="DG51" s="810"/>
      <c r="DH51" s="811"/>
      <c r="DI51" s="811"/>
      <c r="DJ51" s="811"/>
      <c r="DK51" s="812"/>
      <c r="DL51" s="810"/>
      <c r="DM51" s="811"/>
      <c r="DN51" s="811"/>
      <c r="DO51" s="811"/>
      <c r="DP51" s="812"/>
      <c r="DQ51" s="810"/>
      <c r="DR51" s="811"/>
      <c r="DS51" s="811"/>
      <c r="DT51" s="811"/>
      <c r="DU51" s="812"/>
      <c r="DV51" s="807"/>
      <c r="DW51" s="808"/>
      <c r="DX51" s="808"/>
      <c r="DY51" s="808"/>
      <c r="DZ51" s="813"/>
      <c r="EA51" s="221"/>
    </row>
    <row r="52" spans="1:131" ht="26.25" customHeight="1" x14ac:dyDescent="0.15">
      <c r="A52" s="229">
        <v>25</v>
      </c>
      <c r="B52" s="814"/>
      <c r="C52" s="815"/>
      <c r="D52" s="815"/>
      <c r="E52" s="815"/>
      <c r="F52" s="815"/>
      <c r="G52" s="815"/>
      <c r="H52" s="815"/>
      <c r="I52" s="815"/>
      <c r="J52" s="815"/>
      <c r="K52" s="815"/>
      <c r="L52" s="815"/>
      <c r="M52" s="815"/>
      <c r="N52" s="815"/>
      <c r="O52" s="815"/>
      <c r="P52" s="816"/>
      <c r="Q52" s="869"/>
      <c r="R52" s="870"/>
      <c r="S52" s="870"/>
      <c r="T52" s="870"/>
      <c r="U52" s="870"/>
      <c r="V52" s="870"/>
      <c r="W52" s="870"/>
      <c r="X52" s="870"/>
      <c r="Y52" s="870"/>
      <c r="Z52" s="870"/>
      <c r="AA52" s="870"/>
      <c r="AB52" s="870"/>
      <c r="AC52" s="870"/>
      <c r="AD52" s="870"/>
      <c r="AE52" s="871"/>
      <c r="AF52" s="820"/>
      <c r="AG52" s="821"/>
      <c r="AH52" s="821"/>
      <c r="AI52" s="821"/>
      <c r="AJ52" s="822"/>
      <c r="AK52" s="873"/>
      <c r="AL52" s="870"/>
      <c r="AM52" s="870"/>
      <c r="AN52" s="870"/>
      <c r="AO52" s="870"/>
      <c r="AP52" s="870"/>
      <c r="AQ52" s="870"/>
      <c r="AR52" s="870"/>
      <c r="AS52" s="870"/>
      <c r="AT52" s="870"/>
      <c r="AU52" s="870"/>
      <c r="AV52" s="870"/>
      <c r="AW52" s="870"/>
      <c r="AX52" s="870"/>
      <c r="AY52" s="870"/>
      <c r="AZ52" s="872"/>
      <c r="BA52" s="872"/>
      <c r="BB52" s="872"/>
      <c r="BC52" s="872"/>
      <c r="BD52" s="872"/>
      <c r="BE52" s="865"/>
      <c r="BF52" s="865"/>
      <c r="BG52" s="865"/>
      <c r="BH52" s="865"/>
      <c r="BI52" s="866"/>
      <c r="BJ52" s="223"/>
      <c r="BK52" s="223"/>
      <c r="BL52" s="223"/>
      <c r="BM52" s="223"/>
      <c r="BN52" s="223"/>
      <c r="BO52" s="232"/>
      <c r="BP52" s="232"/>
      <c r="BQ52" s="229">
        <v>46</v>
      </c>
      <c r="BR52" s="230"/>
      <c r="BS52" s="807"/>
      <c r="BT52" s="808"/>
      <c r="BU52" s="808"/>
      <c r="BV52" s="808"/>
      <c r="BW52" s="808"/>
      <c r="BX52" s="808"/>
      <c r="BY52" s="808"/>
      <c r="BZ52" s="808"/>
      <c r="CA52" s="808"/>
      <c r="CB52" s="808"/>
      <c r="CC52" s="808"/>
      <c r="CD52" s="808"/>
      <c r="CE52" s="808"/>
      <c r="CF52" s="808"/>
      <c r="CG52" s="809"/>
      <c r="CH52" s="810"/>
      <c r="CI52" s="811"/>
      <c r="CJ52" s="811"/>
      <c r="CK52" s="811"/>
      <c r="CL52" s="812"/>
      <c r="CM52" s="810"/>
      <c r="CN52" s="811"/>
      <c r="CO52" s="811"/>
      <c r="CP52" s="811"/>
      <c r="CQ52" s="812"/>
      <c r="CR52" s="810"/>
      <c r="CS52" s="811"/>
      <c r="CT52" s="811"/>
      <c r="CU52" s="811"/>
      <c r="CV52" s="812"/>
      <c r="CW52" s="810"/>
      <c r="CX52" s="811"/>
      <c r="CY52" s="811"/>
      <c r="CZ52" s="811"/>
      <c r="DA52" s="812"/>
      <c r="DB52" s="810"/>
      <c r="DC52" s="811"/>
      <c r="DD52" s="811"/>
      <c r="DE52" s="811"/>
      <c r="DF52" s="812"/>
      <c r="DG52" s="810"/>
      <c r="DH52" s="811"/>
      <c r="DI52" s="811"/>
      <c r="DJ52" s="811"/>
      <c r="DK52" s="812"/>
      <c r="DL52" s="810"/>
      <c r="DM52" s="811"/>
      <c r="DN52" s="811"/>
      <c r="DO52" s="811"/>
      <c r="DP52" s="812"/>
      <c r="DQ52" s="810"/>
      <c r="DR52" s="811"/>
      <c r="DS52" s="811"/>
      <c r="DT52" s="811"/>
      <c r="DU52" s="812"/>
      <c r="DV52" s="807"/>
      <c r="DW52" s="808"/>
      <c r="DX52" s="808"/>
      <c r="DY52" s="808"/>
      <c r="DZ52" s="813"/>
      <c r="EA52" s="221"/>
    </row>
    <row r="53" spans="1:131" ht="26.25" customHeight="1" x14ac:dyDescent="0.15">
      <c r="A53" s="229">
        <v>26</v>
      </c>
      <c r="B53" s="814"/>
      <c r="C53" s="815"/>
      <c r="D53" s="815"/>
      <c r="E53" s="815"/>
      <c r="F53" s="815"/>
      <c r="G53" s="815"/>
      <c r="H53" s="815"/>
      <c r="I53" s="815"/>
      <c r="J53" s="815"/>
      <c r="K53" s="815"/>
      <c r="L53" s="815"/>
      <c r="M53" s="815"/>
      <c r="N53" s="815"/>
      <c r="O53" s="815"/>
      <c r="P53" s="816"/>
      <c r="Q53" s="869"/>
      <c r="R53" s="870"/>
      <c r="S53" s="870"/>
      <c r="T53" s="870"/>
      <c r="U53" s="870"/>
      <c r="V53" s="870"/>
      <c r="W53" s="870"/>
      <c r="X53" s="870"/>
      <c r="Y53" s="870"/>
      <c r="Z53" s="870"/>
      <c r="AA53" s="870"/>
      <c r="AB53" s="870"/>
      <c r="AC53" s="870"/>
      <c r="AD53" s="870"/>
      <c r="AE53" s="871"/>
      <c r="AF53" s="820"/>
      <c r="AG53" s="821"/>
      <c r="AH53" s="821"/>
      <c r="AI53" s="821"/>
      <c r="AJ53" s="822"/>
      <c r="AK53" s="873"/>
      <c r="AL53" s="870"/>
      <c r="AM53" s="870"/>
      <c r="AN53" s="870"/>
      <c r="AO53" s="870"/>
      <c r="AP53" s="870"/>
      <c r="AQ53" s="870"/>
      <c r="AR53" s="870"/>
      <c r="AS53" s="870"/>
      <c r="AT53" s="870"/>
      <c r="AU53" s="870"/>
      <c r="AV53" s="870"/>
      <c r="AW53" s="870"/>
      <c r="AX53" s="870"/>
      <c r="AY53" s="870"/>
      <c r="AZ53" s="872"/>
      <c r="BA53" s="872"/>
      <c r="BB53" s="872"/>
      <c r="BC53" s="872"/>
      <c r="BD53" s="872"/>
      <c r="BE53" s="865"/>
      <c r="BF53" s="865"/>
      <c r="BG53" s="865"/>
      <c r="BH53" s="865"/>
      <c r="BI53" s="866"/>
      <c r="BJ53" s="223"/>
      <c r="BK53" s="223"/>
      <c r="BL53" s="223"/>
      <c r="BM53" s="223"/>
      <c r="BN53" s="223"/>
      <c r="BO53" s="232"/>
      <c r="BP53" s="232"/>
      <c r="BQ53" s="229">
        <v>47</v>
      </c>
      <c r="BR53" s="230"/>
      <c r="BS53" s="807"/>
      <c r="BT53" s="808"/>
      <c r="BU53" s="808"/>
      <c r="BV53" s="808"/>
      <c r="BW53" s="808"/>
      <c r="BX53" s="808"/>
      <c r="BY53" s="808"/>
      <c r="BZ53" s="808"/>
      <c r="CA53" s="808"/>
      <c r="CB53" s="808"/>
      <c r="CC53" s="808"/>
      <c r="CD53" s="808"/>
      <c r="CE53" s="808"/>
      <c r="CF53" s="808"/>
      <c r="CG53" s="809"/>
      <c r="CH53" s="810"/>
      <c r="CI53" s="811"/>
      <c r="CJ53" s="811"/>
      <c r="CK53" s="811"/>
      <c r="CL53" s="812"/>
      <c r="CM53" s="810"/>
      <c r="CN53" s="811"/>
      <c r="CO53" s="811"/>
      <c r="CP53" s="811"/>
      <c r="CQ53" s="812"/>
      <c r="CR53" s="810"/>
      <c r="CS53" s="811"/>
      <c r="CT53" s="811"/>
      <c r="CU53" s="811"/>
      <c r="CV53" s="812"/>
      <c r="CW53" s="810"/>
      <c r="CX53" s="811"/>
      <c r="CY53" s="811"/>
      <c r="CZ53" s="811"/>
      <c r="DA53" s="812"/>
      <c r="DB53" s="810"/>
      <c r="DC53" s="811"/>
      <c r="DD53" s="811"/>
      <c r="DE53" s="811"/>
      <c r="DF53" s="812"/>
      <c r="DG53" s="810"/>
      <c r="DH53" s="811"/>
      <c r="DI53" s="811"/>
      <c r="DJ53" s="811"/>
      <c r="DK53" s="812"/>
      <c r="DL53" s="810"/>
      <c r="DM53" s="811"/>
      <c r="DN53" s="811"/>
      <c r="DO53" s="811"/>
      <c r="DP53" s="812"/>
      <c r="DQ53" s="810"/>
      <c r="DR53" s="811"/>
      <c r="DS53" s="811"/>
      <c r="DT53" s="811"/>
      <c r="DU53" s="812"/>
      <c r="DV53" s="807"/>
      <c r="DW53" s="808"/>
      <c r="DX53" s="808"/>
      <c r="DY53" s="808"/>
      <c r="DZ53" s="813"/>
      <c r="EA53" s="221"/>
    </row>
    <row r="54" spans="1:131" ht="26.25" customHeight="1" x14ac:dyDescent="0.15">
      <c r="A54" s="229">
        <v>27</v>
      </c>
      <c r="B54" s="814"/>
      <c r="C54" s="815"/>
      <c r="D54" s="815"/>
      <c r="E54" s="815"/>
      <c r="F54" s="815"/>
      <c r="G54" s="815"/>
      <c r="H54" s="815"/>
      <c r="I54" s="815"/>
      <c r="J54" s="815"/>
      <c r="K54" s="815"/>
      <c r="L54" s="815"/>
      <c r="M54" s="815"/>
      <c r="N54" s="815"/>
      <c r="O54" s="815"/>
      <c r="P54" s="816"/>
      <c r="Q54" s="869"/>
      <c r="R54" s="870"/>
      <c r="S54" s="870"/>
      <c r="T54" s="870"/>
      <c r="U54" s="870"/>
      <c r="V54" s="870"/>
      <c r="W54" s="870"/>
      <c r="X54" s="870"/>
      <c r="Y54" s="870"/>
      <c r="Z54" s="870"/>
      <c r="AA54" s="870"/>
      <c r="AB54" s="870"/>
      <c r="AC54" s="870"/>
      <c r="AD54" s="870"/>
      <c r="AE54" s="871"/>
      <c r="AF54" s="820"/>
      <c r="AG54" s="821"/>
      <c r="AH54" s="821"/>
      <c r="AI54" s="821"/>
      <c r="AJ54" s="822"/>
      <c r="AK54" s="873"/>
      <c r="AL54" s="870"/>
      <c r="AM54" s="870"/>
      <c r="AN54" s="870"/>
      <c r="AO54" s="870"/>
      <c r="AP54" s="870"/>
      <c r="AQ54" s="870"/>
      <c r="AR54" s="870"/>
      <c r="AS54" s="870"/>
      <c r="AT54" s="870"/>
      <c r="AU54" s="870"/>
      <c r="AV54" s="870"/>
      <c r="AW54" s="870"/>
      <c r="AX54" s="870"/>
      <c r="AY54" s="870"/>
      <c r="AZ54" s="872"/>
      <c r="BA54" s="872"/>
      <c r="BB54" s="872"/>
      <c r="BC54" s="872"/>
      <c r="BD54" s="872"/>
      <c r="BE54" s="865"/>
      <c r="BF54" s="865"/>
      <c r="BG54" s="865"/>
      <c r="BH54" s="865"/>
      <c r="BI54" s="866"/>
      <c r="BJ54" s="223"/>
      <c r="BK54" s="223"/>
      <c r="BL54" s="223"/>
      <c r="BM54" s="223"/>
      <c r="BN54" s="223"/>
      <c r="BO54" s="232"/>
      <c r="BP54" s="232"/>
      <c r="BQ54" s="229">
        <v>48</v>
      </c>
      <c r="BR54" s="230"/>
      <c r="BS54" s="807"/>
      <c r="BT54" s="808"/>
      <c r="BU54" s="808"/>
      <c r="BV54" s="808"/>
      <c r="BW54" s="808"/>
      <c r="BX54" s="808"/>
      <c r="BY54" s="808"/>
      <c r="BZ54" s="808"/>
      <c r="CA54" s="808"/>
      <c r="CB54" s="808"/>
      <c r="CC54" s="808"/>
      <c r="CD54" s="808"/>
      <c r="CE54" s="808"/>
      <c r="CF54" s="808"/>
      <c r="CG54" s="809"/>
      <c r="CH54" s="810"/>
      <c r="CI54" s="811"/>
      <c r="CJ54" s="811"/>
      <c r="CK54" s="811"/>
      <c r="CL54" s="812"/>
      <c r="CM54" s="810"/>
      <c r="CN54" s="811"/>
      <c r="CO54" s="811"/>
      <c r="CP54" s="811"/>
      <c r="CQ54" s="812"/>
      <c r="CR54" s="810"/>
      <c r="CS54" s="811"/>
      <c r="CT54" s="811"/>
      <c r="CU54" s="811"/>
      <c r="CV54" s="812"/>
      <c r="CW54" s="810"/>
      <c r="CX54" s="811"/>
      <c r="CY54" s="811"/>
      <c r="CZ54" s="811"/>
      <c r="DA54" s="812"/>
      <c r="DB54" s="810"/>
      <c r="DC54" s="811"/>
      <c r="DD54" s="811"/>
      <c r="DE54" s="811"/>
      <c r="DF54" s="812"/>
      <c r="DG54" s="810"/>
      <c r="DH54" s="811"/>
      <c r="DI54" s="811"/>
      <c r="DJ54" s="811"/>
      <c r="DK54" s="812"/>
      <c r="DL54" s="810"/>
      <c r="DM54" s="811"/>
      <c r="DN54" s="811"/>
      <c r="DO54" s="811"/>
      <c r="DP54" s="812"/>
      <c r="DQ54" s="810"/>
      <c r="DR54" s="811"/>
      <c r="DS54" s="811"/>
      <c r="DT54" s="811"/>
      <c r="DU54" s="812"/>
      <c r="DV54" s="807"/>
      <c r="DW54" s="808"/>
      <c r="DX54" s="808"/>
      <c r="DY54" s="808"/>
      <c r="DZ54" s="813"/>
      <c r="EA54" s="221"/>
    </row>
    <row r="55" spans="1:131" ht="26.25" customHeight="1" x14ac:dyDescent="0.15">
      <c r="A55" s="229">
        <v>28</v>
      </c>
      <c r="B55" s="814"/>
      <c r="C55" s="815"/>
      <c r="D55" s="815"/>
      <c r="E55" s="815"/>
      <c r="F55" s="815"/>
      <c r="G55" s="815"/>
      <c r="H55" s="815"/>
      <c r="I55" s="815"/>
      <c r="J55" s="815"/>
      <c r="K55" s="815"/>
      <c r="L55" s="815"/>
      <c r="M55" s="815"/>
      <c r="N55" s="815"/>
      <c r="O55" s="815"/>
      <c r="P55" s="816"/>
      <c r="Q55" s="869"/>
      <c r="R55" s="870"/>
      <c r="S55" s="870"/>
      <c r="T55" s="870"/>
      <c r="U55" s="870"/>
      <c r="V55" s="870"/>
      <c r="W55" s="870"/>
      <c r="X55" s="870"/>
      <c r="Y55" s="870"/>
      <c r="Z55" s="870"/>
      <c r="AA55" s="870"/>
      <c r="AB55" s="870"/>
      <c r="AC55" s="870"/>
      <c r="AD55" s="870"/>
      <c r="AE55" s="871"/>
      <c r="AF55" s="820"/>
      <c r="AG55" s="821"/>
      <c r="AH55" s="821"/>
      <c r="AI55" s="821"/>
      <c r="AJ55" s="822"/>
      <c r="AK55" s="873"/>
      <c r="AL55" s="870"/>
      <c r="AM55" s="870"/>
      <c r="AN55" s="870"/>
      <c r="AO55" s="870"/>
      <c r="AP55" s="870"/>
      <c r="AQ55" s="870"/>
      <c r="AR55" s="870"/>
      <c r="AS55" s="870"/>
      <c r="AT55" s="870"/>
      <c r="AU55" s="870"/>
      <c r="AV55" s="870"/>
      <c r="AW55" s="870"/>
      <c r="AX55" s="870"/>
      <c r="AY55" s="870"/>
      <c r="AZ55" s="872"/>
      <c r="BA55" s="872"/>
      <c r="BB55" s="872"/>
      <c r="BC55" s="872"/>
      <c r="BD55" s="872"/>
      <c r="BE55" s="865"/>
      <c r="BF55" s="865"/>
      <c r="BG55" s="865"/>
      <c r="BH55" s="865"/>
      <c r="BI55" s="866"/>
      <c r="BJ55" s="223"/>
      <c r="BK55" s="223"/>
      <c r="BL55" s="223"/>
      <c r="BM55" s="223"/>
      <c r="BN55" s="223"/>
      <c r="BO55" s="232"/>
      <c r="BP55" s="232"/>
      <c r="BQ55" s="229">
        <v>49</v>
      </c>
      <c r="BR55" s="230"/>
      <c r="BS55" s="807"/>
      <c r="BT55" s="808"/>
      <c r="BU55" s="808"/>
      <c r="BV55" s="808"/>
      <c r="BW55" s="808"/>
      <c r="BX55" s="808"/>
      <c r="BY55" s="808"/>
      <c r="BZ55" s="808"/>
      <c r="CA55" s="808"/>
      <c r="CB55" s="808"/>
      <c r="CC55" s="808"/>
      <c r="CD55" s="808"/>
      <c r="CE55" s="808"/>
      <c r="CF55" s="808"/>
      <c r="CG55" s="809"/>
      <c r="CH55" s="810"/>
      <c r="CI55" s="811"/>
      <c r="CJ55" s="811"/>
      <c r="CK55" s="811"/>
      <c r="CL55" s="812"/>
      <c r="CM55" s="810"/>
      <c r="CN55" s="811"/>
      <c r="CO55" s="811"/>
      <c r="CP55" s="811"/>
      <c r="CQ55" s="812"/>
      <c r="CR55" s="810"/>
      <c r="CS55" s="811"/>
      <c r="CT55" s="811"/>
      <c r="CU55" s="811"/>
      <c r="CV55" s="812"/>
      <c r="CW55" s="810"/>
      <c r="CX55" s="811"/>
      <c r="CY55" s="811"/>
      <c r="CZ55" s="811"/>
      <c r="DA55" s="812"/>
      <c r="DB55" s="810"/>
      <c r="DC55" s="811"/>
      <c r="DD55" s="811"/>
      <c r="DE55" s="811"/>
      <c r="DF55" s="812"/>
      <c r="DG55" s="810"/>
      <c r="DH55" s="811"/>
      <c r="DI55" s="811"/>
      <c r="DJ55" s="811"/>
      <c r="DK55" s="812"/>
      <c r="DL55" s="810"/>
      <c r="DM55" s="811"/>
      <c r="DN55" s="811"/>
      <c r="DO55" s="811"/>
      <c r="DP55" s="812"/>
      <c r="DQ55" s="810"/>
      <c r="DR55" s="811"/>
      <c r="DS55" s="811"/>
      <c r="DT55" s="811"/>
      <c r="DU55" s="812"/>
      <c r="DV55" s="807"/>
      <c r="DW55" s="808"/>
      <c r="DX55" s="808"/>
      <c r="DY55" s="808"/>
      <c r="DZ55" s="813"/>
      <c r="EA55" s="221"/>
    </row>
    <row r="56" spans="1:131" ht="26.25" customHeight="1" x14ac:dyDescent="0.15">
      <c r="A56" s="229">
        <v>29</v>
      </c>
      <c r="B56" s="814"/>
      <c r="C56" s="815"/>
      <c r="D56" s="815"/>
      <c r="E56" s="815"/>
      <c r="F56" s="815"/>
      <c r="G56" s="815"/>
      <c r="H56" s="815"/>
      <c r="I56" s="815"/>
      <c r="J56" s="815"/>
      <c r="K56" s="815"/>
      <c r="L56" s="815"/>
      <c r="M56" s="815"/>
      <c r="N56" s="815"/>
      <c r="O56" s="815"/>
      <c r="P56" s="816"/>
      <c r="Q56" s="869"/>
      <c r="R56" s="870"/>
      <c r="S56" s="870"/>
      <c r="T56" s="870"/>
      <c r="U56" s="870"/>
      <c r="V56" s="870"/>
      <c r="W56" s="870"/>
      <c r="X56" s="870"/>
      <c r="Y56" s="870"/>
      <c r="Z56" s="870"/>
      <c r="AA56" s="870"/>
      <c r="AB56" s="870"/>
      <c r="AC56" s="870"/>
      <c r="AD56" s="870"/>
      <c r="AE56" s="871"/>
      <c r="AF56" s="820"/>
      <c r="AG56" s="821"/>
      <c r="AH56" s="821"/>
      <c r="AI56" s="821"/>
      <c r="AJ56" s="822"/>
      <c r="AK56" s="873"/>
      <c r="AL56" s="870"/>
      <c r="AM56" s="870"/>
      <c r="AN56" s="870"/>
      <c r="AO56" s="870"/>
      <c r="AP56" s="870"/>
      <c r="AQ56" s="870"/>
      <c r="AR56" s="870"/>
      <c r="AS56" s="870"/>
      <c r="AT56" s="870"/>
      <c r="AU56" s="870"/>
      <c r="AV56" s="870"/>
      <c r="AW56" s="870"/>
      <c r="AX56" s="870"/>
      <c r="AY56" s="870"/>
      <c r="AZ56" s="872"/>
      <c r="BA56" s="872"/>
      <c r="BB56" s="872"/>
      <c r="BC56" s="872"/>
      <c r="BD56" s="872"/>
      <c r="BE56" s="865"/>
      <c r="BF56" s="865"/>
      <c r="BG56" s="865"/>
      <c r="BH56" s="865"/>
      <c r="BI56" s="866"/>
      <c r="BJ56" s="223"/>
      <c r="BK56" s="223"/>
      <c r="BL56" s="223"/>
      <c r="BM56" s="223"/>
      <c r="BN56" s="223"/>
      <c r="BO56" s="232"/>
      <c r="BP56" s="232"/>
      <c r="BQ56" s="229">
        <v>50</v>
      </c>
      <c r="BR56" s="230"/>
      <c r="BS56" s="807"/>
      <c r="BT56" s="808"/>
      <c r="BU56" s="808"/>
      <c r="BV56" s="808"/>
      <c r="BW56" s="808"/>
      <c r="BX56" s="808"/>
      <c r="BY56" s="808"/>
      <c r="BZ56" s="808"/>
      <c r="CA56" s="808"/>
      <c r="CB56" s="808"/>
      <c r="CC56" s="808"/>
      <c r="CD56" s="808"/>
      <c r="CE56" s="808"/>
      <c r="CF56" s="808"/>
      <c r="CG56" s="809"/>
      <c r="CH56" s="810"/>
      <c r="CI56" s="811"/>
      <c r="CJ56" s="811"/>
      <c r="CK56" s="811"/>
      <c r="CL56" s="812"/>
      <c r="CM56" s="810"/>
      <c r="CN56" s="811"/>
      <c r="CO56" s="811"/>
      <c r="CP56" s="811"/>
      <c r="CQ56" s="812"/>
      <c r="CR56" s="810"/>
      <c r="CS56" s="811"/>
      <c r="CT56" s="811"/>
      <c r="CU56" s="811"/>
      <c r="CV56" s="812"/>
      <c r="CW56" s="810"/>
      <c r="CX56" s="811"/>
      <c r="CY56" s="811"/>
      <c r="CZ56" s="811"/>
      <c r="DA56" s="812"/>
      <c r="DB56" s="810"/>
      <c r="DC56" s="811"/>
      <c r="DD56" s="811"/>
      <c r="DE56" s="811"/>
      <c r="DF56" s="812"/>
      <c r="DG56" s="810"/>
      <c r="DH56" s="811"/>
      <c r="DI56" s="811"/>
      <c r="DJ56" s="811"/>
      <c r="DK56" s="812"/>
      <c r="DL56" s="810"/>
      <c r="DM56" s="811"/>
      <c r="DN56" s="811"/>
      <c r="DO56" s="811"/>
      <c r="DP56" s="812"/>
      <c r="DQ56" s="810"/>
      <c r="DR56" s="811"/>
      <c r="DS56" s="811"/>
      <c r="DT56" s="811"/>
      <c r="DU56" s="812"/>
      <c r="DV56" s="807"/>
      <c r="DW56" s="808"/>
      <c r="DX56" s="808"/>
      <c r="DY56" s="808"/>
      <c r="DZ56" s="813"/>
      <c r="EA56" s="221"/>
    </row>
    <row r="57" spans="1:131" ht="26.25" customHeight="1" x14ac:dyDescent="0.15">
      <c r="A57" s="229">
        <v>30</v>
      </c>
      <c r="B57" s="814"/>
      <c r="C57" s="815"/>
      <c r="D57" s="815"/>
      <c r="E57" s="815"/>
      <c r="F57" s="815"/>
      <c r="G57" s="815"/>
      <c r="H57" s="815"/>
      <c r="I57" s="815"/>
      <c r="J57" s="815"/>
      <c r="K57" s="815"/>
      <c r="L57" s="815"/>
      <c r="M57" s="815"/>
      <c r="N57" s="815"/>
      <c r="O57" s="815"/>
      <c r="P57" s="816"/>
      <c r="Q57" s="869"/>
      <c r="R57" s="870"/>
      <c r="S57" s="870"/>
      <c r="T57" s="870"/>
      <c r="U57" s="870"/>
      <c r="V57" s="870"/>
      <c r="W57" s="870"/>
      <c r="X57" s="870"/>
      <c r="Y57" s="870"/>
      <c r="Z57" s="870"/>
      <c r="AA57" s="870"/>
      <c r="AB57" s="870"/>
      <c r="AC57" s="870"/>
      <c r="AD57" s="870"/>
      <c r="AE57" s="871"/>
      <c r="AF57" s="820"/>
      <c r="AG57" s="821"/>
      <c r="AH57" s="821"/>
      <c r="AI57" s="821"/>
      <c r="AJ57" s="822"/>
      <c r="AK57" s="873"/>
      <c r="AL57" s="870"/>
      <c r="AM57" s="870"/>
      <c r="AN57" s="870"/>
      <c r="AO57" s="870"/>
      <c r="AP57" s="870"/>
      <c r="AQ57" s="870"/>
      <c r="AR57" s="870"/>
      <c r="AS57" s="870"/>
      <c r="AT57" s="870"/>
      <c r="AU57" s="870"/>
      <c r="AV57" s="870"/>
      <c r="AW57" s="870"/>
      <c r="AX57" s="870"/>
      <c r="AY57" s="870"/>
      <c r="AZ57" s="872"/>
      <c r="BA57" s="872"/>
      <c r="BB57" s="872"/>
      <c r="BC57" s="872"/>
      <c r="BD57" s="872"/>
      <c r="BE57" s="865"/>
      <c r="BF57" s="865"/>
      <c r="BG57" s="865"/>
      <c r="BH57" s="865"/>
      <c r="BI57" s="866"/>
      <c r="BJ57" s="223"/>
      <c r="BK57" s="223"/>
      <c r="BL57" s="223"/>
      <c r="BM57" s="223"/>
      <c r="BN57" s="223"/>
      <c r="BO57" s="232"/>
      <c r="BP57" s="232"/>
      <c r="BQ57" s="229">
        <v>51</v>
      </c>
      <c r="BR57" s="230"/>
      <c r="BS57" s="807"/>
      <c r="BT57" s="808"/>
      <c r="BU57" s="808"/>
      <c r="BV57" s="808"/>
      <c r="BW57" s="808"/>
      <c r="BX57" s="808"/>
      <c r="BY57" s="808"/>
      <c r="BZ57" s="808"/>
      <c r="CA57" s="808"/>
      <c r="CB57" s="808"/>
      <c r="CC57" s="808"/>
      <c r="CD57" s="808"/>
      <c r="CE57" s="808"/>
      <c r="CF57" s="808"/>
      <c r="CG57" s="809"/>
      <c r="CH57" s="810"/>
      <c r="CI57" s="811"/>
      <c r="CJ57" s="811"/>
      <c r="CK57" s="811"/>
      <c r="CL57" s="812"/>
      <c r="CM57" s="810"/>
      <c r="CN57" s="811"/>
      <c r="CO57" s="811"/>
      <c r="CP57" s="811"/>
      <c r="CQ57" s="812"/>
      <c r="CR57" s="810"/>
      <c r="CS57" s="811"/>
      <c r="CT57" s="811"/>
      <c r="CU57" s="811"/>
      <c r="CV57" s="812"/>
      <c r="CW57" s="810"/>
      <c r="CX57" s="811"/>
      <c r="CY57" s="811"/>
      <c r="CZ57" s="811"/>
      <c r="DA57" s="812"/>
      <c r="DB57" s="810"/>
      <c r="DC57" s="811"/>
      <c r="DD57" s="811"/>
      <c r="DE57" s="811"/>
      <c r="DF57" s="812"/>
      <c r="DG57" s="810"/>
      <c r="DH57" s="811"/>
      <c r="DI57" s="811"/>
      <c r="DJ57" s="811"/>
      <c r="DK57" s="812"/>
      <c r="DL57" s="810"/>
      <c r="DM57" s="811"/>
      <c r="DN57" s="811"/>
      <c r="DO57" s="811"/>
      <c r="DP57" s="812"/>
      <c r="DQ57" s="810"/>
      <c r="DR57" s="811"/>
      <c r="DS57" s="811"/>
      <c r="DT57" s="811"/>
      <c r="DU57" s="812"/>
      <c r="DV57" s="807"/>
      <c r="DW57" s="808"/>
      <c r="DX57" s="808"/>
      <c r="DY57" s="808"/>
      <c r="DZ57" s="813"/>
      <c r="EA57" s="221"/>
    </row>
    <row r="58" spans="1:131" ht="26.25" customHeight="1" x14ac:dyDescent="0.15">
      <c r="A58" s="229">
        <v>31</v>
      </c>
      <c r="B58" s="814"/>
      <c r="C58" s="815"/>
      <c r="D58" s="815"/>
      <c r="E58" s="815"/>
      <c r="F58" s="815"/>
      <c r="G58" s="815"/>
      <c r="H58" s="815"/>
      <c r="I58" s="815"/>
      <c r="J58" s="815"/>
      <c r="K58" s="815"/>
      <c r="L58" s="815"/>
      <c r="M58" s="815"/>
      <c r="N58" s="815"/>
      <c r="O58" s="815"/>
      <c r="P58" s="816"/>
      <c r="Q58" s="869"/>
      <c r="R58" s="870"/>
      <c r="S58" s="870"/>
      <c r="T58" s="870"/>
      <c r="U58" s="870"/>
      <c r="V58" s="870"/>
      <c r="W58" s="870"/>
      <c r="X58" s="870"/>
      <c r="Y58" s="870"/>
      <c r="Z58" s="870"/>
      <c r="AA58" s="870"/>
      <c r="AB58" s="870"/>
      <c r="AC58" s="870"/>
      <c r="AD58" s="870"/>
      <c r="AE58" s="871"/>
      <c r="AF58" s="820"/>
      <c r="AG58" s="821"/>
      <c r="AH58" s="821"/>
      <c r="AI58" s="821"/>
      <c r="AJ58" s="822"/>
      <c r="AK58" s="873"/>
      <c r="AL58" s="870"/>
      <c r="AM58" s="870"/>
      <c r="AN58" s="870"/>
      <c r="AO58" s="870"/>
      <c r="AP58" s="870"/>
      <c r="AQ58" s="870"/>
      <c r="AR58" s="870"/>
      <c r="AS58" s="870"/>
      <c r="AT58" s="870"/>
      <c r="AU58" s="870"/>
      <c r="AV58" s="870"/>
      <c r="AW58" s="870"/>
      <c r="AX58" s="870"/>
      <c r="AY58" s="870"/>
      <c r="AZ58" s="872"/>
      <c r="BA58" s="872"/>
      <c r="BB58" s="872"/>
      <c r="BC58" s="872"/>
      <c r="BD58" s="872"/>
      <c r="BE58" s="865"/>
      <c r="BF58" s="865"/>
      <c r="BG58" s="865"/>
      <c r="BH58" s="865"/>
      <c r="BI58" s="866"/>
      <c r="BJ58" s="223"/>
      <c r="BK58" s="223"/>
      <c r="BL58" s="223"/>
      <c r="BM58" s="223"/>
      <c r="BN58" s="223"/>
      <c r="BO58" s="232"/>
      <c r="BP58" s="232"/>
      <c r="BQ58" s="229">
        <v>52</v>
      </c>
      <c r="BR58" s="230"/>
      <c r="BS58" s="807"/>
      <c r="BT58" s="808"/>
      <c r="BU58" s="808"/>
      <c r="BV58" s="808"/>
      <c r="BW58" s="808"/>
      <c r="BX58" s="808"/>
      <c r="BY58" s="808"/>
      <c r="BZ58" s="808"/>
      <c r="CA58" s="808"/>
      <c r="CB58" s="808"/>
      <c r="CC58" s="808"/>
      <c r="CD58" s="808"/>
      <c r="CE58" s="808"/>
      <c r="CF58" s="808"/>
      <c r="CG58" s="809"/>
      <c r="CH58" s="810"/>
      <c r="CI58" s="811"/>
      <c r="CJ58" s="811"/>
      <c r="CK58" s="811"/>
      <c r="CL58" s="812"/>
      <c r="CM58" s="810"/>
      <c r="CN58" s="811"/>
      <c r="CO58" s="811"/>
      <c r="CP58" s="811"/>
      <c r="CQ58" s="812"/>
      <c r="CR58" s="810"/>
      <c r="CS58" s="811"/>
      <c r="CT58" s="811"/>
      <c r="CU58" s="811"/>
      <c r="CV58" s="812"/>
      <c r="CW58" s="810"/>
      <c r="CX58" s="811"/>
      <c r="CY58" s="811"/>
      <c r="CZ58" s="811"/>
      <c r="DA58" s="812"/>
      <c r="DB58" s="810"/>
      <c r="DC58" s="811"/>
      <c r="DD58" s="811"/>
      <c r="DE58" s="811"/>
      <c r="DF58" s="812"/>
      <c r="DG58" s="810"/>
      <c r="DH58" s="811"/>
      <c r="DI58" s="811"/>
      <c r="DJ58" s="811"/>
      <c r="DK58" s="812"/>
      <c r="DL58" s="810"/>
      <c r="DM58" s="811"/>
      <c r="DN58" s="811"/>
      <c r="DO58" s="811"/>
      <c r="DP58" s="812"/>
      <c r="DQ58" s="810"/>
      <c r="DR58" s="811"/>
      <c r="DS58" s="811"/>
      <c r="DT58" s="811"/>
      <c r="DU58" s="812"/>
      <c r="DV58" s="807"/>
      <c r="DW58" s="808"/>
      <c r="DX58" s="808"/>
      <c r="DY58" s="808"/>
      <c r="DZ58" s="813"/>
      <c r="EA58" s="221"/>
    </row>
    <row r="59" spans="1:131" ht="26.25" customHeight="1" x14ac:dyDescent="0.15">
      <c r="A59" s="229">
        <v>32</v>
      </c>
      <c r="B59" s="814"/>
      <c r="C59" s="815"/>
      <c r="D59" s="815"/>
      <c r="E59" s="815"/>
      <c r="F59" s="815"/>
      <c r="G59" s="815"/>
      <c r="H59" s="815"/>
      <c r="I59" s="815"/>
      <c r="J59" s="815"/>
      <c r="K59" s="815"/>
      <c r="L59" s="815"/>
      <c r="M59" s="815"/>
      <c r="N59" s="815"/>
      <c r="O59" s="815"/>
      <c r="P59" s="816"/>
      <c r="Q59" s="869"/>
      <c r="R59" s="870"/>
      <c r="S59" s="870"/>
      <c r="T59" s="870"/>
      <c r="U59" s="870"/>
      <c r="V59" s="870"/>
      <c r="W59" s="870"/>
      <c r="X59" s="870"/>
      <c r="Y59" s="870"/>
      <c r="Z59" s="870"/>
      <c r="AA59" s="870"/>
      <c r="AB59" s="870"/>
      <c r="AC59" s="870"/>
      <c r="AD59" s="870"/>
      <c r="AE59" s="871"/>
      <c r="AF59" s="820"/>
      <c r="AG59" s="821"/>
      <c r="AH59" s="821"/>
      <c r="AI59" s="821"/>
      <c r="AJ59" s="822"/>
      <c r="AK59" s="873"/>
      <c r="AL59" s="870"/>
      <c r="AM59" s="870"/>
      <c r="AN59" s="870"/>
      <c r="AO59" s="870"/>
      <c r="AP59" s="870"/>
      <c r="AQ59" s="870"/>
      <c r="AR59" s="870"/>
      <c r="AS59" s="870"/>
      <c r="AT59" s="870"/>
      <c r="AU59" s="870"/>
      <c r="AV59" s="870"/>
      <c r="AW59" s="870"/>
      <c r="AX59" s="870"/>
      <c r="AY59" s="870"/>
      <c r="AZ59" s="872"/>
      <c r="BA59" s="872"/>
      <c r="BB59" s="872"/>
      <c r="BC59" s="872"/>
      <c r="BD59" s="872"/>
      <c r="BE59" s="865"/>
      <c r="BF59" s="865"/>
      <c r="BG59" s="865"/>
      <c r="BH59" s="865"/>
      <c r="BI59" s="866"/>
      <c r="BJ59" s="223"/>
      <c r="BK59" s="223"/>
      <c r="BL59" s="223"/>
      <c r="BM59" s="223"/>
      <c r="BN59" s="223"/>
      <c r="BO59" s="232"/>
      <c r="BP59" s="232"/>
      <c r="BQ59" s="229">
        <v>53</v>
      </c>
      <c r="BR59" s="230"/>
      <c r="BS59" s="807"/>
      <c r="BT59" s="808"/>
      <c r="BU59" s="808"/>
      <c r="BV59" s="808"/>
      <c r="BW59" s="808"/>
      <c r="BX59" s="808"/>
      <c r="BY59" s="808"/>
      <c r="BZ59" s="808"/>
      <c r="CA59" s="808"/>
      <c r="CB59" s="808"/>
      <c r="CC59" s="808"/>
      <c r="CD59" s="808"/>
      <c r="CE59" s="808"/>
      <c r="CF59" s="808"/>
      <c r="CG59" s="809"/>
      <c r="CH59" s="810"/>
      <c r="CI59" s="811"/>
      <c r="CJ59" s="811"/>
      <c r="CK59" s="811"/>
      <c r="CL59" s="812"/>
      <c r="CM59" s="810"/>
      <c r="CN59" s="811"/>
      <c r="CO59" s="811"/>
      <c r="CP59" s="811"/>
      <c r="CQ59" s="812"/>
      <c r="CR59" s="810"/>
      <c r="CS59" s="811"/>
      <c r="CT59" s="811"/>
      <c r="CU59" s="811"/>
      <c r="CV59" s="812"/>
      <c r="CW59" s="810"/>
      <c r="CX59" s="811"/>
      <c r="CY59" s="811"/>
      <c r="CZ59" s="811"/>
      <c r="DA59" s="812"/>
      <c r="DB59" s="810"/>
      <c r="DC59" s="811"/>
      <c r="DD59" s="811"/>
      <c r="DE59" s="811"/>
      <c r="DF59" s="812"/>
      <c r="DG59" s="810"/>
      <c r="DH59" s="811"/>
      <c r="DI59" s="811"/>
      <c r="DJ59" s="811"/>
      <c r="DK59" s="812"/>
      <c r="DL59" s="810"/>
      <c r="DM59" s="811"/>
      <c r="DN59" s="811"/>
      <c r="DO59" s="811"/>
      <c r="DP59" s="812"/>
      <c r="DQ59" s="810"/>
      <c r="DR59" s="811"/>
      <c r="DS59" s="811"/>
      <c r="DT59" s="811"/>
      <c r="DU59" s="812"/>
      <c r="DV59" s="807"/>
      <c r="DW59" s="808"/>
      <c r="DX59" s="808"/>
      <c r="DY59" s="808"/>
      <c r="DZ59" s="813"/>
      <c r="EA59" s="221"/>
    </row>
    <row r="60" spans="1:131" ht="26.25" customHeight="1" x14ac:dyDescent="0.15">
      <c r="A60" s="229">
        <v>33</v>
      </c>
      <c r="B60" s="814"/>
      <c r="C60" s="815"/>
      <c r="D60" s="815"/>
      <c r="E60" s="815"/>
      <c r="F60" s="815"/>
      <c r="G60" s="815"/>
      <c r="H60" s="815"/>
      <c r="I60" s="815"/>
      <c r="J60" s="815"/>
      <c r="K60" s="815"/>
      <c r="L60" s="815"/>
      <c r="M60" s="815"/>
      <c r="N60" s="815"/>
      <c r="O60" s="815"/>
      <c r="P60" s="816"/>
      <c r="Q60" s="869"/>
      <c r="R60" s="870"/>
      <c r="S60" s="870"/>
      <c r="T60" s="870"/>
      <c r="U60" s="870"/>
      <c r="V60" s="870"/>
      <c r="W60" s="870"/>
      <c r="X60" s="870"/>
      <c r="Y60" s="870"/>
      <c r="Z60" s="870"/>
      <c r="AA60" s="870"/>
      <c r="AB60" s="870"/>
      <c r="AC60" s="870"/>
      <c r="AD60" s="870"/>
      <c r="AE60" s="871"/>
      <c r="AF60" s="820"/>
      <c r="AG60" s="821"/>
      <c r="AH60" s="821"/>
      <c r="AI60" s="821"/>
      <c r="AJ60" s="822"/>
      <c r="AK60" s="873"/>
      <c r="AL60" s="870"/>
      <c r="AM60" s="870"/>
      <c r="AN60" s="870"/>
      <c r="AO60" s="870"/>
      <c r="AP60" s="870"/>
      <c r="AQ60" s="870"/>
      <c r="AR60" s="870"/>
      <c r="AS60" s="870"/>
      <c r="AT60" s="870"/>
      <c r="AU60" s="870"/>
      <c r="AV60" s="870"/>
      <c r="AW60" s="870"/>
      <c r="AX60" s="870"/>
      <c r="AY60" s="870"/>
      <c r="AZ60" s="872"/>
      <c r="BA60" s="872"/>
      <c r="BB60" s="872"/>
      <c r="BC60" s="872"/>
      <c r="BD60" s="872"/>
      <c r="BE60" s="865"/>
      <c r="BF60" s="865"/>
      <c r="BG60" s="865"/>
      <c r="BH60" s="865"/>
      <c r="BI60" s="866"/>
      <c r="BJ60" s="223"/>
      <c r="BK60" s="223"/>
      <c r="BL60" s="223"/>
      <c r="BM60" s="223"/>
      <c r="BN60" s="223"/>
      <c r="BO60" s="232"/>
      <c r="BP60" s="232"/>
      <c r="BQ60" s="229">
        <v>54</v>
      </c>
      <c r="BR60" s="230"/>
      <c r="BS60" s="807"/>
      <c r="BT60" s="808"/>
      <c r="BU60" s="808"/>
      <c r="BV60" s="808"/>
      <c r="BW60" s="808"/>
      <c r="BX60" s="808"/>
      <c r="BY60" s="808"/>
      <c r="BZ60" s="808"/>
      <c r="CA60" s="808"/>
      <c r="CB60" s="808"/>
      <c r="CC60" s="808"/>
      <c r="CD60" s="808"/>
      <c r="CE60" s="808"/>
      <c r="CF60" s="808"/>
      <c r="CG60" s="809"/>
      <c r="CH60" s="810"/>
      <c r="CI60" s="811"/>
      <c r="CJ60" s="811"/>
      <c r="CK60" s="811"/>
      <c r="CL60" s="812"/>
      <c r="CM60" s="810"/>
      <c r="CN60" s="811"/>
      <c r="CO60" s="811"/>
      <c r="CP60" s="811"/>
      <c r="CQ60" s="812"/>
      <c r="CR60" s="810"/>
      <c r="CS60" s="811"/>
      <c r="CT60" s="811"/>
      <c r="CU60" s="811"/>
      <c r="CV60" s="812"/>
      <c r="CW60" s="810"/>
      <c r="CX60" s="811"/>
      <c r="CY60" s="811"/>
      <c r="CZ60" s="811"/>
      <c r="DA60" s="812"/>
      <c r="DB60" s="810"/>
      <c r="DC60" s="811"/>
      <c r="DD60" s="811"/>
      <c r="DE60" s="811"/>
      <c r="DF60" s="812"/>
      <c r="DG60" s="810"/>
      <c r="DH60" s="811"/>
      <c r="DI60" s="811"/>
      <c r="DJ60" s="811"/>
      <c r="DK60" s="812"/>
      <c r="DL60" s="810"/>
      <c r="DM60" s="811"/>
      <c r="DN60" s="811"/>
      <c r="DO60" s="811"/>
      <c r="DP60" s="812"/>
      <c r="DQ60" s="810"/>
      <c r="DR60" s="811"/>
      <c r="DS60" s="811"/>
      <c r="DT60" s="811"/>
      <c r="DU60" s="812"/>
      <c r="DV60" s="807"/>
      <c r="DW60" s="808"/>
      <c r="DX60" s="808"/>
      <c r="DY60" s="808"/>
      <c r="DZ60" s="813"/>
      <c r="EA60" s="221"/>
    </row>
    <row r="61" spans="1:131" ht="26.25" customHeight="1" thickBot="1" x14ac:dyDescent="0.2">
      <c r="A61" s="229">
        <v>34</v>
      </c>
      <c r="B61" s="814"/>
      <c r="C61" s="815"/>
      <c r="D61" s="815"/>
      <c r="E61" s="815"/>
      <c r="F61" s="815"/>
      <c r="G61" s="815"/>
      <c r="H61" s="815"/>
      <c r="I61" s="815"/>
      <c r="J61" s="815"/>
      <c r="K61" s="815"/>
      <c r="L61" s="815"/>
      <c r="M61" s="815"/>
      <c r="N61" s="815"/>
      <c r="O61" s="815"/>
      <c r="P61" s="816"/>
      <c r="Q61" s="869"/>
      <c r="R61" s="870"/>
      <c r="S61" s="870"/>
      <c r="T61" s="870"/>
      <c r="U61" s="870"/>
      <c r="V61" s="870"/>
      <c r="W61" s="870"/>
      <c r="X61" s="870"/>
      <c r="Y61" s="870"/>
      <c r="Z61" s="870"/>
      <c r="AA61" s="870"/>
      <c r="AB61" s="870"/>
      <c r="AC61" s="870"/>
      <c r="AD61" s="870"/>
      <c r="AE61" s="871"/>
      <c r="AF61" s="820"/>
      <c r="AG61" s="821"/>
      <c r="AH61" s="821"/>
      <c r="AI61" s="821"/>
      <c r="AJ61" s="822"/>
      <c r="AK61" s="873"/>
      <c r="AL61" s="870"/>
      <c r="AM61" s="870"/>
      <c r="AN61" s="870"/>
      <c r="AO61" s="870"/>
      <c r="AP61" s="870"/>
      <c r="AQ61" s="870"/>
      <c r="AR61" s="870"/>
      <c r="AS61" s="870"/>
      <c r="AT61" s="870"/>
      <c r="AU61" s="870"/>
      <c r="AV61" s="870"/>
      <c r="AW61" s="870"/>
      <c r="AX61" s="870"/>
      <c r="AY61" s="870"/>
      <c r="AZ61" s="872"/>
      <c r="BA61" s="872"/>
      <c r="BB61" s="872"/>
      <c r="BC61" s="872"/>
      <c r="BD61" s="872"/>
      <c r="BE61" s="865"/>
      <c r="BF61" s="865"/>
      <c r="BG61" s="865"/>
      <c r="BH61" s="865"/>
      <c r="BI61" s="866"/>
      <c r="BJ61" s="223"/>
      <c r="BK61" s="223"/>
      <c r="BL61" s="223"/>
      <c r="BM61" s="223"/>
      <c r="BN61" s="223"/>
      <c r="BO61" s="232"/>
      <c r="BP61" s="232"/>
      <c r="BQ61" s="229">
        <v>55</v>
      </c>
      <c r="BR61" s="230"/>
      <c r="BS61" s="807"/>
      <c r="BT61" s="808"/>
      <c r="BU61" s="808"/>
      <c r="BV61" s="808"/>
      <c r="BW61" s="808"/>
      <c r="BX61" s="808"/>
      <c r="BY61" s="808"/>
      <c r="BZ61" s="808"/>
      <c r="CA61" s="808"/>
      <c r="CB61" s="808"/>
      <c r="CC61" s="808"/>
      <c r="CD61" s="808"/>
      <c r="CE61" s="808"/>
      <c r="CF61" s="808"/>
      <c r="CG61" s="809"/>
      <c r="CH61" s="810"/>
      <c r="CI61" s="811"/>
      <c r="CJ61" s="811"/>
      <c r="CK61" s="811"/>
      <c r="CL61" s="812"/>
      <c r="CM61" s="810"/>
      <c r="CN61" s="811"/>
      <c r="CO61" s="811"/>
      <c r="CP61" s="811"/>
      <c r="CQ61" s="812"/>
      <c r="CR61" s="810"/>
      <c r="CS61" s="811"/>
      <c r="CT61" s="811"/>
      <c r="CU61" s="811"/>
      <c r="CV61" s="812"/>
      <c r="CW61" s="810"/>
      <c r="CX61" s="811"/>
      <c r="CY61" s="811"/>
      <c r="CZ61" s="811"/>
      <c r="DA61" s="812"/>
      <c r="DB61" s="810"/>
      <c r="DC61" s="811"/>
      <c r="DD61" s="811"/>
      <c r="DE61" s="811"/>
      <c r="DF61" s="812"/>
      <c r="DG61" s="810"/>
      <c r="DH61" s="811"/>
      <c r="DI61" s="811"/>
      <c r="DJ61" s="811"/>
      <c r="DK61" s="812"/>
      <c r="DL61" s="810"/>
      <c r="DM61" s="811"/>
      <c r="DN61" s="811"/>
      <c r="DO61" s="811"/>
      <c r="DP61" s="812"/>
      <c r="DQ61" s="810"/>
      <c r="DR61" s="811"/>
      <c r="DS61" s="811"/>
      <c r="DT61" s="811"/>
      <c r="DU61" s="812"/>
      <c r="DV61" s="807"/>
      <c r="DW61" s="808"/>
      <c r="DX61" s="808"/>
      <c r="DY61" s="808"/>
      <c r="DZ61" s="813"/>
      <c r="EA61" s="221"/>
    </row>
    <row r="62" spans="1:131" ht="26.25" customHeight="1" x14ac:dyDescent="0.15">
      <c r="A62" s="229">
        <v>35</v>
      </c>
      <c r="B62" s="814"/>
      <c r="C62" s="815"/>
      <c r="D62" s="815"/>
      <c r="E62" s="815"/>
      <c r="F62" s="815"/>
      <c r="G62" s="815"/>
      <c r="H62" s="815"/>
      <c r="I62" s="815"/>
      <c r="J62" s="815"/>
      <c r="K62" s="815"/>
      <c r="L62" s="815"/>
      <c r="M62" s="815"/>
      <c r="N62" s="815"/>
      <c r="O62" s="815"/>
      <c r="P62" s="816"/>
      <c r="Q62" s="869"/>
      <c r="R62" s="870"/>
      <c r="S62" s="870"/>
      <c r="T62" s="870"/>
      <c r="U62" s="870"/>
      <c r="V62" s="870"/>
      <c r="W62" s="870"/>
      <c r="X62" s="870"/>
      <c r="Y62" s="870"/>
      <c r="Z62" s="870"/>
      <c r="AA62" s="870"/>
      <c r="AB62" s="870"/>
      <c r="AC62" s="870"/>
      <c r="AD62" s="870"/>
      <c r="AE62" s="871"/>
      <c r="AF62" s="820"/>
      <c r="AG62" s="821"/>
      <c r="AH62" s="821"/>
      <c r="AI62" s="821"/>
      <c r="AJ62" s="822"/>
      <c r="AK62" s="873"/>
      <c r="AL62" s="870"/>
      <c r="AM62" s="870"/>
      <c r="AN62" s="870"/>
      <c r="AO62" s="870"/>
      <c r="AP62" s="870"/>
      <c r="AQ62" s="870"/>
      <c r="AR62" s="870"/>
      <c r="AS62" s="870"/>
      <c r="AT62" s="870"/>
      <c r="AU62" s="870"/>
      <c r="AV62" s="870"/>
      <c r="AW62" s="870"/>
      <c r="AX62" s="870"/>
      <c r="AY62" s="870"/>
      <c r="AZ62" s="872"/>
      <c r="BA62" s="872"/>
      <c r="BB62" s="872"/>
      <c r="BC62" s="872"/>
      <c r="BD62" s="872"/>
      <c r="BE62" s="865"/>
      <c r="BF62" s="865"/>
      <c r="BG62" s="865"/>
      <c r="BH62" s="865"/>
      <c r="BI62" s="866"/>
      <c r="BJ62" s="881" t="s">
        <v>410</v>
      </c>
      <c r="BK62" s="840"/>
      <c r="BL62" s="840"/>
      <c r="BM62" s="840"/>
      <c r="BN62" s="841"/>
      <c r="BO62" s="232"/>
      <c r="BP62" s="232"/>
      <c r="BQ62" s="229">
        <v>56</v>
      </c>
      <c r="BR62" s="230"/>
      <c r="BS62" s="807"/>
      <c r="BT62" s="808"/>
      <c r="BU62" s="808"/>
      <c r="BV62" s="808"/>
      <c r="BW62" s="808"/>
      <c r="BX62" s="808"/>
      <c r="BY62" s="808"/>
      <c r="BZ62" s="808"/>
      <c r="CA62" s="808"/>
      <c r="CB62" s="808"/>
      <c r="CC62" s="808"/>
      <c r="CD62" s="808"/>
      <c r="CE62" s="808"/>
      <c r="CF62" s="808"/>
      <c r="CG62" s="809"/>
      <c r="CH62" s="810"/>
      <c r="CI62" s="811"/>
      <c r="CJ62" s="811"/>
      <c r="CK62" s="811"/>
      <c r="CL62" s="812"/>
      <c r="CM62" s="810"/>
      <c r="CN62" s="811"/>
      <c r="CO62" s="811"/>
      <c r="CP62" s="811"/>
      <c r="CQ62" s="812"/>
      <c r="CR62" s="810"/>
      <c r="CS62" s="811"/>
      <c r="CT62" s="811"/>
      <c r="CU62" s="811"/>
      <c r="CV62" s="812"/>
      <c r="CW62" s="810"/>
      <c r="CX62" s="811"/>
      <c r="CY62" s="811"/>
      <c r="CZ62" s="811"/>
      <c r="DA62" s="812"/>
      <c r="DB62" s="810"/>
      <c r="DC62" s="811"/>
      <c r="DD62" s="811"/>
      <c r="DE62" s="811"/>
      <c r="DF62" s="812"/>
      <c r="DG62" s="810"/>
      <c r="DH62" s="811"/>
      <c r="DI62" s="811"/>
      <c r="DJ62" s="811"/>
      <c r="DK62" s="812"/>
      <c r="DL62" s="810"/>
      <c r="DM62" s="811"/>
      <c r="DN62" s="811"/>
      <c r="DO62" s="811"/>
      <c r="DP62" s="812"/>
      <c r="DQ62" s="810"/>
      <c r="DR62" s="811"/>
      <c r="DS62" s="811"/>
      <c r="DT62" s="811"/>
      <c r="DU62" s="812"/>
      <c r="DV62" s="807"/>
      <c r="DW62" s="808"/>
      <c r="DX62" s="808"/>
      <c r="DY62" s="808"/>
      <c r="DZ62" s="813"/>
      <c r="EA62" s="221"/>
    </row>
    <row r="63" spans="1:131" ht="26.25" customHeight="1" thickBot="1" x14ac:dyDescent="0.2">
      <c r="A63" s="231" t="s">
        <v>390</v>
      </c>
      <c r="B63" s="823" t="s">
        <v>411</v>
      </c>
      <c r="C63" s="824"/>
      <c r="D63" s="824"/>
      <c r="E63" s="824"/>
      <c r="F63" s="824"/>
      <c r="G63" s="824"/>
      <c r="H63" s="824"/>
      <c r="I63" s="824"/>
      <c r="J63" s="824"/>
      <c r="K63" s="824"/>
      <c r="L63" s="824"/>
      <c r="M63" s="824"/>
      <c r="N63" s="824"/>
      <c r="O63" s="824"/>
      <c r="P63" s="825"/>
      <c r="Q63" s="874"/>
      <c r="R63" s="875"/>
      <c r="S63" s="875"/>
      <c r="T63" s="875"/>
      <c r="U63" s="875"/>
      <c r="V63" s="875"/>
      <c r="W63" s="875"/>
      <c r="X63" s="875"/>
      <c r="Y63" s="875"/>
      <c r="Z63" s="875"/>
      <c r="AA63" s="875"/>
      <c r="AB63" s="875"/>
      <c r="AC63" s="875"/>
      <c r="AD63" s="875"/>
      <c r="AE63" s="876"/>
      <c r="AF63" s="877">
        <v>350</v>
      </c>
      <c r="AG63" s="878"/>
      <c r="AH63" s="878"/>
      <c r="AI63" s="878"/>
      <c r="AJ63" s="879"/>
      <c r="AK63" s="880"/>
      <c r="AL63" s="875"/>
      <c r="AM63" s="875"/>
      <c r="AN63" s="875"/>
      <c r="AO63" s="875"/>
      <c r="AP63" s="878">
        <v>1258</v>
      </c>
      <c r="AQ63" s="878"/>
      <c r="AR63" s="878"/>
      <c r="AS63" s="878"/>
      <c r="AT63" s="878"/>
      <c r="AU63" s="878">
        <v>1087</v>
      </c>
      <c r="AV63" s="878"/>
      <c r="AW63" s="878"/>
      <c r="AX63" s="878"/>
      <c r="AY63" s="878"/>
      <c r="AZ63" s="882"/>
      <c r="BA63" s="882"/>
      <c r="BB63" s="882"/>
      <c r="BC63" s="882"/>
      <c r="BD63" s="882"/>
      <c r="BE63" s="883"/>
      <c r="BF63" s="883"/>
      <c r="BG63" s="883"/>
      <c r="BH63" s="883"/>
      <c r="BI63" s="884"/>
      <c r="BJ63" s="885" t="s">
        <v>185</v>
      </c>
      <c r="BK63" s="886"/>
      <c r="BL63" s="886"/>
      <c r="BM63" s="886"/>
      <c r="BN63" s="887"/>
      <c r="BO63" s="232"/>
      <c r="BP63" s="232"/>
      <c r="BQ63" s="229">
        <v>57</v>
      </c>
      <c r="BR63" s="230"/>
      <c r="BS63" s="807"/>
      <c r="BT63" s="808"/>
      <c r="BU63" s="808"/>
      <c r="BV63" s="808"/>
      <c r="BW63" s="808"/>
      <c r="BX63" s="808"/>
      <c r="BY63" s="808"/>
      <c r="BZ63" s="808"/>
      <c r="CA63" s="808"/>
      <c r="CB63" s="808"/>
      <c r="CC63" s="808"/>
      <c r="CD63" s="808"/>
      <c r="CE63" s="808"/>
      <c r="CF63" s="808"/>
      <c r="CG63" s="809"/>
      <c r="CH63" s="810"/>
      <c r="CI63" s="811"/>
      <c r="CJ63" s="811"/>
      <c r="CK63" s="811"/>
      <c r="CL63" s="812"/>
      <c r="CM63" s="810"/>
      <c r="CN63" s="811"/>
      <c r="CO63" s="811"/>
      <c r="CP63" s="811"/>
      <c r="CQ63" s="812"/>
      <c r="CR63" s="810"/>
      <c r="CS63" s="811"/>
      <c r="CT63" s="811"/>
      <c r="CU63" s="811"/>
      <c r="CV63" s="812"/>
      <c r="CW63" s="810"/>
      <c r="CX63" s="811"/>
      <c r="CY63" s="811"/>
      <c r="CZ63" s="811"/>
      <c r="DA63" s="812"/>
      <c r="DB63" s="810"/>
      <c r="DC63" s="811"/>
      <c r="DD63" s="811"/>
      <c r="DE63" s="811"/>
      <c r="DF63" s="812"/>
      <c r="DG63" s="810"/>
      <c r="DH63" s="811"/>
      <c r="DI63" s="811"/>
      <c r="DJ63" s="811"/>
      <c r="DK63" s="812"/>
      <c r="DL63" s="810"/>
      <c r="DM63" s="811"/>
      <c r="DN63" s="811"/>
      <c r="DO63" s="811"/>
      <c r="DP63" s="812"/>
      <c r="DQ63" s="810"/>
      <c r="DR63" s="811"/>
      <c r="DS63" s="811"/>
      <c r="DT63" s="811"/>
      <c r="DU63" s="812"/>
      <c r="DV63" s="807"/>
      <c r="DW63" s="808"/>
      <c r="DX63" s="808"/>
      <c r="DY63" s="808"/>
      <c r="DZ63" s="813"/>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7"/>
      <c r="BT64" s="808"/>
      <c r="BU64" s="808"/>
      <c r="BV64" s="808"/>
      <c r="BW64" s="808"/>
      <c r="BX64" s="808"/>
      <c r="BY64" s="808"/>
      <c r="BZ64" s="808"/>
      <c r="CA64" s="808"/>
      <c r="CB64" s="808"/>
      <c r="CC64" s="808"/>
      <c r="CD64" s="808"/>
      <c r="CE64" s="808"/>
      <c r="CF64" s="808"/>
      <c r="CG64" s="809"/>
      <c r="CH64" s="810"/>
      <c r="CI64" s="811"/>
      <c r="CJ64" s="811"/>
      <c r="CK64" s="811"/>
      <c r="CL64" s="812"/>
      <c r="CM64" s="810"/>
      <c r="CN64" s="811"/>
      <c r="CO64" s="811"/>
      <c r="CP64" s="811"/>
      <c r="CQ64" s="812"/>
      <c r="CR64" s="810"/>
      <c r="CS64" s="811"/>
      <c r="CT64" s="811"/>
      <c r="CU64" s="811"/>
      <c r="CV64" s="812"/>
      <c r="CW64" s="810"/>
      <c r="CX64" s="811"/>
      <c r="CY64" s="811"/>
      <c r="CZ64" s="811"/>
      <c r="DA64" s="812"/>
      <c r="DB64" s="810"/>
      <c r="DC64" s="811"/>
      <c r="DD64" s="811"/>
      <c r="DE64" s="811"/>
      <c r="DF64" s="812"/>
      <c r="DG64" s="810"/>
      <c r="DH64" s="811"/>
      <c r="DI64" s="811"/>
      <c r="DJ64" s="811"/>
      <c r="DK64" s="812"/>
      <c r="DL64" s="810"/>
      <c r="DM64" s="811"/>
      <c r="DN64" s="811"/>
      <c r="DO64" s="811"/>
      <c r="DP64" s="812"/>
      <c r="DQ64" s="810"/>
      <c r="DR64" s="811"/>
      <c r="DS64" s="811"/>
      <c r="DT64" s="811"/>
      <c r="DU64" s="812"/>
      <c r="DV64" s="807"/>
      <c r="DW64" s="808"/>
      <c r="DX64" s="808"/>
      <c r="DY64" s="808"/>
      <c r="DZ64" s="813"/>
      <c r="EA64" s="221"/>
    </row>
    <row r="65" spans="1:131" ht="26.25" customHeight="1" thickBot="1" x14ac:dyDescent="0.2">
      <c r="A65" s="223" t="s">
        <v>412</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7"/>
      <c r="BT65" s="808"/>
      <c r="BU65" s="808"/>
      <c r="BV65" s="808"/>
      <c r="BW65" s="808"/>
      <c r="BX65" s="808"/>
      <c r="BY65" s="808"/>
      <c r="BZ65" s="808"/>
      <c r="CA65" s="808"/>
      <c r="CB65" s="808"/>
      <c r="CC65" s="808"/>
      <c r="CD65" s="808"/>
      <c r="CE65" s="808"/>
      <c r="CF65" s="808"/>
      <c r="CG65" s="809"/>
      <c r="CH65" s="810"/>
      <c r="CI65" s="811"/>
      <c r="CJ65" s="811"/>
      <c r="CK65" s="811"/>
      <c r="CL65" s="812"/>
      <c r="CM65" s="810"/>
      <c r="CN65" s="811"/>
      <c r="CO65" s="811"/>
      <c r="CP65" s="811"/>
      <c r="CQ65" s="812"/>
      <c r="CR65" s="810"/>
      <c r="CS65" s="811"/>
      <c r="CT65" s="811"/>
      <c r="CU65" s="811"/>
      <c r="CV65" s="812"/>
      <c r="CW65" s="810"/>
      <c r="CX65" s="811"/>
      <c r="CY65" s="811"/>
      <c r="CZ65" s="811"/>
      <c r="DA65" s="812"/>
      <c r="DB65" s="810"/>
      <c r="DC65" s="811"/>
      <c r="DD65" s="811"/>
      <c r="DE65" s="811"/>
      <c r="DF65" s="812"/>
      <c r="DG65" s="810"/>
      <c r="DH65" s="811"/>
      <c r="DI65" s="811"/>
      <c r="DJ65" s="811"/>
      <c r="DK65" s="812"/>
      <c r="DL65" s="810"/>
      <c r="DM65" s="811"/>
      <c r="DN65" s="811"/>
      <c r="DO65" s="811"/>
      <c r="DP65" s="812"/>
      <c r="DQ65" s="810"/>
      <c r="DR65" s="811"/>
      <c r="DS65" s="811"/>
      <c r="DT65" s="811"/>
      <c r="DU65" s="812"/>
      <c r="DV65" s="807"/>
      <c r="DW65" s="808"/>
      <c r="DX65" s="808"/>
      <c r="DY65" s="808"/>
      <c r="DZ65" s="813"/>
      <c r="EA65" s="221"/>
    </row>
    <row r="66" spans="1:131" ht="26.25" customHeight="1" x14ac:dyDescent="0.15">
      <c r="A66" s="759" t="s">
        <v>413</v>
      </c>
      <c r="B66" s="760"/>
      <c r="C66" s="760"/>
      <c r="D66" s="760"/>
      <c r="E66" s="760"/>
      <c r="F66" s="760"/>
      <c r="G66" s="760"/>
      <c r="H66" s="760"/>
      <c r="I66" s="760"/>
      <c r="J66" s="760"/>
      <c r="K66" s="760"/>
      <c r="L66" s="760"/>
      <c r="M66" s="760"/>
      <c r="N66" s="760"/>
      <c r="O66" s="760"/>
      <c r="P66" s="761"/>
      <c r="Q66" s="765" t="s">
        <v>414</v>
      </c>
      <c r="R66" s="766"/>
      <c r="S66" s="766"/>
      <c r="T66" s="766"/>
      <c r="U66" s="767"/>
      <c r="V66" s="765" t="s">
        <v>415</v>
      </c>
      <c r="W66" s="766"/>
      <c r="X66" s="766"/>
      <c r="Y66" s="766"/>
      <c r="Z66" s="767"/>
      <c r="AA66" s="765" t="s">
        <v>416</v>
      </c>
      <c r="AB66" s="766"/>
      <c r="AC66" s="766"/>
      <c r="AD66" s="766"/>
      <c r="AE66" s="767"/>
      <c r="AF66" s="888" t="s">
        <v>398</v>
      </c>
      <c r="AG66" s="849"/>
      <c r="AH66" s="849"/>
      <c r="AI66" s="849"/>
      <c r="AJ66" s="889"/>
      <c r="AK66" s="765" t="s">
        <v>399</v>
      </c>
      <c r="AL66" s="760"/>
      <c r="AM66" s="760"/>
      <c r="AN66" s="760"/>
      <c r="AO66" s="761"/>
      <c r="AP66" s="765" t="s">
        <v>417</v>
      </c>
      <c r="AQ66" s="766"/>
      <c r="AR66" s="766"/>
      <c r="AS66" s="766"/>
      <c r="AT66" s="767"/>
      <c r="AU66" s="765" t="s">
        <v>418</v>
      </c>
      <c r="AV66" s="766"/>
      <c r="AW66" s="766"/>
      <c r="AX66" s="766"/>
      <c r="AY66" s="767"/>
      <c r="AZ66" s="765" t="s">
        <v>377</v>
      </c>
      <c r="BA66" s="766"/>
      <c r="BB66" s="766"/>
      <c r="BC66" s="766"/>
      <c r="BD66" s="772"/>
      <c r="BE66" s="232"/>
      <c r="BF66" s="232"/>
      <c r="BG66" s="232"/>
      <c r="BH66" s="232"/>
      <c r="BI66" s="232"/>
      <c r="BJ66" s="232"/>
      <c r="BK66" s="232"/>
      <c r="BL66" s="232"/>
      <c r="BM66" s="232"/>
      <c r="BN66" s="232"/>
      <c r="BO66" s="232"/>
      <c r="BP66" s="232"/>
      <c r="BQ66" s="229">
        <v>60</v>
      </c>
      <c r="BR66" s="234"/>
      <c r="BS66" s="893"/>
      <c r="BT66" s="894"/>
      <c r="BU66" s="894"/>
      <c r="BV66" s="894"/>
      <c r="BW66" s="894"/>
      <c r="BX66" s="894"/>
      <c r="BY66" s="894"/>
      <c r="BZ66" s="894"/>
      <c r="CA66" s="894"/>
      <c r="CB66" s="894"/>
      <c r="CC66" s="894"/>
      <c r="CD66" s="894"/>
      <c r="CE66" s="894"/>
      <c r="CF66" s="894"/>
      <c r="CG66" s="899"/>
      <c r="CH66" s="896"/>
      <c r="CI66" s="897"/>
      <c r="CJ66" s="897"/>
      <c r="CK66" s="897"/>
      <c r="CL66" s="898"/>
      <c r="CM66" s="896"/>
      <c r="CN66" s="897"/>
      <c r="CO66" s="897"/>
      <c r="CP66" s="897"/>
      <c r="CQ66" s="898"/>
      <c r="CR66" s="896"/>
      <c r="CS66" s="897"/>
      <c r="CT66" s="897"/>
      <c r="CU66" s="897"/>
      <c r="CV66" s="898"/>
      <c r="CW66" s="896"/>
      <c r="CX66" s="897"/>
      <c r="CY66" s="897"/>
      <c r="CZ66" s="897"/>
      <c r="DA66" s="898"/>
      <c r="DB66" s="896"/>
      <c r="DC66" s="897"/>
      <c r="DD66" s="897"/>
      <c r="DE66" s="897"/>
      <c r="DF66" s="898"/>
      <c r="DG66" s="896"/>
      <c r="DH66" s="897"/>
      <c r="DI66" s="897"/>
      <c r="DJ66" s="897"/>
      <c r="DK66" s="898"/>
      <c r="DL66" s="896"/>
      <c r="DM66" s="897"/>
      <c r="DN66" s="897"/>
      <c r="DO66" s="897"/>
      <c r="DP66" s="898"/>
      <c r="DQ66" s="896"/>
      <c r="DR66" s="897"/>
      <c r="DS66" s="897"/>
      <c r="DT66" s="897"/>
      <c r="DU66" s="898"/>
      <c r="DV66" s="893"/>
      <c r="DW66" s="894"/>
      <c r="DX66" s="894"/>
      <c r="DY66" s="894"/>
      <c r="DZ66" s="895"/>
      <c r="EA66" s="221"/>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90"/>
      <c r="AG67" s="852"/>
      <c r="AH67" s="852"/>
      <c r="AI67" s="852"/>
      <c r="AJ67" s="891"/>
      <c r="AK67" s="892"/>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3"/>
      <c r="BT67" s="894"/>
      <c r="BU67" s="894"/>
      <c r="BV67" s="894"/>
      <c r="BW67" s="894"/>
      <c r="BX67" s="894"/>
      <c r="BY67" s="894"/>
      <c r="BZ67" s="894"/>
      <c r="CA67" s="894"/>
      <c r="CB67" s="894"/>
      <c r="CC67" s="894"/>
      <c r="CD67" s="894"/>
      <c r="CE67" s="894"/>
      <c r="CF67" s="894"/>
      <c r="CG67" s="899"/>
      <c r="CH67" s="896"/>
      <c r="CI67" s="897"/>
      <c r="CJ67" s="897"/>
      <c r="CK67" s="897"/>
      <c r="CL67" s="898"/>
      <c r="CM67" s="896"/>
      <c r="CN67" s="897"/>
      <c r="CO67" s="897"/>
      <c r="CP67" s="897"/>
      <c r="CQ67" s="898"/>
      <c r="CR67" s="896"/>
      <c r="CS67" s="897"/>
      <c r="CT67" s="897"/>
      <c r="CU67" s="897"/>
      <c r="CV67" s="898"/>
      <c r="CW67" s="896"/>
      <c r="CX67" s="897"/>
      <c r="CY67" s="897"/>
      <c r="CZ67" s="897"/>
      <c r="DA67" s="898"/>
      <c r="DB67" s="896"/>
      <c r="DC67" s="897"/>
      <c r="DD67" s="897"/>
      <c r="DE67" s="897"/>
      <c r="DF67" s="898"/>
      <c r="DG67" s="896"/>
      <c r="DH67" s="897"/>
      <c r="DI67" s="897"/>
      <c r="DJ67" s="897"/>
      <c r="DK67" s="898"/>
      <c r="DL67" s="896"/>
      <c r="DM67" s="897"/>
      <c r="DN67" s="897"/>
      <c r="DO67" s="897"/>
      <c r="DP67" s="898"/>
      <c r="DQ67" s="896"/>
      <c r="DR67" s="897"/>
      <c r="DS67" s="897"/>
      <c r="DT67" s="897"/>
      <c r="DU67" s="898"/>
      <c r="DV67" s="893"/>
      <c r="DW67" s="894"/>
      <c r="DX67" s="894"/>
      <c r="DY67" s="894"/>
      <c r="DZ67" s="895"/>
      <c r="EA67" s="221"/>
    </row>
    <row r="68" spans="1:131" ht="26.25" customHeight="1" thickTop="1" x14ac:dyDescent="0.15">
      <c r="A68" s="227">
        <v>1</v>
      </c>
      <c r="B68" s="903" t="s">
        <v>573</v>
      </c>
      <c r="C68" s="904"/>
      <c r="D68" s="904"/>
      <c r="E68" s="904"/>
      <c r="F68" s="904"/>
      <c r="G68" s="904"/>
      <c r="H68" s="904"/>
      <c r="I68" s="904"/>
      <c r="J68" s="904"/>
      <c r="K68" s="904"/>
      <c r="L68" s="904"/>
      <c r="M68" s="904"/>
      <c r="N68" s="904"/>
      <c r="O68" s="904"/>
      <c r="P68" s="905"/>
      <c r="Q68" s="906">
        <v>4795</v>
      </c>
      <c r="R68" s="900"/>
      <c r="S68" s="900"/>
      <c r="T68" s="900"/>
      <c r="U68" s="900"/>
      <c r="V68" s="900">
        <v>4781</v>
      </c>
      <c r="W68" s="900"/>
      <c r="X68" s="900"/>
      <c r="Y68" s="900"/>
      <c r="Z68" s="900"/>
      <c r="AA68" s="900">
        <v>14</v>
      </c>
      <c r="AB68" s="900"/>
      <c r="AC68" s="900"/>
      <c r="AD68" s="900"/>
      <c r="AE68" s="900"/>
      <c r="AF68" s="900">
        <v>14</v>
      </c>
      <c r="AG68" s="900"/>
      <c r="AH68" s="900"/>
      <c r="AI68" s="900"/>
      <c r="AJ68" s="900"/>
      <c r="AK68" s="900">
        <v>32</v>
      </c>
      <c r="AL68" s="900"/>
      <c r="AM68" s="900"/>
      <c r="AN68" s="900"/>
      <c r="AO68" s="900"/>
      <c r="AP68" s="900" t="s">
        <v>574</v>
      </c>
      <c r="AQ68" s="900"/>
      <c r="AR68" s="900"/>
      <c r="AS68" s="900"/>
      <c r="AT68" s="900"/>
      <c r="AU68" s="900" t="s">
        <v>574</v>
      </c>
      <c r="AV68" s="900"/>
      <c r="AW68" s="900"/>
      <c r="AX68" s="900"/>
      <c r="AY68" s="900"/>
      <c r="AZ68" s="901"/>
      <c r="BA68" s="901"/>
      <c r="BB68" s="901"/>
      <c r="BC68" s="901"/>
      <c r="BD68" s="902"/>
      <c r="BE68" s="232"/>
      <c r="BF68" s="232"/>
      <c r="BG68" s="232"/>
      <c r="BH68" s="232"/>
      <c r="BI68" s="232"/>
      <c r="BJ68" s="232"/>
      <c r="BK68" s="232"/>
      <c r="BL68" s="232"/>
      <c r="BM68" s="232"/>
      <c r="BN68" s="232"/>
      <c r="BO68" s="232"/>
      <c r="BP68" s="232"/>
      <c r="BQ68" s="229">
        <v>62</v>
      </c>
      <c r="BR68" s="234"/>
      <c r="BS68" s="893"/>
      <c r="BT68" s="894"/>
      <c r="BU68" s="894"/>
      <c r="BV68" s="894"/>
      <c r="BW68" s="894"/>
      <c r="BX68" s="894"/>
      <c r="BY68" s="894"/>
      <c r="BZ68" s="894"/>
      <c r="CA68" s="894"/>
      <c r="CB68" s="894"/>
      <c r="CC68" s="894"/>
      <c r="CD68" s="894"/>
      <c r="CE68" s="894"/>
      <c r="CF68" s="894"/>
      <c r="CG68" s="899"/>
      <c r="CH68" s="896"/>
      <c r="CI68" s="897"/>
      <c r="CJ68" s="897"/>
      <c r="CK68" s="897"/>
      <c r="CL68" s="898"/>
      <c r="CM68" s="896"/>
      <c r="CN68" s="897"/>
      <c r="CO68" s="897"/>
      <c r="CP68" s="897"/>
      <c r="CQ68" s="898"/>
      <c r="CR68" s="896"/>
      <c r="CS68" s="897"/>
      <c r="CT68" s="897"/>
      <c r="CU68" s="897"/>
      <c r="CV68" s="898"/>
      <c r="CW68" s="896"/>
      <c r="CX68" s="897"/>
      <c r="CY68" s="897"/>
      <c r="CZ68" s="897"/>
      <c r="DA68" s="898"/>
      <c r="DB68" s="896"/>
      <c r="DC68" s="897"/>
      <c r="DD68" s="897"/>
      <c r="DE68" s="897"/>
      <c r="DF68" s="898"/>
      <c r="DG68" s="896"/>
      <c r="DH68" s="897"/>
      <c r="DI68" s="897"/>
      <c r="DJ68" s="897"/>
      <c r="DK68" s="898"/>
      <c r="DL68" s="896"/>
      <c r="DM68" s="897"/>
      <c r="DN68" s="897"/>
      <c r="DO68" s="897"/>
      <c r="DP68" s="898"/>
      <c r="DQ68" s="896"/>
      <c r="DR68" s="897"/>
      <c r="DS68" s="897"/>
      <c r="DT68" s="897"/>
      <c r="DU68" s="898"/>
      <c r="DV68" s="893"/>
      <c r="DW68" s="894"/>
      <c r="DX68" s="894"/>
      <c r="DY68" s="894"/>
      <c r="DZ68" s="895"/>
      <c r="EA68" s="221"/>
    </row>
    <row r="69" spans="1:131" ht="26.25" customHeight="1" x14ac:dyDescent="0.15">
      <c r="A69" s="229">
        <v>2</v>
      </c>
      <c r="B69" s="907" t="s">
        <v>575</v>
      </c>
      <c r="C69" s="908"/>
      <c r="D69" s="908"/>
      <c r="E69" s="908"/>
      <c r="F69" s="908"/>
      <c r="G69" s="908"/>
      <c r="H69" s="908"/>
      <c r="I69" s="908"/>
      <c r="J69" s="908"/>
      <c r="K69" s="908"/>
      <c r="L69" s="908"/>
      <c r="M69" s="908"/>
      <c r="N69" s="908"/>
      <c r="O69" s="908"/>
      <c r="P69" s="909"/>
      <c r="Q69" s="910">
        <v>127</v>
      </c>
      <c r="R69" s="868"/>
      <c r="S69" s="868"/>
      <c r="T69" s="868"/>
      <c r="U69" s="868"/>
      <c r="V69" s="868">
        <v>120</v>
      </c>
      <c r="W69" s="868"/>
      <c r="X69" s="868"/>
      <c r="Y69" s="868"/>
      <c r="Z69" s="868"/>
      <c r="AA69" s="868">
        <v>7</v>
      </c>
      <c r="AB69" s="868"/>
      <c r="AC69" s="868"/>
      <c r="AD69" s="868"/>
      <c r="AE69" s="868"/>
      <c r="AF69" s="868">
        <v>7</v>
      </c>
      <c r="AG69" s="868"/>
      <c r="AH69" s="868"/>
      <c r="AI69" s="868"/>
      <c r="AJ69" s="868"/>
      <c r="AK69" s="868">
        <v>28</v>
      </c>
      <c r="AL69" s="868"/>
      <c r="AM69" s="868"/>
      <c r="AN69" s="868"/>
      <c r="AO69" s="868"/>
      <c r="AP69" s="868" t="s">
        <v>574</v>
      </c>
      <c r="AQ69" s="868"/>
      <c r="AR69" s="868"/>
      <c r="AS69" s="868"/>
      <c r="AT69" s="868"/>
      <c r="AU69" s="868" t="s">
        <v>574</v>
      </c>
      <c r="AV69" s="868"/>
      <c r="AW69" s="868"/>
      <c r="AX69" s="868"/>
      <c r="AY69" s="868"/>
      <c r="AZ69" s="865"/>
      <c r="BA69" s="865"/>
      <c r="BB69" s="865"/>
      <c r="BC69" s="865"/>
      <c r="BD69" s="866"/>
      <c r="BE69" s="232"/>
      <c r="BF69" s="232"/>
      <c r="BG69" s="232"/>
      <c r="BH69" s="232"/>
      <c r="BI69" s="232"/>
      <c r="BJ69" s="232"/>
      <c r="BK69" s="232"/>
      <c r="BL69" s="232"/>
      <c r="BM69" s="232"/>
      <c r="BN69" s="232"/>
      <c r="BO69" s="232"/>
      <c r="BP69" s="232"/>
      <c r="BQ69" s="229">
        <v>63</v>
      </c>
      <c r="BR69" s="234"/>
      <c r="BS69" s="893"/>
      <c r="BT69" s="894"/>
      <c r="BU69" s="894"/>
      <c r="BV69" s="894"/>
      <c r="BW69" s="894"/>
      <c r="BX69" s="894"/>
      <c r="BY69" s="894"/>
      <c r="BZ69" s="894"/>
      <c r="CA69" s="894"/>
      <c r="CB69" s="894"/>
      <c r="CC69" s="894"/>
      <c r="CD69" s="894"/>
      <c r="CE69" s="894"/>
      <c r="CF69" s="894"/>
      <c r="CG69" s="899"/>
      <c r="CH69" s="896"/>
      <c r="CI69" s="897"/>
      <c r="CJ69" s="897"/>
      <c r="CK69" s="897"/>
      <c r="CL69" s="898"/>
      <c r="CM69" s="896"/>
      <c r="CN69" s="897"/>
      <c r="CO69" s="897"/>
      <c r="CP69" s="897"/>
      <c r="CQ69" s="898"/>
      <c r="CR69" s="896"/>
      <c r="CS69" s="897"/>
      <c r="CT69" s="897"/>
      <c r="CU69" s="897"/>
      <c r="CV69" s="898"/>
      <c r="CW69" s="896"/>
      <c r="CX69" s="897"/>
      <c r="CY69" s="897"/>
      <c r="CZ69" s="897"/>
      <c r="DA69" s="898"/>
      <c r="DB69" s="896"/>
      <c r="DC69" s="897"/>
      <c r="DD69" s="897"/>
      <c r="DE69" s="897"/>
      <c r="DF69" s="898"/>
      <c r="DG69" s="896"/>
      <c r="DH69" s="897"/>
      <c r="DI69" s="897"/>
      <c r="DJ69" s="897"/>
      <c r="DK69" s="898"/>
      <c r="DL69" s="896"/>
      <c r="DM69" s="897"/>
      <c r="DN69" s="897"/>
      <c r="DO69" s="897"/>
      <c r="DP69" s="898"/>
      <c r="DQ69" s="896"/>
      <c r="DR69" s="897"/>
      <c r="DS69" s="897"/>
      <c r="DT69" s="897"/>
      <c r="DU69" s="898"/>
      <c r="DV69" s="893"/>
      <c r="DW69" s="894"/>
      <c r="DX69" s="894"/>
      <c r="DY69" s="894"/>
      <c r="DZ69" s="895"/>
      <c r="EA69" s="221"/>
    </row>
    <row r="70" spans="1:131" ht="26.25" customHeight="1" x14ac:dyDescent="0.15">
      <c r="A70" s="229">
        <v>3</v>
      </c>
      <c r="B70" s="907" t="s">
        <v>576</v>
      </c>
      <c r="C70" s="908"/>
      <c r="D70" s="908"/>
      <c r="E70" s="908"/>
      <c r="F70" s="908"/>
      <c r="G70" s="908"/>
      <c r="H70" s="908"/>
      <c r="I70" s="908"/>
      <c r="J70" s="908"/>
      <c r="K70" s="908"/>
      <c r="L70" s="908"/>
      <c r="M70" s="908"/>
      <c r="N70" s="908"/>
      <c r="O70" s="908"/>
      <c r="P70" s="909"/>
      <c r="Q70" s="910">
        <v>25</v>
      </c>
      <c r="R70" s="868"/>
      <c r="S70" s="868"/>
      <c r="T70" s="868"/>
      <c r="U70" s="868"/>
      <c r="V70" s="868">
        <v>14</v>
      </c>
      <c r="W70" s="868"/>
      <c r="X70" s="868"/>
      <c r="Y70" s="868"/>
      <c r="Z70" s="868"/>
      <c r="AA70" s="868">
        <v>11</v>
      </c>
      <c r="AB70" s="868"/>
      <c r="AC70" s="868"/>
      <c r="AD70" s="868"/>
      <c r="AE70" s="868"/>
      <c r="AF70" s="868">
        <v>11</v>
      </c>
      <c r="AG70" s="868"/>
      <c r="AH70" s="868"/>
      <c r="AI70" s="868"/>
      <c r="AJ70" s="868"/>
      <c r="AK70" s="868" t="s">
        <v>574</v>
      </c>
      <c r="AL70" s="868"/>
      <c r="AM70" s="868"/>
      <c r="AN70" s="868"/>
      <c r="AO70" s="868"/>
      <c r="AP70" s="868" t="s">
        <v>574</v>
      </c>
      <c r="AQ70" s="868"/>
      <c r="AR70" s="868"/>
      <c r="AS70" s="868"/>
      <c r="AT70" s="868"/>
      <c r="AU70" s="868" t="s">
        <v>574</v>
      </c>
      <c r="AV70" s="868"/>
      <c r="AW70" s="868"/>
      <c r="AX70" s="868"/>
      <c r="AY70" s="868"/>
      <c r="AZ70" s="865"/>
      <c r="BA70" s="865"/>
      <c r="BB70" s="865"/>
      <c r="BC70" s="865"/>
      <c r="BD70" s="866"/>
      <c r="BE70" s="232"/>
      <c r="BF70" s="232"/>
      <c r="BG70" s="232"/>
      <c r="BH70" s="232"/>
      <c r="BI70" s="232"/>
      <c r="BJ70" s="232"/>
      <c r="BK70" s="232"/>
      <c r="BL70" s="232"/>
      <c r="BM70" s="232"/>
      <c r="BN70" s="232"/>
      <c r="BO70" s="232"/>
      <c r="BP70" s="232"/>
      <c r="BQ70" s="229">
        <v>64</v>
      </c>
      <c r="BR70" s="234"/>
      <c r="BS70" s="893"/>
      <c r="BT70" s="894"/>
      <c r="BU70" s="894"/>
      <c r="BV70" s="894"/>
      <c r="BW70" s="894"/>
      <c r="BX70" s="894"/>
      <c r="BY70" s="894"/>
      <c r="BZ70" s="894"/>
      <c r="CA70" s="894"/>
      <c r="CB70" s="894"/>
      <c r="CC70" s="894"/>
      <c r="CD70" s="894"/>
      <c r="CE70" s="894"/>
      <c r="CF70" s="894"/>
      <c r="CG70" s="899"/>
      <c r="CH70" s="896"/>
      <c r="CI70" s="897"/>
      <c r="CJ70" s="897"/>
      <c r="CK70" s="897"/>
      <c r="CL70" s="898"/>
      <c r="CM70" s="896"/>
      <c r="CN70" s="897"/>
      <c r="CO70" s="897"/>
      <c r="CP70" s="897"/>
      <c r="CQ70" s="898"/>
      <c r="CR70" s="896"/>
      <c r="CS70" s="897"/>
      <c r="CT70" s="897"/>
      <c r="CU70" s="897"/>
      <c r="CV70" s="898"/>
      <c r="CW70" s="896"/>
      <c r="CX70" s="897"/>
      <c r="CY70" s="897"/>
      <c r="CZ70" s="897"/>
      <c r="DA70" s="898"/>
      <c r="DB70" s="896"/>
      <c r="DC70" s="897"/>
      <c r="DD70" s="897"/>
      <c r="DE70" s="897"/>
      <c r="DF70" s="898"/>
      <c r="DG70" s="896"/>
      <c r="DH70" s="897"/>
      <c r="DI70" s="897"/>
      <c r="DJ70" s="897"/>
      <c r="DK70" s="898"/>
      <c r="DL70" s="896"/>
      <c r="DM70" s="897"/>
      <c r="DN70" s="897"/>
      <c r="DO70" s="897"/>
      <c r="DP70" s="898"/>
      <c r="DQ70" s="896"/>
      <c r="DR70" s="897"/>
      <c r="DS70" s="897"/>
      <c r="DT70" s="897"/>
      <c r="DU70" s="898"/>
      <c r="DV70" s="893"/>
      <c r="DW70" s="894"/>
      <c r="DX70" s="894"/>
      <c r="DY70" s="894"/>
      <c r="DZ70" s="895"/>
      <c r="EA70" s="221"/>
    </row>
    <row r="71" spans="1:131" ht="26.25" customHeight="1" x14ac:dyDescent="0.15">
      <c r="A71" s="229">
        <v>4</v>
      </c>
      <c r="B71" s="907" t="s">
        <v>577</v>
      </c>
      <c r="C71" s="908"/>
      <c r="D71" s="908"/>
      <c r="E71" s="908"/>
      <c r="F71" s="908"/>
      <c r="G71" s="908"/>
      <c r="H71" s="908"/>
      <c r="I71" s="908"/>
      <c r="J71" s="908"/>
      <c r="K71" s="908"/>
      <c r="L71" s="908"/>
      <c r="M71" s="908"/>
      <c r="N71" s="908"/>
      <c r="O71" s="908"/>
      <c r="P71" s="909"/>
      <c r="Q71" s="910">
        <v>161</v>
      </c>
      <c r="R71" s="868"/>
      <c r="S71" s="868"/>
      <c r="T71" s="868"/>
      <c r="U71" s="868"/>
      <c r="V71" s="868">
        <v>157</v>
      </c>
      <c r="W71" s="868"/>
      <c r="X71" s="868"/>
      <c r="Y71" s="868"/>
      <c r="Z71" s="868"/>
      <c r="AA71" s="868">
        <v>4</v>
      </c>
      <c r="AB71" s="868"/>
      <c r="AC71" s="868"/>
      <c r="AD71" s="868"/>
      <c r="AE71" s="868"/>
      <c r="AF71" s="868">
        <v>4</v>
      </c>
      <c r="AG71" s="868"/>
      <c r="AH71" s="868"/>
      <c r="AI71" s="868"/>
      <c r="AJ71" s="868"/>
      <c r="AK71" s="868" t="s">
        <v>574</v>
      </c>
      <c r="AL71" s="868"/>
      <c r="AM71" s="868"/>
      <c r="AN71" s="868"/>
      <c r="AO71" s="868"/>
      <c r="AP71" s="868" t="s">
        <v>574</v>
      </c>
      <c r="AQ71" s="868"/>
      <c r="AR71" s="868"/>
      <c r="AS71" s="868"/>
      <c r="AT71" s="868"/>
      <c r="AU71" s="868" t="s">
        <v>574</v>
      </c>
      <c r="AV71" s="868"/>
      <c r="AW71" s="868"/>
      <c r="AX71" s="868"/>
      <c r="AY71" s="868"/>
      <c r="AZ71" s="865"/>
      <c r="BA71" s="865"/>
      <c r="BB71" s="865"/>
      <c r="BC71" s="865"/>
      <c r="BD71" s="866"/>
      <c r="BE71" s="232"/>
      <c r="BF71" s="232"/>
      <c r="BG71" s="232"/>
      <c r="BH71" s="232"/>
      <c r="BI71" s="232"/>
      <c r="BJ71" s="232"/>
      <c r="BK71" s="232"/>
      <c r="BL71" s="232"/>
      <c r="BM71" s="232"/>
      <c r="BN71" s="232"/>
      <c r="BO71" s="232"/>
      <c r="BP71" s="232"/>
      <c r="BQ71" s="229">
        <v>65</v>
      </c>
      <c r="BR71" s="234"/>
      <c r="BS71" s="893"/>
      <c r="BT71" s="894"/>
      <c r="BU71" s="894"/>
      <c r="BV71" s="894"/>
      <c r="BW71" s="894"/>
      <c r="BX71" s="894"/>
      <c r="BY71" s="894"/>
      <c r="BZ71" s="894"/>
      <c r="CA71" s="894"/>
      <c r="CB71" s="894"/>
      <c r="CC71" s="894"/>
      <c r="CD71" s="894"/>
      <c r="CE71" s="894"/>
      <c r="CF71" s="894"/>
      <c r="CG71" s="899"/>
      <c r="CH71" s="896"/>
      <c r="CI71" s="897"/>
      <c r="CJ71" s="897"/>
      <c r="CK71" s="897"/>
      <c r="CL71" s="898"/>
      <c r="CM71" s="896"/>
      <c r="CN71" s="897"/>
      <c r="CO71" s="897"/>
      <c r="CP71" s="897"/>
      <c r="CQ71" s="898"/>
      <c r="CR71" s="896"/>
      <c r="CS71" s="897"/>
      <c r="CT71" s="897"/>
      <c r="CU71" s="897"/>
      <c r="CV71" s="898"/>
      <c r="CW71" s="896"/>
      <c r="CX71" s="897"/>
      <c r="CY71" s="897"/>
      <c r="CZ71" s="897"/>
      <c r="DA71" s="898"/>
      <c r="DB71" s="896"/>
      <c r="DC71" s="897"/>
      <c r="DD71" s="897"/>
      <c r="DE71" s="897"/>
      <c r="DF71" s="898"/>
      <c r="DG71" s="896"/>
      <c r="DH71" s="897"/>
      <c r="DI71" s="897"/>
      <c r="DJ71" s="897"/>
      <c r="DK71" s="898"/>
      <c r="DL71" s="896"/>
      <c r="DM71" s="897"/>
      <c r="DN71" s="897"/>
      <c r="DO71" s="897"/>
      <c r="DP71" s="898"/>
      <c r="DQ71" s="896"/>
      <c r="DR71" s="897"/>
      <c r="DS71" s="897"/>
      <c r="DT71" s="897"/>
      <c r="DU71" s="898"/>
      <c r="DV71" s="893"/>
      <c r="DW71" s="894"/>
      <c r="DX71" s="894"/>
      <c r="DY71" s="894"/>
      <c r="DZ71" s="895"/>
      <c r="EA71" s="221"/>
    </row>
    <row r="72" spans="1:131" ht="26.25" customHeight="1" x14ac:dyDescent="0.15">
      <c r="A72" s="229">
        <v>5</v>
      </c>
      <c r="B72" s="907" t="s">
        <v>578</v>
      </c>
      <c r="C72" s="908"/>
      <c r="D72" s="908"/>
      <c r="E72" s="908"/>
      <c r="F72" s="908"/>
      <c r="G72" s="908"/>
      <c r="H72" s="908"/>
      <c r="I72" s="908"/>
      <c r="J72" s="908"/>
      <c r="K72" s="908"/>
      <c r="L72" s="908"/>
      <c r="M72" s="908"/>
      <c r="N72" s="908"/>
      <c r="O72" s="908"/>
      <c r="P72" s="909"/>
      <c r="Q72" s="910">
        <v>132</v>
      </c>
      <c r="R72" s="868"/>
      <c r="S72" s="868"/>
      <c r="T72" s="868"/>
      <c r="U72" s="868"/>
      <c r="V72" s="868">
        <v>87</v>
      </c>
      <c r="W72" s="868"/>
      <c r="X72" s="868"/>
      <c r="Y72" s="868"/>
      <c r="Z72" s="868"/>
      <c r="AA72" s="868">
        <v>45</v>
      </c>
      <c r="AB72" s="868"/>
      <c r="AC72" s="868"/>
      <c r="AD72" s="868"/>
      <c r="AE72" s="868"/>
      <c r="AF72" s="868">
        <v>45</v>
      </c>
      <c r="AG72" s="868"/>
      <c r="AH72" s="868"/>
      <c r="AI72" s="868"/>
      <c r="AJ72" s="868"/>
      <c r="AK72" s="868" t="s">
        <v>574</v>
      </c>
      <c r="AL72" s="868"/>
      <c r="AM72" s="868"/>
      <c r="AN72" s="868"/>
      <c r="AO72" s="868"/>
      <c r="AP72" s="868" t="s">
        <v>574</v>
      </c>
      <c r="AQ72" s="868"/>
      <c r="AR72" s="868"/>
      <c r="AS72" s="868"/>
      <c r="AT72" s="868"/>
      <c r="AU72" s="868" t="s">
        <v>574</v>
      </c>
      <c r="AV72" s="868"/>
      <c r="AW72" s="868"/>
      <c r="AX72" s="868"/>
      <c r="AY72" s="868"/>
      <c r="AZ72" s="865"/>
      <c r="BA72" s="865"/>
      <c r="BB72" s="865"/>
      <c r="BC72" s="865"/>
      <c r="BD72" s="866"/>
      <c r="BE72" s="232"/>
      <c r="BF72" s="232"/>
      <c r="BG72" s="232"/>
      <c r="BH72" s="232"/>
      <c r="BI72" s="232"/>
      <c r="BJ72" s="232"/>
      <c r="BK72" s="232"/>
      <c r="BL72" s="232"/>
      <c r="BM72" s="232"/>
      <c r="BN72" s="232"/>
      <c r="BO72" s="232"/>
      <c r="BP72" s="232"/>
      <c r="BQ72" s="229">
        <v>66</v>
      </c>
      <c r="BR72" s="234"/>
      <c r="BS72" s="893"/>
      <c r="BT72" s="894"/>
      <c r="BU72" s="894"/>
      <c r="BV72" s="894"/>
      <c r="BW72" s="894"/>
      <c r="BX72" s="894"/>
      <c r="BY72" s="894"/>
      <c r="BZ72" s="894"/>
      <c r="CA72" s="894"/>
      <c r="CB72" s="894"/>
      <c r="CC72" s="894"/>
      <c r="CD72" s="894"/>
      <c r="CE72" s="894"/>
      <c r="CF72" s="894"/>
      <c r="CG72" s="899"/>
      <c r="CH72" s="896"/>
      <c r="CI72" s="897"/>
      <c r="CJ72" s="897"/>
      <c r="CK72" s="897"/>
      <c r="CL72" s="898"/>
      <c r="CM72" s="896"/>
      <c r="CN72" s="897"/>
      <c r="CO72" s="897"/>
      <c r="CP72" s="897"/>
      <c r="CQ72" s="898"/>
      <c r="CR72" s="896"/>
      <c r="CS72" s="897"/>
      <c r="CT72" s="897"/>
      <c r="CU72" s="897"/>
      <c r="CV72" s="898"/>
      <c r="CW72" s="896"/>
      <c r="CX72" s="897"/>
      <c r="CY72" s="897"/>
      <c r="CZ72" s="897"/>
      <c r="DA72" s="898"/>
      <c r="DB72" s="896"/>
      <c r="DC72" s="897"/>
      <c r="DD72" s="897"/>
      <c r="DE72" s="897"/>
      <c r="DF72" s="898"/>
      <c r="DG72" s="896"/>
      <c r="DH72" s="897"/>
      <c r="DI72" s="897"/>
      <c r="DJ72" s="897"/>
      <c r="DK72" s="898"/>
      <c r="DL72" s="896"/>
      <c r="DM72" s="897"/>
      <c r="DN72" s="897"/>
      <c r="DO72" s="897"/>
      <c r="DP72" s="898"/>
      <c r="DQ72" s="896"/>
      <c r="DR72" s="897"/>
      <c r="DS72" s="897"/>
      <c r="DT72" s="897"/>
      <c r="DU72" s="898"/>
      <c r="DV72" s="893"/>
      <c r="DW72" s="894"/>
      <c r="DX72" s="894"/>
      <c r="DY72" s="894"/>
      <c r="DZ72" s="895"/>
      <c r="EA72" s="221"/>
    </row>
    <row r="73" spans="1:131" ht="26.25" customHeight="1" x14ac:dyDescent="0.15">
      <c r="A73" s="229">
        <v>6</v>
      </c>
      <c r="B73" s="907" t="s">
        <v>579</v>
      </c>
      <c r="C73" s="908"/>
      <c r="D73" s="908"/>
      <c r="E73" s="908"/>
      <c r="F73" s="908"/>
      <c r="G73" s="908"/>
      <c r="H73" s="908"/>
      <c r="I73" s="908"/>
      <c r="J73" s="908"/>
      <c r="K73" s="908"/>
      <c r="L73" s="908"/>
      <c r="M73" s="908"/>
      <c r="N73" s="908"/>
      <c r="O73" s="908"/>
      <c r="P73" s="909"/>
      <c r="Q73" s="910">
        <v>15803</v>
      </c>
      <c r="R73" s="868"/>
      <c r="S73" s="868"/>
      <c r="T73" s="868"/>
      <c r="U73" s="868"/>
      <c r="V73" s="868">
        <v>14948</v>
      </c>
      <c r="W73" s="868"/>
      <c r="X73" s="868"/>
      <c r="Y73" s="868"/>
      <c r="Z73" s="868"/>
      <c r="AA73" s="868">
        <v>855</v>
      </c>
      <c r="AB73" s="868"/>
      <c r="AC73" s="868"/>
      <c r="AD73" s="868"/>
      <c r="AE73" s="868"/>
      <c r="AF73" s="868">
        <v>855</v>
      </c>
      <c r="AG73" s="868"/>
      <c r="AH73" s="868"/>
      <c r="AI73" s="868"/>
      <c r="AJ73" s="868"/>
      <c r="AK73" s="868">
        <v>1548</v>
      </c>
      <c r="AL73" s="868"/>
      <c r="AM73" s="868"/>
      <c r="AN73" s="868"/>
      <c r="AO73" s="868"/>
      <c r="AP73" s="868">
        <v>4992</v>
      </c>
      <c r="AQ73" s="868"/>
      <c r="AR73" s="868"/>
      <c r="AS73" s="868"/>
      <c r="AT73" s="868"/>
      <c r="AU73" s="868">
        <v>43</v>
      </c>
      <c r="AV73" s="868"/>
      <c r="AW73" s="868"/>
      <c r="AX73" s="868"/>
      <c r="AY73" s="868"/>
      <c r="AZ73" s="865"/>
      <c r="BA73" s="865"/>
      <c r="BB73" s="865"/>
      <c r="BC73" s="865"/>
      <c r="BD73" s="866"/>
      <c r="BE73" s="232"/>
      <c r="BF73" s="232"/>
      <c r="BG73" s="232"/>
      <c r="BH73" s="232"/>
      <c r="BI73" s="232"/>
      <c r="BJ73" s="232"/>
      <c r="BK73" s="232"/>
      <c r="BL73" s="232"/>
      <c r="BM73" s="232"/>
      <c r="BN73" s="232"/>
      <c r="BO73" s="232"/>
      <c r="BP73" s="232"/>
      <c r="BQ73" s="229">
        <v>67</v>
      </c>
      <c r="BR73" s="234"/>
      <c r="BS73" s="893"/>
      <c r="BT73" s="894"/>
      <c r="BU73" s="894"/>
      <c r="BV73" s="894"/>
      <c r="BW73" s="894"/>
      <c r="BX73" s="894"/>
      <c r="BY73" s="894"/>
      <c r="BZ73" s="894"/>
      <c r="CA73" s="894"/>
      <c r="CB73" s="894"/>
      <c r="CC73" s="894"/>
      <c r="CD73" s="894"/>
      <c r="CE73" s="894"/>
      <c r="CF73" s="894"/>
      <c r="CG73" s="899"/>
      <c r="CH73" s="896"/>
      <c r="CI73" s="897"/>
      <c r="CJ73" s="897"/>
      <c r="CK73" s="897"/>
      <c r="CL73" s="898"/>
      <c r="CM73" s="896"/>
      <c r="CN73" s="897"/>
      <c r="CO73" s="897"/>
      <c r="CP73" s="897"/>
      <c r="CQ73" s="898"/>
      <c r="CR73" s="896"/>
      <c r="CS73" s="897"/>
      <c r="CT73" s="897"/>
      <c r="CU73" s="897"/>
      <c r="CV73" s="898"/>
      <c r="CW73" s="896"/>
      <c r="CX73" s="897"/>
      <c r="CY73" s="897"/>
      <c r="CZ73" s="897"/>
      <c r="DA73" s="898"/>
      <c r="DB73" s="896"/>
      <c r="DC73" s="897"/>
      <c r="DD73" s="897"/>
      <c r="DE73" s="897"/>
      <c r="DF73" s="898"/>
      <c r="DG73" s="896"/>
      <c r="DH73" s="897"/>
      <c r="DI73" s="897"/>
      <c r="DJ73" s="897"/>
      <c r="DK73" s="898"/>
      <c r="DL73" s="896"/>
      <c r="DM73" s="897"/>
      <c r="DN73" s="897"/>
      <c r="DO73" s="897"/>
      <c r="DP73" s="898"/>
      <c r="DQ73" s="896"/>
      <c r="DR73" s="897"/>
      <c r="DS73" s="897"/>
      <c r="DT73" s="897"/>
      <c r="DU73" s="898"/>
      <c r="DV73" s="893"/>
      <c r="DW73" s="894"/>
      <c r="DX73" s="894"/>
      <c r="DY73" s="894"/>
      <c r="DZ73" s="895"/>
      <c r="EA73" s="221"/>
    </row>
    <row r="74" spans="1:131" ht="26.25" customHeight="1" x14ac:dyDescent="0.15">
      <c r="A74" s="229">
        <v>7</v>
      </c>
      <c r="B74" s="907"/>
      <c r="C74" s="908"/>
      <c r="D74" s="908"/>
      <c r="E74" s="908"/>
      <c r="F74" s="908"/>
      <c r="G74" s="908"/>
      <c r="H74" s="908"/>
      <c r="I74" s="908"/>
      <c r="J74" s="908"/>
      <c r="K74" s="908"/>
      <c r="L74" s="908"/>
      <c r="M74" s="908"/>
      <c r="N74" s="908"/>
      <c r="O74" s="908"/>
      <c r="P74" s="909"/>
      <c r="Q74" s="910"/>
      <c r="R74" s="868"/>
      <c r="S74" s="868"/>
      <c r="T74" s="868"/>
      <c r="U74" s="868"/>
      <c r="V74" s="868"/>
      <c r="W74" s="868"/>
      <c r="X74" s="868"/>
      <c r="Y74" s="868"/>
      <c r="Z74" s="868"/>
      <c r="AA74" s="868"/>
      <c r="AB74" s="868"/>
      <c r="AC74" s="868"/>
      <c r="AD74" s="868"/>
      <c r="AE74" s="868"/>
      <c r="AF74" s="868"/>
      <c r="AG74" s="868"/>
      <c r="AH74" s="868"/>
      <c r="AI74" s="868"/>
      <c r="AJ74" s="868"/>
      <c r="AK74" s="868"/>
      <c r="AL74" s="868"/>
      <c r="AM74" s="868"/>
      <c r="AN74" s="868"/>
      <c r="AO74" s="868"/>
      <c r="AP74" s="868"/>
      <c r="AQ74" s="868"/>
      <c r="AR74" s="868"/>
      <c r="AS74" s="868"/>
      <c r="AT74" s="868"/>
      <c r="AU74" s="868"/>
      <c r="AV74" s="868"/>
      <c r="AW74" s="868"/>
      <c r="AX74" s="868"/>
      <c r="AY74" s="868"/>
      <c r="AZ74" s="865"/>
      <c r="BA74" s="865"/>
      <c r="BB74" s="865"/>
      <c r="BC74" s="865"/>
      <c r="BD74" s="866"/>
      <c r="BE74" s="232"/>
      <c r="BF74" s="232"/>
      <c r="BG74" s="232"/>
      <c r="BH74" s="232"/>
      <c r="BI74" s="232"/>
      <c r="BJ74" s="232"/>
      <c r="BK74" s="232"/>
      <c r="BL74" s="232"/>
      <c r="BM74" s="232"/>
      <c r="BN74" s="232"/>
      <c r="BO74" s="232"/>
      <c r="BP74" s="232"/>
      <c r="BQ74" s="229">
        <v>68</v>
      </c>
      <c r="BR74" s="234"/>
      <c r="BS74" s="893"/>
      <c r="BT74" s="894"/>
      <c r="BU74" s="894"/>
      <c r="BV74" s="894"/>
      <c r="BW74" s="894"/>
      <c r="BX74" s="894"/>
      <c r="BY74" s="894"/>
      <c r="BZ74" s="894"/>
      <c r="CA74" s="894"/>
      <c r="CB74" s="894"/>
      <c r="CC74" s="894"/>
      <c r="CD74" s="894"/>
      <c r="CE74" s="894"/>
      <c r="CF74" s="894"/>
      <c r="CG74" s="899"/>
      <c r="CH74" s="896"/>
      <c r="CI74" s="897"/>
      <c r="CJ74" s="897"/>
      <c r="CK74" s="897"/>
      <c r="CL74" s="898"/>
      <c r="CM74" s="896"/>
      <c r="CN74" s="897"/>
      <c r="CO74" s="897"/>
      <c r="CP74" s="897"/>
      <c r="CQ74" s="898"/>
      <c r="CR74" s="896"/>
      <c r="CS74" s="897"/>
      <c r="CT74" s="897"/>
      <c r="CU74" s="897"/>
      <c r="CV74" s="898"/>
      <c r="CW74" s="896"/>
      <c r="CX74" s="897"/>
      <c r="CY74" s="897"/>
      <c r="CZ74" s="897"/>
      <c r="DA74" s="898"/>
      <c r="DB74" s="896"/>
      <c r="DC74" s="897"/>
      <c r="DD74" s="897"/>
      <c r="DE74" s="897"/>
      <c r="DF74" s="898"/>
      <c r="DG74" s="896"/>
      <c r="DH74" s="897"/>
      <c r="DI74" s="897"/>
      <c r="DJ74" s="897"/>
      <c r="DK74" s="898"/>
      <c r="DL74" s="896"/>
      <c r="DM74" s="897"/>
      <c r="DN74" s="897"/>
      <c r="DO74" s="897"/>
      <c r="DP74" s="898"/>
      <c r="DQ74" s="896"/>
      <c r="DR74" s="897"/>
      <c r="DS74" s="897"/>
      <c r="DT74" s="897"/>
      <c r="DU74" s="898"/>
      <c r="DV74" s="893"/>
      <c r="DW74" s="894"/>
      <c r="DX74" s="894"/>
      <c r="DY74" s="894"/>
      <c r="DZ74" s="895"/>
      <c r="EA74" s="221"/>
    </row>
    <row r="75" spans="1:131" ht="26.25" customHeight="1" x14ac:dyDescent="0.15">
      <c r="A75" s="229">
        <v>8</v>
      </c>
      <c r="B75" s="907"/>
      <c r="C75" s="908"/>
      <c r="D75" s="908"/>
      <c r="E75" s="908"/>
      <c r="F75" s="908"/>
      <c r="G75" s="908"/>
      <c r="H75" s="908"/>
      <c r="I75" s="908"/>
      <c r="J75" s="908"/>
      <c r="K75" s="908"/>
      <c r="L75" s="908"/>
      <c r="M75" s="908"/>
      <c r="N75" s="908"/>
      <c r="O75" s="908"/>
      <c r="P75" s="909"/>
      <c r="Q75" s="911"/>
      <c r="R75" s="912"/>
      <c r="S75" s="912"/>
      <c r="T75" s="912"/>
      <c r="U75" s="867"/>
      <c r="V75" s="913"/>
      <c r="W75" s="912"/>
      <c r="X75" s="912"/>
      <c r="Y75" s="912"/>
      <c r="Z75" s="867"/>
      <c r="AA75" s="913"/>
      <c r="AB75" s="912"/>
      <c r="AC75" s="912"/>
      <c r="AD75" s="912"/>
      <c r="AE75" s="867"/>
      <c r="AF75" s="913"/>
      <c r="AG75" s="912"/>
      <c r="AH75" s="912"/>
      <c r="AI75" s="912"/>
      <c r="AJ75" s="867"/>
      <c r="AK75" s="913"/>
      <c r="AL75" s="912"/>
      <c r="AM75" s="912"/>
      <c r="AN75" s="912"/>
      <c r="AO75" s="867"/>
      <c r="AP75" s="913"/>
      <c r="AQ75" s="912"/>
      <c r="AR75" s="912"/>
      <c r="AS75" s="912"/>
      <c r="AT75" s="867"/>
      <c r="AU75" s="913"/>
      <c r="AV75" s="912"/>
      <c r="AW75" s="912"/>
      <c r="AX75" s="912"/>
      <c r="AY75" s="867"/>
      <c r="AZ75" s="865"/>
      <c r="BA75" s="865"/>
      <c r="BB75" s="865"/>
      <c r="BC75" s="865"/>
      <c r="BD75" s="866"/>
      <c r="BE75" s="232"/>
      <c r="BF75" s="232"/>
      <c r="BG75" s="232"/>
      <c r="BH75" s="232"/>
      <c r="BI75" s="232"/>
      <c r="BJ75" s="232"/>
      <c r="BK75" s="232"/>
      <c r="BL75" s="232"/>
      <c r="BM75" s="232"/>
      <c r="BN75" s="232"/>
      <c r="BO75" s="232"/>
      <c r="BP75" s="232"/>
      <c r="BQ75" s="229">
        <v>69</v>
      </c>
      <c r="BR75" s="234"/>
      <c r="BS75" s="893"/>
      <c r="BT75" s="894"/>
      <c r="BU75" s="894"/>
      <c r="BV75" s="894"/>
      <c r="BW75" s="894"/>
      <c r="BX75" s="894"/>
      <c r="BY75" s="894"/>
      <c r="BZ75" s="894"/>
      <c r="CA75" s="894"/>
      <c r="CB75" s="894"/>
      <c r="CC75" s="894"/>
      <c r="CD75" s="894"/>
      <c r="CE75" s="894"/>
      <c r="CF75" s="894"/>
      <c r="CG75" s="899"/>
      <c r="CH75" s="896"/>
      <c r="CI75" s="897"/>
      <c r="CJ75" s="897"/>
      <c r="CK75" s="897"/>
      <c r="CL75" s="898"/>
      <c r="CM75" s="896"/>
      <c r="CN75" s="897"/>
      <c r="CO75" s="897"/>
      <c r="CP75" s="897"/>
      <c r="CQ75" s="898"/>
      <c r="CR75" s="896"/>
      <c r="CS75" s="897"/>
      <c r="CT75" s="897"/>
      <c r="CU75" s="897"/>
      <c r="CV75" s="898"/>
      <c r="CW75" s="896"/>
      <c r="CX75" s="897"/>
      <c r="CY75" s="897"/>
      <c r="CZ75" s="897"/>
      <c r="DA75" s="898"/>
      <c r="DB75" s="896"/>
      <c r="DC75" s="897"/>
      <c r="DD75" s="897"/>
      <c r="DE75" s="897"/>
      <c r="DF75" s="898"/>
      <c r="DG75" s="896"/>
      <c r="DH75" s="897"/>
      <c r="DI75" s="897"/>
      <c r="DJ75" s="897"/>
      <c r="DK75" s="898"/>
      <c r="DL75" s="896"/>
      <c r="DM75" s="897"/>
      <c r="DN75" s="897"/>
      <c r="DO75" s="897"/>
      <c r="DP75" s="898"/>
      <c r="DQ75" s="896"/>
      <c r="DR75" s="897"/>
      <c r="DS75" s="897"/>
      <c r="DT75" s="897"/>
      <c r="DU75" s="898"/>
      <c r="DV75" s="893"/>
      <c r="DW75" s="894"/>
      <c r="DX75" s="894"/>
      <c r="DY75" s="894"/>
      <c r="DZ75" s="895"/>
      <c r="EA75" s="221"/>
    </row>
    <row r="76" spans="1:131" ht="26.25" customHeight="1" x14ac:dyDescent="0.15">
      <c r="A76" s="229">
        <v>9</v>
      </c>
      <c r="B76" s="907"/>
      <c r="C76" s="908"/>
      <c r="D76" s="908"/>
      <c r="E76" s="908"/>
      <c r="F76" s="908"/>
      <c r="G76" s="908"/>
      <c r="H76" s="908"/>
      <c r="I76" s="908"/>
      <c r="J76" s="908"/>
      <c r="K76" s="908"/>
      <c r="L76" s="908"/>
      <c r="M76" s="908"/>
      <c r="N76" s="908"/>
      <c r="O76" s="908"/>
      <c r="P76" s="909"/>
      <c r="Q76" s="911"/>
      <c r="R76" s="912"/>
      <c r="S76" s="912"/>
      <c r="T76" s="912"/>
      <c r="U76" s="867"/>
      <c r="V76" s="913"/>
      <c r="W76" s="912"/>
      <c r="X76" s="912"/>
      <c r="Y76" s="912"/>
      <c r="Z76" s="867"/>
      <c r="AA76" s="913"/>
      <c r="AB76" s="912"/>
      <c r="AC76" s="912"/>
      <c r="AD76" s="912"/>
      <c r="AE76" s="867"/>
      <c r="AF76" s="913"/>
      <c r="AG76" s="912"/>
      <c r="AH76" s="912"/>
      <c r="AI76" s="912"/>
      <c r="AJ76" s="867"/>
      <c r="AK76" s="913"/>
      <c r="AL76" s="912"/>
      <c r="AM76" s="912"/>
      <c r="AN76" s="912"/>
      <c r="AO76" s="867"/>
      <c r="AP76" s="913"/>
      <c r="AQ76" s="912"/>
      <c r="AR76" s="912"/>
      <c r="AS76" s="912"/>
      <c r="AT76" s="867"/>
      <c r="AU76" s="913"/>
      <c r="AV76" s="912"/>
      <c r="AW76" s="912"/>
      <c r="AX76" s="912"/>
      <c r="AY76" s="867"/>
      <c r="AZ76" s="865"/>
      <c r="BA76" s="865"/>
      <c r="BB76" s="865"/>
      <c r="BC76" s="865"/>
      <c r="BD76" s="866"/>
      <c r="BE76" s="232"/>
      <c r="BF76" s="232"/>
      <c r="BG76" s="232"/>
      <c r="BH76" s="232"/>
      <c r="BI76" s="232"/>
      <c r="BJ76" s="232"/>
      <c r="BK76" s="232"/>
      <c r="BL76" s="232"/>
      <c r="BM76" s="232"/>
      <c r="BN76" s="232"/>
      <c r="BO76" s="232"/>
      <c r="BP76" s="232"/>
      <c r="BQ76" s="229">
        <v>70</v>
      </c>
      <c r="BR76" s="234"/>
      <c r="BS76" s="893"/>
      <c r="BT76" s="894"/>
      <c r="BU76" s="894"/>
      <c r="BV76" s="894"/>
      <c r="BW76" s="894"/>
      <c r="BX76" s="894"/>
      <c r="BY76" s="894"/>
      <c r="BZ76" s="894"/>
      <c r="CA76" s="894"/>
      <c r="CB76" s="894"/>
      <c r="CC76" s="894"/>
      <c r="CD76" s="894"/>
      <c r="CE76" s="894"/>
      <c r="CF76" s="894"/>
      <c r="CG76" s="899"/>
      <c r="CH76" s="896"/>
      <c r="CI76" s="897"/>
      <c r="CJ76" s="897"/>
      <c r="CK76" s="897"/>
      <c r="CL76" s="898"/>
      <c r="CM76" s="896"/>
      <c r="CN76" s="897"/>
      <c r="CO76" s="897"/>
      <c r="CP76" s="897"/>
      <c r="CQ76" s="898"/>
      <c r="CR76" s="896"/>
      <c r="CS76" s="897"/>
      <c r="CT76" s="897"/>
      <c r="CU76" s="897"/>
      <c r="CV76" s="898"/>
      <c r="CW76" s="896"/>
      <c r="CX76" s="897"/>
      <c r="CY76" s="897"/>
      <c r="CZ76" s="897"/>
      <c r="DA76" s="898"/>
      <c r="DB76" s="896"/>
      <c r="DC76" s="897"/>
      <c r="DD76" s="897"/>
      <c r="DE76" s="897"/>
      <c r="DF76" s="898"/>
      <c r="DG76" s="896"/>
      <c r="DH76" s="897"/>
      <c r="DI76" s="897"/>
      <c r="DJ76" s="897"/>
      <c r="DK76" s="898"/>
      <c r="DL76" s="896"/>
      <c r="DM76" s="897"/>
      <c r="DN76" s="897"/>
      <c r="DO76" s="897"/>
      <c r="DP76" s="898"/>
      <c r="DQ76" s="896"/>
      <c r="DR76" s="897"/>
      <c r="DS76" s="897"/>
      <c r="DT76" s="897"/>
      <c r="DU76" s="898"/>
      <c r="DV76" s="893"/>
      <c r="DW76" s="894"/>
      <c r="DX76" s="894"/>
      <c r="DY76" s="894"/>
      <c r="DZ76" s="895"/>
      <c r="EA76" s="221"/>
    </row>
    <row r="77" spans="1:131" ht="26.25" customHeight="1" x14ac:dyDescent="0.15">
      <c r="A77" s="229">
        <v>10</v>
      </c>
      <c r="B77" s="907"/>
      <c r="C77" s="908"/>
      <c r="D77" s="908"/>
      <c r="E77" s="908"/>
      <c r="F77" s="908"/>
      <c r="G77" s="908"/>
      <c r="H77" s="908"/>
      <c r="I77" s="908"/>
      <c r="J77" s="908"/>
      <c r="K77" s="908"/>
      <c r="L77" s="908"/>
      <c r="M77" s="908"/>
      <c r="N77" s="908"/>
      <c r="O77" s="908"/>
      <c r="P77" s="909"/>
      <c r="Q77" s="911"/>
      <c r="R77" s="912"/>
      <c r="S77" s="912"/>
      <c r="T77" s="912"/>
      <c r="U77" s="867"/>
      <c r="V77" s="913"/>
      <c r="W77" s="912"/>
      <c r="X77" s="912"/>
      <c r="Y77" s="912"/>
      <c r="Z77" s="867"/>
      <c r="AA77" s="913"/>
      <c r="AB77" s="912"/>
      <c r="AC77" s="912"/>
      <c r="AD77" s="912"/>
      <c r="AE77" s="867"/>
      <c r="AF77" s="913"/>
      <c r="AG77" s="912"/>
      <c r="AH77" s="912"/>
      <c r="AI77" s="912"/>
      <c r="AJ77" s="867"/>
      <c r="AK77" s="913"/>
      <c r="AL77" s="912"/>
      <c r="AM77" s="912"/>
      <c r="AN77" s="912"/>
      <c r="AO77" s="867"/>
      <c r="AP77" s="913"/>
      <c r="AQ77" s="912"/>
      <c r="AR77" s="912"/>
      <c r="AS77" s="912"/>
      <c r="AT77" s="867"/>
      <c r="AU77" s="913"/>
      <c r="AV77" s="912"/>
      <c r="AW77" s="912"/>
      <c r="AX77" s="912"/>
      <c r="AY77" s="867"/>
      <c r="AZ77" s="865"/>
      <c r="BA77" s="865"/>
      <c r="BB77" s="865"/>
      <c r="BC77" s="865"/>
      <c r="BD77" s="866"/>
      <c r="BE77" s="232"/>
      <c r="BF77" s="232"/>
      <c r="BG77" s="232"/>
      <c r="BH77" s="232"/>
      <c r="BI77" s="232"/>
      <c r="BJ77" s="232"/>
      <c r="BK77" s="232"/>
      <c r="BL77" s="232"/>
      <c r="BM77" s="232"/>
      <c r="BN77" s="232"/>
      <c r="BO77" s="232"/>
      <c r="BP77" s="232"/>
      <c r="BQ77" s="229">
        <v>71</v>
      </c>
      <c r="BR77" s="234"/>
      <c r="BS77" s="893"/>
      <c r="BT77" s="894"/>
      <c r="BU77" s="894"/>
      <c r="BV77" s="894"/>
      <c r="BW77" s="894"/>
      <c r="BX77" s="894"/>
      <c r="BY77" s="894"/>
      <c r="BZ77" s="894"/>
      <c r="CA77" s="894"/>
      <c r="CB77" s="894"/>
      <c r="CC77" s="894"/>
      <c r="CD77" s="894"/>
      <c r="CE77" s="894"/>
      <c r="CF77" s="894"/>
      <c r="CG77" s="899"/>
      <c r="CH77" s="896"/>
      <c r="CI77" s="897"/>
      <c r="CJ77" s="897"/>
      <c r="CK77" s="897"/>
      <c r="CL77" s="898"/>
      <c r="CM77" s="896"/>
      <c r="CN77" s="897"/>
      <c r="CO77" s="897"/>
      <c r="CP77" s="897"/>
      <c r="CQ77" s="898"/>
      <c r="CR77" s="896"/>
      <c r="CS77" s="897"/>
      <c r="CT77" s="897"/>
      <c r="CU77" s="897"/>
      <c r="CV77" s="898"/>
      <c r="CW77" s="896"/>
      <c r="CX77" s="897"/>
      <c r="CY77" s="897"/>
      <c r="CZ77" s="897"/>
      <c r="DA77" s="898"/>
      <c r="DB77" s="896"/>
      <c r="DC77" s="897"/>
      <c r="DD77" s="897"/>
      <c r="DE77" s="897"/>
      <c r="DF77" s="898"/>
      <c r="DG77" s="896"/>
      <c r="DH77" s="897"/>
      <c r="DI77" s="897"/>
      <c r="DJ77" s="897"/>
      <c r="DK77" s="898"/>
      <c r="DL77" s="896"/>
      <c r="DM77" s="897"/>
      <c r="DN77" s="897"/>
      <c r="DO77" s="897"/>
      <c r="DP77" s="898"/>
      <c r="DQ77" s="896"/>
      <c r="DR77" s="897"/>
      <c r="DS77" s="897"/>
      <c r="DT77" s="897"/>
      <c r="DU77" s="898"/>
      <c r="DV77" s="893"/>
      <c r="DW77" s="894"/>
      <c r="DX77" s="894"/>
      <c r="DY77" s="894"/>
      <c r="DZ77" s="895"/>
      <c r="EA77" s="221"/>
    </row>
    <row r="78" spans="1:131" ht="26.25" customHeight="1" x14ac:dyDescent="0.15">
      <c r="A78" s="229">
        <v>11</v>
      </c>
      <c r="B78" s="907"/>
      <c r="C78" s="908"/>
      <c r="D78" s="908"/>
      <c r="E78" s="908"/>
      <c r="F78" s="908"/>
      <c r="G78" s="908"/>
      <c r="H78" s="908"/>
      <c r="I78" s="908"/>
      <c r="J78" s="908"/>
      <c r="K78" s="908"/>
      <c r="L78" s="908"/>
      <c r="M78" s="908"/>
      <c r="N78" s="908"/>
      <c r="O78" s="908"/>
      <c r="P78" s="909"/>
      <c r="Q78" s="910"/>
      <c r="R78" s="868"/>
      <c r="S78" s="868"/>
      <c r="T78" s="868"/>
      <c r="U78" s="868"/>
      <c r="V78" s="868"/>
      <c r="W78" s="868"/>
      <c r="X78" s="868"/>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8"/>
      <c r="AY78" s="868"/>
      <c r="AZ78" s="865"/>
      <c r="BA78" s="865"/>
      <c r="BB78" s="865"/>
      <c r="BC78" s="865"/>
      <c r="BD78" s="866"/>
      <c r="BE78" s="232"/>
      <c r="BF78" s="232"/>
      <c r="BG78" s="232"/>
      <c r="BH78" s="232"/>
      <c r="BI78" s="232"/>
      <c r="BJ78" s="221"/>
      <c r="BK78" s="221"/>
      <c r="BL78" s="221"/>
      <c r="BM78" s="221"/>
      <c r="BN78" s="221"/>
      <c r="BO78" s="232"/>
      <c r="BP78" s="232"/>
      <c r="BQ78" s="229">
        <v>72</v>
      </c>
      <c r="BR78" s="234"/>
      <c r="BS78" s="893"/>
      <c r="BT78" s="894"/>
      <c r="BU78" s="894"/>
      <c r="BV78" s="894"/>
      <c r="BW78" s="894"/>
      <c r="BX78" s="894"/>
      <c r="BY78" s="894"/>
      <c r="BZ78" s="894"/>
      <c r="CA78" s="894"/>
      <c r="CB78" s="894"/>
      <c r="CC78" s="894"/>
      <c r="CD78" s="894"/>
      <c r="CE78" s="894"/>
      <c r="CF78" s="894"/>
      <c r="CG78" s="899"/>
      <c r="CH78" s="896"/>
      <c r="CI78" s="897"/>
      <c r="CJ78" s="897"/>
      <c r="CK78" s="897"/>
      <c r="CL78" s="898"/>
      <c r="CM78" s="896"/>
      <c r="CN78" s="897"/>
      <c r="CO78" s="897"/>
      <c r="CP78" s="897"/>
      <c r="CQ78" s="898"/>
      <c r="CR78" s="896"/>
      <c r="CS78" s="897"/>
      <c r="CT78" s="897"/>
      <c r="CU78" s="897"/>
      <c r="CV78" s="898"/>
      <c r="CW78" s="896"/>
      <c r="CX78" s="897"/>
      <c r="CY78" s="897"/>
      <c r="CZ78" s="897"/>
      <c r="DA78" s="898"/>
      <c r="DB78" s="896"/>
      <c r="DC78" s="897"/>
      <c r="DD78" s="897"/>
      <c r="DE78" s="897"/>
      <c r="DF78" s="898"/>
      <c r="DG78" s="896"/>
      <c r="DH78" s="897"/>
      <c r="DI78" s="897"/>
      <c r="DJ78" s="897"/>
      <c r="DK78" s="898"/>
      <c r="DL78" s="896"/>
      <c r="DM78" s="897"/>
      <c r="DN78" s="897"/>
      <c r="DO78" s="897"/>
      <c r="DP78" s="898"/>
      <c r="DQ78" s="896"/>
      <c r="DR78" s="897"/>
      <c r="DS78" s="897"/>
      <c r="DT78" s="897"/>
      <c r="DU78" s="898"/>
      <c r="DV78" s="893"/>
      <c r="DW78" s="894"/>
      <c r="DX78" s="894"/>
      <c r="DY78" s="894"/>
      <c r="DZ78" s="895"/>
      <c r="EA78" s="221"/>
    </row>
    <row r="79" spans="1:131" ht="26.25" customHeight="1" x14ac:dyDescent="0.15">
      <c r="A79" s="229">
        <v>12</v>
      </c>
      <c r="B79" s="907"/>
      <c r="C79" s="908"/>
      <c r="D79" s="908"/>
      <c r="E79" s="908"/>
      <c r="F79" s="908"/>
      <c r="G79" s="908"/>
      <c r="H79" s="908"/>
      <c r="I79" s="908"/>
      <c r="J79" s="908"/>
      <c r="K79" s="908"/>
      <c r="L79" s="908"/>
      <c r="M79" s="908"/>
      <c r="N79" s="908"/>
      <c r="O79" s="908"/>
      <c r="P79" s="909"/>
      <c r="Q79" s="910"/>
      <c r="R79" s="868"/>
      <c r="S79" s="868"/>
      <c r="T79" s="868"/>
      <c r="U79" s="868"/>
      <c r="V79" s="868"/>
      <c r="W79" s="868"/>
      <c r="X79" s="868"/>
      <c r="Y79" s="868"/>
      <c r="Z79" s="868"/>
      <c r="AA79" s="868"/>
      <c r="AB79" s="868"/>
      <c r="AC79" s="868"/>
      <c r="AD79" s="868"/>
      <c r="AE79" s="868"/>
      <c r="AF79" s="868"/>
      <c r="AG79" s="868"/>
      <c r="AH79" s="868"/>
      <c r="AI79" s="868"/>
      <c r="AJ79" s="868"/>
      <c r="AK79" s="868"/>
      <c r="AL79" s="868"/>
      <c r="AM79" s="868"/>
      <c r="AN79" s="868"/>
      <c r="AO79" s="868"/>
      <c r="AP79" s="868"/>
      <c r="AQ79" s="868"/>
      <c r="AR79" s="868"/>
      <c r="AS79" s="868"/>
      <c r="AT79" s="868"/>
      <c r="AU79" s="868"/>
      <c r="AV79" s="868"/>
      <c r="AW79" s="868"/>
      <c r="AX79" s="868"/>
      <c r="AY79" s="868"/>
      <c r="AZ79" s="865"/>
      <c r="BA79" s="865"/>
      <c r="BB79" s="865"/>
      <c r="BC79" s="865"/>
      <c r="BD79" s="866"/>
      <c r="BE79" s="232"/>
      <c r="BF79" s="232"/>
      <c r="BG79" s="232"/>
      <c r="BH79" s="232"/>
      <c r="BI79" s="232"/>
      <c r="BJ79" s="221"/>
      <c r="BK79" s="221"/>
      <c r="BL79" s="221"/>
      <c r="BM79" s="221"/>
      <c r="BN79" s="221"/>
      <c r="BO79" s="232"/>
      <c r="BP79" s="232"/>
      <c r="BQ79" s="229">
        <v>73</v>
      </c>
      <c r="BR79" s="234"/>
      <c r="BS79" s="893"/>
      <c r="BT79" s="894"/>
      <c r="BU79" s="894"/>
      <c r="BV79" s="894"/>
      <c r="BW79" s="894"/>
      <c r="BX79" s="894"/>
      <c r="BY79" s="894"/>
      <c r="BZ79" s="894"/>
      <c r="CA79" s="894"/>
      <c r="CB79" s="894"/>
      <c r="CC79" s="894"/>
      <c r="CD79" s="894"/>
      <c r="CE79" s="894"/>
      <c r="CF79" s="894"/>
      <c r="CG79" s="899"/>
      <c r="CH79" s="896"/>
      <c r="CI79" s="897"/>
      <c r="CJ79" s="897"/>
      <c r="CK79" s="897"/>
      <c r="CL79" s="898"/>
      <c r="CM79" s="896"/>
      <c r="CN79" s="897"/>
      <c r="CO79" s="897"/>
      <c r="CP79" s="897"/>
      <c r="CQ79" s="898"/>
      <c r="CR79" s="896"/>
      <c r="CS79" s="897"/>
      <c r="CT79" s="897"/>
      <c r="CU79" s="897"/>
      <c r="CV79" s="898"/>
      <c r="CW79" s="896"/>
      <c r="CX79" s="897"/>
      <c r="CY79" s="897"/>
      <c r="CZ79" s="897"/>
      <c r="DA79" s="898"/>
      <c r="DB79" s="896"/>
      <c r="DC79" s="897"/>
      <c r="DD79" s="897"/>
      <c r="DE79" s="897"/>
      <c r="DF79" s="898"/>
      <c r="DG79" s="896"/>
      <c r="DH79" s="897"/>
      <c r="DI79" s="897"/>
      <c r="DJ79" s="897"/>
      <c r="DK79" s="898"/>
      <c r="DL79" s="896"/>
      <c r="DM79" s="897"/>
      <c r="DN79" s="897"/>
      <c r="DO79" s="897"/>
      <c r="DP79" s="898"/>
      <c r="DQ79" s="896"/>
      <c r="DR79" s="897"/>
      <c r="DS79" s="897"/>
      <c r="DT79" s="897"/>
      <c r="DU79" s="898"/>
      <c r="DV79" s="893"/>
      <c r="DW79" s="894"/>
      <c r="DX79" s="894"/>
      <c r="DY79" s="894"/>
      <c r="DZ79" s="895"/>
      <c r="EA79" s="221"/>
    </row>
    <row r="80" spans="1:131" ht="26.25" customHeight="1" x14ac:dyDescent="0.15">
      <c r="A80" s="229">
        <v>13</v>
      </c>
      <c r="B80" s="907"/>
      <c r="C80" s="908"/>
      <c r="D80" s="908"/>
      <c r="E80" s="908"/>
      <c r="F80" s="908"/>
      <c r="G80" s="908"/>
      <c r="H80" s="908"/>
      <c r="I80" s="908"/>
      <c r="J80" s="908"/>
      <c r="K80" s="908"/>
      <c r="L80" s="908"/>
      <c r="M80" s="908"/>
      <c r="N80" s="908"/>
      <c r="O80" s="908"/>
      <c r="P80" s="909"/>
      <c r="Q80" s="910"/>
      <c r="R80" s="868"/>
      <c r="S80" s="868"/>
      <c r="T80" s="868"/>
      <c r="U80" s="868"/>
      <c r="V80" s="868"/>
      <c r="W80" s="868"/>
      <c r="X80" s="868"/>
      <c r="Y80" s="868"/>
      <c r="Z80" s="868"/>
      <c r="AA80" s="868"/>
      <c r="AB80" s="868"/>
      <c r="AC80" s="868"/>
      <c r="AD80" s="868"/>
      <c r="AE80" s="868"/>
      <c r="AF80" s="868"/>
      <c r="AG80" s="868"/>
      <c r="AH80" s="868"/>
      <c r="AI80" s="868"/>
      <c r="AJ80" s="868"/>
      <c r="AK80" s="868"/>
      <c r="AL80" s="868"/>
      <c r="AM80" s="868"/>
      <c r="AN80" s="868"/>
      <c r="AO80" s="868"/>
      <c r="AP80" s="868"/>
      <c r="AQ80" s="868"/>
      <c r="AR80" s="868"/>
      <c r="AS80" s="868"/>
      <c r="AT80" s="868"/>
      <c r="AU80" s="868"/>
      <c r="AV80" s="868"/>
      <c r="AW80" s="868"/>
      <c r="AX80" s="868"/>
      <c r="AY80" s="868"/>
      <c r="AZ80" s="865"/>
      <c r="BA80" s="865"/>
      <c r="BB80" s="865"/>
      <c r="BC80" s="865"/>
      <c r="BD80" s="866"/>
      <c r="BE80" s="232"/>
      <c r="BF80" s="232"/>
      <c r="BG80" s="232"/>
      <c r="BH80" s="232"/>
      <c r="BI80" s="232"/>
      <c r="BJ80" s="232"/>
      <c r="BK80" s="232"/>
      <c r="BL80" s="232"/>
      <c r="BM80" s="232"/>
      <c r="BN80" s="232"/>
      <c r="BO80" s="232"/>
      <c r="BP80" s="232"/>
      <c r="BQ80" s="229">
        <v>74</v>
      </c>
      <c r="BR80" s="234"/>
      <c r="BS80" s="893"/>
      <c r="BT80" s="894"/>
      <c r="BU80" s="894"/>
      <c r="BV80" s="894"/>
      <c r="BW80" s="894"/>
      <c r="BX80" s="894"/>
      <c r="BY80" s="894"/>
      <c r="BZ80" s="894"/>
      <c r="CA80" s="894"/>
      <c r="CB80" s="894"/>
      <c r="CC80" s="894"/>
      <c r="CD80" s="894"/>
      <c r="CE80" s="894"/>
      <c r="CF80" s="894"/>
      <c r="CG80" s="899"/>
      <c r="CH80" s="896"/>
      <c r="CI80" s="897"/>
      <c r="CJ80" s="897"/>
      <c r="CK80" s="897"/>
      <c r="CL80" s="898"/>
      <c r="CM80" s="896"/>
      <c r="CN80" s="897"/>
      <c r="CO80" s="897"/>
      <c r="CP80" s="897"/>
      <c r="CQ80" s="898"/>
      <c r="CR80" s="896"/>
      <c r="CS80" s="897"/>
      <c r="CT80" s="897"/>
      <c r="CU80" s="897"/>
      <c r="CV80" s="898"/>
      <c r="CW80" s="896"/>
      <c r="CX80" s="897"/>
      <c r="CY80" s="897"/>
      <c r="CZ80" s="897"/>
      <c r="DA80" s="898"/>
      <c r="DB80" s="896"/>
      <c r="DC80" s="897"/>
      <c r="DD80" s="897"/>
      <c r="DE80" s="897"/>
      <c r="DF80" s="898"/>
      <c r="DG80" s="896"/>
      <c r="DH80" s="897"/>
      <c r="DI80" s="897"/>
      <c r="DJ80" s="897"/>
      <c r="DK80" s="898"/>
      <c r="DL80" s="896"/>
      <c r="DM80" s="897"/>
      <c r="DN80" s="897"/>
      <c r="DO80" s="897"/>
      <c r="DP80" s="898"/>
      <c r="DQ80" s="896"/>
      <c r="DR80" s="897"/>
      <c r="DS80" s="897"/>
      <c r="DT80" s="897"/>
      <c r="DU80" s="898"/>
      <c r="DV80" s="893"/>
      <c r="DW80" s="894"/>
      <c r="DX80" s="894"/>
      <c r="DY80" s="894"/>
      <c r="DZ80" s="895"/>
      <c r="EA80" s="221"/>
    </row>
    <row r="81" spans="1:131" ht="26.25" customHeight="1" x14ac:dyDescent="0.15">
      <c r="A81" s="229">
        <v>14</v>
      </c>
      <c r="B81" s="907"/>
      <c r="C81" s="908"/>
      <c r="D81" s="908"/>
      <c r="E81" s="908"/>
      <c r="F81" s="908"/>
      <c r="G81" s="908"/>
      <c r="H81" s="908"/>
      <c r="I81" s="908"/>
      <c r="J81" s="908"/>
      <c r="K81" s="908"/>
      <c r="L81" s="908"/>
      <c r="M81" s="908"/>
      <c r="N81" s="908"/>
      <c r="O81" s="908"/>
      <c r="P81" s="909"/>
      <c r="Q81" s="910"/>
      <c r="R81" s="868"/>
      <c r="S81" s="868"/>
      <c r="T81" s="868"/>
      <c r="U81" s="868"/>
      <c r="V81" s="868"/>
      <c r="W81" s="868"/>
      <c r="X81" s="868"/>
      <c r="Y81" s="868"/>
      <c r="Z81" s="868"/>
      <c r="AA81" s="868"/>
      <c r="AB81" s="868"/>
      <c r="AC81" s="868"/>
      <c r="AD81" s="868"/>
      <c r="AE81" s="868"/>
      <c r="AF81" s="868"/>
      <c r="AG81" s="868"/>
      <c r="AH81" s="868"/>
      <c r="AI81" s="868"/>
      <c r="AJ81" s="868"/>
      <c r="AK81" s="868"/>
      <c r="AL81" s="868"/>
      <c r="AM81" s="868"/>
      <c r="AN81" s="868"/>
      <c r="AO81" s="868"/>
      <c r="AP81" s="868"/>
      <c r="AQ81" s="868"/>
      <c r="AR81" s="868"/>
      <c r="AS81" s="868"/>
      <c r="AT81" s="868"/>
      <c r="AU81" s="868"/>
      <c r="AV81" s="868"/>
      <c r="AW81" s="868"/>
      <c r="AX81" s="868"/>
      <c r="AY81" s="868"/>
      <c r="AZ81" s="865"/>
      <c r="BA81" s="865"/>
      <c r="BB81" s="865"/>
      <c r="BC81" s="865"/>
      <c r="BD81" s="866"/>
      <c r="BE81" s="232"/>
      <c r="BF81" s="232"/>
      <c r="BG81" s="232"/>
      <c r="BH81" s="232"/>
      <c r="BI81" s="232"/>
      <c r="BJ81" s="232"/>
      <c r="BK81" s="232"/>
      <c r="BL81" s="232"/>
      <c r="BM81" s="232"/>
      <c r="BN81" s="232"/>
      <c r="BO81" s="232"/>
      <c r="BP81" s="232"/>
      <c r="BQ81" s="229">
        <v>75</v>
      </c>
      <c r="BR81" s="234"/>
      <c r="BS81" s="893"/>
      <c r="BT81" s="894"/>
      <c r="BU81" s="894"/>
      <c r="BV81" s="894"/>
      <c r="BW81" s="894"/>
      <c r="BX81" s="894"/>
      <c r="BY81" s="894"/>
      <c r="BZ81" s="894"/>
      <c r="CA81" s="894"/>
      <c r="CB81" s="894"/>
      <c r="CC81" s="894"/>
      <c r="CD81" s="894"/>
      <c r="CE81" s="894"/>
      <c r="CF81" s="894"/>
      <c r="CG81" s="899"/>
      <c r="CH81" s="896"/>
      <c r="CI81" s="897"/>
      <c r="CJ81" s="897"/>
      <c r="CK81" s="897"/>
      <c r="CL81" s="898"/>
      <c r="CM81" s="896"/>
      <c r="CN81" s="897"/>
      <c r="CO81" s="897"/>
      <c r="CP81" s="897"/>
      <c r="CQ81" s="898"/>
      <c r="CR81" s="896"/>
      <c r="CS81" s="897"/>
      <c r="CT81" s="897"/>
      <c r="CU81" s="897"/>
      <c r="CV81" s="898"/>
      <c r="CW81" s="896"/>
      <c r="CX81" s="897"/>
      <c r="CY81" s="897"/>
      <c r="CZ81" s="897"/>
      <c r="DA81" s="898"/>
      <c r="DB81" s="896"/>
      <c r="DC81" s="897"/>
      <c r="DD81" s="897"/>
      <c r="DE81" s="897"/>
      <c r="DF81" s="898"/>
      <c r="DG81" s="896"/>
      <c r="DH81" s="897"/>
      <c r="DI81" s="897"/>
      <c r="DJ81" s="897"/>
      <c r="DK81" s="898"/>
      <c r="DL81" s="896"/>
      <c r="DM81" s="897"/>
      <c r="DN81" s="897"/>
      <c r="DO81" s="897"/>
      <c r="DP81" s="898"/>
      <c r="DQ81" s="896"/>
      <c r="DR81" s="897"/>
      <c r="DS81" s="897"/>
      <c r="DT81" s="897"/>
      <c r="DU81" s="898"/>
      <c r="DV81" s="893"/>
      <c r="DW81" s="894"/>
      <c r="DX81" s="894"/>
      <c r="DY81" s="894"/>
      <c r="DZ81" s="895"/>
      <c r="EA81" s="221"/>
    </row>
    <row r="82" spans="1:131" ht="26.25" customHeight="1" x14ac:dyDescent="0.15">
      <c r="A82" s="229">
        <v>15</v>
      </c>
      <c r="B82" s="907"/>
      <c r="C82" s="908"/>
      <c r="D82" s="908"/>
      <c r="E82" s="908"/>
      <c r="F82" s="908"/>
      <c r="G82" s="908"/>
      <c r="H82" s="908"/>
      <c r="I82" s="908"/>
      <c r="J82" s="908"/>
      <c r="K82" s="908"/>
      <c r="L82" s="908"/>
      <c r="M82" s="908"/>
      <c r="N82" s="908"/>
      <c r="O82" s="908"/>
      <c r="P82" s="909"/>
      <c r="Q82" s="910"/>
      <c r="R82" s="868"/>
      <c r="S82" s="868"/>
      <c r="T82" s="868"/>
      <c r="U82" s="868"/>
      <c r="V82" s="868"/>
      <c r="W82" s="868"/>
      <c r="X82" s="868"/>
      <c r="Y82" s="868"/>
      <c r="Z82" s="868"/>
      <c r="AA82" s="868"/>
      <c r="AB82" s="868"/>
      <c r="AC82" s="868"/>
      <c r="AD82" s="868"/>
      <c r="AE82" s="868"/>
      <c r="AF82" s="868"/>
      <c r="AG82" s="868"/>
      <c r="AH82" s="868"/>
      <c r="AI82" s="868"/>
      <c r="AJ82" s="868"/>
      <c r="AK82" s="868"/>
      <c r="AL82" s="868"/>
      <c r="AM82" s="868"/>
      <c r="AN82" s="868"/>
      <c r="AO82" s="868"/>
      <c r="AP82" s="868"/>
      <c r="AQ82" s="868"/>
      <c r="AR82" s="868"/>
      <c r="AS82" s="868"/>
      <c r="AT82" s="868"/>
      <c r="AU82" s="868"/>
      <c r="AV82" s="868"/>
      <c r="AW82" s="868"/>
      <c r="AX82" s="868"/>
      <c r="AY82" s="868"/>
      <c r="AZ82" s="865"/>
      <c r="BA82" s="865"/>
      <c r="BB82" s="865"/>
      <c r="BC82" s="865"/>
      <c r="BD82" s="866"/>
      <c r="BE82" s="232"/>
      <c r="BF82" s="232"/>
      <c r="BG82" s="232"/>
      <c r="BH82" s="232"/>
      <c r="BI82" s="232"/>
      <c r="BJ82" s="232"/>
      <c r="BK82" s="232"/>
      <c r="BL82" s="232"/>
      <c r="BM82" s="232"/>
      <c r="BN82" s="232"/>
      <c r="BO82" s="232"/>
      <c r="BP82" s="232"/>
      <c r="BQ82" s="229">
        <v>76</v>
      </c>
      <c r="BR82" s="234"/>
      <c r="BS82" s="893"/>
      <c r="BT82" s="894"/>
      <c r="BU82" s="894"/>
      <c r="BV82" s="894"/>
      <c r="BW82" s="894"/>
      <c r="BX82" s="894"/>
      <c r="BY82" s="894"/>
      <c r="BZ82" s="894"/>
      <c r="CA82" s="894"/>
      <c r="CB82" s="894"/>
      <c r="CC82" s="894"/>
      <c r="CD82" s="894"/>
      <c r="CE82" s="894"/>
      <c r="CF82" s="894"/>
      <c r="CG82" s="899"/>
      <c r="CH82" s="896"/>
      <c r="CI82" s="897"/>
      <c r="CJ82" s="897"/>
      <c r="CK82" s="897"/>
      <c r="CL82" s="898"/>
      <c r="CM82" s="896"/>
      <c r="CN82" s="897"/>
      <c r="CO82" s="897"/>
      <c r="CP82" s="897"/>
      <c r="CQ82" s="898"/>
      <c r="CR82" s="896"/>
      <c r="CS82" s="897"/>
      <c r="CT82" s="897"/>
      <c r="CU82" s="897"/>
      <c r="CV82" s="898"/>
      <c r="CW82" s="896"/>
      <c r="CX82" s="897"/>
      <c r="CY82" s="897"/>
      <c r="CZ82" s="897"/>
      <c r="DA82" s="898"/>
      <c r="DB82" s="896"/>
      <c r="DC82" s="897"/>
      <c r="DD82" s="897"/>
      <c r="DE82" s="897"/>
      <c r="DF82" s="898"/>
      <c r="DG82" s="896"/>
      <c r="DH82" s="897"/>
      <c r="DI82" s="897"/>
      <c r="DJ82" s="897"/>
      <c r="DK82" s="898"/>
      <c r="DL82" s="896"/>
      <c r="DM82" s="897"/>
      <c r="DN82" s="897"/>
      <c r="DO82" s="897"/>
      <c r="DP82" s="898"/>
      <c r="DQ82" s="896"/>
      <c r="DR82" s="897"/>
      <c r="DS82" s="897"/>
      <c r="DT82" s="897"/>
      <c r="DU82" s="898"/>
      <c r="DV82" s="893"/>
      <c r="DW82" s="894"/>
      <c r="DX82" s="894"/>
      <c r="DY82" s="894"/>
      <c r="DZ82" s="895"/>
      <c r="EA82" s="221"/>
    </row>
    <row r="83" spans="1:131" ht="26.25" customHeight="1" x14ac:dyDescent="0.15">
      <c r="A83" s="229">
        <v>16</v>
      </c>
      <c r="B83" s="907"/>
      <c r="C83" s="908"/>
      <c r="D83" s="908"/>
      <c r="E83" s="908"/>
      <c r="F83" s="908"/>
      <c r="G83" s="908"/>
      <c r="H83" s="908"/>
      <c r="I83" s="908"/>
      <c r="J83" s="908"/>
      <c r="K83" s="908"/>
      <c r="L83" s="908"/>
      <c r="M83" s="908"/>
      <c r="N83" s="908"/>
      <c r="O83" s="908"/>
      <c r="P83" s="909"/>
      <c r="Q83" s="910"/>
      <c r="R83" s="868"/>
      <c r="S83" s="868"/>
      <c r="T83" s="868"/>
      <c r="U83" s="868"/>
      <c r="V83" s="868"/>
      <c r="W83" s="868"/>
      <c r="X83" s="868"/>
      <c r="Y83" s="868"/>
      <c r="Z83" s="868"/>
      <c r="AA83" s="868"/>
      <c r="AB83" s="868"/>
      <c r="AC83" s="868"/>
      <c r="AD83" s="868"/>
      <c r="AE83" s="868"/>
      <c r="AF83" s="868"/>
      <c r="AG83" s="868"/>
      <c r="AH83" s="868"/>
      <c r="AI83" s="868"/>
      <c r="AJ83" s="868"/>
      <c r="AK83" s="868"/>
      <c r="AL83" s="868"/>
      <c r="AM83" s="868"/>
      <c r="AN83" s="868"/>
      <c r="AO83" s="868"/>
      <c r="AP83" s="868"/>
      <c r="AQ83" s="868"/>
      <c r="AR83" s="868"/>
      <c r="AS83" s="868"/>
      <c r="AT83" s="868"/>
      <c r="AU83" s="868"/>
      <c r="AV83" s="868"/>
      <c r="AW83" s="868"/>
      <c r="AX83" s="868"/>
      <c r="AY83" s="868"/>
      <c r="AZ83" s="865"/>
      <c r="BA83" s="865"/>
      <c r="BB83" s="865"/>
      <c r="BC83" s="865"/>
      <c r="BD83" s="866"/>
      <c r="BE83" s="232"/>
      <c r="BF83" s="232"/>
      <c r="BG83" s="232"/>
      <c r="BH83" s="232"/>
      <c r="BI83" s="232"/>
      <c r="BJ83" s="232"/>
      <c r="BK83" s="232"/>
      <c r="BL83" s="232"/>
      <c r="BM83" s="232"/>
      <c r="BN83" s="232"/>
      <c r="BO83" s="232"/>
      <c r="BP83" s="232"/>
      <c r="BQ83" s="229">
        <v>77</v>
      </c>
      <c r="BR83" s="234"/>
      <c r="BS83" s="893"/>
      <c r="BT83" s="894"/>
      <c r="BU83" s="894"/>
      <c r="BV83" s="894"/>
      <c r="BW83" s="894"/>
      <c r="BX83" s="894"/>
      <c r="BY83" s="894"/>
      <c r="BZ83" s="894"/>
      <c r="CA83" s="894"/>
      <c r="CB83" s="894"/>
      <c r="CC83" s="894"/>
      <c r="CD83" s="894"/>
      <c r="CE83" s="894"/>
      <c r="CF83" s="894"/>
      <c r="CG83" s="899"/>
      <c r="CH83" s="896"/>
      <c r="CI83" s="897"/>
      <c r="CJ83" s="897"/>
      <c r="CK83" s="897"/>
      <c r="CL83" s="898"/>
      <c r="CM83" s="896"/>
      <c r="CN83" s="897"/>
      <c r="CO83" s="897"/>
      <c r="CP83" s="897"/>
      <c r="CQ83" s="898"/>
      <c r="CR83" s="896"/>
      <c r="CS83" s="897"/>
      <c r="CT83" s="897"/>
      <c r="CU83" s="897"/>
      <c r="CV83" s="898"/>
      <c r="CW83" s="896"/>
      <c r="CX83" s="897"/>
      <c r="CY83" s="897"/>
      <c r="CZ83" s="897"/>
      <c r="DA83" s="898"/>
      <c r="DB83" s="896"/>
      <c r="DC83" s="897"/>
      <c r="DD83" s="897"/>
      <c r="DE83" s="897"/>
      <c r="DF83" s="898"/>
      <c r="DG83" s="896"/>
      <c r="DH83" s="897"/>
      <c r="DI83" s="897"/>
      <c r="DJ83" s="897"/>
      <c r="DK83" s="898"/>
      <c r="DL83" s="896"/>
      <c r="DM83" s="897"/>
      <c r="DN83" s="897"/>
      <c r="DO83" s="897"/>
      <c r="DP83" s="898"/>
      <c r="DQ83" s="896"/>
      <c r="DR83" s="897"/>
      <c r="DS83" s="897"/>
      <c r="DT83" s="897"/>
      <c r="DU83" s="898"/>
      <c r="DV83" s="893"/>
      <c r="DW83" s="894"/>
      <c r="DX83" s="894"/>
      <c r="DY83" s="894"/>
      <c r="DZ83" s="895"/>
      <c r="EA83" s="221"/>
    </row>
    <row r="84" spans="1:131" ht="26.25" customHeight="1" x14ac:dyDescent="0.15">
      <c r="A84" s="229">
        <v>17</v>
      </c>
      <c r="B84" s="907"/>
      <c r="C84" s="908"/>
      <c r="D84" s="908"/>
      <c r="E84" s="908"/>
      <c r="F84" s="908"/>
      <c r="G84" s="908"/>
      <c r="H84" s="908"/>
      <c r="I84" s="908"/>
      <c r="J84" s="908"/>
      <c r="K84" s="908"/>
      <c r="L84" s="908"/>
      <c r="M84" s="908"/>
      <c r="N84" s="908"/>
      <c r="O84" s="908"/>
      <c r="P84" s="909"/>
      <c r="Q84" s="910"/>
      <c r="R84" s="868"/>
      <c r="S84" s="868"/>
      <c r="T84" s="868"/>
      <c r="U84" s="868"/>
      <c r="V84" s="868"/>
      <c r="W84" s="868"/>
      <c r="X84" s="868"/>
      <c r="Y84" s="868"/>
      <c r="Z84" s="868"/>
      <c r="AA84" s="868"/>
      <c r="AB84" s="868"/>
      <c r="AC84" s="868"/>
      <c r="AD84" s="868"/>
      <c r="AE84" s="868"/>
      <c r="AF84" s="868"/>
      <c r="AG84" s="868"/>
      <c r="AH84" s="868"/>
      <c r="AI84" s="868"/>
      <c r="AJ84" s="868"/>
      <c r="AK84" s="868"/>
      <c r="AL84" s="868"/>
      <c r="AM84" s="868"/>
      <c r="AN84" s="868"/>
      <c r="AO84" s="868"/>
      <c r="AP84" s="868"/>
      <c r="AQ84" s="868"/>
      <c r="AR84" s="868"/>
      <c r="AS84" s="868"/>
      <c r="AT84" s="868"/>
      <c r="AU84" s="868"/>
      <c r="AV84" s="868"/>
      <c r="AW84" s="868"/>
      <c r="AX84" s="868"/>
      <c r="AY84" s="868"/>
      <c r="AZ84" s="865"/>
      <c r="BA84" s="865"/>
      <c r="BB84" s="865"/>
      <c r="BC84" s="865"/>
      <c r="BD84" s="866"/>
      <c r="BE84" s="232"/>
      <c r="BF84" s="232"/>
      <c r="BG84" s="232"/>
      <c r="BH84" s="232"/>
      <c r="BI84" s="232"/>
      <c r="BJ84" s="232"/>
      <c r="BK84" s="232"/>
      <c r="BL84" s="232"/>
      <c r="BM84" s="232"/>
      <c r="BN84" s="232"/>
      <c r="BO84" s="232"/>
      <c r="BP84" s="232"/>
      <c r="BQ84" s="229">
        <v>78</v>
      </c>
      <c r="BR84" s="234"/>
      <c r="BS84" s="893"/>
      <c r="BT84" s="894"/>
      <c r="BU84" s="894"/>
      <c r="BV84" s="894"/>
      <c r="BW84" s="894"/>
      <c r="BX84" s="894"/>
      <c r="BY84" s="894"/>
      <c r="BZ84" s="894"/>
      <c r="CA84" s="894"/>
      <c r="CB84" s="894"/>
      <c r="CC84" s="894"/>
      <c r="CD84" s="894"/>
      <c r="CE84" s="894"/>
      <c r="CF84" s="894"/>
      <c r="CG84" s="899"/>
      <c r="CH84" s="896"/>
      <c r="CI84" s="897"/>
      <c r="CJ84" s="897"/>
      <c r="CK84" s="897"/>
      <c r="CL84" s="898"/>
      <c r="CM84" s="896"/>
      <c r="CN84" s="897"/>
      <c r="CO84" s="897"/>
      <c r="CP84" s="897"/>
      <c r="CQ84" s="898"/>
      <c r="CR84" s="896"/>
      <c r="CS84" s="897"/>
      <c r="CT84" s="897"/>
      <c r="CU84" s="897"/>
      <c r="CV84" s="898"/>
      <c r="CW84" s="896"/>
      <c r="CX84" s="897"/>
      <c r="CY84" s="897"/>
      <c r="CZ84" s="897"/>
      <c r="DA84" s="898"/>
      <c r="DB84" s="896"/>
      <c r="DC84" s="897"/>
      <c r="DD84" s="897"/>
      <c r="DE84" s="897"/>
      <c r="DF84" s="898"/>
      <c r="DG84" s="896"/>
      <c r="DH84" s="897"/>
      <c r="DI84" s="897"/>
      <c r="DJ84" s="897"/>
      <c r="DK84" s="898"/>
      <c r="DL84" s="896"/>
      <c r="DM84" s="897"/>
      <c r="DN84" s="897"/>
      <c r="DO84" s="897"/>
      <c r="DP84" s="898"/>
      <c r="DQ84" s="896"/>
      <c r="DR84" s="897"/>
      <c r="DS84" s="897"/>
      <c r="DT84" s="897"/>
      <c r="DU84" s="898"/>
      <c r="DV84" s="893"/>
      <c r="DW84" s="894"/>
      <c r="DX84" s="894"/>
      <c r="DY84" s="894"/>
      <c r="DZ84" s="895"/>
      <c r="EA84" s="221"/>
    </row>
    <row r="85" spans="1:131" ht="26.25" customHeight="1" x14ac:dyDescent="0.15">
      <c r="A85" s="229">
        <v>18</v>
      </c>
      <c r="B85" s="907"/>
      <c r="C85" s="908"/>
      <c r="D85" s="908"/>
      <c r="E85" s="908"/>
      <c r="F85" s="908"/>
      <c r="G85" s="908"/>
      <c r="H85" s="908"/>
      <c r="I85" s="908"/>
      <c r="J85" s="908"/>
      <c r="K85" s="908"/>
      <c r="L85" s="908"/>
      <c r="M85" s="908"/>
      <c r="N85" s="908"/>
      <c r="O85" s="908"/>
      <c r="P85" s="909"/>
      <c r="Q85" s="910"/>
      <c r="R85" s="868"/>
      <c r="S85" s="868"/>
      <c r="T85" s="868"/>
      <c r="U85" s="868"/>
      <c r="V85" s="868"/>
      <c r="W85" s="868"/>
      <c r="X85" s="868"/>
      <c r="Y85" s="868"/>
      <c r="Z85" s="868"/>
      <c r="AA85" s="868"/>
      <c r="AB85" s="868"/>
      <c r="AC85" s="868"/>
      <c r="AD85" s="868"/>
      <c r="AE85" s="868"/>
      <c r="AF85" s="868"/>
      <c r="AG85" s="868"/>
      <c r="AH85" s="868"/>
      <c r="AI85" s="868"/>
      <c r="AJ85" s="868"/>
      <c r="AK85" s="868"/>
      <c r="AL85" s="868"/>
      <c r="AM85" s="868"/>
      <c r="AN85" s="868"/>
      <c r="AO85" s="868"/>
      <c r="AP85" s="868"/>
      <c r="AQ85" s="868"/>
      <c r="AR85" s="868"/>
      <c r="AS85" s="868"/>
      <c r="AT85" s="868"/>
      <c r="AU85" s="868"/>
      <c r="AV85" s="868"/>
      <c r="AW85" s="868"/>
      <c r="AX85" s="868"/>
      <c r="AY85" s="868"/>
      <c r="AZ85" s="865"/>
      <c r="BA85" s="865"/>
      <c r="BB85" s="865"/>
      <c r="BC85" s="865"/>
      <c r="BD85" s="866"/>
      <c r="BE85" s="232"/>
      <c r="BF85" s="232"/>
      <c r="BG85" s="232"/>
      <c r="BH85" s="232"/>
      <c r="BI85" s="232"/>
      <c r="BJ85" s="232"/>
      <c r="BK85" s="232"/>
      <c r="BL85" s="232"/>
      <c r="BM85" s="232"/>
      <c r="BN85" s="232"/>
      <c r="BO85" s="232"/>
      <c r="BP85" s="232"/>
      <c r="BQ85" s="229">
        <v>79</v>
      </c>
      <c r="BR85" s="234"/>
      <c r="BS85" s="893"/>
      <c r="BT85" s="894"/>
      <c r="BU85" s="894"/>
      <c r="BV85" s="894"/>
      <c r="BW85" s="894"/>
      <c r="BX85" s="894"/>
      <c r="BY85" s="894"/>
      <c r="BZ85" s="894"/>
      <c r="CA85" s="894"/>
      <c r="CB85" s="894"/>
      <c r="CC85" s="894"/>
      <c r="CD85" s="894"/>
      <c r="CE85" s="894"/>
      <c r="CF85" s="894"/>
      <c r="CG85" s="899"/>
      <c r="CH85" s="896"/>
      <c r="CI85" s="897"/>
      <c r="CJ85" s="897"/>
      <c r="CK85" s="897"/>
      <c r="CL85" s="898"/>
      <c r="CM85" s="896"/>
      <c r="CN85" s="897"/>
      <c r="CO85" s="897"/>
      <c r="CP85" s="897"/>
      <c r="CQ85" s="898"/>
      <c r="CR85" s="896"/>
      <c r="CS85" s="897"/>
      <c r="CT85" s="897"/>
      <c r="CU85" s="897"/>
      <c r="CV85" s="898"/>
      <c r="CW85" s="896"/>
      <c r="CX85" s="897"/>
      <c r="CY85" s="897"/>
      <c r="CZ85" s="897"/>
      <c r="DA85" s="898"/>
      <c r="DB85" s="896"/>
      <c r="DC85" s="897"/>
      <c r="DD85" s="897"/>
      <c r="DE85" s="897"/>
      <c r="DF85" s="898"/>
      <c r="DG85" s="896"/>
      <c r="DH85" s="897"/>
      <c r="DI85" s="897"/>
      <c r="DJ85" s="897"/>
      <c r="DK85" s="898"/>
      <c r="DL85" s="896"/>
      <c r="DM85" s="897"/>
      <c r="DN85" s="897"/>
      <c r="DO85" s="897"/>
      <c r="DP85" s="898"/>
      <c r="DQ85" s="896"/>
      <c r="DR85" s="897"/>
      <c r="DS85" s="897"/>
      <c r="DT85" s="897"/>
      <c r="DU85" s="898"/>
      <c r="DV85" s="893"/>
      <c r="DW85" s="894"/>
      <c r="DX85" s="894"/>
      <c r="DY85" s="894"/>
      <c r="DZ85" s="895"/>
      <c r="EA85" s="221"/>
    </row>
    <row r="86" spans="1:131" ht="26.25" customHeight="1" x14ac:dyDescent="0.15">
      <c r="A86" s="229">
        <v>19</v>
      </c>
      <c r="B86" s="907"/>
      <c r="C86" s="908"/>
      <c r="D86" s="908"/>
      <c r="E86" s="908"/>
      <c r="F86" s="908"/>
      <c r="G86" s="908"/>
      <c r="H86" s="908"/>
      <c r="I86" s="908"/>
      <c r="J86" s="908"/>
      <c r="K86" s="908"/>
      <c r="L86" s="908"/>
      <c r="M86" s="908"/>
      <c r="N86" s="908"/>
      <c r="O86" s="908"/>
      <c r="P86" s="909"/>
      <c r="Q86" s="910"/>
      <c r="R86" s="868"/>
      <c r="S86" s="868"/>
      <c r="T86" s="868"/>
      <c r="U86" s="868"/>
      <c r="V86" s="868"/>
      <c r="W86" s="868"/>
      <c r="X86" s="868"/>
      <c r="Y86" s="868"/>
      <c r="Z86" s="868"/>
      <c r="AA86" s="868"/>
      <c r="AB86" s="868"/>
      <c r="AC86" s="868"/>
      <c r="AD86" s="868"/>
      <c r="AE86" s="868"/>
      <c r="AF86" s="868"/>
      <c r="AG86" s="868"/>
      <c r="AH86" s="868"/>
      <c r="AI86" s="868"/>
      <c r="AJ86" s="868"/>
      <c r="AK86" s="868"/>
      <c r="AL86" s="868"/>
      <c r="AM86" s="868"/>
      <c r="AN86" s="868"/>
      <c r="AO86" s="868"/>
      <c r="AP86" s="868"/>
      <c r="AQ86" s="868"/>
      <c r="AR86" s="868"/>
      <c r="AS86" s="868"/>
      <c r="AT86" s="868"/>
      <c r="AU86" s="868"/>
      <c r="AV86" s="868"/>
      <c r="AW86" s="868"/>
      <c r="AX86" s="868"/>
      <c r="AY86" s="868"/>
      <c r="AZ86" s="865"/>
      <c r="BA86" s="865"/>
      <c r="BB86" s="865"/>
      <c r="BC86" s="865"/>
      <c r="BD86" s="866"/>
      <c r="BE86" s="232"/>
      <c r="BF86" s="232"/>
      <c r="BG86" s="232"/>
      <c r="BH86" s="232"/>
      <c r="BI86" s="232"/>
      <c r="BJ86" s="232"/>
      <c r="BK86" s="232"/>
      <c r="BL86" s="232"/>
      <c r="BM86" s="232"/>
      <c r="BN86" s="232"/>
      <c r="BO86" s="232"/>
      <c r="BP86" s="232"/>
      <c r="BQ86" s="229">
        <v>80</v>
      </c>
      <c r="BR86" s="234"/>
      <c r="BS86" s="893"/>
      <c r="BT86" s="894"/>
      <c r="BU86" s="894"/>
      <c r="BV86" s="894"/>
      <c r="BW86" s="894"/>
      <c r="BX86" s="894"/>
      <c r="BY86" s="894"/>
      <c r="BZ86" s="894"/>
      <c r="CA86" s="894"/>
      <c r="CB86" s="894"/>
      <c r="CC86" s="894"/>
      <c r="CD86" s="894"/>
      <c r="CE86" s="894"/>
      <c r="CF86" s="894"/>
      <c r="CG86" s="899"/>
      <c r="CH86" s="896"/>
      <c r="CI86" s="897"/>
      <c r="CJ86" s="897"/>
      <c r="CK86" s="897"/>
      <c r="CL86" s="898"/>
      <c r="CM86" s="896"/>
      <c r="CN86" s="897"/>
      <c r="CO86" s="897"/>
      <c r="CP86" s="897"/>
      <c r="CQ86" s="898"/>
      <c r="CR86" s="896"/>
      <c r="CS86" s="897"/>
      <c r="CT86" s="897"/>
      <c r="CU86" s="897"/>
      <c r="CV86" s="898"/>
      <c r="CW86" s="896"/>
      <c r="CX86" s="897"/>
      <c r="CY86" s="897"/>
      <c r="CZ86" s="897"/>
      <c r="DA86" s="898"/>
      <c r="DB86" s="896"/>
      <c r="DC86" s="897"/>
      <c r="DD86" s="897"/>
      <c r="DE86" s="897"/>
      <c r="DF86" s="898"/>
      <c r="DG86" s="896"/>
      <c r="DH86" s="897"/>
      <c r="DI86" s="897"/>
      <c r="DJ86" s="897"/>
      <c r="DK86" s="898"/>
      <c r="DL86" s="896"/>
      <c r="DM86" s="897"/>
      <c r="DN86" s="897"/>
      <c r="DO86" s="897"/>
      <c r="DP86" s="898"/>
      <c r="DQ86" s="896"/>
      <c r="DR86" s="897"/>
      <c r="DS86" s="897"/>
      <c r="DT86" s="897"/>
      <c r="DU86" s="898"/>
      <c r="DV86" s="893"/>
      <c r="DW86" s="894"/>
      <c r="DX86" s="894"/>
      <c r="DY86" s="894"/>
      <c r="DZ86" s="895"/>
      <c r="EA86" s="221"/>
    </row>
    <row r="87" spans="1:131" ht="26.25" customHeight="1" x14ac:dyDescent="0.15">
      <c r="A87" s="235">
        <v>20</v>
      </c>
      <c r="B87" s="914"/>
      <c r="C87" s="915"/>
      <c r="D87" s="915"/>
      <c r="E87" s="915"/>
      <c r="F87" s="915"/>
      <c r="G87" s="915"/>
      <c r="H87" s="915"/>
      <c r="I87" s="915"/>
      <c r="J87" s="915"/>
      <c r="K87" s="915"/>
      <c r="L87" s="915"/>
      <c r="M87" s="915"/>
      <c r="N87" s="915"/>
      <c r="O87" s="915"/>
      <c r="P87" s="916"/>
      <c r="Q87" s="917"/>
      <c r="R87" s="918"/>
      <c r="S87" s="918"/>
      <c r="T87" s="918"/>
      <c r="U87" s="918"/>
      <c r="V87" s="918"/>
      <c r="W87" s="918"/>
      <c r="X87" s="918"/>
      <c r="Y87" s="918"/>
      <c r="Z87" s="918"/>
      <c r="AA87" s="918"/>
      <c r="AB87" s="918"/>
      <c r="AC87" s="918"/>
      <c r="AD87" s="918"/>
      <c r="AE87" s="918"/>
      <c r="AF87" s="918"/>
      <c r="AG87" s="918"/>
      <c r="AH87" s="918"/>
      <c r="AI87" s="918"/>
      <c r="AJ87" s="918"/>
      <c r="AK87" s="918"/>
      <c r="AL87" s="918"/>
      <c r="AM87" s="918"/>
      <c r="AN87" s="918"/>
      <c r="AO87" s="918"/>
      <c r="AP87" s="918"/>
      <c r="AQ87" s="918"/>
      <c r="AR87" s="918"/>
      <c r="AS87" s="918"/>
      <c r="AT87" s="918"/>
      <c r="AU87" s="918"/>
      <c r="AV87" s="918"/>
      <c r="AW87" s="918"/>
      <c r="AX87" s="918"/>
      <c r="AY87" s="918"/>
      <c r="AZ87" s="919"/>
      <c r="BA87" s="919"/>
      <c r="BB87" s="919"/>
      <c r="BC87" s="919"/>
      <c r="BD87" s="920"/>
      <c r="BE87" s="232"/>
      <c r="BF87" s="232"/>
      <c r="BG87" s="232"/>
      <c r="BH87" s="232"/>
      <c r="BI87" s="232"/>
      <c r="BJ87" s="232"/>
      <c r="BK87" s="232"/>
      <c r="BL87" s="232"/>
      <c r="BM87" s="232"/>
      <c r="BN87" s="232"/>
      <c r="BO87" s="232"/>
      <c r="BP87" s="232"/>
      <c r="BQ87" s="229">
        <v>81</v>
      </c>
      <c r="BR87" s="234"/>
      <c r="BS87" s="893"/>
      <c r="BT87" s="894"/>
      <c r="BU87" s="894"/>
      <c r="BV87" s="894"/>
      <c r="BW87" s="894"/>
      <c r="BX87" s="894"/>
      <c r="BY87" s="894"/>
      <c r="BZ87" s="894"/>
      <c r="CA87" s="894"/>
      <c r="CB87" s="894"/>
      <c r="CC87" s="894"/>
      <c r="CD87" s="894"/>
      <c r="CE87" s="894"/>
      <c r="CF87" s="894"/>
      <c r="CG87" s="899"/>
      <c r="CH87" s="896"/>
      <c r="CI87" s="897"/>
      <c r="CJ87" s="897"/>
      <c r="CK87" s="897"/>
      <c r="CL87" s="898"/>
      <c r="CM87" s="896"/>
      <c r="CN87" s="897"/>
      <c r="CO87" s="897"/>
      <c r="CP87" s="897"/>
      <c r="CQ87" s="898"/>
      <c r="CR87" s="896"/>
      <c r="CS87" s="897"/>
      <c r="CT87" s="897"/>
      <c r="CU87" s="897"/>
      <c r="CV87" s="898"/>
      <c r="CW87" s="896"/>
      <c r="CX87" s="897"/>
      <c r="CY87" s="897"/>
      <c r="CZ87" s="897"/>
      <c r="DA87" s="898"/>
      <c r="DB87" s="896"/>
      <c r="DC87" s="897"/>
      <c r="DD87" s="897"/>
      <c r="DE87" s="897"/>
      <c r="DF87" s="898"/>
      <c r="DG87" s="896"/>
      <c r="DH87" s="897"/>
      <c r="DI87" s="897"/>
      <c r="DJ87" s="897"/>
      <c r="DK87" s="898"/>
      <c r="DL87" s="896"/>
      <c r="DM87" s="897"/>
      <c r="DN87" s="897"/>
      <c r="DO87" s="897"/>
      <c r="DP87" s="898"/>
      <c r="DQ87" s="896"/>
      <c r="DR87" s="897"/>
      <c r="DS87" s="897"/>
      <c r="DT87" s="897"/>
      <c r="DU87" s="898"/>
      <c r="DV87" s="893"/>
      <c r="DW87" s="894"/>
      <c r="DX87" s="894"/>
      <c r="DY87" s="894"/>
      <c r="DZ87" s="895"/>
      <c r="EA87" s="221"/>
    </row>
    <row r="88" spans="1:131" ht="26.25" customHeight="1" thickBot="1" x14ac:dyDescent="0.2">
      <c r="A88" s="231" t="s">
        <v>390</v>
      </c>
      <c r="B88" s="823" t="s">
        <v>419</v>
      </c>
      <c r="C88" s="824"/>
      <c r="D88" s="824"/>
      <c r="E88" s="824"/>
      <c r="F88" s="824"/>
      <c r="G88" s="824"/>
      <c r="H88" s="824"/>
      <c r="I88" s="824"/>
      <c r="J88" s="824"/>
      <c r="K88" s="824"/>
      <c r="L88" s="824"/>
      <c r="M88" s="824"/>
      <c r="N88" s="824"/>
      <c r="O88" s="824"/>
      <c r="P88" s="825"/>
      <c r="Q88" s="874"/>
      <c r="R88" s="875"/>
      <c r="S88" s="875"/>
      <c r="T88" s="875"/>
      <c r="U88" s="875"/>
      <c r="V88" s="875"/>
      <c r="W88" s="875"/>
      <c r="X88" s="875"/>
      <c r="Y88" s="875"/>
      <c r="Z88" s="875"/>
      <c r="AA88" s="875"/>
      <c r="AB88" s="875"/>
      <c r="AC88" s="875"/>
      <c r="AD88" s="875"/>
      <c r="AE88" s="875"/>
      <c r="AF88" s="878">
        <v>936</v>
      </c>
      <c r="AG88" s="878"/>
      <c r="AH88" s="878"/>
      <c r="AI88" s="878"/>
      <c r="AJ88" s="878"/>
      <c r="AK88" s="875"/>
      <c r="AL88" s="875"/>
      <c r="AM88" s="875"/>
      <c r="AN88" s="875"/>
      <c r="AO88" s="875"/>
      <c r="AP88" s="878">
        <v>4992</v>
      </c>
      <c r="AQ88" s="878"/>
      <c r="AR88" s="878"/>
      <c r="AS88" s="878"/>
      <c r="AT88" s="878"/>
      <c r="AU88" s="878">
        <v>43</v>
      </c>
      <c r="AV88" s="878"/>
      <c r="AW88" s="878"/>
      <c r="AX88" s="878"/>
      <c r="AY88" s="878"/>
      <c r="AZ88" s="883"/>
      <c r="BA88" s="883"/>
      <c r="BB88" s="883"/>
      <c r="BC88" s="883"/>
      <c r="BD88" s="884"/>
      <c r="BE88" s="232"/>
      <c r="BF88" s="232"/>
      <c r="BG88" s="232"/>
      <c r="BH88" s="232"/>
      <c r="BI88" s="232"/>
      <c r="BJ88" s="232"/>
      <c r="BK88" s="232"/>
      <c r="BL88" s="232"/>
      <c r="BM88" s="232"/>
      <c r="BN88" s="232"/>
      <c r="BO88" s="232"/>
      <c r="BP88" s="232"/>
      <c r="BQ88" s="229">
        <v>82</v>
      </c>
      <c r="BR88" s="234"/>
      <c r="BS88" s="893"/>
      <c r="BT88" s="894"/>
      <c r="BU88" s="894"/>
      <c r="BV88" s="894"/>
      <c r="BW88" s="894"/>
      <c r="BX88" s="894"/>
      <c r="BY88" s="894"/>
      <c r="BZ88" s="894"/>
      <c r="CA88" s="894"/>
      <c r="CB88" s="894"/>
      <c r="CC88" s="894"/>
      <c r="CD88" s="894"/>
      <c r="CE88" s="894"/>
      <c r="CF88" s="894"/>
      <c r="CG88" s="899"/>
      <c r="CH88" s="896"/>
      <c r="CI88" s="897"/>
      <c r="CJ88" s="897"/>
      <c r="CK88" s="897"/>
      <c r="CL88" s="898"/>
      <c r="CM88" s="896"/>
      <c r="CN88" s="897"/>
      <c r="CO88" s="897"/>
      <c r="CP88" s="897"/>
      <c r="CQ88" s="898"/>
      <c r="CR88" s="896"/>
      <c r="CS88" s="897"/>
      <c r="CT88" s="897"/>
      <c r="CU88" s="897"/>
      <c r="CV88" s="898"/>
      <c r="CW88" s="896"/>
      <c r="CX88" s="897"/>
      <c r="CY88" s="897"/>
      <c r="CZ88" s="897"/>
      <c r="DA88" s="898"/>
      <c r="DB88" s="896"/>
      <c r="DC88" s="897"/>
      <c r="DD88" s="897"/>
      <c r="DE88" s="897"/>
      <c r="DF88" s="898"/>
      <c r="DG88" s="896"/>
      <c r="DH88" s="897"/>
      <c r="DI88" s="897"/>
      <c r="DJ88" s="897"/>
      <c r="DK88" s="898"/>
      <c r="DL88" s="896"/>
      <c r="DM88" s="897"/>
      <c r="DN88" s="897"/>
      <c r="DO88" s="897"/>
      <c r="DP88" s="898"/>
      <c r="DQ88" s="896"/>
      <c r="DR88" s="897"/>
      <c r="DS88" s="897"/>
      <c r="DT88" s="897"/>
      <c r="DU88" s="898"/>
      <c r="DV88" s="893"/>
      <c r="DW88" s="894"/>
      <c r="DX88" s="894"/>
      <c r="DY88" s="894"/>
      <c r="DZ88" s="895"/>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3"/>
      <c r="BT89" s="894"/>
      <c r="BU89" s="894"/>
      <c r="BV89" s="894"/>
      <c r="BW89" s="894"/>
      <c r="BX89" s="894"/>
      <c r="BY89" s="894"/>
      <c r="BZ89" s="894"/>
      <c r="CA89" s="894"/>
      <c r="CB89" s="894"/>
      <c r="CC89" s="894"/>
      <c r="CD89" s="894"/>
      <c r="CE89" s="894"/>
      <c r="CF89" s="894"/>
      <c r="CG89" s="899"/>
      <c r="CH89" s="896"/>
      <c r="CI89" s="897"/>
      <c r="CJ89" s="897"/>
      <c r="CK89" s="897"/>
      <c r="CL89" s="898"/>
      <c r="CM89" s="896"/>
      <c r="CN89" s="897"/>
      <c r="CO89" s="897"/>
      <c r="CP89" s="897"/>
      <c r="CQ89" s="898"/>
      <c r="CR89" s="896"/>
      <c r="CS89" s="897"/>
      <c r="CT89" s="897"/>
      <c r="CU89" s="897"/>
      <c r="CV89" s="898"/>
      <c r="CW89" s="896"/>
      <c r="CX89" s="897"/>
      <c r="CY89" s="897"/>
      <c r="CZ89" s="897"/>
      <c r="DA89" s="898"/>
      <c r="DB89" s="896"/>
      <c r="DC89" s="897"/>
      <c r="DD89" s="897"/>
      <c r="DE89" s="897"/>
      <c r="DF89" s="898"/>
      <c r="DG89" s="896"/>
      <c r="DH89" s="897"/>
      <c r="DI89" s="897"/>
      <c r="DJ89" s="897"/>
      <c r="DK89" s="898"/>
      <c r="DL89" s="896"/>
      <c r="DM89" s="897"/>
      <c r="DN89" s="897"/>
      <c r="DO89" s="897"/>
      <c r="DP89" s="898"/>
      <c r="DQ89" s="896"/>
      <c r="DR89" s="897"/>
      <c r="DS89" s="897"/>
      <c r="DT89" s="897"/>
      <c r="DU89" s="898"/>
      <c r="DV89" s="893"/>
      <c r="DW89" s="894"/>
      <c r="DX89" s="894"/>
      <c r="DY89" s="894"/>
      <c r="DZ89" s="895"/>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3"/>
      <c r="BT90" s="894"/>
      <c r="BU90" s="894"/>
      <c r="BV90" s="894"/>
      <c r="BW90" s="894"/>
      <c r="BX90" s="894"/>
      <c r="BY90" s="894"/>
      <c r="BZ90" s="894"/>
      <c r="CA90" s="894"/>
      <c r="CB90" s="894"/>
      <c r="CC90" s="894"/>
      <c r="CD90" s="894"/>
      <c r="CE90" s="894"/>
      <c r="CF90" s="894"/>
      <c r="CG90" s="899"/>
      <c r="CH90" s="896"/>
      <c r="CI90" s="897"/>
      <c r="CJ90" s="897"/>
      <c r="CK90" s="897"/>
      <c r="CL90" s="898"/>
      <c r="CM90" s="896"/>
      <c r="CN90" s="897"/>
      <c r="CO90" s="897"/>
      <c r="CP90" s="897"/>
      <c r="CQ90" s="898"/>
      <c r="CR90" s="896"/>
      <c r="CS90" s="897"/>
      <c r="CT90" s="897"/>
      <c r="CU90" s="897"/>
      <c r="CV90" s="898"/>
      <c r="CW90" s="896"/>
      <c r="CX90" s="897"/>
      <c r="CY90" s="897"/>
      <c r="CZ90" s="897"/>
      <c r="DA90" s="898"/>
      <c r="DB90" s="896"/>
      <c r="DC90" s="897"/>
      <c r="DD90" s="897"/>
      <c r="DE90" s="897"/>
      <c r="DF90" s="898"/>
      <c r="DG90" s="896"/>
      <c r="DH90" s="897"/>
      <c r="DI90" s="897"/>
      <c r="DJ90" s="897"/>
      <c r="DK90" s="898"/>
      <c r="DL90" s="896"/>
      <c r="DM90" s="897"/>
      <c r="DN90" s="897"/>
      <c r="DO90" s="897"/>
      <c r="DP90" s="898"/>
      <c r="DQ90" s="896"/>
      <c r="DR90" s="897"/>
      <c r="DS90" s="897"/>
      <c r="DT90" s="897"/>
      <c r="DU90" s="898"/>
      <c r="DV90" s="893"/>
      <c r="DW90" s="894"/>
      <c r="DX90" s="894"/>
      <c r="DY90" s="894"/>
      <c r="DZ90" s="895"/>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3"/>
      <c r="BT91" s="894"/>
      <c r="BU91" s="894"/>
      <c r="BV91" s="894"/>
      <c r="BW91" s="894"/>
      <c r="BX91" s="894"/>
      <c r="BY91" s="894"/>
      <c r="BZ91" s="894"/>
      <c r="CA91" s="894"/>
      <c r="CB91" s="894"/>
      <c r="CC91" s="894"/>
      <c r="CD91" s="894"/>
      <c r="CE91" s="894"/>
      <c r="CF91" s="894"/>
      <c r="CG91" s="899"/>
      <c r="CH91" s="896"/>
      <c r="CI91" s="897"/>
      <c r="CJ91" s="897"/>
      <c r="CK91" s="897"/>
      <c r="CL91" s="898"/>
      <c r="CM91" s="896"/>
      <c r="CN91" s="897"/>
      <c r="CO91" s="897"/>
      <c r="CP91" s="897"/>
      <c r="CQ91" s="898"/>
      <c r="CR91" s="896"/>
      <c r="CS91" s="897"/>
      <c r="CT91" s="897"/>
      <c r="CU91" s="897"/>
      <c r="CV91" s="898"/>
      <c r="CW91" s="896"/>
      <c r="CX91" s="897"/>
      <c r="CY91" s="897"/>
      <c r="CZ91" s="897"/>
      <c r="DA91" s="898"/>
      <c r="DB91" s="896"/>
      <c r="DC91" s="897"/>
      <c r="DD91" s="897"/>
      <c r="DE91" s="897"/>
      <c r="DF91" s="898"/>
      <c r="DG91" s="896"/>
      <c r="DH91" s="897"/>
      <c r="DI91" s="897"/>
      <c r="DJ91" s="897"/>
      <c r="DK91" s="898"/>
      <c r="DL91" s="896"/>
      <c r="DM91" s="897"/>
      <c r="DN91" s="897"/>
      <c r="DO91" s="897"/>
      <c r="DP91" s="898"/>
      <c r="DQ91" s="896"/>
      <c r="DR91" s="897"/>
      <c r="DS91" s="897"/>
      <c r="DT91" s="897"/>
      <c r="DU91" s="898"/>
      <c r="DV91" s="893"/>
      <c r="DW91" s="894"/>
      <c r="DX91" s="894"/>
      <c r="DY91" s="894"/>
      <c r="DZ91" s="895"/>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3"/>
      <c r="BT92" s="894"/>
      <c r="BU92" s="894"/>
      <c r="BV92" s="894"/>
      <c r="BW92" s="894"/>
      <c r="BX92" s="894"/>
      <c r="BY92" s="894"/>
      <c r="BZ92" s="894"/>
      <c r="CA92" s="894"/>
      <c r="CB92" s="894"/>
      <c r="CC92" s="894"/>
      <c r="CD92" s="894"/>
      <c r="CE92" s="894"/>
      <c r="CF92" s="894"/>
      <c r="CG92" s="899"/>
      <c r="CH92" s="896"/>
      <c r="CI92" s="897"/>
      <c r="CJ92" s="897"/>
      <c r="CK92" s="897"/>
      <c r="CL92" s="898"/>
      <c r="CM92" s="896"/>
      <c r="CN92" s="897"/>
      <c r="CO92" s="897"/>
      <c r="CP92" s="897"/>
      <c r="CQ92" s="898"/>
      <c r="CR92" s="896"/>
      <c r="CS92" s="897"/>
      <c r="CT92" s="897"/>
      <c r="CU92" s="897"/>
      <c r="CV92" s="898"/>
      <c r="CW92" s="896"/>
      <c r="CX92" s="897"/>
      <c r="CY92" s="897"/>
      <c r="CZ92" s="897"/>
      <c r="DA92" s="898"/>
      <c r="DB92" s="896"/>
      <c r="DC92" s="897"/>
      <c r="DD92" s="897"/>
      <c r="DE92" s="897"/>
      <c r="DF92" s="898"/>
      <c r="DG92" s="896"/>
      <c r="DH92" s="897"/>
      <c r="DI92" s="897"/>
      <c r="DJ92" s="897"/>
      <c r="DK92" s="898"/>
      <c r="DL92" s="896"/>
      <c r="DM92" s="897"/>
      <c r="DN92" s="897"/>
      <c r="DO92" s="897"/>
      <c r="DP92" s="898"/>
      <c r="DQ92" s="896"/>
      <c r="DR92" s="897"/>
      <c r="DS92" s="897"/>
      <c r="DT92" s="897"/>
      <c r="DU92" s="898"/>
      <c r="DV92" s="893"/>
      <c r="DW92" s="894"/>
      <c r="DX92" s="894"/>
      <c r="DY92" s="894"/>
      <c r="DZ92" s="895"/>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3"/>
      <c r="BT93" s="894"/>
      <c r="BU93" s="894"/>
      <c r="BV93" s="894"/>
      <c r="BW93" s="894"/>
      <c r="BX93" s="894"/>
      <c r="BY93" s="894"/>
      <c r="BZ93" s="894"/>
      <c r="CA93" s="894"/>
      <c r="CB93" s="894"/>
      <c r="CC93" s="894"/>
      <c r="CD93" s="894"/>
      <c r="CE93" s="894"/>
      <c r="CF93" s="894"/>
      <c r="CG93" s="899"/>
      <c r="CH93" s="896"/>
      <c r="CI93" s="897"/>
      <c r="CJ93" s="897"/>
      <c r="CK93" s="897"/>
      <c r="CL93" s="898"/>
      <c r="CM93" s="896"/>
      <c r="CN93" s="897"/>
      <c r="CO93" s="897"/>
      <c r="CP93" s="897"/>
      <c r="CQ93" s="898"/>
      <c r="CR93" s="896"/>
      <c r="CS93" s="897"/>
      <c r="CT93" s="897"/>
      <c r="CU93" s="897"/>
      <c r="CV93" s="898"/>
      <c r="CW93" s="896"/>
      <c r="CX93" s="897"/>
      <c r="CY93" s="897"/>
      <c r="CZ93" s="897"/>
      <c r="DA93" s="898"/>
      <c r="DB93" s="896"/>
      <c r="DC93" s="897"/>
      <c r="DD93" s="897"/>
      <c r="DE93" s="897"/>
      <c r="DF93" s="898"/>
      <c r="DG93" s="896"/>
      <c r="DH93" s="897"/>
      <c r="DI93" s="897"/>
      <c r="DJ93" s="897"/>
      <c r="DK93" s="898"/>
      <c r="DL93" s="896"/>
      <c r="DM93" s="897"/>
      <c r="DN93" s="897"/>
      <c r="DO93" s="897"/>
      <c r="DP93" s="898"/>
      <c r="DQ93" s="896"/>
      <c r="DR93" s="897"/>
      <c r="DS93" s="897"/>
      <c r="DT93" s="897"/>
      <c r="DU93" s="898"/>
      <c r="DV93" s="893"/>
      <c r="DW93" s="894"/>
      <c r="DX93" s="894"/>
      <c r="DY93" s="894"/>
      <c r="DZ93" s="895"/>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3"/>
      <c r="BT94" s="894"/>
      <c r="BU94" s="894"/>
      <c r="BV94" s="894"/>
      <c r="BW94" s="894"/>
      <c r="BX94" s="894"/>
      <c r="BY94" s="894"/>
      <c r="BZ94" s="894"/>
      <c r="CA94" s="894"/>
      <c r="CB94" s="894"/>
      <c r="CC94" s="894"/>
      <c r="CD94" s="894"/>
      <c r="CE94" s="894"/>
      <c r="CF94" s="894"/>
      <c r="CG94" s="899"/>
      <c r="CH94" s="896"/>
      <c r="CI94" s="897"/>
      <c r="CJ94" s="897"/>
      <c r="CK94" s="897"/>
      <c r="CL94" s="898"/>
      <c r="CM94" s="896"/>
      <c r="CN94" s="897"/>
      <c r="CO94" s="897"/>
      <c r="CP94" s="897"/>
      <c r="CQ94" s="898"/>
      <c r="CR94" s="896"/>
      <c r="CS94" s="897"/>
      <c r="CT94" s="897"/>
      <c r="CU94" s="897"/>
      <c r="CV94" s="898"/>
      <c r="CW94" s="896"/>
      <c r="CX94" s="897"/>
      <c r="CY94" s="897"/>
      <c r="CZ94" s="897"/>
      <c r="DA94" s="898"/>
      <c r="DB94" s="896"/>
      <c r="DC94" s="897"/>
      <c r="DD94" s="897"/>
      <c r="DE94" s="897"/>
      <c r="DF94" s="898"/>
      <c r="DG94" s="896"/>
      <c r="DH94" s="897"/>
      <c r="DI94" s="897"/>
      <c r="DJ94" s="897"/>
      <c r="DK94" s="898"/>
      <c r="DL94" s="896"/>
      <c r="DM94" s="897"/>
      <c r="DN94" s="897"/>
      <c r="DO94" s="897"/>
      <c r="DP94" s="898"/>
      <c r="DQ94" s="896"/>
      <c r="DR94" s="897"/>
      <c r="DS94" s="897"/>
      <c r="DT94" s="897"/>
      <c r="DU94" s="898"/>
      <c r="DV94" s="893"/>
      <c r="DW94" s="894"/>
      <c r="DX94" s="894"/>
      <c r="DY94" s="894"/>
      <c r="DZ94" s="895"/>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3"/>
      <c r="BT95" s="894"/>
      <c r="BU95" s="894"/>
      <c r="BV95" s="894"/>
      <c r="BW95" s="894"/>
      <c r="BX95" s="894"/>
      <c r="BY95" s="894"/>
      <c r="BZ95" s="894"/>
      <c r="CA95" s="894"/>
      <c r="CB95" s="894"/>
      <c r="CC95" s="894"/>
      <c r="CD95" s="894"/>
      <c r="CE95" s="894"/>
      <c r="CF95" s="894"/>
      <c r="CG95" s="899"/>
      <c r="CH95" s="896"/>
      <c r="CI95" s="897"/>
      <c r="CJ95" s="897"/>
      <c r="CK95" s="897"/>
      <c r="CL95" s="898"/>
      <c r="CM95" s="896"/>
      <c r="CN95" s="897"/>
      <c r="CO95" s="897"/>
      <c r="CP95" s="897"/>
      <c r="CQ95" s="898"/>
      <c r="CR95" s="896"/>
      <c r="CS95" s="897"/>
      <c r="CT95" s="897"/>
      <c r="CU95" s="897"/>
      <c r="CV95" s="898"/>
      <c r="CW95" s="896"/>
      <c r="CX95" s="897"/>
      <c r="CY95" s="897"/>
      <c r="CZ95" s="897"/>
      <c r="DA95" s="898"/>
      <c r="DB95" s="896"/>
      <c r="DC95" s="897"/>
      <c r="DD95" s="897"/>
      <c r="DE95" s="897"/>
      <c r="DF95" s="898"/>
      <c r="DG95" s="896"/>
      <c r="DH95" s="897"/>
      <c r="DI95" s="897"/>
      <c r="DJ95" s="897"/>
      <c r="DK95" s="898"/>
      <c r="DL95" s="896"/>
      <c r="DM95" s="897"/>
      <c r="DN95" s="897"/>
      <c r="DO95" s="897"/>
      <c r="DP95" s="898"/>
      <c r="DQ95" s="896"/>
      <c r="DR95" s="897"/>
      <c r="DS95" s="897"/>
      <c r="DT95" s="897"/>
      <c r="DU95" s="898"/>
      <c r="DV95" s="893"/>
      <c r="DW95" s="894"/>
      <c r="DX95" s="894"/>
      <c r="DY95" s="894"/>
      <c r="DZ95" s="895"/>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3"/>
      <c r="BT96" s="894"/>
      <c r="BU96" s="894"/>
      <c r="BV96" s="894"/>
      <c r="BW96" s="894"/>
      <c r="BX96" s="894"/>
      <c r="BY96" s="894"/>
      <c r="BZ96" s="894"/>
      <c r="CA96" s="894"/>
      <c r="CB96" s="894"/>
      <c r="CC96" s="894"/>
      <c r="CD96" s="894"/>
      <c r="CE96" s="894"/>
      <c r="CF96" s="894"/>
      <c r="CG96" s="899"/>
      <c r="CH96" s="896"/>
      <c r="CI96" s="897"/>
      <c r="CJ96" s="897"/>
      <c r="CK96" s="897"/>
      <c r="CL96" s="898"/>
      <c r="CM96" s="896"/>
      <c r="CN96" s="897"/>
      <c r="CO96" s="897"/>
      <c r="CP96" s="897"/>
      <c r="CQ96" s="898"/>
      <c r="CR96" s="896"/>
      <c r="CS96" s="897"/>
      <c r="CT96" s="897"/>
      <c r="CU96" s="897"/>
      <c r="CV96" s="898"/>
      <c r="CW96" s="896"/>
      <c r="CX96" s="897"/>
      <c r="CY96" s="897"/>
      <c r="CZ96" s="897"/>
      <c r="DA96" s="898"/>
      <c r="DB96" s="896"/>
      <c r="DC96" s="897"/>
      <c r="DD96" s="897"/>
      <c r="DE96" s="897"/>
      <c r="DF96" s="898"/>
      <c r="DG96" s="896"/>
      <c r="DH96" s="897"/>
      <c r="DI96" s="897"/>
      <c r="DJ96" s="897"/>
      <c r="DK96" s="898"/>
      <c r="DL96" s="896"/>
      <c r="DM96" s="897"/>
      <c r="DN96" s="897"/>
      <c r="DO96" s="897"/>
      <c r="DP96" s="898"/>
      <c r="DQ96" s="896"/>
      <c r="DR96" s="897"/>
      <c r="DS96" s="897"/>
      <c r="DT96" s="897"/>
      <c r="DU96" s="898"/>
      <c r="DV96" s="893"/>
      <c r="DW96" s="894"/>
      <c r="DX96" s="894"/>
      <c r="DY96" s="894"/>
      <c r="DZ96" s="895"/>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3"/>
      <c r="BT97" s="894"/>
      <c r="BU97" s="894"/>
      <c r="BV97" s="894"/>
      <c r="BW97" s="894"/>
      <c r="BX97" s="894"/>
      <c r="BY97" s="894"/>
      <c r="BZ97" s="894"/>
      <c r="CA97" s="894"/>
      <c r="CB97" s="894"/>
      <c r="CC97" s="894"/>
      <c r="CD97" s="894"/>
      <c r="CE97" s="894"/>
      <c r="CF97" s="894"/>
      <c r="CG97" s="899"/>
      <c r="CH97" s="896"/>
      <c r="CI97" s="897"/>
      <c r="CJ97" s="897"/>
      <c r="CK97" s="897"/>
      <c r="CL97" s="898"/>
      <c r="CM97" s="896"/>
      <c r="CN97" s="897"/>
      <c r="CO97" s="897"/>
      <c r="CP97" s="897"/>
      <c r="CQ97" s="898"/>
      <c r="CR97" s="896"/>
      <c r="CS97" s="897"/>
      <c r="CT97" s="897"/>
      <c r="CU97" s="897"/>
      <c r="CV97" s="898"/>
      <c r="CW97" s="896"/>
      <c r="CX97" s="897"/>
      <c r="CY97" s="897"/>
      <c r="CZ97" s="897"/>
      <c r="DA97" s="898"/>
      <c r="DB97" s="896"/>
      <c r="DC97" s="897"/>
      <c r="DD97" s="897"/>
      <c r="DE97" s="897"/>
      <c r="DF97" s="898"/>
      <c r="DG97" s="896"/>
      <c r="DH97" s="897"/>
      <c r="DI97" s="897"/>
      <c r="DJ97" s="897"/>
      <c r="DK97" s="898"/>
      <c r="DL97" s="896"/>
      <c r="DM97" s="897"/>
      <c r="DN97" s="897"/>
      <c r="DO97" s="897"/>
      <c r="DP97" s="898"/>
      <c r="DQ97" s="896"/>
      <c r="DR97" s="897"/>
      <c r="DS97" s="897"/>
      <c r="DT97" s="897"/>
      <c r="DU97" s="898"/>
      <c r="DV97" s="893"/>
      <c r="DW97" s="894"/>
      <c r="DX97" s="894"/>
      <c r="DY97" s="894"/>
      <c r="DZ97" s="895"/>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3"/>
      <c r="BT98" s="894"/>
      <c r="BU98" s="894"/>
      <c r="BV98" s="894"/>
      <c r="BW98" s="894"/>
      <c r="BX98" s="894"/>
      <c r="BY98" s="894"/>
      <c r="BZ98" s="894"/>
      <c r="CA98" s="894"/>
      <c r="CB98" s="894"/>
      <c r="CC98" s="894"/>
      <c r="CD98" s="894"/>
      <c r="CE98" s="894"/>
      <c r="CF98" s="894"/>
      <c r="CG98" s="899"/>
      <c r="CH98" s="896"/>
      <c r="CI98" s="897"/>
      <c r="CJ98" s="897"/>
      <c r="CK98" s="897"/>
      <c r="CL98" s="898"/>
      <c r="CM98" s="896"/>
      <c r="CN98" s="897"/>
      <c r="CO98" s="897"/>
      <c r="CP98" s="897"/>
      <c r="CQ98" s="898"/>
      <c r="CR98" s="896"/>
      <c r="CS98" s="897"/>
      <c r="CT98" s="897"/>
      <c r="CU98" s="897"/>
      <c r="CV98" s="898"/>
      <c r="CW98" s="896"/>
      <c r="CX98" s="897"/>
      <c r="CY98" s="897"/>
      <c r="CZ98" s="897"/>
      <c r="DA98" s="898"/>
      <c r="DB98" s="896"/>
      <c r="DC98" s="897"/>
      <c r="DD98" s="897"/>
      <c r="DE98" s="897"/>
      <c r="DF98" s="898"/>
      <c r="DG98" s="896"/>
      <c r="DH98" s="897"/>
      <c r="DI98" s="897"/>
      <c r="DJ98" s="897"/>
      <c r="DK98" s="898"/>
      <c r="DL98" s="896"/>
      <c r="DM98" s="897"/>
      <c r="DN98" s="897"/>
      <c r="DO98" s="897"/>
      <c r="DP98" s="898"/>
      <c r="DQ98" s="896"/>
      <c r="DR98" s="897"/>
      <c r="DS98" s="897"/>
      <c r="DT98" s="897"/>
      <c r="DU98" s="898"/>
      <c r="DV98" s="893"/>
      <c r="DW98" s="894"/>
      <c r="DX98" s="894"/>
      <c r="DY98" s="894"/>
      <c r="DZ98" s="895"/>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3"/>
      <c r="BT99" s="894"/>
      <c r="BU99" s="894"/>
      <c r="BV99" s="894"/>
      <c r="BW99" s="894"/>
      <c r="BX99" s="894"/>
      <c r="BY99" s="894"/>
      <c r="BZ99" s="894"/>
      <c r="CA99" s="894"/>
      <c r="CB99" s="894"/>
      <c r="CC99" s="894"/>
      <c r="CD99" s="894"/>
      <c r="CE99" s="894"/>
      <c r="CF99" s="894"/>
      <c r="CG99" s="899"/>
      <c r="CH99" s="896"/>
      <c r="CI99" s="897"/>
      <c r="CJ99" s="897"/>
      <c r="CK99" s="897"/>
      <c r="CL99" s="898"/>
      <c r="CM99" s="896"/>
      <c r="CN99" s="897"/>
      <c r="CO99" s="897"/>
      <c r="CP99" s="897"/>
      <c r="CQ99" s="898"/>
      <c r="CR99" s="896"/>
      <c r="CS99" s="897"/>
      <c r="CT99" s="897"/>
      <c r="CU99" s="897"/>
      <c r="CV99" s="898"/>
      <c r="CW99" s="896"/>
      <c r="CX99" s="897"/>
      <c r="CY99" s="897"/>
      <c r="CZ99" s="897"/>
      <c r="DA99" s="898"/>
      <c r="DB99" s="896"/>
      <c r="DC99" s="897"/>
      <c r="DD99" s="897"/>
      <c r="DE99" s="897"/>
      <c r="DF99" s="898"/>
      <c r="DG99" s="896"/>
      <c r="DH99" s="897"/>
      <c r="DI99" s="897"/>
      <c r="DJ99" s="897"/>
      <c r="DK99" s="898"/>
      <c r="DL99" s="896"/>
      <c r="DM99" s="897"/>
      <c r="DN99" s="897"/>
      <c r="DO99" s="897"/>
      <c r="DP99" s="898"/>
      <c r="DQ99" s="896"/>
      <c r="DR99" s="897"/>
      <c r="DS99" s="897"/>
      <c r="DT99" s="897"/>
      <c r="DU99" s="898"/>
      <c r="DV99" s="893"/>
      <c r="DW99" s="894"/>
      <c r="DX99" s="894"/>
      <c r="DY99" s="894"/>
      <c r="DZ99" s="895"/>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3"/>
      <c r="BT100" s="894"/>
      <c r="BU100" s="894"/>
      <c r="BV100" s="894"/>
      <c r="BW100" s="894"/>
      <c r="BX100" s="894"/>
      <c r="BY100" s="894"/>
      <c r="BZ100" s="894"/>
      <c r="CA100" s="894"/>
      <c r="CB100" s="894"/>
      <c r="CC100" s="894"/>
      <c r="CD100" s="894"/>
      <c r="CE100" s="894"/>
      <c r="CF100" s="894"/>
      <c r="CG100" s="899"/>
      <c r="CH100" s="896"/>
      <c r="CI100" s="897"/>
      <c r="CJ100" s="897"/>
      <c r="CK100" s="897"/>
      <c r="CL100" s="898"/>
      <c r="CM100" s="896"/>
      <c r="CN100" s="897"/>
      <c r="CO100" s="897"/>
      <c r="CP100" s="897"/>
      <c r="CQ100" s="898"/>
      <c r="CR100" s="896"/>
      <c r="CS100" s="897"/>
      <c r="CT100" s="897"/>
      <c r="CU100" s="897"/>
      <c r="CV100" s="898"/>
      <c r="CW100" s="896"/>
      <c r="CX100" s="897"/>
      <c r="CY100" s="897"/>
      <c r="CZ100" s="897"/>
      <c r="DA100" s="898"/>
      <c r="DB100" s="896"/>
      <c r="DC100" s="897"/>
      <c r="DD100" s="897"/>
      <c r="DE100" s="897"/>
      <c r="DF100" s="898"/>
      <c r="DG100" s="896"/>
      <c r="DH100" s="897"/>
      <c r="DI100" s="897"/>
      <c r="DJ100" s="897"/>
      <c r="DK100" s="898"/>
      <c r="DL100" s="896"/>
      <c r="DM100" s="897"/>
      <c r="DN100" s="897"/>
      <c r="DO100" s="897"/>
      <c r="DP100" s="898"/>
      <c r="DQ100" s="896"/>
      <c r="DR100" s="897"/>
      <c r="DS100" s="897"/>
      <c r="DT100" s="897"/>
      <c r="DU100" s="898"/>
      <c r="DV100" s="893"/>
      <c r="DW100" s="894"/>
      <c r="DX100" s="894"/>
      <c r="DY100" s="894"/>
      <c r="DZ100" s="895"/>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3"/>
      <c r="BT101" s="894"/>
      <c r="BU101" s="894"/>
      <c r="BV101" s="894"/>
      <c r="BW101" s="894"/>
      <c r="BX101" s="894"/>
      <c r="BY101" s="894"/>
      <c r="BZ101" s="894"/>
      <c r="CA101" s="894"/>
      <c r="CB101" s="894"/>
      <c r="CC101" s="894"/>
      <c r="CD101" s="894"/>
      <c r="CE101" s="894"/>
      <c r="CF101" s="894"/>
      <c r="CG101" s="899"/>
      <c r="CH101" s="896"/>
      <c r="CI101" s="897"/>
      <c r="CJ101" s="897"/>
      <c r="CK101" s="897"/>
      <c r="CL101" s="898"/>
      <c r="CM101" s="896"/>
      <c r="CN101" s="897"/>
      <c r="CO101" s="897"/>
      <c r="CP101" s="897"/>
      <c r="CQ101" s="898"/>
      <c r="CR101" s="896"/>
      <c r="CS101" s="897"/>
      <c r="CT101" s="897"/>
      <c r="CU101" s="897"/>
      <c r="CV101" s="898"/>
      <c r="CW101" s="896"/>
      <c r="CX101" s="897"/>
      <c r="CY101" s="897"/>
      <c r="CZ101" s="897"/>
      <c r="DA101" s="898"/>
      <c r="DB101" s="896"/>
      <c r="DC101" s="897"/>
      <c r="DD101" s="897"/>
      <c r="DE101" s="897"/>
      <c r="DF101" s="898"/>
      <c r="DG101" s="896"/>
      <c r="DH101" s="897"/>
      <c r="DI101" s="897"/>
      <c r="DJ101" s="897"/>
      <c r="DK101" s="898"/>
      <c r="DL101" s="896"/>
      <c r="DM101" s="897"/>
      <c r="DN101" s="897"/>
      <c r="DO101" s="897"/>
      <c r="DP101" s="898"/>
      <c r="DQ101" s="896"/>
      <c r="DR101" s="897"/>
      <c r="DS101" s="897"/>
      <c r="DT101" s="897"/>
      <c r="DU101" s="898"/>
      <c r="DV101" s="893"/>
      <c r="DW101" s="894"/>
      <c r="DX101" s="894"/>
      <c r="DY101" s="894"/>
      <c r="DZ101" s="895"/>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390</v>
      </c>
      <c r="BR102" s="823" t="s">
        <v>420</v>
      </c>
      <c r="BS102" s="824"/>
      <c r="BT102" s="824"/>
      <c r="BU102" s="824"/>
      <c r="BV102" s="824"/>
      <c r="BW102" s="824"/>
      <c r="BX102" s="824"/>
      <c r="BY102" s="824"/>
      <c r="BZ102" s="824"/>
      <c r="CA102" s="824"/>
      <c r="CB102" s="824"/>
      <c r="CC102" s="824"/>
      <c r="CD102" s="824"/>
      <c r="CE102" s="824"/>
      <c r="CF102" s="824"/>
      <c r="CG102" s="825"/>
      <c r="CH102" s="921"/>
      <c r="CI102" s="922"/>
      <c r="CJ102" s="922"/>
      <c r="CK102" s="922"/>
      <c r="CL102" s="923"/>
      <c r="CM102" s="921"/>
      <c r="CN102" s="922"/>
      <c r="CO102" s="922"/>
      <c r="CP102" s="922"/>
      <c r="CQ102" s="923"/>
      <c r="CR102" s="924">
        <v>5</v>
      </c>
      <c r="CS102" s="886"/>
      <c r="CT102" s="886"/>
      <c r="CU102" s="886"/>
      <c r="CV102" s="925"/>
      <c r="CW102" s="924">
        <v>47</v>
      </c>
      <c r="CX102" s="886"/>
      <c r="CY102" s="886"/>
      <c r="CZ102" s="886"/>
      <c r="DA102" s="925"/>
      <c r="DB102" s="924" t="s">
        <v>507</v>
      </c>
      <c r="DC102" s="886"/>
      <c r="DD102" s="886"/>
      <c r="DE102" s="886"/>
      <c r="DF102" s="925"/>
      <c r="DG102" s="924">
        <v>277</v>
      </c>
      <c r="DH102" s="886"/>
      <c r="DI102" s="886"/>
      <c r="DJ102" s="886"/>
      <c r="DK102" s="925"/>
      <c r="DL102" s="924" t="s">
        <v>507</v>
      </c>
      <c r="DM102" s="886"/>
      <c r="DN102" s="886"/>
      <c r="DO102" s="886"/>
      <c r="DP102" s="925"/>
      <c r="DQ102" s="924">
        <v>183</v>
      </c>
      <c r="DR102" s="886"/>
      <c r="DS102" s="886"/>
      <c r="DT102" s="886"/>
      <c r="DU102" s="925"/>
      <c r="DV102" s="823"/>
      <c r="DW102" s="824"/>
      <c r="DX102" s="824"/>
      <c r="DY102" s="824"/>
      <c r="DZ102" s="948"/>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9" t="s">
        <v>421</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0" t="s">
        <v>422</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51" t="s">
        <v>425</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426</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21" customFormat="1" ht="26.25" customHeight="1" x14ac:dyDescent="0.15">
      <c r="A109" s="946" t="s">
        <v>427</v>
      </c>
      <c r="B109" s="927"/>
      <c r="C109" s="927"/>
      <c r="D109" s="927"/>
      <c r="E109" s="927"/>
      <c r="F109" s="927"/>
      <c r="G109" s="927"/>
      <c r="H109" s="927"/>
      <c r="I109" s="927"/>
      <c r="J109" s="927"/>
      <c r="K109" s="927"/>
      <c r="L109" s="927"/>
      <c r="M109" s="927"/>
      <c r="N109" s="927"/>
      <c r="O109" s="927"/>
      <c r="P109" s="927"/>
      <c r="Q109" s="927"/>
      <c r="R109" s="927"/>
      <c r="S109" s="927"/>
      <c r="T109" s="927"/>
      <c r="U109" s="927"/>
      <c r="V109" s="927"/>
      <c r="W109" s="927"/>
      <c r="X109" s="927"/>
      <c r="Y109" s="927"/>
      <c r="Z109" s="928"/>
      <c r="AA109" s="926" t="s">
        <v>428</v>
      </c>
      <c r="AB109" s="927"/>
      <c r="AC109" s="927"/>
      <c r="AD109" s="927"/>
      <c r="AE109" s="928"/>
      <c r="AF109" s="926" t="s">
        <v>429</v>
      </c>
      <c r="AG109" s="927"/>
      <c r="AH109" s="927"/>
      <c r="AI109" s="927"/>
      <c r="AJ109" s="928"/>
      <c r="AK109" s="926" t="s">
        <v>304</v>
      </c>
      <c r="AL109" s="927"/>
      <c r="AM109" s="927"/>
      <c r="AN109" s="927"/>
      <c r="AO109" s="928"/>
      <c r="AP109" s="926" t="s">
        <v>430</v>
      </c>
      <c r="AQ109" s="927"/>
      <c r="AR109" s="927"/>
      <c r="AS109" s="927"/>
      <c r="AT109" s="929"/>
      <c r="AU109" s="946" t="s">
        <v>427</v>
      </c>
      <c r="AV109" s="927"/>
      <c r="AW109" s="927"/>
      <c r="AX109" s="927"/>
      <c r="AY109" s="927"/>
      <c r="AZ109" s="927"/>
      <c r="BA109" s="927"/>
      <c r="BB109" s="927"/>
      <c r="BC109" s="927"/>
      <c r="BD109" s="927"/>
      <c r="BE109" s="927"/>
      <c r="BF109" s="927"/>
      <c r="BG109" s="927"/>
      <c r="BH109" s="927"/>
      <c r="BI109" s="927"/>
      <c r="BJ109" s="927"/>
      <c r="BK109" s="927"/>
      <c r="BL109" s="927"/>
      <c r="BM109" s="927"/>
      <c r="BN109" s="927"/>
      <c r="BO109" s="927"/>
      <c r="BP109" s="928"/>
      <c r="BQ109" s="926" t="s">
        <v>428</v>
      </c>
      <c r="BR109" s="927"/>
      <c r="BS109" s="927"/>
      <c r="BT109" s="927"/>
      <c r="BU109" s="928"/>
      <c r="BV109" s="926" t="s">
        <v>429</v>
      </c>
      <c r="BW109" s="927"/>
      <c r="BX109" s="927"/>
      <c r="BY109" s="927"/>
      <c r="BZ109" s="928"/>
      <c r="CA109" s="926" t="s">
        <v>304</v>
      </c>
      <c r="CB109" s="927"/>
      <c r="CC109" s="927"/>
      <c r="CD109" s="927"/>
      <c r="CE109" s="928"/>
      <c r="CF109" s="947" t="s">
        <v>430</v>
      </c>
      <c r="CG109" s="947"/>
      <c r="CH109" s="947"/>
      <c r="CI109" s="947"/>
      <c r="CJ109" s="947"/>
      <c r="CK109" s="926" t="s">
        <v>431</v>
      </c>
      <c r="CL109" s="927"/>
      <c r="CM109" s="927"/>
      <c r="CN109" s="927"/>
      <c r="CO109" s="927"/>
      <c r="CP109" s="927"/>
      <c r="CQ109" s="927"/>
      <c r="CR109" s="927"/>
      <c r="CS109" s="927"/>
      <c r="CT109" s="927"/>
      <c r="CU109" s="927"/>
      <c r="CV109" s="927"/>
      <c r="CW109" s="927"/>
      <c r="CX109" s="927"/>
      <c r="CY109" s="927"/>
      <c r="CZ109" s="927"/>
      <c r="DA109" s="927"/>
      <c r="DB109" s="927"/>
      <c r="DC109" s="927"/>
      <c r="DD109" s="927"/>
      <c r="DE109" s="927"/>
      <c r="DF109" s="928"/>
      <c r="DG109" s="926" t="s">
        <v>428</v>
      </c>
      <c r="DH109" s="927"/>
      <c r="DI109" s="927"/>
      <c r="DJ109" s="927"/>
      <c r="DK109" s="928"/>
      <c r="DL109" s="926" t="s">
        <v>429</v>
      </c>
      <c r="DM109" s="927"/>
      <c r="DN109" s="927"/>
      <c r="DO109" s="927"/>
      <c r="DP109" s="928"/>
      <c r="DQ109" s="926" t="s">
        <v>304</v>
      </c>
      <c r="DR109" s="927"/>
      <c r="DS109" s="927"/>
      <c r="DT109" s="927"/>
      <c r="DU109" s="928"/>
      <c r="DV109" s="926" t="s">
        <v>430</v>
      </c>
      <c r="DW109" s="927"/>
      <c r="DX109" s="927"/>
      <c r="DY109" s="927"/>
      <c r="DZ109" s="929"/>
    </row>
    <row r="110" spans="1:131" s="221" customFormat="1" ht="26.25" customHeight="1" x14ac:dyDescent="0.15">
      <c r="A110" s="930" t="s">
        <v>432</v>
      </c>
      <c r="B110" s="931"/>
      <c r="C110" s="931"/>
      <c r="D110" s="931"/>
      <c r="E110" s="931"/>
      <c r="F110" s="931"/>
      <c r="G110" s="931"/>
      <c r="H110" s="931"/>
      <c r="I110" s="931"/>
      <c r="J110" s="931"/>
      <c r="K110" s="931"/>
      <c r="L110" s="931"/>
      <c r="M110" s="931"/>
      <c r="N110" s="931"/>
      <c r="O110" s="931"/>
      <c r="P110" s="931"/>
      <c r="Q110" s="931"/>
      <c r="R110" s="931"/>
      <c r="S110" s="931"/>
      <c r="T110" s="931"/>
      <c r="U110" s="931"/>
      <c r="V110" s="931"/>
      <c r="W110" s="931"/>
      <c r="X110" s="931"/>
      <c r="Y110" s="931"/>
      <c r="Z110" s="932"/>
      <c r="AA110" s="933">
        <v>413260</v>
      </c>
      <c r="AB110" s="934"/>
      <c r="AC110" s="934"/>
      <c r="AD110" s="934"/>
      <c r="AE110" s="935"/>
      <c r="AF110" s="936">
        <v>368829</v>
      </c>
      <c r="AG110" s="934"/>
      <c r="AH110" s="934"/>
      <c r="AI110" s="934"/>
      <c r="AJ110" s="935"/>
      <c r="AK110" s="936">
        <v>395220</v>
      </c>
      <c r="AL110" s="934"/>
      <c r="AM110" s="934"/>
      <c r="AN110" s="934"/>
      <c r="AO110" s="935"/>
      <c r="AP110" s="937">
        <v>17.7</v>
      </c>
      <c r="AQ110" s="938"/>
      <c r="AR110" s="938"/>
      <c r="AS110" s="938"/>
      <c r="AT110" s="939"/>
      <c r="AU110" s="940" t="s">
        <v>72</v>
      </c>
      <c r="AV110" s="941"/>
      <c r="AW110" s="941"/>
      <c r="AX110" s="941"/>
      <c r="AY110" s="941"/>
      <c r="AZ110" s="963" t="s">
        <v>433</v>
      </c>
      <c r="BA110" s="931"/>
      <c r="BB110" s="931"/>
      <c r="BC110" s="931"/>
      <c r="BD110" s="931"/>
      <c r="BE110" s="931"/>
      <c r="BF110" s="931"/>
      <c r="BG110" s="931"/>
      <c r="BH110" s="931"/>
      <c r="BI110" s="931"/>
      <c r="BJ110" s="931"/>
      <c r="BK110" s="931"/>
      <c r="BL110" s="931"/>
      <c r="BM110" s="931"/>
      <c r="BN110" s="931"/>
      <c r="BO110" s="931"/>
      <c r="BP110" s="932"/>
      <c r="BQ110" s="964">
        <v>3648066</v>
      </c>
      <c r="BR110" s="965"/>
      <c r="BS110" s="965"/>
      <c r="BT110" s="965"/>
      <c r="BU110" s="965"/>
      <c r="BV110" s="965">
        <v>3525060</v>
      </c>
      <c r="BW110" s="965"/>
      <c r="BX110" s="965"/>
      <c r="BY110" s="965"/>
      <c r="BZ110" s="965"/>
      <c r="CA110" s="965">
        <v>3615650</v>
      </c>
      <c r="CB110" s="965"/>
      <c r="CC110" s="965"/>
      <c r="CD110" s="965"/>
      <c r="CE110" s="965"/>
      <c r="CF110" s="978">
        <v>161.6</v>
      </c>
      <c r="CG110" s="979"/>
      <c r="CH110" s="979"/>
      <c r="CI110" s="979"/>
      <c r="CJ110" s="979"/>
      <c r="CK110" s="980" t="s">
        <v>434</v>
      </c>
      <c r="CL110" s="981"/>
      <c r="CM110" s="963" t="s">
        <v>435</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964" t="s">
        <v>185</v>
      </c>
      <c r="DH110" s="965"/>
      <c r="DI110" s="965"/>
      <c r="DJ110" s="965"/>
      <c r="DK110" s="965"/>
      <c r="DL110" s="965" t="s">
        <v>185</v>
      </c>
      <c r="DM110" s="965"/>
      <c r="DN110" s="965"/>
      <c r="DO110" s="965"/>
      <c r="DP110" s="965"/>
      <c r="DQ110" s="965" t="s">
        <v>185</v>
      </c>
      <c r="DR110" s="965"/>
      <c r="DS110" s="965"/>
      <c r="DT110" s="965"/>
      <c r="DU110" s="965"/>
      <c r="DV110" s="966" t="s">
        <v>185</v>
      </c>
      <c r="DW110" s="966"/>
      <c r="DX110" s="966"/>
      <c r="DY110" s="966"/>
      <c r="DZ110" s="967"/>
    </row>
    <row r="111" spans="1:131" s="221" customFormat="1" ht="26.25" customHeight="1" x14ac:dyDescent="0.15">
      <c r="A111" s="968" t="s">
        <v>436</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71" t="s">
        <v>392</v>
      </c>
      <c r="AB111" s="972"/>
      <c r="AC111" s="972"/>
      <c r="AD111" s="972"/>
      <c r="AE111" s="973"/>
      <c r="AF111" s="974" t="s">
        <v>392</v>
      </c>
      <c r="AG111" s="972"/>
      <c r="AH111" s="972"/>
      <c r="AI111" s="972"/>
      <c r="AJ111" s="973"/>
      <c r="AK111" s="974" t="s">
        <v>185</v>
      </c>
      <c r="AL111" s="972"/>
      <c r="AM111" s="972"/>
      <c r="AN111" s="972"/>
      <c r="AO111" s="973"/>
      <c r="AP111" s="975" t="s">
        <v>185</v>
      </c>
      <c r="AQ111" s="976"/>
      <c r="AR111" s="976"/>
      <c r="AS111" s="976"/>
      <c r="AT111" s="977"/>
      <c r="AU111" s="942"/>
      <c r="AV111" s="943"/>
      <c r="AW111" s="943"/>
      <c r="AX111" s="943"/>
      <c r="AY111" s="943"/>
      <c r="AZ111" s="956" t="s">
        <v>437</v>
      </c>
      <c r="BA111" s="957"/>
      <c r="BB111" s="957"/>
      <c r="BC111" s="957"/>
      <c r="BD111" s="957"/>
      <c r="BE111" s="957"/>
      <c r="BF111" s="957"/>
      <c r="BG111" s="957"/>
      <c r="BH111" s="957"/>
      <c r="BI111" s="957"/>
      <c r="BJ111" s="957"/>
      <c r="BK111" s="957"/>
      <c r="BL111" s="957"/>
      <c r="BM111" s="957"/>
      <c r="BN111" s="957"/>
      <c r="BO111" s="957"/>
      <c r="BP111" s="958"/>
      <c r="BQ111" s="959">
        <v>20000</v>
      </c>
      <c r="BR111" s="960"/>
      <c r="BS111" s="960"/>
      <c r="BT111" s="960"/>
      <c r="BU111" s="960"/>
      <c r="BV111" s="960">
        <v>10000</v>
      </c>
      <c r="BW111" s="960"/>
      <c r="BX111" s="960"/>
      <c r="BY111" s="960"/>
      <c r="BZ111" s="960"/>
      <c r="CA111" s="960" t="s">
        <v>392</v>
      </c>
      <c r="CB111" s="960"/>
      <c r="CC111" s="960"/>
      <c r="CD111" s="960"/>
      <c r="CE111" s="960"/>
      <c r="CF111" s="954" t="s">
        <v>392</v>
      </c>
      <c r="CG111" s="955"/>
      <c r="CH111" s="955"/>
      <c r="CI111" s="955"/>
      <c r="CJ111" s="955"/>
      <c r="CK111" s="982"/>
      <c r="CL111" s="983"/>
      <c r="CM111" s="956" t="s">
        <v>438</v>
      </c>
      <c r="CN111" s="957"/>
      <c r="CO111" s="957"/>
      <c r="CP111" s="957"/>
      <c r="CQ111" s="957"/>
      <c r="CR111" s="957"/>
      <c r="CS111" s="957"/>
      <c r="CT111" s="957"/>
      <c r="CU111" s="957"/>
      <c r="CV111" s="957"/>
      <c r="CW111" s="957"/>
      <c r="CX111" s="957"/>
      <c r="CY111" s="957"/>
      <c r="CZ111" s="957"/>
      <c r="DA111" s="957"/>
      <c r="DB111" s="957"/>
      <c r="DC111" s="957"/>
      <c r="DD111" s="957"/>
      <c r="DE111" s="957"/>
      <c r="DF111" s="958"/>
      <c r="DG111" s="959" t="s">
        <v>392</v>
      </c>
      <c r="DH111" s="960"/>
      <c r="DI111" s="960"/>
      <c r="DJ111" s="960"/>
      <c r="DK111" s="960"/>
      <c r="DL111" s="960" t="s">
        <v>392</v>
      </c>
      <c r="DM111" s="960"/>
      <c r="DN111" s="960"/>
      <c r="DO111" s="960"/>
      <c r="DP111" s="960"/>
      <c r="DQ111" s="960" t="s">
        <v>185</v>
      </c>
      <c r="DR111" s="960"/>
      <c r="DS111" s="960"/>
      <c r="DT111" s="960"/>
      <c r="DU111" s="960"/>
      <c r="DV111" s="961" t="s">
        <v>185</v>
      </c>
      <c r="DW111" s="961"/>
      <c r="DX111" s="961"/>
      <c r="DY111" s="961"/>
      <c r="DZ111" s="962"/>
    </row>
    <row r="112" spans="1:131" s="221" customFormat="1" ht="26.25" customHeight="1" x14ac:dyDescent="0.15">
      <c r="A112" s="986" t="s">
        <v>439</v>
      </c>
      <c r="B112" s="987"/>
      <c r="C112" s="957" t="s">
        <v>440</v>
      </c>
      <c r="D112" s="957"/>
      <c r="E112" s="957"/>
      <c r="F112" s="957"/>
      <c r="G112" s="957"/>
      <c r="H112" s="957"/>
      <c r="I112" s="957"/>
      <c r="J112" s="957"/>
      <c r="K112" s="957"/>
      <c r="L112" s="957"/>
      <c r="M112" s="957"/>
      <c r="N112" s="957"/>
      <c r="O112" s="957"/>
      <c r="P112" s="957"/>
      <c r="Q112" s="957"/>
      <c r="R112" s="957"/>
      <c r="S112" s="957"/>
      <c r="T112" s="957"/>
      <c r="U112" s="957"/>
      <c r="V112" s="957"/>
      <c r="W112" s="957"/>
      <c r="X112" s="957"/>
      <c r="Y112" s="957"/>
      <c r="Z112" s="958"/>
      <c r="AA112" s="992" t="s">
        <v>392</v>
      </c>
      <c r="AB112" s="993"/>
      <c r="AC112" s="993"/>
      <c r="AD112" s="993"/>
      <c r="AE112" s="994"/>
      <c r="AF112" s="995" t="s">
        <v>441</v>
      </c>
      <c r="AG112" s="993"/>
      <c r="AH112" s="993"/>
      <c r="AI112" s="993"/>
      <c r="AJ112" s="994"/>
      <c r="AK112" s="995" t="s">
        <v>185</v>
      </c>
      <c r="AL112" s="993"/>
      <c r="AM112" s="993"/>
      <c r="AN112" s="993"/>
      <c r="AO112" s="994"/>
      <c r="AP112" s="996" t="s">
        <v>441</v>
      </c>
      <c r="AQ112" s="997"/>
      <c r="AR112" s="997"/>
      <c r="AS112" s="997"/>
      <c r="AT112" s="998"/>
      <c r="AU112" s="942"/>
      <c r="AV112" s="943"/>
      <c r="AW112" s="943"/>
      <c r="AX112" s="943"/>
      <c r="AY112" s="943"/>
      <c r="AZ112" s="956" t="s">
        <v>442</v>
      </c>
      <c r="BA112" s="957"/>
      <c r="BB112" s="957"/>
      <c r="BC112" s="957"/>
      <c r="BD112" s="957"/>
      <c r="BE112" s="957"/>
      <c r="BF112" s="957"/>
      <c r="BG112" s="957"/>
      <c r="BH112" s="957"/>
      <c r="BI112" s="957"/>
      <c r="BJ112" s="957"/>
      <c r="BK112" s="957"/>
      <c r="BL112" s="957"/>
      <c r="BM112" s="957"/>
      <c r="BN112" s="957"/>
      <c r="BO112" s="957"/>
      <c r="BP112" s="958"/>
      <c r="BQ112" s="959">
        <v>1126660</v>
      </c>
      <c r="BR112" s="960"/>
      <c r="BS112" s="960"/>
      <c r="BT112" s="960"/>
      <c r="BU112" s="960"/>
      <c r="BV112" s="960">
        <v>1098993</v>
      </c>
      <c r="BW112" s="960"/>
      <c r="BX112" s="960"/>
      <c r="BY112" s="960"/>
      <c r="BZ112" s="960"/>
      <c r="CA112" s="960">
        <v>1086598</v>
      </c>
      <c r="CB112" s="960"/>
      <c r="CC112" s="960"/>
      <c r="CD112" s="960"/>
      <c r="CE112" s="960"/>
      <c r="CF112" s="954">
        <v>48.6</v>
      </c>
      <c r="CG112" s="955"/>
      <c r="CH112" s="955"/>
      <c r="CI112" s="955"/>
      <c r="CJ112" s="955"/>
      <c r="CK112" s="982"/>
      <c r="CL112" s="983"/>
      <c r="CM112" s="956" t="s">
        <v>443</v>
      </c>
      <c r="CN112" s="957"/>
      <c r="CO112" s="957"/>
      <c r="CP112" s="957"/>
      <c r="CQ112" s="957"/>
      <c r="CR112" s="957"/>
      <c r="CS112" s="957"/>
      <c r="CT112" s="957"/>
      <c r="CU112" s="957"/>
      <c r="CV112" s="957"/>
      <c r="CW112" s="957"/>
      <c r="CX112" s="957"/>
      <c r="CY112" s="957"/>
      <c r="CZ112" s="957"/>
      <c r="DA112" s="957"/>
      <c r="DB112" s="957"/>
      <c r="DC112" s="957"/>
      <c r="DD112" s="957"/>
      <c r="DE112" s="957"/>
      <c r="DF112" s="958"/>
      <c r="DG112" s="959" t="s">
        <v>185</v>
      </c>
      <c r="DH112" s="960"/>
      <c r="DI112" s="960"/>
      <c r="DJ112" s="960"/>
      <c r="DK112" s="960"/>
      <c r="DL112" s="960" t="s">
        <v>392</v>
      </c>
      <c r="DM112" s="960"/>
      <c r="DN112" s="960"/>
      <c r="DO112" s="960"/>
      <c r="DP112" s="960"/>
      <c r="DQ112" s="960" t="s">
        <v>185</v>
      </c>
      <c r="DR112" s="960"/>
      <c r="DS112" s="960"/>
      <c r="DT112" s="960"/>
      <c r="DU112" s="960"/>
      <c r="DV112" s="961" t="s">
        <v>185</v>
      </c>
      <c r="DW112" s="961"/>
      <c r="DX112" s="961"/>
      <c r="DY112" s="961"/>
      <c r="DZ112" s="962"/>
    </row>
    <row r="113" spans="1:130" s="221" customFormat="1" ht="26.25" customHeight="1" x14ac:dyDescent="0.15">
      <c r="A113" s="988"/>
      <c r="B113" s="989"/>
      <c r="C113" s="957" t="s">
        <v>444</v>
      </c>
      <c r="D113" s="957"/>
      <c r="E113" s="957"/>
      <c r="F113" s="957"/>
      <c r="G113" s="957"/>
      <c r="H113" s="957"/>
      <c r="I113" s="957"/>
      <c r="J113" s="957"/>
      <c r="K113" s="957"/>
      <c r="L113" s="957"/>
      <c r="M113" s="957"/>
      <c r="N113" s="957"/>
      <c r="O113" s="957"/>
      <c r="P113" s="957"/>
      <c r="Q113" s="957"/>
      <c r="R113" s="957"/>
      <c r="S113" s="957"/>
      <c r="T113" s="957"/>
      <c r="U113" s="957"/>
      <c r="V113" s="957"/>
      <c r="W113" s="957"/>
      <c r="X113" s="957"/>
      <c r="Y113" s="957"/>
      <c r="Z113" s="958"/>
      <c r="AA113" s="971">
        <v>72520</v>
      </c>
      <c r="AB113" s="972"/>
      <c r="AC113" s="972"/>
      <c r="AD113" s="972"/>
      <c r="AE113" s="973"/>
      <c r="AF113" s="974">
        <v>86142</v>
      </c>
      <c r="AG113" s="972"/>
      <c r="AH113" s="972"/>
      <c r="AI113" s="972"/>
      <c r="AJ113" s="973"/>
      <c r="AK113" s="974">
        <v>85928</v>
      </c>
      <c r="AL113" s="972"/>
      <c r="AM113" s="972"/>
      <c r="AN113" s="972"/>
      <c r="AO113" s="973"/>
      <c r="AP113" s="975">
        <v>3.8</v>
      </c>
      <c r="AQ113" s="976"/>
      <c r="AR113" s="976"/>
      <c r="AS113" s="976"/>
      <c r="AT113" s="977"/>
      <c r="AU113" s="942"/>
      <c r="AV113" s="943"/>
      <c r="AW113" s="943"/>
      <c r="AX113" s="943"/>
      <c r="AY113" s="943"/>
      <c r="AZ113" s="956" t="s">
        <v>445</v>
      </c>
      <c r="BA113" s="957"/>
      <c r="BB113" s="957"/>
      <c r="BC113" s="957"/>
      <c r="BD113" s="957"/>
      <c r="BE113" s="957"/>
      <c r="BF113" s="957"/>
      <c r="BG113" s="957"/>
      <c r="BH113" s="957"/>
      <c r="BI113" s="957"/>
      <c r="BJ113" s="957"/>
      <c r="BK113" s="957"/>
      <c r="BL113" s="957"/>
      <c r="BM113" s="957"/>
      <c r="BN113" s="957"/>
      <c r="BO113" s="957"/>
      <c r="BP113" s="958"/>
      <c r="BQ113" s="959">
        <v>44605</v>
      </c>
      <c r="BR113" s="960"/>
      <c r="BS113" s="960"/>
      <c r="BT113" s="960"/>
      <c r="BU113" s="960"/>
      <c r="BV113" s="960">
        <v>44422</v>
      </c>
      <c r="BW113" s="960"/>
      <c r="BX113" s="960"/>
      <c r="BY113" s="960"/>
      <c r="BZ113" s="960"/>
      <c r="CA113" s="960">
        <v>42790</v>
      </c>
      <c r="CB113" s="960"/>
      <c r="CC113" s="960"/>
      <c r="CD113" s="960"/>
      <c r="CE113" s="960"/>
      <c r="CF113" s="954">
        <v>1.9</v>
      </c>
      <c r="CG113" s="955"/>
      <c r="CH113" s="955"/>
      <c r="CI113" s="955"/>
      <c r="CJ113" s="955"/>
      <c r="CK113" s="982"/>
      <c r="CL113" s="983"/>
      <c r="CM113" s="956" t="s">
        <v>446</v>
      </c>
      <c r="CN113" s="957"/>
      <c r="CO113" s="957"/>
      <c r="CP113" s="957"/>
      <c r="CQ113" s="957"/>
      <c r="CR113" s="957"/>
      <c r="CS113" s="957"/>
      <c r="CT113" s="957"/>
      <c r="CU113" s="957"/>
      <c r="CV113" s="957"/>
      <c r="CW113" s="957"/>
      <c r="CX113" s="957"/>
      <c r="CY113" s="957"/>
      <c r="CZ113" s="957"/>
      <c r="DA113" s="957"/>
      <c r="DB113" s="957"/>
      <c r="DC113" s="957"/>
      <c r="DD113" s="957"/>
      <c r="DE113" s="957"/>
      <c r="DF113" s="958"/>
      <c r="DG113" s="992" t="s">
        <v>185</v>
      </c>
      <c r="DH113" s="993"/>
      <c r="DI113" s="993"/>
      <c r="DJ113" s="993"/>
      <c r="DK113" s="994"/>
      <c r="DL113" s="995" t="s">
        <v>185</v>
      </c>
      <c r="DM113" s="993"/>
      <c r="DN113" s="993"/>
      <c r="DO113" s="993"/>
      <c r="DP113" s="994"/>
      <c r="DQ113" s="995" t="s">
        <v>185</v>
      </c>
      <c r="DR113" s="993"/>
      <c r="DS113" s="993"/>
      <c r="DT113" s="993"/>
      <c r="DU113" s="994"/>
      <c r="DV113" s="996" t="s">
        <v>185</v>
      </c>
      <c r="DW113" s="997"/>
      <c r="DX113" s="997"/>
      <c r="DY113" s="997"/>
      <c r="DZ113" s="998"/>
    </row>
    <row r="114" spans="1:130" s="221" customFormat="1" ht="26.25" customHeight="1" x14ac:dyDescent="0.15">
      <c r="A114" s="988"/>
      <c r="B114" s="989"/>
      <c r="C114" s="957" t="s">
        <v>447</v>
      </c>
      <c r="D114" s="957"/>
      <c r="E114" s="957"/>
      <c r="F114" s="957"/>
      <c r="G114" s="957"/>
      <c r="H114" s="957"/>
      <c r="I114" s="957"/>
      <c r="J114" s="957"/>
      <c r="K114" s="957"/>
      <c r="L114" s="957"/>
      <c r="M114" s="957"/>
      <c r="N114" s="957"/>
      <c r="O114" s="957"/>
      <c r="P114" s="957"/>
      <c r="Q114" s="957"/>
      <c r="R114" s="957"/>
      <c r="S114" s="957"/>
      <c r="T114" s="957"/>
      <c r="U114" s="957"/>
      <c r="V114" s="957"/>
      <c r="W114" s="957"/>
      <c r="X114" s="957"/>
      <c r="Y114" s="957"/>
      <c r="Z114" s="958"/>
      <c r="AA114" s="992">
        <v>13418</v>
      </c>
      <c r="AB114" s="993"/>
      <c r="AC114" s="993"/>
      <c r="AD114" s="993"/>
      <c r="AE114" s="994"/>
      <c r="AF114" s="995">
        <v>14231</v>
      </c>
      <c r="AG114" s="993"/>
      <c r="AH114" s="993"/>
      <c r="AI114" s="993"/>
      <c r="AJ114" s="994"/>
      <c r="AK114" s="995">
        <v>9358</v>
      </c>
      <c r="AL114" s="993"/>
      <c r="AM114" s="993"/>
      <c r="AN114" s="993"/>
      <c r="AO114" s="994"/>
      <c r="AP114" s="996">
        <v>0.4</v>
      </c>
      <c r="AQ114" s="997"/>
      <c r="AR114" s="997"/>
      <c r="AS114" s="997"/>
      <c r="AT114" s="998"/>
      <c r="AU114" s="942"/>
      <c r="AV114" s="943"/>
      <c r="AW114" s="943"/>
      <c r="AX114" s="943"/>
      <c r="AY114" s="943"/>
      <c r="AZ114" s="956" t="s">
        <v>448</v>
      </c>
      <c r="BA114" s="957"/>
      <c r="BB114" s="957"/>
      <c r="BC114" s="957"/>
      <c r="BD114" s="957"/>
      <c r="BE114" s="957"/>
      <c r="BF114" s="957"/>
      <c r="BG114" s="957"/>
      <c r="BH114" s="957"/>
      <c r="BI114" s="957"/>
      <c r="BJ114" s="957"/>
      <c r="BK114" s="957"/>
      <c r="BL114" s="957"/>
      <c r="BM114" s="957"/>
      <c r="BN114" s="957"/>
      <c r="BO114" s="957"/>
      <c r="BP114" s="958"/>
      <c r="BQ114" s="959">
        <v>824175</v>
      </c>
      <c r="BR114" s="960"/>
      <c r="BS114" s="960"/>
      <c r="BT114" s="960"/>
      <c r="BU114" s="960"/>
      <c r="BV114" s="960">
        <v>788943</v>
      </c>
      <c r="BW114" s="960"/>
      <c r="BX114" s="960"/>
      <c r="BY114" s="960"/>
      <c r="BZ114" s="960"/>
      <c r="CA114" s="960">
        <v>744562</v>
      </c>
      <c r="CB114" s="960"/>
      <c r="CC114" s="960"/>
      <c r="CD114" s="960"/>
      <c r="CE114" s="960"/>
      <c r="CF114" s="954">
        <v>33.299999999999997</v>
      </c>
      <c r="CG114" s="955"/>
      <c r="CH114" s="955"/>
      <c r="CI114" s="955"/>
      <c r="CJ114" s="955"/>
      <c r="CK114" s="982"/>
      <c r="CL114" s="983"/>
      <c r="CM114" s="956" t="s">
        <v>449</v>
      </c>
      <c r="CN114" s="957"/>
      <c r="CO114" s="957"/>
      <c r="CP114" s="957"/>
      <c r="CQ114" s="957"/>
      <c r="CR114" s="957"/>
      <c r="CS114" s="957"/>
      <c r="CT114" s="957"/>
      <c r="CU114" s="957"/>
      <c r="CV114" s="957"/>
      <c r="CW114" s="957"/>
      <c r="CX114" s="957"/>
      <c r="CY114" s="957"/>
      <c r="CZ114" s="957"/>
      <c r="DA114" s="957"/>
      <c r="DB114" s="957"/>
      <c r="DC114" s="957"/>
      <c r="DD114" s="957"/>
      <c r="DE114" s="957"/>
      <c r="DF114" s="958"/>
      <c r="DG114" s="992" t="s">
        <v>185</v>
      </c>
      <c r="DH114" s="993"/>
      <c r="DI114" s="993"/>
      <c r="DJ114" s="993"/>
      <c r="DK114" s="994"/>
      <c r="DL114" s="995" t="s">
        <v>392</v>
      </c>
      <c r="DM114" s="993"/>
      <c r="DN114" s="993"/>
      <c r="DO114" s="993"/>
      <c r="DP114" s="994"/>
      <c r="DQ114" s="995" t="s">
        <v>392</v>
      </c>
      <c r="DR114" s="993"/>
      <c r="DS114" s="993"/>
      <c r="DT114" s="993"/>
      <c r="DU114" s="994"/>
      <c r="DV114" s="996" t="s">
        <v>392</v>
      </c>
      <c r="DW114" s="997"/>
      <c r="DX114" s="997"/>
      <c r="DY114" s="997"/>
      <c r="DZ114" s="998"/>
    </row>
    <row r="115" spans="1:130" s="221" customFormat="1" ht="26.25" customHeight="1" x14ac:dyDescent="0.15">
      <c r="A115" s="988"/>
      <c r="B115" s="989"/>
      <c r="C115" s="957" t="s">
        <v>450</v>
      </c>
      <c r="D115" s="957"/>
      <c r="E115" s="957"/>
      <c r="F115" s="957"/>
      <c r="G115" s="957"/>
      <c r="H115" s="957"/>
      <c r="I115" s="957"/>
      <c r="J115" s="957"/>
      <c r="K115" s="957"/>
      <c r="L115" s="957"/>
      <c r="M115" s="957"/>
      <c r="N115" s="957"/>
      <c r="O115" s="957"/>
      <c r="P115" s="957"/>
      <c r="Q115" s="957"/>
      <c r="R115" s="957"/>
      <c r="S115" s="957"/>
      <c r="T115" s="957"/>
      <c r="U115" s="957"/>
      <c r="V115" s="957"/>
      <c r="W115" s="957"/>
      <c r="X115" s="957"/>
      <c r="Y115" s="957"/>
      <c r="Z115" s="958"/>
      <c r="AA115" s="971">
        <v>3063</v>
      </c>
      <c r="AB115" s="972"/>
      <c r="AC115" s="972"/>
      <c r="AD115" s="972"/>
      <c r="AE115" s="973"/>
      <c r="AF115" s="974">
        <v>5184</v>
      </c>
      <c r="AG115" s="972"/>
      <c r="AH115" s="972"/>
      <c r="AI115" s="972"/>
      <c r="AJ115" s="973"/>
      <c r="AK115" s="974">
        <v>4556</v>
      </c>
      <c r="AL115" s="972"/>
      <c r="AM115" s="972"/>
      <c r="AN115" s="972"/>
      <c r="AO115" s="973"/>
      <c r="AP115" s="975">
        <v>0.2</v>
      </c>
      <c r="AQ115" s="976"/>
      <c r="AR115" s="976"/>
      <c r="AS115" s="976"/>
      <c r="AT115" s="977"/>
      <c r="AU115" s="942"/>
      <c r="AV115" s="943"/>
      <c r="AW115" s="943"/>
      <c r="AX115" s="943"/>
      <c r="AY115" s="943"/>
      <c r="AZ115" s="956" t="s">
        <v>451</v>
      </c>
      <c r="BA115" s="957"/>
      <c r="BB115" s="957"/>
      <c r="BC115" s="957"/>
      <c r="BD115" s="957"/>
      <c r="BE115" s="957"/>
      <c r="BF115" s="957"/>
      <c r="BG115" s="957"/>
      <c r="BH115" s="957"/>
      <c r="BI115" s="957"/>
      <c r="BJ115" s="957"/>
      <c r="BK115" s="957"/>
      <c r="BL115" s="957"/>
      <c r="BM115" s="957"/>
      <c r="BN115" s="957"/>
      <c r="BO115" s="957"/>
      <c r="BP115" s="958"/>
      <c r="BQ115" s="959">
        <v>268233</v>
      </c>
      <c r="BR115" s="960"/>
      <c r="BS115" s="960"/>
      <c r="BT115" s="960"/>
      <c r="BU115" s="960"/>
      <c r="BV115" s="960">
        <v>225373</v>
      </c>
      <c r="BW115" s="960"/>
      <c r="BX115" s="960"/>
      <c r="BY115" s="960"/>
      <c r="BZ115" s="960"/>
      <c r="CA115" s="960">
        <v>182756</v>
      </c>
      <c r="CB115" s="960"/>
      <c r="CC115" s="960"/>
      <c r="CD115" s="960"/>
      <c r="CE115" s="960"/>
      <c r="CF115" s="954">
        <v>8.1999999999999993</v>
      </c>
      <c r="CG115" s="955"/>
      <c r="CH115" s="955"/>
      <c r="CI115" s="955"/>
      <c r="CJ115" s="955"/>
      <c r="CK115" s="982"/>
      <c r="CL115" s="983"/>
      <c r="CM115" s="956" t="s">
        <v>452</v>
      </c>
      <c r="CN115" s="957"/>
      <c r="CO115" s="957"/>
      <c r="CP115" s="957"/>
      <c r="CQ115" s="957"/>
      <c r="CR115" s="957"/>
      <c r="CS115" s="957"/>
      <c r="CT115" s="957"/>
      <c r="CU115" s="957"/>
      <c r="CV115" s="957"/>
      <c r="CW115" s="957"/>
      <c r="CX115" s="957"/>
      <c r="CY115" s="957"/>
      <c r="CZ115" s="957"/>
      <c r="DA115" s="957"/>
      <c r="DB115" s="957"/>
      <c r="DC115" s="957"/>
      <c r="DD115" s="957"/>
      <c r="DE115" s="957"/>
      <c r="DF115" s="958"/>
      <c r="DG115" s="992" t="s">
        <v>392</v>
      </c>
      <c r="DH115" s="993"/>
      <c r="DI115" s="993"/>
      <c r="DJ115" s="993"/>
      <c r="DK115" s="994"/>
      <c r="DL115" s="995" t="s">
        <v>392</v>
      </c>
      <c r="DM115" s="993"/>
      <c r="DN115" s="993"/>
      <c r="DO115" s="993"/>
      <c r="DP115" s="994"/>
      <c r="DQ115" s="995" t="s">
        <v>392</v>
      </c>
      <c r="DR115" s="993"/>
      <c r="DS115" s="993"/>
      <c r="DT115" s="993"/>
      <c r="DU115" s="994"/>
      <c r="DV115" s="996" t="s">
        <v>392</v>
      </c>
      <c r="DW115" s="997"/>
      <c r="DX115" s="997"/>
      <c r="DY115" s="997"/>
      <c r="DZ115" s="998"/>
    </row>
    <row r="116" spans="1:130" s="221" customFormat="1" ht="26.25" customHeight="1" x14ac:dyDescent="0.15">
      <c r="A116" s="990"/>
      <c r="B116" s="991"/>
      <c r="C116" s="999" t="s">
        <v>453</v>
      </c>
      <c r="D116" s="999"/>
      <c r="E116" s="999"/>
      <c r="F116" s="999"/>
      <c r="G116" s="999"/>
      <c r="H116" s="999"/>
      <c r="I116" s="999"/>
      <c r="J116" s="999"/>
      <c r="K116" s="999"/>
      <c r="L116" s="999"/>
      <c r="M116" s="999"/>
      <c r="N116" s="999"/>
      <c r="O116" s="999"/>
      <c r="P116" s="999"/>
      <c r="Q116" s="999"/>
      <c r="R116" s="999"/>
      <c r="S116" s="999"/>
      <c r="T116" s="999"/>
      <c r="U116" s="999"/>
      <c r="V116" s="999"/>
      <c r="W116" s="999"/>
      <c r="X116" s="999"/>
      <c r="Y116" s="999"/>
      <c r="Z116" s="1000"/>
      <c r="AA116" s="992" t="s">
        <v>392</v>
      </c>
      <c r="AB116" s="993"/>
      <c r="AC116" s="993"/>
      <c r="AD116" s="993"/>
      <c r="AE116" s="994"/>
      <c r="AF116" s="995">
        <v>32</v>
      </c>
      <c r="AG116" s="993"/>
      <c r="AH116" s="993"/>
      <c r="AI116" s="993"/>
      <c r="AJ116" s="994"/>
      <c r="AK116" s="995">
        <v>12</v>
      </c>
      <c r="AL116" s="993"/>
      <c r="AM116" s="993"/>
      <c r="AN116" s="993"/>
      <c r="AO116" s="994"/>
      <c r="AP116" s="996">
        <v>0</v>
      </c>
      <c r="AQ116" s="997"/>
      <c r="AR116" s="997"/>
      <c r="AS116" s="997"/>
      <c r="AT116" s="998"/>
      <c r="AU116" s="942"/>
      <c r="AV116" s="943"/>
      <c r="AW116" s="943"/>
      <c r="AX116" s="943"/>
      <c r="AY116" s="943"/>
      <c r="AZ116" s="1001" t="s">
        <v>454</v>
      </c>
      <c r="BA116" s="1002"/>
      <c r="BB116" s="1002"/>
      <c r="BC116" s="1002"/>
      <c r="BD116" s="1002"/>
      <c r="BE116" s="1002"/>
      <c r="BF116" s="1002"/>
      <c r="BG116" s="1002"/>
      <c r="BH116" s="1002"/>
      <c r="BI116" s="1002"/>
      <c r="BJ116" s="1002"/>
      <c r="BK116" s="1002"/>
      <c r="BL116" s="1002"/>
      <c r="BM116" s="1002"/>
      <c r="BN116" s="1002"/>
      <c r="BO116" s="1002"/>
      <c r="BP116" s="1003"/>
      <c r="BQ116" s="959" t="s">
        <v>185</v>
      </c>
      <c r="BR116" s="960"/>
      <c r="BS116" s="960"/>
      <c r="BT116" s="960"/>
      <c r="BU116" s="960"/>
      <c r="BV116" s="960" t="s">
        <v>392</v>
      </c>
      <c r="BW116" s="960"/>
      <c r="BX116" s="960"/>
      <c r="BY116" s="960"/>
      <c r="BZ116" s="960"/>
      <c r="CA116" s="960" t="s">
        <v>392</v>
      </c>
      <c r="CB116" s="960"/>
      <c r="CC116" s="960"/>
      <c r="CD116" s="960"/>
      <c r="CE116" s="960"/>
      <c r="CF116" s="954" t="s">
        <v>185</v>
      </c>
      <c r="CG116" s="955"/>
      <c r="CH116" s="955"/>
      <c r="CI116" s="955"/>
      <c r="CJ116" s="955"/>
      <c r="CK116" s="982"/>
      <c r="CL116" s="983"/>
      <c r="CM116" s="956" t="s">
        <v>455</v>
      </c>
      <c r="CN116" s="957"/>
      <c r="CO116" s="957"/>
      <c r="CP116" s="957"/>
      <c r="CQ116" s="957"/>
      <c r="CR116" s="957"/>
      <c r="CS116" s="957"/>
      <c r="CT116" s="957"/>
      <c r="CU116" s="957"/>
      <c r="CV116" s="957"/>
      <c r="CW116" s="957"/>
      <c r="CX116" s="957"/>
      <c r="CY116" s="957"/>
      <c r="CZ116" s="957"/>
      <c r="DA116" s="957"/>
      <c r="DB116" s="957"/>
      <c r="DC116" s="957"/>
      <c r="DD116" s="957"/>
      <c r="DE116" s="957"/>
      <c r="DF116" s="958"/>
      <c r="DG116" s="992" t="s">
        <v>392</v>
      </c>
      <c r="DH116" s="993"/>
      <c r="DI116" s="993"/>
      <c r="DJ116" s="993"/>
      <c r="DK116" s="994"/>
      <c r="DL116" s="995" t="s">
        <v>392</v>
      </c>
      <c r="DM116" s="993"/>
      <c r="DN116" s="993"/>
      <c r="DO116" s="993"/>
      <c r="DP116" s="994"/>
      <c r="DQ116" s="995" t="s">
        <v>392</v>
      </c>
      <c r="DR116" s="993"/>
      <c r="DS116" s="993"/>
      <c r="DT116" s="993"/>
      <c r="DU116" s="994"/>
      <c r="DV116" s="996" t="s">
        <v>441</v>
      </c>
      <c r="DW116" s="997"/>
      <c r="DX116" s="997"/>
      <c r="DY116" s="997"/>
      <c r="DZ116" s="998"/>
    </row>
    <row r="117" spans="1:130" s="221" customFormat="1" ht="26.25" customHeight="1" x14ac:dyDescent="0.15">
      <c r="A117" s="946" t="s">
        <v>188</v>
      </c>
      <c r="B117" s="927"/>
      <c r="C117" s="927"/>
      <c r="D117" s="927"/>
      <c r="E117" s="927"/>
      <c r="F117" s="927"/>
      <c r="G117" s="927"/>
      <c r="H117" s="927"/>
      <c r="I117" s="927"/>
      <c r="J117" s="927"/>
      <c r="K117" s="927"/>
      <c r="L117" s="927"/>
      <c r="M117" s="927"/>
      <c r="N117" s="927"/>
      <c r="O117" s="927"/>
      <c r="P117" s="927"/>
      <c r="Q117" s="927"/>
      <c r="R117" s="927"/>
      <c r="S117" s="927"/>
      <c r="T117" s="927"/>
      <c r="U117" s="927"/>
      <c r="V117" s="927"/>
      <c r="W117" s="927"/>
      <c r="X117" s="927"/>
      <c r="Y117" s="1011" t="s">
        <v>456</v>
      </c>
      <c r="Z117" s="928"/>
      <c r="AA117" s="1012">
        <v>502261</v>
      </c>
      <c r="AB117" s="1013"/>
      <c r="AC117" s="1013"/>
      <c r="AD117" s="1013"/>
      <c r="AE117" s="1014"/>
      <c r="AF117" s="1015">
        <v>474418</v>
      </c>
      <c r="AG117" s="1013"/>
      <c r="AH117" s="1013"/>
      <c r="AI117" s="1013"/>
      <c r="AJ117" s="1014"/>
      <c r="AK117" s="1015">
        <v>495074</v>
      </c>
      <c r="AL117" s="1013"/>
      <c r="AM117" s="1013"/>
      <c r="AN117" s="1013"/>
      <c r="AO117" s="1014"/>
      <c r="AP117" s="1016"/>
      <c r="AQ117" s="1017"/>
      <c r="AR117" s="1017"/>
      <c r="AS117" s="1017"/>
      <c r="AT117" s="1018"/>
      <c r="AU117" s="942"/>
      <c r="AV117" s="943"/>
      <c r="AW117" s="943"/>
      <c r="AX117" s="943"/>
      <c r="AY117" s="943"/>
      <c r="AZ117" s="1008" t="s">
        <v>457</v>
      </c>
      <c r="BA117" s="1009"/>
      <c r="BB117" s="1009"/>
      <c r="BC117" s="1009"/>
      <c r="BD117" s="1009"/>
      <c r="BE117" s="1009"/>
      <c r="BF117" s="1009"/>
      <c r="BG117" s="1009"/>
      <c r="BH117" s="1009"/>
      <c r="BI117" s="1009"/>
      <c r="BJ117" s="1009"/>
      <c r="BK117" s="1009"/>
      <c r="BL117" s="1009"/>
      <c r="BM117" s="1009"/>
      <c r="BN117" s="1009"/>
      <c r="BO117" s="1009"/>
      <c r="BP117" s="1010"/>
      <c r="BQ117" s="959" t="s">
        <v>392</v>
      </c>
      <c r="BR117" s="960"/>
      <c r="BS117" s="960"/>
      <c r="BT117" s="960"/>
      <c r="BU117" s="960"/>
      <c r="BV117" s="960" t="s">
        <v>185</v>
      </c>
      <c r="BW117" s="960"/>
      <c r="BX117" s="960"/>
      <c r="BY117" s="960"/>
      <c r="BZ117" s="960"/>
      <c r="CA117" s="960" t="s">
        <v>392</v>
      </c>
      <c r="CB117" s="960"/>
      <c r="CC117" s="960"/>
      <c r="CD117" s="960"/>
      <c r="CE117" s="960"/>
      <c r="CF117" s="954" t="s">
        <v>392</v>
      </c>
      <c r="CG117" s="955"/>
      <c r="CH117" s="955"/>
      <c r="CI117" s="955"/>
      <c r="CJ117" s="955"/>
      <c r="CK117" s="982"/>
      <c r="CL117" s="983"/>
      <c r="CM117" s="956" t="s">
        <v>458</v>
      </c>
      <c r="CN117" s="957"/>
      <c r="CO117" s="957"/>
      <c r="CP117" s="957"/>
      <c r="CQ117" s="957"/>
      <c r="CR117" s="957"/>
      <c r="CS117" s="957"/>
      <c r="CT117" s="957"/>
      <c r="CU117" s="957"/>
      <c r="CV117" s="957"/>
      <c r="CW117" s="957"/>
      <c r="CX117" s="957"/>
      <c r="CY117" s="957"/>
      <c r="CZ117" s="957"/>
      <c r="DA117" s="957"/>
      <c r="DB117" s="957"/>
      <c r="DC117" s="957"/>
      <c r="DD117" s="957"/>
      <c r="DE117" s="957"/>
      <c r="DF117" s="958"/>
      <c r="DG117" s="992" t="s">
        <v>392</v>
      </c>
      <c r="DH117" s="993"/>
      <c r="DI117" s="993"/>
      <c r="DJ117" s="993"/>
      <c r="DK117" s="994"/>
      <c r="DL117" s="995" t="s">
        <v>185</v>
      </c>
      <c r="DM117" s="993"/>
      <c r="DN117" s="993"/>
      <c r="DO117" s="993"/>
      <c r="DP117" s="994"/>
      <c r="DQ117" s="995" t="s">
        <v>185</v>
      </c>
      <c r="DR117" s="993"/>
      <c r="DS117" s="993"/>
      <c r="DT117" s="993"/>
      <c r="DU117" s="994"/>
      <c r="DV117" s="996" t="s">
        <v>185</v>
      </c>
      <c r="DW117" s="997"/>
      <c r="DX117" s="997"/>
      <c r="DY117" s="997"/>
      <c r="DZ117" s="998"/>
    </row>
    <row r="118" spans="1:130" s="221" customFormat="1" ht="26.25" customHeight="1" x14ac:dyDescent="0.15">
      <c r="A118" s="946" t="s">
        <v>431</v>
      </c>
      <c r="B118" s="927"/>
      <c r="C118" s="927"/>
      <c r="D118" s="927"/>
      <c r="E118" s="927"/>
      <c r="F118" s="927"/>
      <c r="G118" s="927"/>
      <c r="H118" s="927"/>
      <c r="I118" s="927"/>
      <c r="J118" s="927"/>
      <c r="K118" s="927"/>
      <c r="L118" s="927"/>
      <c r="M118" s="927"/>
      <c r="N118" s="927"/>
      <c r="O118" s="927"/>
      <c r="P118" s="927"/>
      <c r="Q118" s="927"/>
      <c r="R118" s="927"/>
      <c r="S118" s="927"/>
      <c r="T118" s="927"/>
      <c r="U118" s="927"/>
      <c r="V118" s="927"/>
      <c r="W118" s="927"/>
      <c r="X118" s="927"/>
      <c r="Y118" s="927"/>
      <c r="Z118" s="928"/>
      <c r="AA118" s="926" t="s">
        <v>428</v>
      </c>
      <c r="AB118" s="927"/>
      <c r="AC118" s="927"/>
      <c r="AD118" s="927"/>
      <c r="AE118" s="928"/>
      <c r="AF118" s="926" t="s">
        <v>429</v>
      </c>
      <c r="AG118" s="927"/>
      <c r="AH118" s="927"/>
      <c r="AI118" s="927"/>
      <c r="AJ118" s="928"/>
      <c r="AK118" s="926" t="s">
        <v>304</v>
      </c>
      <c r="AL118" s="927"/>
      <c r="AM118" s="927"/>
      <c r="AN118" s="927"/>
      <c r="AO118" s="928"/>
      <c r="AP118" s="1004" t="s">
        <v>430</v>
      </c>
      <c r="AQ118" s="1005"/>
      <c r="AR118" s="1005"/>
      <c r="AS118" s="1005"/>
      <c r="AT118" s="1006"/>
      <c r="AU118" s="942"/>
      <c r="AV118" s="943"/>
      <c r="AW118" s="943"/>
      <c r="AX118" s="943"/>
      <c r="AY118" s="943"/>
      <c r="AZ118" s="1007" t="s">
        <v>459</v>
      </c>
      <c r="BA118" s="999"/>
      <c r="BB118" s="999"/>
      <c r="BC118" s="999"/>
      <c r="BD118" s="999"/>
      <c r="BE118" s="999"/>
      <c r="BF118" s="999"/>
      <c r="BG118" s="999"/>
      <c r="BH118" s="999"/>
      <c r="BI118" s="999"/>
      <c r="BJ118" s="999"/>
      <c r="BK118" s="999"/>
      <c r="BL118" s="999"/>
      <c r="BM118" s="999"/>
      <c r="BN118" s="999"/>
      <c r="BO118" s="999"/>
      <c r="BP118" s="1000"/>
      <c r="BQ118" s="1033" t="s">
        <v>185</v>
      </c>
      <c r="BR118" s="1034"/>
      <c r="BS118" s="1034"/>
      <c r="BT118" s="1034"/>
      <c r="BU118" s="1034"/>
      <c r="BV118" s="1034" t="s">
        <v>441</v>
      </c>
      <c r="BW118" s="1034"/>
      <c r="BX118" s="1034"/>
      <c r="BY118" s="1034"/>
      <c r="BZ118" s="1034"/>
      <c r="CA118" s="1034" t="s">
        <v>185</v>
      </c>
      <c r="CB118" s="1034"/>
      <c r="CC118" s="1034"/>
      <c r="CD118" s="1034"/>
      <c r="CE118" s="1034"/>
      <c r="CF118" s="954" t="s">
        <v>392</v>
      </c>
      <c r="CG118" s="955"/>
      <c r="CH118" s="955"/>
      <c r="CI118" s="955"/>
      <c r="CJ118" s="955"/>
      <c r="CK118" s="982"/>
      <c r="CL118" s="983"/>
      <c r="CM118" s="956" t="s">
        <v>460</v>
      </c>
      <c r="CN118" s="957"/>
      <c r="CO118" s="957"/>
      <c r="CP118" s="957"/>
      <c r="CQ118" s="957"/>
      <c r="CR118" s="957"/>
      <c r="CS118" s="957"/>
      <c r="CT118" s="957"/>
      <c r="CU118" s="957"/>
      <c r="CV118" s="957"/>
      <c r="CW118" s="957"/>
      <c r="CX118" s="957"/>
      <c r="CY118" s="957"/>
      <c r="CZ118" s="957"/>
      <c r="DA118" s="957"/>
      <c r="DB118" s="957"/>
      <c r="DC118" s="957"/>
      <c r="DD118" s="957"/>
      <c r="DE118" s="957"/>
      <c r="DF118" s="958"/>
      <c r="DG118" s="992">
        <v>20000</v>
      </c>
      <c r="DH118" s="993"/>
      <c r="DI118" s="993"/>
      <c r="DJ118" s="993"/>
      <c r="DK118" s="994"/>
      <c r="DL118" s="995">
        <v>10000</v>
      </c>
      <c r="DM118" s="993"/>
      <c r="DN118" s="993"/>
      <c r="DO118" s="993"/>
      <c r="DP118" s="994"/>
      <c r="DQ118" s="995" t="s">
        <v>185</v>
      </c>
      <c r="DR118" s="993"/>
      <c r="DS118" s="993"/>
      <c r="DT118" s="993"/>
      <c r="DU118" s="994"/>
      <c r="DV118" s="996" t="s">
        <v>185</v>
      </c>
      <c r="DW118" s="997"/>
      <c r="DX118" s="997"/>
      <c r="DY118" s="997"/>
      <c r="DZ118" s="998"/>
    </row>
    <row r="119" spans="1:130" s="221" customFormat="1" ht="26.25" customHeight="1" x14ac:dyDescent="0.15">
      <c r="A119" s="1090" t="s">
        <v>434</v>
      </c>
      <c r="B119" s="981"/>
      <c r="C119" s="963" t="s">
        <v>435</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33" t="s">
        <v>392</v>
      </c>
      <c r="AB119" s="934"/>
      <c r="AC119" s="934"/>
      <c r="AD119" s="934"/>
      <c r="AE119" s="935"/>
      <c r="AF119" s="936" t="s">
        <v>185</v>
      </c>
      <c r="AG119" s="934"/>
      <c r="AH119" s="934"/>
      <c r="AI119" s="934"/>
      <c r="AJ119" s="935"/>
      <c r="AK119" s="936" t="s">
        <v>185</v>
      </c>
      <c r="AL119" s="934"/>
      <c r="AM119" s="934"/>
      <c r="AN119" s="934"/>
      <c r="AO119" s="935"/>
      <c r="AP119" s="937" t="s">
        <v>185</v>
      </c>
      <c r="AQ119" s="938"/>
      <c r="AR119" s="938"/>
      <c r="AS119" s="938"/>
      <c r="AT119" s="939"/>
      <c r="AU119" s="944"/>
      <c r="AV119" s="945"/>
      <c r="AW119" s="945"/>
      <c r="AX119" s="945"/>
      <c r="AY119" s="945"/>
      <c r="AZ119" s="242" t="s">
        <v>188</v>
      </c>
      <c r="BA119" s="242"/>
      <c r="BB119" s="242"/>
      <c r="BC119" s="242"/>
      <c r="BD119" s="242"/>
      <c r="BE119" s="242"/>
      <c r="BF119" s="242"/>
      <c r="BG119" s="242"/>
      <c r="BH119" s="242"/>
      <c r="BI119" s="242"/>
      <c r="BJ119" s="242"/>
      <c r="BK119" s="242"/>
      <c r="BL119" s="242"/>
      <c r="BM119" s="242"/>
      <c r="BN119" s="242"/>
      <c r="BO119" s="1011" t="s">
        <v>461</v>
      </c>
      <c r="BP119" s="1039"/>
      <c r="BQ119" s="1033">
        <v>5931739</v>
      </c>
      <c r="BR119" s="1034"/>
      <c r="BS119" s="1034"/>
      <c r="BT119" s="1034"/>
      <c r="BU119" s="1034"/>
      <c r="BV119" s="1034">
        <v>5692791</v>
      </c>
      <c r="BW119" s="1034"/>
      <c r="BX119" s="1034"/>
      <c r="BY119" s="1034"/>
      <c r="BZ119" s="1034"/>
      <c r="CA119" s="1034">
        <v>5672356</v>
      </c>
      <c r="CB119" s="1034"/>
      <c r="CC119" s="1034"/>
      <c r="CD119" s="1034"/>
      <c r="CE119" s="1034"/>
      <c r="CF119" s="1035"/>
      <c r="CG119" s="1036"/>
      <c r="CH119" s="1036"/>
      <c r="CI119" s="1036"/>
      <c r="CJ119" s="1037"/>
      <c r="CK119" s="984"/>
      <c r="CL119" s="985"/>
      <c r="CM119" s="1007" t="s">
        <v>462</v>
      </c>
      <c r="CN119" s="999"/>
      <c r="CO119" s="999"/>
      <c r="CP119" s="999"/>
      <c r="CQ119" s="999"/>
      <c r="CR119" s="999"/>
      <c r="CS119" s="999"/>
      <c r="CT119" s="999"/>
      <c r="CU119" s="999"/>
      <c r="CV119" s="999"/>
      <c r="CW119" s="999"/>
      <c r="CX119" s="999"/>
      <c r="CY119" s="999"/>
      <c r="CZ119" s="999"/>
      <c r="DA119" s="999"/>
      <c r="DB119" s="999"/>
      <c r="DC119" s="999"/>
      <c r="DD119" s="999"/>
      <c r="DE119" s="999"/>
      <c r="DF119" s="1000"/>
      <c r="DG119" s="1038" t="s">
        <v>392</v>
      </c>
      <c r="DH119" s="1020"/>
      <c r="DI119" s="1020"/>
      <c r="DJ119" s="1020"/>
      <c r="DK119" s="1021"/>
      <c r="DL119" s="1019" t="s">
        <v>392</v>
      </c>
      <c r="DM119" s="1020"/>
      <c r="DN119" s="1020"/>
      <c r="DO119" s="1020"/>
      <c r="DP119" s="1021"/>
      <c r="DQ119" s="1019" t="s">
        <v>185</v>
      </c>
      <c r="DR119" s="1020"/>
      <c r="DS119" s="1020"/>
      <c r="DT119" s="1020"/>
      <c r="DU119" s="1021"/>
      <c r="DV119" s="1022" t="s">
        <v>185</v>
      </c>
      <c r="DW119" s="1023"/>
      <c r="DX119" s="1023"/>
      <c r="DY119" s="1023"/>
      <c r="DZ119" s="1024"/>
    </row>
    <row r="120" spans="1:130" s="221" customFormat="1" ht="26.25" customHeight="1" x14ac:dyDescent="0.15">
      <c r="A120" s="1091"/>
      <c r="B120" s="983"/>
      <c r="C120" s="956" t="s">
        <v>438</v>
      </c>
      <c r="D120" s="957"/>
      <c r="E120" s="957"/>
      <c r="F120" s="957"/>
      <c r="G120" s="957"/>
      <c r="H120" s="957"/>
      <c r="I120" s="957"/>
      <c r="J120" s="957"/>
      <c r="K120" s="957"/>
      <c r="L120" s="957"/>
      <c r="M120" s="957"/>
      <c r="N120" s="957"/>
      <c r="O120" s="957"/>
      <c r="P120" s="957"/>
      <c r="Q120" s="957"/>
      <c r="R120" s="957"/>
      <c r="S120" s="957"/>
      <c r="T120" s="957"/>
      <c r="U120" s="957"/>
      <c r="V120" s="957"/>
      <c r="W120" s="957"/>
      <c r="X120" s="957"/>
      <c r="Y120" s="957"/>
      <c r="Z120" s="958"/>
      <c r="AA120" s="992" t="s">
        <v>392</v>
      </c>
      <c r="AB120" s="993"/>
      <c r="AC120" s="993"/>
      <c r="AD120" s="993"/>
      <c r="AE120" s="994"/>
      <c r="AF120" s="995" t="s">
        <v>392</v>
      </c>
      <c r="AG120" s="993"/>
      <c r="AH120" s="993"/>
      <c r="AI120" s="993"/>
      <c r="AJ120" s="994"/>
      <c r="AK120" s="995" t="s">
        <v>392</v>
      </c>
      <c r="AL120" s="993"/>
      <c r="AM120" s="993"/>
      <c r="AN120" s="993"/>
      <c r="AO120" s="994"/>
      <c r="AP120" s="996" t="s">
        <v>392</v>
      </c>
      <c r="AQ120" s="997"/>
      <c r="AR120" s="997"/>
      <c r="AS120" s="997"/>
      <c r="AT120" s="998"/>
      <c r="AU120" s="1025" t="s">
        <v>463</v>
      </c>
      <c r="AV120" s="1026"/>
      <c r="AW120" s="1026"/>
      <c r="AX120" s="1026"/>
      <c r="AY120" s="1027"/>
      <c r="AZ120" s="963" t="s">
        <v>464</v>
      </c>
      <c r="BA120" s="931"/>
      <c r="BB120" s="931"/>
      <c r="BC120" s="931"/>
      <c r="BD120" s="931"/>
      <c r="BE120" s="931"/>
      <c r="BF120" s="931"/>
      <c r="BG120" s="931"/>
      <c r="BH120" s="931"/>
      <c r="BI120" s="931"/>
      <c r="BJ120" s="931"/>
      <c r="BK120" s="931"/>
      <c r="BL120" s="931"/>
      <c r="BM120" s="931"/>
      <c r="BN120" s="931"/>
      <c r="BO120" s="931"/>
      <c r="BP120" s="932"/>
      <c r="BQ120" s="964">
        <v>812135</v>
      </c>
      <c r="BR120" s="965"/>
      <c r="BS120" s="965"/>
      <c r="BT120" s="965"/>
      <c r="BU120" s="965"/>
      <c r="BV120" s="965">
        <v>1078367</v>
      </c>
      <c r="BW120" s="965"/>
      <c r="BX120" s="965"/>
      <c r="BY120" s="965"/>
      <c r="BZ120" s="965"/>
      <c r="CA120" s="965">
        <v>1406357</v>
      </c>
      <c r="CB120" s="965"/>
      <c r="CC120" s="965"/>
      <c r="CD120" s="965"/>
      <c r="CE120" s="965"/>
      <c r="CF120" s="978">
        <v>62.8</v>
      </c>
      <c r="CG120" s="979"/>
      <c r="CH120" s="979"/>
      <c r="CI120" s="979"/>
      <c r="CJ120" s="979"/>
      <c r="CK120" s="1040" t="s">
        <v>465</v>
      </c>
      <c r="CL120" s="1041"/>
      <c r="CM120" s="1041"/>
      <c r="CN120" s="1041"/>
      <c r="CO120" s="1042"/>
      <c r="CP120" s="1048" t="s">
        <v>466</v>
      </c>
      <c r="CQ120" s="1049"/>
      <c r="CR120" s="1049"/>
      <c r="CS120" s="1049"/>
      <c r="CT120" s="1049"/>
      <c r="CU120" s="1049"/>
      <c r="CV120" s="1049"/>
      <c r="CW120" s="1049"/>
      <c r="CX120" s="1049"/>
      <c r="CY120" s="1049"/>
      <c r="CZ120" s="1049"/>
      <c r="DA120" s="1049"/>
      <c r="DB120" s="1049"/>
      <c r="DC120" s="1049"/>
      <c r="DD120" s="1049"/>
      <c r="DE120" s="1049"/>
      <c r="DF120" s="1050"/>
      <c r="DG120" s="964">
        <v>1121853</v>
      </c>
      <c r="DH120" s="965"/>
      <c r="DI120" s="965"/>
      <c r="DJ120" s="965"/>
      <c r="DK120" s="965"/>
      <c r="DL120" s="965">
        <v>1095012</v>
      </c>
      <c r="DM120" s="965"/>
      <c r="DN120" s="965"/>
      <c r="DO120" s="965"/>
      <c r="DP120" s="965"/>
      <c r="DQ120" s="965">
        <v>1083968</v>
      </c>
      <c r="DR120" s="965"/>
      <c r="DS120" s="965"/>
      <c r="DT120" s="965"/>
      <c r="DU120" s="965"/>
      <c r="DV120" s="966">
        <v>48.4</v>
      </c>
      <c r="DW120" s="966"/>
      <c r="DX120" s="966"/>
      <c r="DY120" s="966"/>
      <c r="DZ120" s="967"/>
    </row>
    <row r="121" spans="1:130" s="221" customFormat="1" ht="26.25" customHeight="1" x14ac:dyDescent="0.15">
      <c r="A121" s="1091"/>
      <c r="B121" s="983"/>
      <c r="C121" s="1008" t="s">
        <v>467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92" t="s">
        <v>392</v>
      </c>
      <c r="AB121" s="993"/>
      <c r="AC121" s="993"/>
      <c r="AD121" s="993"/>
      <c r="AE121" s="994"/>
      <c r="AF121" s="995" t="s">
        <v>392</v>
      </c>
      <c r="AG121" s="993"/>
      <c r="AH121" s="993"/>
      <c r="AI121" s="993"/>
      <c r="AJ121" s="994"/>
      <c r="AK121" s="995" t="s">
        <v>185</v>
      </c>
      <c r="AL121" s="993"/>
      <c r="AM121" s="993"/>
      <c r="AN121" s="993"/>
      <c r="AO121" s="994"/>
      <c r="AP121" s="996" t="s">
        <v>392</v>
      </c>
      <c r="AQ121" s="997"/>
      <c r="AR121" s="997"/>
      <c r="AS121" s="997"/>
      <c r="AT121" s="998"/>
      <c r="AU121" s="1028"/>
      <c r="AV121" s="1029"/>
      <c r="AW121" s="1029"/>
      <c r="AX121" s="1029"/>
      <c r="AY121" s="1030"/>
      <c r="AZ121" s="956" t="s">
        <v>468</v>
      </c>
      <c r="BA121" s="957"/>
      <c r="BB121" s="957"/>
      <c r="BC121" s="957"/>
      <c r="BD121" s="957"/>
      <c r="BE121" s="957"/>
      <c r="BF121" s="957"/>
      <c r="BG121" s="957"/>
      <c r="BH121" s="957"/>
      <c r="BI121" s="957"/>
      <c r="BJ121" s="957"/>
      <c r="BK121" s="957"/>
      <c r="BL121" s="957"/>
      <c r="BM121" s="957"/>
      <c r="BN121" s="957"/>
      <c r="BO121" s="957"/>
      <c r="BP121" s="958"/>
      <c r="BQ121" s="959">
        <v>37932</v>
      </c>
      <c r="BR121" s="960"/>
      <c r="BS121" s="960"/>
      <c r="BT121" s="960"/>
      <c r="BU121" s="960"/>
      <c r="BV121" s="960">
        <v>65317</v>
      </c>
      <c r="BW121" s="960"/>
      <c r="BX121" s="960"/>
      <c r="BY121" s="960"/>
      <c r="BZ121" s="960"/>
      <c r="CA121" s="960">
        <v>58824</v>
      </c>
      <c r="CB121" s="960"/>
      <c r="CC121" s="960"/>
      <c r="CD121" s="960"/>
      <c r="CE121" s="960"/>
      <c r="CF121" s="954">
        <v>2.6</v>
      </c>
      <c r="CG121" s="955"/>
      <c r="CH121" s="955"/>
      <c r="CI121" s="955"/>
      <c r="CJ121" s="955"/>
      <c r="CK121" s="1043"/>
      <c r="CL121" s="1044"/>
      <c r="CM121" s="1044"/>
      <c r="CN121" s="1044"/>
      <c r="CO121" s="1045"/>
      <c r="CP121" s="1053" t="s">
        <v>406</v>
      </c>
      <c r="CQ121" s="1054"/>
      <c r="CR121" s="1054"/>
      <c r="CS121" s="1054"/>
      <c r="CT121" s="1054"/>
      <c r="CU121" s="1054"/>
      <c r="CV121" s="1054"/>
      <c r="CW121" s="1054"/>
      <c r="CX121" s="1054"/>
      <c r="CY121" s="1054"/>
      <c r="CZ121" s="1054"/>
      <c r="DA121" s="1054"/>
      <c r="DB121" s="1054"/>
      <c r="DC121" s="1054"/>
      <c r="DD121" s="1054"/>
      <c r="DE121" s="1054"/>
      <c r="DF121" s="1055"/>
      <c r="DG121" s="959">
        <v>4807</v>
      </c>
      <c r="DH121" s="960"/>
      <c r="DI121" s="960"/>
      <c r="DJ121" s="960"/>
      <c r="DK121" s="960"/>
      <c r="DL121" s="960">
        <v>3981</v>
      </c>
      <c r="DM121" s="960"/>
      <c r="DN121" s="960"/>
      <c r="DO121" s="960"/>
      <c r="DP121" s="960"/>
      <c r="DQ121" s="960">
        <v>2630</v>
      </c>
      <c r="DR121" s="960"/>
      <c r="DS121" s="960"/>
      <c r="DT121" s="960"/>
      <c r="DU121" s="960"/>
      <c r="DV121" s="961">
        <v>0.1</v>
      </c>
      <c r="DW121" s="961"/>
      <c r="DX121" s="961"/>
      <c r="DY121" s="961"/>
      <c r="DZ121" s="962"/>
    </row>
    <row r="122" spans="1:130" s="221" customFormat="1" ht="26.25" customHeight="1" x14ac:dyDescent="0.15">
      <c r="A122" s="1091"/>
      <c r="B122" s="983"/>
      <c r="C122" s="956" t="s">
        <v>449</v>
      </c>
      <c r="D122" s="957"/>
      <c r="E122" s="957"/>
      <c r="F122" s="957"/>
      <c r="G122" s="957"/>
      <c r="H122" s="957"/>
      <c r="I122" s="957"/>
      <c r="J122" s="957"/>
      <c r="K122" s="957"/>
      <c r="L122" s="957"/>
      <c r="M122" s="957"/>
      <c r="N122" s="957"/>
      <c r="O122" s="957"/>
      <c r="P122" s="957"/>
      <c r="Q122" s="957"/>
      <c r="R122" s="957"/>
      <c r="S122" s="957"/>
      <c r="T122" s="957"/>
      <c r="U122" s="957"/>
      <c r="V122" s="957"/>
      <c r="W122" s="957"/>
      <c r="X122" s="957"/>
      <c r="Y122" s="957"/>
      <c r="Z122" s="958"/>
      <c r="AA122" s="992" t="s">
        <v>392</v>
      </c>
      <c r="AB122" s="993"/>
      <c r="AC122" s="993"/>
      <c r="AD122" s="993"/>
      <c r="AE122" s="994"/>
      <c r="AF122" s="995" t="s">
        <v>392</v>
      </c>
      <c r="AG122" s="993"/>
      <c r="AH122" s="993"/>
      <c r="AI122" s="993"/>
      <c r="AJ122" s="994"/>
      <c r="AK122" s="995" t="s">
        <v>392</v>
      </c>
      <c r="AL122" s="993"/>
      <c r="AM122" s="993"/>
      <c r="AN122" s="993"/>
      <c r="AO122" s="994"/>
      <c r="AP122" s="996" t="s">
        <v>392</v>
      </c>
      <c r="AQ122" s="997"/>
      <c r="AR122" s="997"/>
      <c r="AS122" s="997"/>
      <c r="AT122" s="998"/>
      <c r="AU122" s="1028"/>
      <c r="AV122" s="1029"/>
      <c r="AW122" s="1029"/>
      <c r="AX122" s="1029"/>
      <c r="AY122" s="1030"/>
      <c r="AZ122" s="1007" t="s">
        <v>469</v>
      </c>
      <c r="BA122" s="999"/>
      <c r="BB122" s="999"/>
      <c r="BC122" s="999"/>
      <c r="BD122" s="999"/>
      <c r="BE122" s="999"/>
      <c r="BF122" s="999"/>
      <c r="BG122" s="999"/>
      <c r="BH122" s="999"/>
      <c r="BI122" s="999"/>
      <c r="BJ122" s="999"/>
      <c r="BK122" s="999"/>
      <c r="BL122" s="999"/>
      <c r="BM122" s="999"/>
      <c r="BN122" s="999"/>
      <c r="BO122" s="999"/>
      <c r="BP122" s="1000"/>
      <c r="BQ122" s="1033">
        <v>2935064</v>
      </c>
      <c r="BR122" s="1034"/>
      <c r="BS122" s="1034"/>
      <c r="BT122" s="1034"/>
      <c r="BU122" s="1034"/>
      <c r="BV122" s="1034">
        <v>2951212</v>
      </c>
      <c r="BW122" s="1034"/>
      <c r="BX122" s="1034"/>
      <c r="BY122" s="1034"/>
      <c r="BZ122" s="1034"/>
      <c r="CA122" s="1034">
        <v>2806654</v>
      </c>
      <c r="CB122" s="1034"/>
      <c r="CC122" s="1034"/>
      <c r="CD122" s="1034"/>
      <c r="CE122" s="1034"/>
      <c r="CF122" s="1051">
        <v>125.4</v>
      </c>
      <c r="CG122" s="1052"/>
      <c r="CH122" s="1052"/>
      <c r="CI122" s="1052"/>
      <c r="CJ122" s="1052"/>
      <c r="CK122" s="1043"/>
      <c r="CL122" s="1044"/>
      <c r="CM122" s="1044"/>
      <c r="CN122" s="1044"/>
      <c r="CO122" s="1045"/>
      <c r="CP122" s="1053"/>
      <c r="CQ122" s="1054"/>
      <c r="CR122" s="1054"/>
      <c r="CS122" s="1054"/>
      <c r="CT122" s="1054"/>
      <c r="CU122" s="1054"/>
      <c r="CV122" s="1054"/>
      <c r="CW122" s="1054"/>
      <c r="CX122" s="1054"/>
      <c r="CY122" s="1054"/>
      <c r="CZ122" s="1054"/>
      <c r="DA122" s="1054"/>
      <c r="DB122" s="1054"/>
      <c r="DC122" s="1054"/>
      <c r="DD122" s="1054"/>
      <c r="DE122" s="1054"/>
      <c r="DF122" s="1055"/>
      <c r="DG122" s="959"/>
      <c r="DH122" s="960"/>
      <c r="DI122" s="960"/>
      <c r="DJ122" s="960"/>
      <c r="DK122" s="960"/>
      <c r="DL122" s="960"/>
      <c r="DM122" s="960"/>
      <c r="DN122" s="960"/>
      <c r="DO122" s="960"/>
      <c r="DP122" s="960"/>
      <c r="DQ122" s="960"/>
      <c r="DR122" s="960"/>
      <c r="DS122" s="960"/>
      <c r="DT122" s="960"/>
      <c r="DU122" s="960"/>
      <c r="DV122" s="961"/>
      <c r="DW122" s="961"/>
      <c r="DX122" s="961"/>
      <c r="DY122" s="961"/>
      <c r="DZ122" s="962"/>
    </row>
    <row r="123" spans="1:130" s="221" customFormat="1" ht="26.25" customHeight="1" x14ac:dyDescent="0.15">
      <c r="A123" s="1091"/>
      <c r="B123" s="983"/>
      <c r="C123" s="956" t="s">
        <v>455</v>
      </c>
      <c r="D123" s="957"/>
      <c r="E123" s="957"/>
      <c r="F123" s="957"/>
      <c r="G123" s="957"/>
      <c r="H123" s="957"/>
      <c r="I123" s="957"/>
      <c r="J123" s="957"/>
      <c r="K123" s="957"/>
      <c r="L123" s="957"/>
      <c r="M123" s="957"/>
      <c r="N123" s="957"/>
      <c r="O123" s="957"/>
      <c r="P123" s="957"/>
      <c r="Q123" s="957"/>
      <c r="R123" s="957"/>
      <c r="S123" s="957"/>
      <c r="T123" s="957"/>
      <c r="U123" s="957"/>
      <c r="V123" s="957"/>
      <c r="W123" s="957"/>
      <c r="X123" s="957"/>
      <c r="Y123" s="957"/>
      <c r="Z123" s="958"/>
      <c r="AA123" s="992" t="s">
        <v>392</v>
      </c>
      <c r="AB123" s="993"/>
      <c r="AC123" s="993"/>
      <c r="AD123" s="993"/>
      <c r="AE123" s="994"/>
      <c r="AF123" s="995" t="s">
        <v>392</v>
      </c>
      <c r="AG123" s="993"/>
      <c r="AH123" s="993"/>
      <c r="AI123" s="993"/>
      <c r="AJ123" s="994"/>
      <c r="AK123" s="995" t="s">
        <v>392</v>
      </c>
      <c r="AL123" s="993"/>
      <c r="AM123" s="993"/>
      <c r="AN123" s="993"/>
      <c r="AO123" s="994"/>
      <c r="AP123" s="996" t="s">
        <v>392</v>
      </c>
      <c r="AQ123" s="997"/>
      <c r="AR123" s="997"/>
      <c r="AS123" s="997"/>
      <c r="AT123" s="998"/>
      <c r="AU123" s="1031"/>
      <c r="AV123" s="1032"/>
      <c r="AW123" s="1032"/>
      <c r="AX123" s="1032"/>
      <c r="AY123" s="1032"/>
      <c r="AZ123" s="242" t="s">
        <v>188</v>
      </c>
      <c r="BA123" s="242"/>
      <c r="BB123" s="242"/>
      <c r="BC123" s="242"/>
      <c r="BD123" s="242"/>
      <c r="BE123" s="242"/>
      <c r="BF123" s="242"/>
      <c r="BG123" s="242"/>
      <c r="BH123" s="242"/>
      <c r="BI123" s="242"/>
      <c r="BJ123" s="242"/>
      <c r="BK123" s="242"/>
      <c r="BL123" s="242"/>
      <c r="BM123" s="242"/>
      <c r="BN123" s="242"/>
      <c r="BO123" s="1011" t="s">
        <v>470</v>
      </c>
      <c r="BP123" s="1039"/>
      <c r="BQ123" s="1097">
        <v>3785131</v>
      </c>
      <c r="BR123" s="1098"/>
      <c r="BS123" s="1098"/>
      <c r="BT123" s="1098"/>
      <c r="BU123" s="1098"/>
      <c r="BV123" s="1098">
        <v>4094896</v>
      </c>
      <c r="BW123" s="1098"/>
      <c r="BX123" s="1098"/>
      <c r="BY123" s="1098"/>
      <c r="BZ123" s="1098"/>
      <c r="CA123" s="1098">
        <v>4271835</v>
      </c>
      <c r="CB123" s="1098"/>
      <c r="CC123" s="1098"/>
      <c r="CD123" s="1098"/>
      <c r="CE123" s="1098"/>
      <c r="CF123" s="1035"/>
      <c r="CG123" s="1036"/>
      <c r="CH123" s="1036"/>
      <c r="CI123" s="1036"/>
      <c r="CJ123" s="1037"/>
      <c r="CK123" s="1043"/>
      <c r="CL123" s="1044"/>
      <c r="CM123" s="1044"/>
      <c r="CN123" s="1044"/>
      <c r="CO123" s="1045"/>
      <c r="CP123" s="1053"/>
      <c r="CQ123" s="1054"/>
      <c r="CR123" s="1054"/>
      <c r="CS123" s="1054"/>
      <c r="CT123" s="1054"/>
      <c r="CU123" s="1054"/>
      <c r="CV123" s="1054"/>
      <c r="CW123" s="1054"/>
      <c r="CX123" s="1054"/>
      <c r="CY123" s="1054"/>
      <c r="CZ123" s="1054"/>
      <c r="DA123" s="1054"/>
      <c r="DB123" s="1054"/>
      <c r="DC123" s="1054"/>
      <c r="DD123" s="1054"/>
      <c r="DE123" s="1054"/>
      <c r="DF123" s="1055"/>
      <c r="DG123" s="992"/>
      <c r="DH123" s="993"/>
      <c r="DI123" s="993"/>
      <c r="DJ123" s="993"/>
      <c r="DK123" s="994"/>
      <c r="DL123" s="995"/>
      <c r="DM123" s="993"/>
      <c r="DN123" s="993"/>
      <c r="DO123" s="993"/>
      <c r="DP123" s="994"/>
      <c r="DQ123" s="995"/>
      <c r="DR123" s="993"/>
      <c r="DS123" s="993"/>
      <c r="DT123" s="993"/>
      <c r="DU123" s="994"/>
      <c r="DV123" s="996"/>
      <c r="DW123" s="997"/>
      <c r="DX123" s="997"/>
      <c r="DY123" s="997"/>
      <c r="DZ123" s="998"/>
    </row>
    <row r="124" spans="1:130" s="221" customFormat="1" ht="26.25" customHeight="1" thickBot="1" x14ac:dyDescent="0.2">
      <c r="A124" s="1091"/>
      <c r="B124" s="983"/>
      <c r="C124" s="956" t="s">
        <v>458</v>
      </c>
      <c r="D124" s="957"/>
      <c r="E124" s="957"/>
      <c r="F124" s="957"/>
      <c r="G124" s="957"/>
      <c r="H124" s="957"/>
      <c r="I124" s="957"/>
      <c r="J124" s="957"/>
      <c r="K124" s="957"/>
      <c r="L124" s="957"/>
      <c r="M124" s="957"/>
      <c r="N124" s="957"/>
      <c r="O124" s="957"/>
      <c r="P124" s="957"/>
      <c r="Q124" s="957"/>
      <c r="R124" s="957"/>
      <c r="S124" s="957"/>
      <c r="T124" s="957"/>
      <c r="U124" s="957"/>
      <c r="V124" s="957"/>
      <c r="W124" s="957"/>
      <c r="X124" s="957"/>
      <c r="Y124" s="957"/>
      <c r="Z124" s="958"/>
      <c r="AA124" s="992" t="s">
        <v>392</v>
      </c>
      <c r="AB124" s="993"/>
      <c r="AC124" s="993"/>
      <c r="AD124" s="993"/>
      <c r="AE124" s="994"/>
      <c r="AF124" s="995" t="s">
        <v>392</v>
      </c>
      <c r="AG124" s="993"/>
      <c r="AH124" s="993"/>
      <c r="AI124" s="993"/>
      <c r="AJ124" s="994"/>
      <c r="AK124" s="995" t="s">
        <v>185</v>
      </c>
      <c r="AL124" s="993"/>
      <c r="AM124" s="993"/>
      <c r="AN124" s="993"/>
      <c r="AO124" s="994"/>
      <c r="AP124" s="996" t="s">
        <v>185</v>
      </c>
      <c r="AQ124" s="997"/>
      <c r="AR124" s="997"/>
      <c r="AS124" s="997"/>
      <c r="AT124" s="998"/>
      <c r="AU124" s="1093" t="s">
        <v>471</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110.9</v>
      </c>
      <c r="BR124" s="1061"/>
      <c r="BS124" s="1061"/>
      <c r="BT124" s="1061"/>
      <c r="BU124" s="1061"/>
      <c r="BV124" s="1061">
        <v>78</v>
      </c>
      <c r="BW124" s="1061"/>
      <c r="BX124" s="1061"/>
      <c r="BY124" s="1061"/>
      <c r="BZ124" s="1061"/>
      <c r="CA124" s="1061">
        <v>62.5</v>
      </c>
      <c r="CB124" s="1061"/>
      <c r="CC124" s="1061"/>
      <c r="CD124" s="1061"/>
      <c r="CE124" s="1061"/>
      <c r="CF124" s="1062"/>
      <c r="CG124" s="1063"/>
      <c r="CH124" s="1063"/>
      <c r="CI124" s="1063"/>
      <c r="CJ124" s="1064"/>
      <c r="CK124" s="1046"/>
      <c r="CL124" s="1046"/>
      <c r="CM124" s="1046"/>
      <c r="CN124" s="1046"/>
      <c r="CO124" s="1047"/>
      <c r="CP124" s="1053" t="s">
        <v>472</v>
      </c>
      <c r="CQ124" s="1054"/>
      <c r="CR124" s="1054"/>
      <c r="CS124" s="1054"/>
      <c r="CT124" s="1054"/>
      <c r="CU124" s="1054"/>
      <c r="CV124" s="1054"/>
      <c r="CW124" s="1054"/>
      <c r="CX124" s="1054"/>
      <c r="CY124" s="1054"/>
      <c r="CZ124" s="1054"/>
      <c r="DA124" s="1054"/>
      <c r="DB124" s="1054"/>
      <c r="DC124" s="1054"/>
      <c r="DD124" s="1054"/>
      <c r="DE124" s="1054"/>
      <c r="DF124" s="1055"/>
      <c r="DG124" s="1038" t="s">
        <v>392</v>
      </c>
      <c r="DH124" s="1020"/>
      <c r="DI124" s="1020"/>
      <c r="DJ124" s="1020"/>
      <c r="DK124" s="1021"/>
      <c r="DL124" s="1019" t="s">
        <v>185</v>
      </c>
      <c r="DM124" s="1020"/>
      <c r="DN124" s="1020"/>
      <c r="DO124" s="1020"/>
      <c r="DP124" s="1021"/>
      <c r="DQ124" s="1019" t="s">
        <v>392</v>
      </c>
      <c r="DR124" s="1020"/>
      <c r="DS124" s="1020"/>
      <c r="DT124" s="1020"/>
      <c r="DU124" s="1021"/>
      <c r="DV124" s="1022" t="s">
        <v>185</v>
      </c>
      <c r="DW124" s="1023"/>
      <c r="DX124" s="1023"/>
      <c r="DY124" s="1023"/>
      <c r="DZ124" s="1024"/>
    </row>
    <row r="125" spans="1:130" s="221" customFormat="1" ht="26.25" customHeight="1" x14ac:dyDescent="0.15">
      <c r="A125" s="1091"/>
      <c r="B125" s="983"/>
      <c r="C125" s="956" t="s">
        <v>460</v>
      </c>
      <c r="D125" s="957"/>
      <c r="E125" s="957"/>
      <c r="F125" s="957"/>
      <c r="G125" s="957"/>
      <c r="H125" s="957"/>
      <c r="I125" s="957"/>
      <c r="J125" s="957"/>
      <c r="K125" s="957"/>
      <c r="L125" s="957"/>
      <c r="M125" s="957"/>
      <c r="N125" s="957"/>
      <c r="O125" s="957"/>
      <c r="P125" s="957"/>
      <c r="Q125" s="957"/>
      <c r="R125" s="957"/>
      <c r="S125" s="957"/>
      <c r="T125" s="957"/>
      <c r="U125" s="957"/>
      <c r="V125" s="957"/>
      <c r="W125" s="957"/>
      <c r="X125" s="957"/>
      <c r="Y125" s="957"/>
      <c r="Z125" s="958"/>
      <c r="AA125" s="992" t="s">
        <v>392</v>
      </c>
      <c r="AB125" s="993"/>
      <c r="AC125" s="993"/>
      <c r="AD125" s="993"/>
      <c r="AE125" s="994"/>
      <c r="AF125" s="995" t="s">
        <v>185</v>
      </c>
      <c r="AG125" s="993"/>
      <c r="AH125" s="993"/>
      <c r="AI125" s="993"/>
      <c r="AJ125" s="994"/>
      <c r="AK125" s="995" t="s">
        <v>392</v>
      </c>
      <c r="AL125" s="993"/>
      <c r="AM125" s="993"/>
      <c r="AN125" s="993"/>
      <c r="AO125" s="994"/>
      <c r="AP125" s="996" t="s">
        <v>392</v>
      </c>
      <c r="AQ125" s="997"/>
      <c r="AR125" s="997"/>
      <c r="AS125" s="997"/>
      <c r="AT125" s="99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6" t="s">
        <v>473</v>
      </c>
      <c r="CL125" s="1041"/>
      <c r="CM125" s="1041"/>
      <c r="CN125" s="1041"/>
      <c r="CO125" s="1042"/>
      <c r="CP125" s="963" t="s">
        <v>474</v>
      </c>
      <c r="CQ125" s="931"/>
      <c r="CR125" s="931"/>
      <c r="CS125" s="931"/>
      <c r="CT125" s="931"/>
      <c r="CU125" s="931"/>
      <c r="CV125" s="931"/>
      <c r="CW125" s="931"/>
      <c r="CX125" s="931"/>
      <c r="CY125" s="931"/>
      <c r="CZ125" s="931"/>
      <c r="DA125" s="931"/>
      <c r="DB125" s="931"/>
      <c r="DC125" s="931"/>
      <c r="DD125" s="931"/>
      <c r="DE125" s="931"/>
      <c r="DF125" s="932"/>
      <c r="DG125" s="964" t="s">
        <v>392</v>
      </c>
      <c r="DH125" s="965"/>
      <c r="DI125" s="965"/>
      <c r="DJ125" s="965"/>
      <c r="DK125" s="965"/>
      <c r="DL125" s="965" t="s">
        <v>185</v>
      </c>
      <c r="DM125" s="965"/>
      <c r="DN125" s="965"/>
      <c r="DO125" s="965"/>
      <c r="DP125" s="965"/>
      <c r="DQ125" s="965" t="s">
        <v>392</v>
      </c>
      <c r="DR125" s="965"/>
      <c r="DS125" s="965"/>
      <c r="DT125" s="965"/>
      <c r="DU125" s="965"/>
      <c r="DV125" s="966" t="s">
        <v>392</v>
      </c>
      <c r="DW125" s="966"/>
      <c r="DX125" s="966"/>
      <c r="DY125" s="966"/>
      <c r="DZ125" s="967"/>
    </row>
    <row r="126" spans="1:130" s="221" customFormat="1" ht="26.25" customHeight="1" thickBot="1" x14ac:dyDescent="0.2">
      <c r="A126" s="1091"/>
      <c r="B126" s="983"/>
      <c r="C126" s="956" t="s">
        <v>462</v>
      </c>
      <c r="D126" s="957"/>
      <c r="E126" s="957"/>
      <c r="F126" s="957"/>
      <c r="G126" s="957"/>
      <c r="H126" s="957"/>
      <c r="I126" s="957"/>
      <c r="J126" s="957"/>
      <c r="K126" s="957"/>
      <c r="L126" s="957"/>
      <c r="M126" s="957"/>
      <c r="N126" s="957"/>
      <c r="O126" s="957"/>
      <c r="P126" s="957"/>
      <c r="Q126" s="957"/>
      <c r="R126" s="957"/>
      <c r="S126" s="957"/>
      <c r="T126" s="957"/>
      <c r="U126" s="957"/>
      <c r="V126" s="957"/>
      <c r="W126" s="957"/>
      <c r="X126" s="957"/>
      <c r="Y126" s="957"/>
      <c r="Z126" s="958"/>
      <c r="AA126" s="992" t="s">
        <v>392</v>
      </c>
      <c r="AB126" s="993"/>
      <c r="AC126" s="993"/>
      <c r="AD126" s="993"/>
      <c r="AE126" s="994"/>
      <c r="AF126" s="995" t="s">
        <v>185</v>
      </c>
      <c r="AG126" s="993"/>
      <c r="AH126" s="993"/>
      <c r="AI126" s="993"/>
      <c r="AJ126" s="994"/>
      <c r="AK126" s="995" t="s">
        <v>392</v>
      </c>
      <c r="AL126" s="993"/>
      <c r="AM126" s="993"/>
      <c r="AN126" s="993"/>
      <c r="AO126" s="994"/>
      <c r="AP126" s="996" t="s">
        <v>392</v>
      </c>
      <c r="AQ126" s="997"/>
      <c r="AR126" s="997"/>
      <c r="AS126" s="997"/>
      <c r="AT126" s="99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7"/>
      <c r="CL126" s="1044"/>
      <c r="CM126" s="1044"/>
      <c r="CN126" s="1044"/>
      <c r="CO126" s="1045"/>
      <c r="CP126" s="956" t="s">
        <v>475</v>
      </c>
      <c r="CQ126" s="957"/>
      <c r="CR126" s="957"/>
      <c r="CS126" s="957"/>
      <c r="CT126" s="957"/>
      <c r="CU126" s="957"/>
      <c r="CV126" s="957"/>
      <c r="CW126" s="957"/>
      <c r="CX126" s="957"/>
      <c r="CY126" s="957"/>
      <c r="CZ126" s="957"/>
      <c r="DA126" s="957"/>
      <c r="DB126" s="957"/>
      <c r="DC126" s="957"/>
      <c r="DD126" s="957"/>
      <c r="DE126" s="957"/>
      <c r="DF126" s="958"/>
      <c r="DG126" s="959">
        <v>268233</v>
      </c>
      <c r="DH126" s="960"/>
      <c r="DI126" s="960"/>
      <c r="DJ126" s="960"/>
      <c r="DK126" s="960"/>
      <c r="DL126" s="960">
        <v>225373</v>
      </c>
      <c r="DM126" s="960"/>
      <c r="DN126" s="960"/>
      <c r="DO126" s="960"/>
      <c r="DP126" s="960"/>
      <c r="DQ126" s="960">
        <v>182756</v>
      </c>
      <c r="DR126" s="960"/>
      <c r="DS126" s="960"/>
      <c r="DT126" s="960"/>
      <c r="DU126" s="960"/>
      <c r="DV126" s="961">
        <v>8.1999999999999993</v>
      </c>
      <c r="DW126" s="961"/>
      <c r="DX126" s="961"/>
      <c r="DY126" s="961"/>
      <c r="DZ126" s="962"/>
    </row>
    <row r="127" spans="1:130" s="221" customFormat="1" ht="26.25" customHeight="1" x14ac:dyDescent="0.15">
      <c r="A127" s="1092"/>
      <c r="B127" s="985"/>
      <c r="C127" s="1007" t="s">
        <v>476</v>
      </c>
      <c r="D127" s="999"/>
      <c r="E127" s="999"/>
      <c r="F127" s="999"/>
      <c r="G127" s="999"/>
      <c r="H127" s="999"/>
      <c r="I127" s="999"/>
      <c r="J127" s="999"/>
      <c r="K127" s="999"/>
      <c r="L127" s="999"/>
      <c r="M127" s="999"/>
      <c r="N127" s="999"/>
      <c r="O127" s="999"/>
      <c r="P127" s="999"/>
      <c r="Q127" s="999"/>
      <c r="R127" s="999"/>
      <c r="S127" s="999"/>
      <c r="T127" s="999"/>
      <c r="U127" s="999"/>
      <c r="V127" s="999"/>
      <c r="W127" s="999"/>
      <c r="X127" s="999"/>
      <c r="Y127" s="999"/>
      <c r="Z127" s="1000"/>
      <c r="AA127" s="992">
        <v>3063</v>
      </c>
      <c r="AB127" s="993"/>
      <c r="AC127" s="993"/>
      <c r="AD127" s="993"/>
      <c r="AE127" s="994"/>
      <c r="AF127" s="995">
        <v>5184</v>
      </c>
      <c r="AG127" s="993"/>
      <c r="AH127" s="993"/>
      <c r="AI127" s="993"/>
      <c r="AJ127" s="994"/>
      <c r="AK127" s="995">
        <v>4556</v>
      </c>
      <c r="AL127" s="993"/>
      <c r="AM127" s="993"/>
      <c r="AN127" s="993"/>
      <c r="AO127" s="994"/>
      <c r="AP127" s="996">
        <v>0.2</v>
      </c>
      <c r="AQ127" s="997"/>
      <c r="AR127" s="997"/>
      <c r="AS127" s="997"/>
      <c r="AT127" s="998"/>
      <c r="AU127" s="223"/>
      <c r="AV127" s="223"/>
      <c r="AW127" s="223"/>
      <c r="AX127" s="1065" t="s">
        <v>477</v>
      </c>
      <c r="AY127" s="1066"/>
      <c r="AZ127" s="1066"/>
      <c r="BA127" s="1066"/>
      <c r="BB127" s="1066"/>
      <c r="BC127" s="1066"/>
      <c r="BD127" s="1066"/>
      <c r="BE127" s="1067"/>
      <c r="BF127" s="1068" t="s">
        <v>478</v>
      </c>
      <c r="BG127" s="1066"/>
      <c r="BH127" s="1066"/>
      <c r="BI127" s="1066"/>
      <c r="BJ127" s="1066"/>
      <c r="BK127" s="1066"/>
      <c r="BL127" s="1067"/>
      <c r="BM127" s="1068" t="s">
        <v>479</v>
      </c>
      <c r="BN127" s="1066"/>
      <c r="BO127" s="1066"/>
      <c r="BP127" s="1066"/>
      <c r="BQ127" s="1066"/>
      <c r="BR127" s="1066"/>
      <c r="BS127" s="1067"/>
      <c r="BT127" s="1068" t="s">
        <v>480</v>
      </c>
      <c r="BU127" s="1066"/>
      <c r="BV127" s="1066"/>
      <c r="BW127" s="1066"/>
      <c r="BX127" s="1066"/>
      <c r="BY127" s="1066"/>
      <c r="BZ127" s="1089"/>
      <c r="CA127" s="223"/>
      <c r="CB127" s="223"/>
      <c r="CC127" s="223"/>
      <c r="CD127" s="246"/>
      <c r="CE127" s="246"/>
      <c r="CF127" s="246"/>
      <c r="CG127" s="223"/>
      <c r="CH127" s="223"/>
      <c r="CI127" s="223"/>
      <c r="CJ127" s="245"/>
      <c r="CK127" s="1057"/>
      <c r="CL127" s="1044"/>
      <c r="CM127" s="1044"/>
      <c r="CN127" s="1044"/>
      <c r="CO127" s="1045"/>
      <c r="CP127" s="956" t="s">
        <v>481</v>
      </c>
      <c r="CQ127" s="957"/>
      <c r="CR127" s="957"/>
      <c r="CS127" s="957"/>
      <c r="CT127" s="957"/>
      <c r="CU127" s="957"/>
      <c r="CV127" s="957"/>
      <c r="CW127" s="957"/>
      <c r="CX127" s="957"/>
      <c r="CY127" s="957"/>
      <c r="CZ127" s="957"/>
      <c r="DA127" s="957"/>
      <c r="DB127" s="957"/>
      <c r="DC127" s="957"/>
      <c r="DD127" s="957"/>
      <c r="DE127" s="957"/>
      <c r="DF127" s="958"/>
      <c r="DG127" s="959" t="s">
        <v>392</v>
      </c>
      <c r="DH127" s="960"/>
      <c r="DI127" s="960"/>
      <c r="DJ127" s="960"/>
      <c r="DK127" s="960"/>
      <c r="DL127" s="960" t="s">
        <v>185</v>
      </c>
      <c r="DM127" s="960"/>
      <c r="DN127" s="960"/>
      <c r="DO127" s="960"/>
      <c r="DP127" s="960"/>
      <c r="DQ127" s="960" t="s">
        <v>392</v>
      </c>
      <c r="DR127" s="960"/>
      <c r="DS127" s="960"/>
      <c r="DT127" s="960"/>
      <c r="DU127" s="960"/>
      <c r="DV127" s="961" t="s">
        <v>392</v>
      </c>
      <c r="DW127" s="961"/>
      <c r="DX127" s="961"/>
      <c r="DY127" s="961"/>
      <c r="DZ127" s="962"/>
    </row>
    <row r="128" spans="1:130" s="221" customFormat="1" ht="26.25" customHeight="1" thickBot="1" x14ac:dyDescent="0.2">
      <c r="A128" s="1075" t="s">
        <v>482</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483</v>
      </c>
      <c r="X128" s="1077"/>
      <c r="Y128" s="1077"/>
      <c r="Z128" s="1078"/>
      <c r="AA128" s="1079">
        <v>12225</v>
      </c>
      <c r="AB128" s="1080"/>
      <c r="AC128" s="1080"/>
      <c r="AD128" s="1080"/>
      <c r="AE128" s="1081"/>
      <c r="AF128" s="1082">
        <v>18763</v>
      </c>
      <c r="AG128" s="1080"/>
      <c r="AH128" s="1080"/>
      <c r="AI128" s="1080"/>
      <c r="AJ128" s="1081"/>
      <c r="AK128" s="1082">
        <v>10922</v>
      </c>
      <c r="AL128" s="1080"/>
      <c r="AM128" s="1080"/>
      <c r="AN128" s="1080"/>
      <c r="AO128" s="1081"/>
      <c r="AP128" s="1083"/>
      <c r="AQ128" s="1084"/>
      <c r="AR128" s="1084"/>
      <c r="AS128" s="1084"/>
      <c r="AT128" s="1085"/>
      <c r="AU128" s="223"/>
      <c r="AV128" s="223"/>
      <c r="AW128" s="223"/>
      <c r="AX128" s="930" t="s">
        <v>484</v>
      </c>
      <c r="AY128" s="931"/>
      <c r="AZ128" s="931"/>
      <c r="BA128" s="931"/>
      <c r="BB128" s="931"/>
      <c r="BC128" s="931"/>
      <c r="BD128" s="931"/>
      <c r="BE128" s="932"/>
      <c r="BF128" s="1086" t="s">
        <v>392</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0"/>
      <c r="CA128" s="246"/>
      <c r="CB128" s="246"/>
      <c r="CC128" s="246"/>
      <c r="CD128" s="246"/>
      <c r="CE128" s="246"/>
      <c r="CF128" s="246"/>
      <c r="CG128" s="223"/>
      <c r="CH128" s="223"/>
      <c r="CI128" s="223"/>
      <c r="CJ128" s="245"/>
      <c r="CK128" s="1058"/>
      <c r="CL128" s="1059"/>
      <c r="CM128" s="1059"/>
      <c r="CN128" s="1059"/>
      <c r="CO128" s="1060"/>
      <c r="CP128" s="1069" t="s">
        <v>485</v>
      </c>
      <c r="CQ128" s="758"/>
      <c r="CR128" s="758"/>
      <c r="CS128" s="758"/>
      <c r="CT128" s="758"/>
      <c r="CU128" s="758"/>
      <c r="CV128" s="758"/>
      <c r="CW128" s="758"/>
      <c r="CX128" s="758"/>
      <c r="CY128" s="758"/>
      <c r="CZ128" s="758"/>
      <c r="DA128" s="758"/>
      <c r="DB128" s="758"/>
      <c r="DC128" s="758"/>
      <c r="DD128" s="758"/>
      <c r="DE128" s="758"/>
      <c r="DF128" s="1070"/>
      <c r="DG128" s="1071" t="s">
        <v>185</v>
      </c>
      <c r="DH128" s="1072"/>
      <c r="DI128" s="1072"/>
      <c r="DJ128" s="1072"/>
      <c r="DK128" s="1072"/>
      <c r="DL128" s="1072" t="s">
        <v>185</v>
      </c>
      <c r="DM128" s="1072"/>
      <c r="DN128" s="1072"/>
      <c r="DO128" s="1072"/>
      <c r="DP128" s="1072"/>
      <c r="DQ128" s="1072" t="s">
        <v>392</v>
      </c>
      <c r="DR128" s="1072"/>
      <c r="DS128" s="1072"/>
      <c r="DT128" s="1072"/>
      <c r="DU128" s="1072"/>
      <c r="DV128" s="1073" t="s">
        <v>185</v>
      </c>
      <c r="DW128" s="1073"/>
      <c r="DX128" s="1073"/>
      <c r="DY128" s="1073"/>
      <c r="DZ128" s="1074"/>
    </row>
    <row r="129" spans="1:131" s="221" customFormat="1" ht="26.25" customHeight="1" x14ac:dyDescent="0.15">
      <c r="A129" s="968" t="s">
        <v>106</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104" t="s">
        <v>486</v>
      </c>
      <c r="X129" s="1105"/>
      <c r="Y129" s="1105"/>
      <c r="Z129" s="1106"/>
      <c r="AA129" s="992">
        <v>2239719</v>
      </c>
      <c r="AB129" s="993"/>
      <c r="AC129" s="993"/>
      <c r="AD129" s="993"/>
      <c r="AE129" s="994"/>
      <c r="AF129" s="995">
        <v>2341841</v>
      </c>
      <c r="AG129" s="993"/>
      <c r="AH129" s="993"/>
      <c r="AI129" s="993"/>
      <c r="AJ129" s="994"/>
      <c r="AK129" s="995">
        <v>2527053</v>
      </c>
      <c r="AL129" s="993"/>
      <c r="AM129" s="993"/>
      <c r="AN129" s="993"/>
      <c r="AO129" s="994"/>
      <c r="AP129" s="1107"/>
      <c r="AQ129" s="1108"/>
      <c r="AR129" s="1108"/>
      <c r="AS129" s="1108"/>
      <c r="AT129" s="1109"/>
      <c r="AU129" s="224"/>
      <c r="AV129" s="224"/>
      <c r="AW129" s="224"/>
      <c r="AX129" s="1099" t="s">
        <v>487</v>
      </c>
      <c r="AY129" s="957"/>
      <c r="AZ129" s="957"/>
      <c r="BA129" s="957"/>
      <c r="BB129" s="957"/>
      <c r="BC129" s="957"/>
      <c r="BD129" s="957"/>
      <c r="BE129" s="958"/>
      <c r="BF129" s="1100" t="s">
        <v>392</v>
      </c>
      <c r="BG129" s="1101"/>
      <c r="BH129" s="1101"/>
      <c r="BI129" s="1101"/>
      <c r="BJ129" s="1101"/>
      <c r="BK129" s="1101"/>
      <c r="BL129" s="1102"/>
      <c r="BM129" s="1100">
        <v>20</v>
      </c>
      <c r="BN129" s="1101"/>
      <c r="BO129" s="1101"/>
      <c r="BP129" s="1101"/>
      <c r="BQ129" s="1101"/>
      <c r="BR129" s="1101"/>
      <c r="BS129" s="1102"/>
      <c r="BT129" s="1100">
        <v>30</v>
      </c>
      <c r="BU129" s="1101"/>
      <c r="BV129" s="1101"/>
      <c r="BW129" s="1101"/>
      <c r="BX129" s="1101"/>
      <c r="BY129" s="1101"/>
      <c r="BZ129" s="1103"/>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8" t="s">
        <v>488</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104" t="s">
        <v>489</v>
      </c>
      <c r="X130" s="1105"/>
      <c r="Y130" s="1105"/>
      <c r="Z130" s="1106"/>
      <c r="AA130" s="992">
        <v>304956</v>
      </c>
      <c r="AB130" s="993"/>
      <c r="AC130" s="993"/>
      <c r="AD130" s="993"/>
      <c r="AE130" s="994"/>
      <c r="AF130" s="995">
        <v>293455</v>
      </c>
      <c r="AG130" s="993"/>
      <c r="AH130" s="993"/>
      <c r="AI130" s="993"/>
      <c r="AJ130" s="994"/>
      <c r="AK130" s="995">
        <v>288988</v>
      </c>
      <c r="AL130" s="993"/>
      <c r="AM130" s="993"/>
      <c r="AN130" s="993"/>
      <c r="AO130" s="994"/>
      <c r="AP130" s="1107"/>
      <c r="AQ130" s="1108"/>
      <c r="AR130" s="1108"/>
      <c r="AS130" s="1108"/>
      <c r="AT130" s="1109"/>
      <c r="AU130" s="224"/>
      <c r="AV130" s="224"/>
      <c r="AW130" s="224"/>
      <c r="AX130" s="1099" t="s">
        <v>490</v>
      </c>
      <c r="AY130" s="957"/>
      <c r="AZ130" s="957"/>
      <c r="BA130" s="957"/>
      <c r="BB130" s="957"/>
      <c r="BC130" s="957"/>
      <c r="BD130" s="957"/>
      <c r="BE130" s="958"/>
      <c r="BF130" s="1135">
        <v>8.6999999999999993</v>
      </c>
      <c r="BG130" s="1136"/>
      <c r="BH130" s="1136"/>
      <c r="BI130" s="1136"/>
      <c r="BJ130" s="1136"/>
      <c r="BK130" s="1136"/>
      <c r="BL130" s="1137"/>
      <c r="BM130" s="1135">
        <v>25</v>
      </c>
      <c r="BN130" s="1136"/>
      <c r="BO130" s="1136"/>
      <c r="BP130" s="1136"/>
      <c r="BQ130" s="1136"/>
      <c r="BR130" s="1136"/>
      <c r="BS130" s="1137"/>
      <c r="BT130" s="1135">
        <v>35</v>
      </c>
      <c r="BU130" s="1136"/>
      <c r="BV130" s="1136"/>
      <c r="BW130" s="1136"/>
      <c r="BX130" s="1136"/>
      <c r="BY130" s="1136"/>
      <c r="BZ130" s="1138"/>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491</v>
      </c>
      <c r="X131" s="1142"/>
      <c r="Y131" s="1142"/>
      <c r="Z131" s="1143"/>
      <c r="AA131" s="1038">
        <v>1934763</v>
      </c>
      <c r="AB131" s="1020"/>
      <c r="AC131" s="1020"/>
      <c r="AD131" s="1020"/>
      <c r="AE131" s="1021"/>
      <c r="AF131" s="1019">
        <v>2048386</v>
      </c>
      <c r="AG131" s="1020"/>
      <c r="AH131" s="1020"/>
      <c r="AI131" s="1020"/>
      <c r="AJ131" s="1021"/>
      <c r="AK131" s="1019">
        <v>2238065</v>
      </c>
      <c r="AL131" s="1020"/>
      <c r="AM131" s="1020"/>
      <c r="AN131" s="1020"/>
      <c r="AO131" s="1021"/>
      <c r="AP131" s="1144"/>
      <c r="AQ131" s="1145"/>
      <c r="AR131" s="1145"/>
      <c r="AS131" s="1145"/>
      <c r="AT131" s="1146"/>
      <c r="AU131" s="224"/>
      <c r="AV131" s="224"/>
      <c r="AW131" s="224"/>
      <c r="AX131" s="1117" t="s">
        <v>492</v>
      </c>
      <c r="AY131" s="758"/>
      <c r="AZ131" s="758"/>
      <c r="BA131" s="758"/>
      <c r="BB131" s="758"/>
      <c r="BC131" s="758"/>
      <c r="BD131" s="758"/>
      <c r="BE131" s="1070"/>
      <c r="BF131" s="1118">
        <v>62.5</v>
      </c>
      <c r="BG131" s="1119"/>
      <c r="BH131" s="1119"/>
      <c r="BI131" s="1119"/>
      <c r="BJ131" s="1119"/>
      <c r="BK131" s="1119"/>
      <c r="BL131" s="1120"/>
      <c r="BM131" s="1118">
        <v>350</v>
      </c>
      <c r="BN131" s="1119"/>
      <c r="BO131" s="1119"/>
      <c r="BP131" s="1119"/>
      <c r="BQ131" s="1119"/>
      <c r="BR131" s="1119"/>
      <c r="BS131" s="1120"/>
      <c r="BT131" s="1121"/>
      <c r="BU131" s="1122"/>
      <c r="BV131" s="1122"/>
      <c r="BW131" s="1122"/>
      <c r="BX131" s="1122"/>
      <c r="BY131" s="1122"/>
      <c r="BZ131" s="1123"/>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4" t="s">
        <v>493</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494</v>
      </c>
      <c r="W132" s="1128"/>
      <c r="X132" s="1128"/>
      <c r="Y132" s="1128"/>
      <c r="Z132" s="1129"/>
      <c r="AA132" s="1130">
        <v>9.5660295340000001</v>
      </c>
      <c r="AB132" s="1131"/>
      <c r="AC132" s="1131"/>
      <c r="AD132" s="1131"/>
      <c r="AE132" s="1132"/>
      <c r="AF132" s="1133">
        <v>7.9184294370000003</v>
      </c>
      <c r="AG132" s="1131"/>
      <c r="AH132" s="1131"/>
      <c r="AI132" s="1131"/>
      <c r="AJ132" s="1132"/>
      <c r="AK132" s="1133">
        <v>8.7202114329999993</v>
      </c>
      <c r="AL132" s="1131"/>
      <c r="AM132" s="1131"/>
      <c r="AN132" s="1131"/>
      <c r="AO132" s="1132"/>
      <c r="AP132" s="1035"/>
      <c r="AQ132" s="1036"/>
      <c r="AR132" s="1036"/>
      <c r="AS132" s="1036"/>
      <c r="AT132" s="1134"/>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11" t="s">
        <v>495</v>
      </c>
      <c r="W133" s="1111"/>
      <c r="X133" s="1111"/>
      <c r="Y133" s="1111"/>
      <c r="Z133" s="1112"/>
      <c r="AA133" s="1113">
        <v>9.4</v>
      </c>
      <c r="AB133" s="1114"/>
      <c r="AC133" s="1114"/>
      <c r="AD133" s="1114"/>
      <c r="AE133" s="1115"/>
      <c r="AF133" s="1113">
        <v>9.1</v>
      </c>
      <c r="AG133" s="1114"/>
      <c r="AH133" s="1114"/>
      <c r="AI133" s="1114"/>
      <c r="AJ133" s="1115"/>
      <c r="AK133" s="1113">
        <v>8.6999999999999993</v>
      </c>
      <c r="AL133" s="1114"/>
      <c r="AM133" s="1114"/>
      <c r="AN133" s="1114"/>
      <c r="AO133" s="1115"/>
      <c r="AP133" s="1062"/>
      <c r="AQ133" s="1063"/>
      <c r="AR133" s="1063"/>
      <c r="AS133" s="1063"/>
      <c r="AT133" s="1116"/>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uRI3cgtNGYTx8VjchC3vEnVs5FTt4MHzMxybKbMTVQn7X24VyKe70eyQAg9GP0B65MRXyOxaaoeVpUL2OdQfpQ==" saltValue="/yFCJrS/86THZA5I6ECuI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496</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7Tc9bzvudX86cxK5WAwicDKqP3b9b5S4xGKIXli5534IHZutzs4WqTkBdN3H7JfQdMCa33IyEiIqlz4agI1Mbg==" saltValue="5mETWk2EnZrAj9S2MOqMP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K9SIUBIZ519Q9K5t20wF/l1oWlbpW18diM51hJaf7o9ypKDtZqWYvTC+iLcgPIdMGtuBcIxm94KDF+gtR34aw==" saltValue="4SYTIWHYGEv6HTHVLO/lg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497</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498</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8" t="s">
        <v>499</v>
      </c>
      <c r="AP7" s="263"/>
      <c r="AQ7" s="264" t="s">
        <v>500</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9"/>
      <c r="AP8" s="269" t="s">
        <v>501</v>
      </c>
      <c r="AQ8" s="270" t="s">
        <v>502</v>
      </c>
      <c r="AR8" s="271" t="s">
        <v>503</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50" t="s">
        <v>504</v>
      </c>
      <c r="AL9" s="1151"/>
      <c r="AM9" s="1151"/>
      <c r="AN9" s="1152"/>
      <c r="AO9" s="272">
        <v>860750</v>
      </c>
      <c r="AP9" s="272">
        <v>134178</v>
      </c>
      <c r="AQ9" s="273">
        <v>138005</v>
      </c>
      <c r="AR9" s="274">
        <v>-2.8</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50" t="s">
        <v>505</v>
      </c>
      <c r="AL10" s="1151"/>
      <c r="AM10" s="1151"/>
      <c r="AN10" s="1152"/>
      <c r="AO10" s="275">
        <v>111451</v>
      </c>
      <c r="AP10" s="275">
        <v>17373</v>
      </c>
      <c r="AQ10" s="276">
        <v>18944</v>
      </c>
      <c r="AR10" s="277">
        <v>-8.3000000000000007</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50" t="s">
        <v>506</v>
      </c>
      <c r="AL11" s="1151"/>
      <c r="AM11" s="1151"/>
      <c r="AN11" s="1152"/>
      <c r="AO11" s="275" t="s">
        <v>507</v>
      </c>
      <c r="AP11" s="275" t="s">
        <v>507</v>
      </c>
      <c r="AQ11" s="276">
        <v>1141</v>
      </c>
      <c r="AR11" s="277" t="s">
        <v>507</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50" t="s">
        <v>508</v>
      </c>
      <c r="AL12" s="1151"/>
      <c r="AM12" s="1151"/>
      <c r="AN12" s="1152"/>
      <c r="AO12" s="275" t="s">
        <v>507</v>
      </c>
      <c r="AP12" s="275" t="s">
        <v>507</v>
      </c>
      <c r="AQ12" s="276" t="s">
        <v>507</v>
      </c>
      <c r="AR12" s="277" t="s">
        <v>507</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50" t="s">
        <v>509</v>
      </c>
      <c r="AL13" s="1151"/>
      <c r="AM13" s="1151"/>
      <c r="AN13" s="1152"/>
      <c r="AO13" s="275">
        <v>17100</v>
      </c>
      <c r="AP13" s="275">
        <v>2666</v>
      </c>
      <c r="AQ13" s="276">
        <v>5446</v>
      </c>
      <c r="AR13" s="277">
        <v>-51</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50" t="s">
        <v>510</v>
      </c>
      <c r="AL14" s="1151"/>
      <c r="AM14" s="1151"/>
      <c r="AN14" s="1152"/>
      <c r="AO14" s="275" t="s">
        <v>507</v>
      </c>
      <c r="AP14" s="275" t="s">
        <v>507</v>
      </c>
      <c r="AQ14" s="276">
        <v>2970</v>
      </c>
      <c r="AR14" s="277" t="s">
        <v>507</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3" t="s">
        <v>511</v>
      </c>
      <c r="AL15" s="1154"/>
      <c r="AM15" s="1154"/>
      <c r="AN15" s="1155"/>
      <c r="AO15" s="275">
        <v>-84600</v>
      </c>
      <c r="AP15" s="275">
        <v>-13188</v>
      </c>
      <c r="AQ15" s="276">
        <v>-11906</v>
      </c>
      <c r="AR15" s="277">
        <v>10.8</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3" t="s">
        <v>188</v>
      </c>
      <c r="AL16" s="1154"/>
      <c r="AM16" s="1154"/>
      <c r="AN16" s="1155"/>
      <c r="AO16" s="275">
        <v>904701</v>
      </c>
      <c r="AP16" s="275">
        <v>141029</v>
      </c>
      <c r="AQ16" s="276">
        <v>154600</v>
      </c>
      <c r="AR16" s="277">
        <v>-8.8000000000000007</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512</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513</v>
      </c>
      <c r="AP20" s="284" t="s">
        <v>514</v>
      </c>
      <c r="AQ20" s="285" t="s">
        <v>515</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6" t="s">
        <v>516</v>
      </c>
      <c r="AL21" s="1157"/>
      <c r="AM21" s="1157"/>
      <c r="AN21" s="1158"/>
      <c r="AO21" s="288">
        <v>12.31</v>
      </c>
      <c r="AP21" s="289">
        <v>13.81</v>
      </c>
      <c r="AQ21" s="290">
        <v>-1.5</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6" t="s">
        <v>517</v>
      </c>
      <c r="AL22" s="1157"/>
      <c r="AM22" s="1157"/>
      <c r="AN22" s="1158"/>
      <c r="AO22" s="293">
        <v>96.9</v>
      </c>
      <c r="AP22" s="294">
        <v>95.5</v>
      </c>
      <c r="AQ22" s="295">
        <v>1.4</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7" t="s">
        <v>518</v>
      </c>
      <c r="B26" s="1147"/>
      <c r="C26" s="1147"/>
      <c r="D26" s="1147"/>
      <c r="E26" s="1147"/>
      <c r="F26" s="1147"/>
      <c r="G26" s="1147"/>
      <c r="H26" s="1147"/>
      <c r="I26" s="1147"/>
      <c r="J26" s="1147"/>
      <c r="K26" s="1147"/>
      <c r="L26" s="1147"/>
      <c r="M26" s="1147"/>
      <c r="N26" s="1147"/>
      <c r="O26" s="1147"/>
      <c r="P26" s="1147"/>
      <c r="Q26" s="1147"/>
      <c r="R26" s="1147"/>
      <c r="S26" s="1147"/>
      <c r="T26" s="1147"/>
      <c r="U26" s="1147"/>
      <c r="V26" s="1147"/>
      <c r="W26" s="1147"/>
      <c r="X26" s="1147"/>
      <c r="Y26" s="1147"/>
      <c r="Z26" s="1147"/>
      <c r="AA26" s="1147"/>
      <c r="AB26" s="1147"/>
      <c r="AC26" s="1147"/>
      <c r="AD26" s="1147"/>
      <c r="AE26" s="1147"/>
      <c r="AF26" s="1147"/>
      <c r="AG26" s="1147"/>
      <c r="AH26" s="1147"/>
      <c r="AI26" s="1147"/>
      <c r="AJ26" s="1147"/>
      <c r="AK26" s="1147"/>
      <c r="AL26" s="1147"/>
      <c r="AM26" s="1147"/>
      <c r="AN26" s="1147"/>
      <c r="AO26" s="1147"/>
      <c r="AP26" s="1147"/>
      <c r="AQ26" s="1147"/>
      <c r="AR26" s="1147"/>
      <c r="AS26" s="1147"/>
      <c r="AT26" s="258"/>
    </row>
    <row r="27" spans="1:46" x14ac:dyDescent="0.15">
      <c r="A27" s="300"/>
      <c r="AO27" s="253"/>
      <c r="AP27" s="253"/>
      <c r="AQ27" s="253"/>
      <c r="AR27" s="253"/>
      <c r="AS27" s="253"/>
      <c r="AT27" s="253"/>
    </row>
    <row r="28" spans="1:46" ht="17.25" x14ac:dyDescent="0.15">
      <c r="A28" s="254" t="s">
        <v>519</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520</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8" t="s">
        <v>499</v>
      </c>
      <c r="AP30" s="263"/>
      <c r="AQ30" s="264" t="s">
        <v>500</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9"/>
      <c r="AP31" s="269" t="s">
        <v>501</v>
      </c>
      <c r="AQ31" s="270" t="s">
        <v>502</v>
      </c>
      <c r="AR31" s="271" t="s">
        <v>503</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4" t="s">
        <v>521</v>
      </c>
      <c r="AL32" s="1165"/>
      <c r="AM32" s="1165"/>
      <c r="AN32" s="1166"/>
      <c r="AO32" s="303">
        <v>395220</v>
      </c>
      <c r="AP32" s="303">
        <v>61609</v>
      </c>
      <c r="AQ32" s="304">
        <v>81359</v>
      </c>
      <c r="AR32" s="305">
        <v>-24.3</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4" t="s">
        <v>522</v>
      </c>
      <c r="AL33" s="1165"/>
      <c r="AM33" s="1165"/>
      <c r="AN33" s="1166"/>
      <c r="AO33" s="303" t="s">
        <v>507</v>
      </c>
      <c r="AP33" s="303" t="s">
        <v>507</v>
      </c>
      <c r="AQ33" s="304" t="s">
        <v>507</v>
      </c>
      <c r="AR33" s="305" t="s">
        <v>507</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4" t="s">
        <v>523</v>
      </c>
      <c r="AL34" s="1165"/>
      <c r="AM34" s="1165"/>
      <c r="AN34" s="1166"/>
      <c r="AO34" s="303" t="s">
        <v>507</v>
      </c>
      <c r="AP34" s="303" t="s">
        <v>507</v>
      </c>
      <c r="AQ34" s="304" t="s">
        <v>507</v>
      </c>
      <c r="AR34" s="305" t="s">
        <v>507</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4" t="s">
        <v>524</v>
      </c>
      <c r="AL35" s="1165"/>
      <c r="AM35" s="1165"/>
      <c r="AN35" s="1166"/>
      <c r="AO35" s="303">
        <v>85928</v>
      </c>
      <c r="AP35" s="303">
        <v>13395</v>
      </c>
      <c r="AQ35" s="304">
        <v>18647</v>
      </c>
      <c r="AR35" s="305">
        <v>-28.2</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4" t="s">
        <v>525</v>
      </c>
      <c r="AL36" s="1165"/>
      <c r="AM36" s="1165"/>
      <c r="AN36" s="1166"/>
      <c r="AO36" s="303">
        <v>9358</v>
      </c>
      <c r="AP36" s="303">
        <v>1459</v>
      </c>
      <c r="AQ36" s="304">
        <v>4480</v>
      </c>
      <c r="AR36" s="305">
        <v>-67.400000000000006</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4" t="s">
        <v>526</v>
      </c>
      <c r="AL37" s="1165"/>
      <c r="AM37" s="1165"/>
      <c r="AN37" s="1166"/>
      <c r="AO37" s="303">
        <v>4556</v>
      </c>
      <c r="AP37" s="303">
        <v>710</v>
      </c>
      <c r="AQ37" s="304">
        <v>815</v>
      </c>
      <c r="AR37" s="305">
        <v>-12.9</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7" t="s">
        <v>527</v>
      </c>
      <c r="AL38" s="1168"/>
      <c r="AM38" s="1168"/>
      <c r="AN38" s="1169"/>
      <c r="AO38" s="306">
        <v>12</v>
      </c>
      <c r="AP38" s="306">
        <v>2</v>
      </c>
      <c r="AQ38" s="307">
        <v>14</v>
      </c>
      <c r="AR38" s="295">
        <v>-85.7</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7" t="s">
        <v>528</v>
      </c>
      <c r="AL39" s="1168"/>
      <c r="AM39" s="1168"/>
      <c r="AN39" s="1169"/>
      <c r="AO39" s="303">
        <v>-10922</v>
      </c>
      <c r="AP39" s="303">
        <v>-1703</v>
      </c>
      <c r="AQ39" s="304">
        <v>-4008</v>
      </c>
      <c r="AR39" s="305">
        <v>-57.5</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4" t="s">
        <v>529</v>
      </c>
      <c r="AL40" s="1165"/>
      <c r="AM40" s="1165"/>
      <c r="AN40" s="1166"/>
      <c r="AO40" s="303">
        <v>-288988</v>
      </c>
      <c r="AP40" s="303">
        <v>-45049</v>
      </c>
      <c r="AQ40" s="304">
        <v>-68941</v>
      </c>
      <c r="AR40" s="305">
        <v>-34.700000000000003</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70" t="s">
        <v>297</v>
      </c>
      <c r="AL41" s="1171"/>
      <c r="AM41" s="1171"/>
      <c r="AN41" s="1172"/>
      <c r="AO41" s="303">
        <v>195164</v>
      </c>
      <c r="AP41" s="303">
        <v>30423</v>
      </c>
      <c r="AQ41" s="304">
        <v>32367</v>
      </c>
      <c r="AR41" s="305">
        <v>-6</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530</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531</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532</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9" t="s">
        <v>499</v>
      </c>
      <c r="AN49" s="1161" t="s">
        <v>533</v>
      </c>
      <c r="AO49" s="1162"/>
      <c r="AP49" s="1162"/>
      <c r="AQ49" s="1162"/>
      <c r="AR49" s="1163"/>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60"/>
      <c r="AN50" s="319" t="s">
        <v>534</v>
      </c>
      <c r="AO50" s="320" t="s">
        <v>535</v>
      </c>
      <c r="AP50" s="321" t="s">
        <v>536</v>
      </c>
      <c r="AQ50" s="322" t="s">
        <v>537</v>
      </c>
      <c r="AR50" s="323" t="s">
        <v>538</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539</v>
      </c>
      <c r="AL51" s="316"/>
      <c r="AM51" s="324">
        <v>444091</v>
      </c>
      <c r="AN51" s="325">
        <v>64314</v>
      </c>
      <c r="AO51" s="326">
        <v>35.299999999999997</v>
      </c>
      <c r="AP51" s="327">
        <v>116162</v>
      </c>
      <c r="AQ51" s="328">
        <v>-3.1</v>
      </c>
      <c r="AR51" s="329">
        <v>38.4</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540</v>
      </c>
      <c r="AM52" s="332">
        <v>293952</v>
      </c>
      <c r="AN52" s="333">
        <v>42571</v>
      </c>
      <c r="AO52" s="334">
        <v>164.4</v>
      </c>
      <c r="AP52" s="335">
        <v>61562</v>
      </c>
      <c r="AQ52" s="336">
        <v>-7.4</v>
      </c>
      <c r="AR52" s="337">
        <v>171.8</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541</v>
      </c>
      <c r="AL53" s="316"/>
      <c r="AM53" s="324">
        <v>305441</v>
      </c>
      <c r="AN53" s="325">
        <v>44924</v>
      </c>
      <c r="AO53" s="326">
        <v>-30.1</v>
      </c>
      <c r="AP53" s="327">
        <v>121449</v>
      </c>
      <c r="AQ53" s="328">
        <v>4.5999999999999996</v>
      </c>
      <c r="AR53" s="329">
        <v>-34.700000000000003</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540</v>
      </c>
      <c r="AM54" s="332">
        <v>185167</v>
      </c>
      <c r="AN54" s="333">
        <v>27234</v>
      </c>
      <c r="AO54" s="334">
        <v>-36</v>
      </c>
      <c r="AP54" s="335">
        <v>62922</v>
      </c>
      <c r="AQ54" s="336">
        <v>2.2000000000000002</v>
      </c>
      <c r="AR54" s="337">
        <v>-38.200000000000003</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542</v>
      </c>
      <c r="AL55" s="316"/>
      <c r="AM55" s="324">
        <v>328392</v>
      </c>
      <c r="AN55" s="325">
        <v>48853</v>
      </c>
      <c r="AO55" s="326">
        <v>8.6999999999999993</v>
      </c>
      <c r="AP55" s="327">
        <v>145139</v>
      </c>
      <c r="AQ55" s="328">
        <v>19.5</v>
      </c>
      <c r="AR55" s="329">
        <v>-10.8</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540</v>
      </c>
      <c r="AM56" s="332">
        <v>116429</v>
      </c>
      <c r="AN56" s="333">
        <v>17321</v>
      </c>
      <c r="AO56" s="334">
        <v>-36.4</v>
      </c>
      <c r="AP56" s="335">
        <v>83762</v>
      </c>
      <c r="AQ56" s="336">
        <v>33.1</v>
      </c>
      <c r="AR56" s="337">
        <v>-69.5</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543</v>
      </c>
      <c r="AL57" s="316"/>
      <c r="AM57" s="324">
        <v>285829</v>
      </c>
      <c r="AN57" s="325">
        <v>43432</v>
      </c>
      <c r="AO57" s="326">
        <v>-11.1</v>
      </c>
      <c r="AP57" s="327">
        <v>125391</v>
      </c>
      <c r="AQ57" s="328">
        <v>-13.6</v>
      </c>
      <c r="AR57" s="329">
        <v>2.5</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540</v>
      </c>
      <c r="AM58" s="332">
        <v>184956</v>
      </c>
      <c r="AN58" s="333">
        <v>28105</v>
      </c>
      <c r="AO58" s="334">
        <v>62.3</v>
      </c>
      <c r="AP58" s="335">
        <v>68516</v>
      </c>
      <c r="AQ58" s="336">
        <v>-18.2</v>
      </c>
      <c r="AR58" s="337">
        <v>80.5</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544</v>
      </c>
      <c r="AL59" s="316"/>
      <c r="AM59" s="324">
        <v>659768</v>
      </c>
      <c r="AN59" s="325">
        <v>102848</v>
      </c>
      <c r="AO59" s="326">
        <v>136.80000000000001</v>
      </c>
      <c r="AP59" s="327">
        <v>138402</v>
      </c>
      <c r="AQ59" s="328">
        <v>10.4</v>
      </c>
      <c r="AR59" s="329">
        <v>126.4</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540</v>
      </c>
      <c r="AM60" s="332">
        <v>189425</v>
      </c>
      <c r="AN60" s="333">
        <v>29528</v>
      </c>
      <c r="AO60" s="334">
        <v>5.0999999999999996</v>
      </c>
      <c r="AP60" s="335">
        <v>70652</v>
      </c>
      <c r="AQ60" s="336">
        <v>3.1</v>
      </c>
      <c r="AR60" s="337">
        <v>2</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545</v>
      </c>
      <c r="AL61" s="338"/>
      <c r="AM61" s="339">
        <v>404704</v>
      </c>
      <c r="AN61" s="340">
        <v>60874</v>
      </c>
      <c r="AO61" s="341">
        <v>27.9</v>
      </c>
      <c r="AP61" s="342">
        <v>129309</v>
      </c>
      <c r="AQ61" s="343">
        <v>3.6</v>
      </c>
      <c r="AR61" s="329">
        <v>24.3</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540</v>
      </c>
      <c r="AM62" s="332">
        <v>193986</v>
      </c>
      <c r="AN62" s="333">
        <v>28952</v>
      </c>
      <c r="AO62" s="334">
        <v>31.9</v>
      </c>
      <c r="AP62" s="335">
        <v>69483</v>
      </c>
      <c r="AQ62" s="336">
        <v>2.6</v>
      </c>
      <c r="AR62" s="337">
        <v>29.3</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wYHljS4w4dGLKxnU8TflqIw1G5oOXWPk2EmoKJk/meJuRLFd2JqXAeTeZ26Hn72mjMlMBHgSL6F3KdgjAJkJBQ==" saltValue="mBxAbGr0mXnyxFr+Xhx28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547</v>
      </c>
    </row>
    <row r="121" spans="125:125" ht="13.5" hidden="1" customHeight="1" x14ac:dyDescent="0.15">
      <c r="DU121" s="250"/>
    </row>
  </sheetData>
  <sheetProtection algorithmName="SHA-512" hashValue="duw5rThng6JfGtQMnGbINK1pHSkQC9Uj06ZvVuqx5pXpvtHjFl2Xfyz2VeOX9XcpcDx5gZaCUHMoYgY8Z4or2g==" saltValue="sSyvfRy65EDETCsxJmBAQ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548</v>
      </c>
    </row>
  </sheetData>
  <sheetProtection algorithmName="SHA-512" hashValue="8Dnfu7QOctsKE/JwjmtWfTsigBOfXmZCHiyEyRozrb8zI2xmWgBWbe7ucrve6aNxaqNH1tSgr31DEjfrRv0n8Q==" saltValue="4WgeDoBL/3RpirFWo5c5s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73" t="s">
        <v>3</v>
      </c>
      <c r="D47" s="1173"/>
      <c r="E47" s="1174"/>
      <c r="F47" s="11">
        <v>17.5</v>
      </c>
      <c r="G47" s="12">
        <v>17.89</v>
      </c>
      <c r="H47" s="12">
        <v>21.64</v>
      </c>
      <c r="I47" s="12">
        <v>21.55</v>
      </c>
      <c r="J47" s="13">
        <v>20.6</v>
      </c>
    </row>
    <row r="48" spans="2:10" ht="57.75" customHeight="1" x14ac:dyDescent="0.15">
      <c r="B48" s="14"/>
      <c r="C48" s="1175" t="s">
        <v>4</v>
      </c>
      <c r="D48" s="1175"/>
      <c r="E48" s="1176"/>
      <c r="F48" s="15">
        <v>11.17</v>
      </c>
      <c r="G48" s="16">
        <v>7.56</v>
      </c>
      <c r="H48" s="16">
        <v>1.7</v>
      </c>
      <c r="I48" s="16">
        <v>1.36</v>
      </c>
      <c r="J48" s="17">
        <v>1.31</v>
      </c>
    </row>
    <row r="49" spans="2:10" ht="57.75" customHeight="1" thickBot="1" x14ac:dyDescent="0.2">
      <c r="B49" s="18"/>
      <c r="C49" s="1177" t="s">
        <v>5</v>
      </c>
      <c r="D49" s="1177"/>
      <c r="E49" s="1178"/>
      <c r="F49" s="19" t="s">
        <v>554</v>
      </c>
      <c r="G49" s="20" t="s">
        <v>555</v>
      </c>
      <c r="H49" s="20" t="s">
        <v>556</v>
      </c>
      <c r="I49" s="20">
        <v>0.6</v>
      </c>
      <c r="J49" s="21">
        <v>0.68</v>
      </c>
    </row>
    <row r="50" spans="2:10" x14ac:dyDescent="0.15"/>
  </sheetData>
  <sheetProtection algorithmName="SHA-512" hashValue="5fJe9ldZsvfCYk/Cn8rjCDMcBwA0DkkdNeME23GUt+Q3oRHOfcDwtk6a88fopMUBlWYYpLK1uBEf6awuCcayxw==" saltValue="593GXo4rPe6QgQwjbRtC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2023-11-10T05:52:41Z</cp:lastPrinted>
  <dcterms:created xsi:type="dcterms:W3CDTF">2023-02-20T06:21:15Z</dcterms:created>
  <dcterms:modified xsi:type="dcterms:W3CDTF">2024-02-06T06:28:39Z</dcterms:modified>
  <cp:category/>
</cp:coreProperties>
</file>