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AF13BC17-F7B5-4A36-BDEA-974A33592920}"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AA23" i="12"/>
  <c r="V23" i="12"/>
  <c r="Q23"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AM35" i="10"/>
  <c r="C35" i="10"/>
  <c r="U34" i="10"/>
  <c r="U35" i="10" s="1"/>
  <c r="C34" i="10"/>
  <c r="U36" i="10" l="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<sst xmlns="http://schemas.openxmlformats.org/spreadsheetml/2006/main" count="1115" uniqueCount="618">
  <si>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</si>
  <si>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</si>
  <si>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</si>
  <si>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</si>
  <si>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</si>
  <si>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</si>
  <si>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</si>
  <si>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</si>
  <si>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</si>
  <si>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</si>
  <si>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</si>
  <si>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</si>
  <si>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</si>
  <si>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</si>
  <si>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</si>
  <si>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</si>
  <si>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</si>
  <si>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</si>
  <si>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</si>
  <si>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</si>
  <si>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</si>
  <si>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</si>
  <si>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</si>
  <si>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</si>
  <si>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</si>
  <si>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</si>
  <si>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</si>
  <si>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</si>
  <si>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</si>
  <si>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</si>
  <si>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</si>
  <si>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</si>
  <si>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</si>
  <si>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</si>
  <si>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</si>
  <si>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</si>
  <si>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</si>
  <si>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</si>
  <si>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</si>
  <si>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</si>
  <si>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</si>
  <si>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</si>
  <si>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</si>
  <si>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</si>
  <si>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</si>
  <si>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</si>
  <si>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</si>
  <si>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</si>
  <si>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</si>
  <si>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</si>
  <si>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</si>
  <si>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</si>
  <si>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</si>
  <si>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</si>
  <si>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</si>
  <si>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</si>
  <si>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</si>
  <si>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</si>
  <si>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</si>
  <si>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</si>
  <si>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</si>
  <si>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</si>
  <si>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</si>
  <si>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</si>
  <si>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</si>
  <si>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</si>
  <si>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</si>
  <si>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</si>
  <si>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</si>
  <si>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</si>
  <si>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</si>
  <si>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</si>
  <si>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</si>
  <si>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</si>
  <si>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</si>
  <si>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</si>
  <si>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</si>
  <si>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</si>
  <si>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</si>
  <si>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</si>
  <si>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</si>
  <si>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</si>
  <si>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</si>
  <si>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</si>
  <si>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</si>
  <si>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</si>
  <si>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</si>
  <si>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</si>
  <si>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</si>
  <si>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</si>
  <si>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</si>
  <si>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</si>
  <si>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</si>
  <si>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</si>
  <si>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</si>
  <si>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</si>
  <si>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</si>
  <si>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</si>
  <si>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</si>
  <si>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</si>
  <si>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</si>
  <si>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</si>
  <si>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</si>
  <si>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</si>
  <si>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</si>
  <si>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</si>
  <si>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</si>
  <si>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</si>
  <si>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</si>
  <si>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</si>
  <si>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</si>
  <si>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</si>
  <si>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</si>
  <si>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</si>
  <si>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</si>
  <si>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</si>
  <si>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</si>
  <si>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</si>
  <si>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</si>
  <si>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</si>
  <si>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</si>
  <si>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</si>
  <si>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</si>
  <si>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</si>
  <si>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</si>
  <si>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</si>
  <si>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</si>
  <si>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</si>
  <si>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</si>
  <si>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</si>
  <si>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</si>
  <si>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</si>
  <si>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</si>
  <si>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</si>
  <si>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</si>
  <si>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</si>
  <si>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</si>
  <si>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</si>
  <si>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</si>
  <si>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</si>
  <si>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</si>
  <si>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</si>
  <si>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</si>
  <si>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</si>
  <si>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</si>
  <si>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</si>
  <si>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</si>
  <si>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</si>
  <si>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</si>
  <si>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</si>
  <si>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</si>
  <si>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</si>
  <si>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</si>
  <si>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</si>
  <si>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</si>
  <si>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</si>
  <si>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</si>
  <si>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</si>
  <si>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</si>
  <si>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</si>
  <si>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</si>
  <si>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</si>
  <si>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</si>
  <si>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</si>
  <si>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</si>
  <si>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</si>
  <si>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</si>
  <si>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</si>
  <si>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</si>
  <si>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</si>
  <si>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</si>
  <si>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</si>
  <si>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</si>
  <si>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</si>
  <si>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</si>
  <si>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</si>
  <si>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</si>
  <si>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</si>
  <si>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</si>
  <si>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</si>
  <si>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</si>
  <si>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</si>
  <si>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</si>
  <si>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</si>
  <si>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</si>
  <si>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</si>
  <si>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</si>
  <si>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</si>
  <si>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</si>
  <si>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</si>
  <si>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</si>
  <si>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</si>
  <si>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</si>
  <si>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</si>
  <si>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</si>
  <si>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</si>
  <si>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</si>
  <si>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</si>
  <si>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</si>
  <si>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</si>
  <si>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</si>
  <si>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</si>
  <si>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</si>
  <si>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</si>
  <si>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</si>
  <si>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</si>
  <si>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</si>
  <si>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</si>
  <si>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</si>
  <si>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</si>
  <si>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</si>
  <si>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</si>
  <si>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</si>
  <si>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</si>
  <si>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</si>
  <si>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奈良県王寺町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</si>
  <si>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</si>
  <si>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</si>
  <si>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</si>
  <si>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</si>
  <si>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</si>
  <si>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</si>
  <si>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</si>
  <si>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</si>
  <si>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</si>
  <si>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</si>
  <si>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</si>
  <si>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</si>
  <si>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</si>
  <si>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</si>
  <si>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</si>
  <si>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</si>
  <si>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</si>
  <si>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</si>
  <si>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</si>
  <si>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</si>
  <si>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</si>
  <si>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</si>
  <si>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</si>
  <si>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</si>
  <si>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</si>
  <si>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</si>
  <si>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</si>
  <si>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</si>
  <si>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</si>
  <si>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</si>
  <si>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</si>
  <si>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</si>
  <si>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</si>
  <si>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</si>
  <si>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</si>
  <si>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</si>
  <si>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</si>
  <si>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</si>
  <si>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</si>
  <si>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</si>
  <si>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</si>
  <si>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</si>
  <si>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</si>
  <si>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</si>
  <si>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</si>
  <si>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</si>
  <si>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</si>
  <si>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</si>
  <si>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</si>
  <si>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</si>
  <si>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</si>
  <si>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</si>
  <si>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</si>
  <si>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</si>
  <si>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</si>
  <si>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</si>
  <si>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</si>
  <si>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</si>
  <si>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</si>
  <si>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</si>
  <si>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</si>
  <si>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</si>
  <si>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</si>
  <si>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</si>
  <si>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</si>
  <si>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</si>
  <si>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</si>
  <si>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</si>
  <si>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</si>
  <si>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</si>
  <si>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</si>
  <si>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</si>
  <si>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</si>
  <si>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</si>
  <si>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</si>
  <si>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</si>
  <si>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</si>
  <si>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</si>
  <si>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</si>
  <si>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</si>
  <si>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</si>
  <si>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</si>
  <si>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</si>
  <si>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</si>
  <si>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</si>
  <si>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</si>
  <si>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</si>
  <si>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</si>
  <si>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</si>
  <si>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</si>
  <si>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</si>
  <si>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</si>
  <si>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</si>
  <si>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</si>
  <si>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</si>
  <si>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</si>
  <si>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</si>
  <si>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</si>
  <si>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</si>
  <si>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</si>
  <si>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</si>
  <si>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</si>
  <si>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</si>
  <si>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</si>
  <si>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</si>
  <si>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</si>
  <si>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</si>
  <si>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</si>
  <si>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</si>
  <si>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</si>
  <si>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</si>
  <si>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</si>
  <si>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</si>
  <si>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</si>
  <si>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</si>
  <si>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</si>
  <si>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</si>
  <si>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</si>
  <si>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</si>
  <si>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</si>
  <si>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</si>
  <si>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</si>
  <si>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</si>
  <si>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</si>
  <si>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</si>
  <si>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</si>
  <si>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</si>
  <si>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</si>
  <si>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</si>
  <si>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</si>
  <si>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</si>
  <si>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</si>
  <si>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</si>
  <si>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</si>
  <si>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</si>
  <si>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</si>
  <si>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</si>
  <si>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</si>
  <si>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</si>
  <si>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</si>
  <si>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</si>
  <si>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</si>
  <si>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</si>
  <si>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</si>
  <si>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</si>
  <si>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</si>
  <si>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</si>
  <si>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</si>
  <si>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</si>
  <si>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</si>
  <si>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</si>
  <si>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</si>
  <si>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</si>
  <si>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奈良県王寺町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</si>
  <si>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</si>
  <si>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</si>
  <si>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</si>
  <si>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</si>
  <si>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</si>
  <si>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</si>
  <si>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</si>
  <si>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</si>
  <si>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</si>
  <si>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</si>
  <si>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</si>
  <si>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</si>
  <si>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</si>
  <si>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</si>
  <si>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</si>
  <si>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</si>
  <si>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</si>
  <si>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</si>
  <si>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</si>
  <si>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</si>
  <si>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</si>
  <si>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</si>
  <si>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</si>
  <si>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</si>
  <si>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</si>
  <si>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</si>
  <si>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</si>
  <si>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</si>
  <si>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</si>
  <si>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</si>
  <si>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</si>
  <si>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</si>
  <si>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</si>
  <si>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</si>
  <si>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</si>
  <si>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</si>
  <si>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</si>
  <si>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</si>
  <si>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</si>
  <si>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</si>
  <si>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</si>
  <si>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</si>
  <si>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</si>
  <si>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</si>
  <si>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</si>
  <si>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</si>
  <si>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</si>
  <si>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</si>
  <si>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</si>
  <si>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</si>
  <si>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</si>
  <si>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</si>
  <si>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</si>
  <si>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</si>
  <si>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</si>
  <si>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</si>
  <si>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</si>
  <si>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</si>
  <si>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</si>
  <si>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</si>
  <si>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</si>
  <si>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</si>
  <si>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</si>
  <si>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</si>
  <si>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</si>
  <si>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</si>
  <si>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</si>
  <si>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</si>
  <si>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</si>
  <si>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</si>
  <si>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</si>
  <si>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</si>
  <si>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</si>
  <si>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</si>
  <si>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</si>
  <si>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</si>
  <si>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</si>
  <si>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</si>
  <si>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</si>
  <si>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</si>
  <si>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</si>
  <si>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</si>
  <si>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</si>
  <si>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</si>
  <si>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</si>
  <si>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</si>
  <si>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</si>
  <si>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</si>
  <si>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</si>
  <si>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</si>
  <si>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</si>
  <si>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</si>
  <si>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</si>
  <si>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</si>
  <si>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</si>
  <si>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</si>
  <si>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</si>
  <si>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</si>
  <si>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</si>
  <si>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</si>
  <si>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</si>
  <si>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</si>
  <si>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</si>
  <si>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</si>
  <si>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</si>
  <si>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</si>
  <si>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</si>
  <si>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</si>
  <si>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</si>
  <si>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</si>
  <si>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</si>
  <si>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王寺駅南駐車場特別会計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</si>
  <si>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</si>
  <si>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</si>
  <si>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</si>
  <si>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</si>
  <si>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</si>
  <si>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</si>
  <si>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</si>
  <si>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</si>
  <si>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</si>
  <si>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</si>
  <si>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</si>
  <si>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</si>
  <si>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</si>
  <si>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</si>
  <si>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</si>
  <si>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</si>
  <si>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</si>
  <si>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</si>
  <si>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</si>
  <si>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</si>
  <si>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</si>
  <si>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</si>
  <si>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</si>
  <si>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</si>
  <si>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</si>
  <si>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</si>
  <si>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</si>
  <si>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</si>
  <si>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</si>
  <si>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</si>
  <si>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</si>
  <si>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</si>
  <si>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</si>
  <si>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</si>
  <si>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</si>
  <si>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</si>
  <si>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</si>
  <si>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</si>
  <si>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</si>
  <si>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</si>
  <si>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</si>
  <si>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</si>
  <si>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</si>
  <si>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</si>
  <si>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</si>
  <si>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</si>
  <si>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</si>
  <si>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</si>
  <si>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</si>
  <si>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</si>
  <si>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</si>
  <si>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</si>
  <si>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</si>
  <si>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</si>
  <si>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</si>
  <si>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</si>
  <si>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</si>
  <si>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</si>
  <si>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</si>
  <si>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</si>
  <si>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</si>
  <si>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</si>
  <si>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</si>
  <si>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</si>
  <si>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</si>
  <si>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</si>
  <si>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</si>
  <si>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</si>
  <si>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</si>
  <si>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</si>
  <si>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</si>
  <si>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</si>
  <si>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</si>
  <si>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</si>
  <si>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</si>
  <si>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</si>
  <si>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</si>
  <si>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</si>
  <si>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</si>
  <si>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</si>
  <si>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</si>
  <si>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</si>
  <si>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</si>
  <si>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</si>
  <si>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</si>
  <si>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</si>
  <si>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</si>
  <si>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</si>
  <si>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</si>
  <si>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</si>
  <si>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</si>
  <si>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</si>
  <si>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</si>
  <si>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</si>
  <si>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介護保険特別会計</t>
  </si>
  <si>
    <t>下水道事業特別会計</t>
  </si>
  <si>
    <t>国民健康保険特別会計</t>
  </si>
  <si>
    <t>後期高齢者医療特別会計</t>
  </si>
  <si>
    <t>介護サービス事業特別会計</t>
  </si>
  <si>
    <t>王寺駅南駐車場特別会計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</si>
  <si>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</si>
  <si>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</si>
  <si>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</si>
  <si>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</si>
  <si>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</si>
  <si>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</si>
  <si>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</si>
  <si>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</si>
  <si>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</si>
  <si>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</si>
  <si>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</si>
  <si>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</si>
  <si>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</si>
  <si>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</si>
  <si>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</si>
  <si>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</si>
  <si>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</si>
  <si>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王寺町都市開発株式会社</t>
    <rPh sb="0" eb="3">
      <t>オウジチョウ</t>
    </rPh>
    <rPh sb="3" eb="5">
      <t>トシ</t>
    </rPh>
    <rPh sb="5" eb="7">
      <t>カイハツ</t>
    </rPh>
    <rPh sb="7" eb="11">
      <t>カブシキガイシャ</t>
    </rPh>
    <phoneticPr fontId="2"/>
  </si>
  <si>
    <t>王寺町土地開発公社</t>
    <rPh sb="0" eb="3">
      <t>オウジチョウ</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</si>
  <si>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19"/>
  </si>
  <si>
    <t>地域振興基金</t>
    <rPh sb="0" eb="2">
      <t>チイキ</t>
    </rPh>
    <rPh sb="2" eb="4">
      <t>シンコウ</t>
    </rPh>
    <rPh sb="4" eb="6">
      <t>キキン</t>
    </rPh>
    <phoneticPr fontId="2"/>
  </si>
  <si>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</si>
  <si>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</si>
  <si>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文化財保護基金</t>
    <rPh sb="0" eb="3">
      <t>ブンカザイ</t>
    </rPh>
    <rPh sb="3" eb="5">
      <t>ホゴ</t>
    </rPh>
    <rPh sb="5" eb="7">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</si>
  <si>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</si>
  <si>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</si>
  <si>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</si>
  <si>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</si>
  <si>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</si>
  <si>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</si>
  <si>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</si>
  <si>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</si>
  <si>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</si>
  <si>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</si>
  <si>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令和３年度の将来負担比率については、前年度に引き続き充当可能財源等が将来負担額を上回っているものの、この将来負担額には公共施設等の将来的な長寿命化や更新等に係る費用が含まれていない。有形固定資産減価償却率は、義務教育学校の新築等により前年度から7.1ポイント低下し、類似団体内平均よりも低い値となった。しかし、老朽化している有形固定資産も多く、老朽化対策という将来負担が潜在しているため、長期的な視点を持って公共施設等の点検・修繕等予防保全に努め、機能的な改善を図ることにより長寿命化を推進するなど適正管理に努める。
</t>
    <rPh sb="0" eb="2">
      <t>レイワ</t>
    </rPh>
    <rPh sb="3" eb="5">
      <t>ネンド</t>
    </rPh>
    <rPh sb="6" eb="8">
      <t>ショウライ</t>
    </rPh>
    <rPh sb="8" eb="10">
      <t>フタン</t>
    </rPh>
    <rPh sb="10" eb="12">
      <t>ヒリツ</t>
    </rPh>
    <rPh sb="18" eb="21">
      <t>ゼンネンド</t>
    </rPh>
    <rPh sb="22" eb="23">
      <t>ヒ</t>
    </rPh>
    <rPh sb="24" eb="25">
      <t>ツヅ</t>
    </rPh>
    <rPh sb="26" eb="28">
      <t>ジュウトウ</t>
    </rPh>
    <rPh sb="28" eb="30">
      <t>カノウ</t>
    </rPh>
    <rPh sb="30" eb="32">
      <t>ザイゲン</t>
    </rPh>
    <rPh sb="32" eb="33">
      <t>トウ</t>
    </rPh>
    <rPh sb="34" eb="36">
      <t>ショウライ</t>
    </rPh>
    <rPh sb="36" eb="38">
      <t>フタン</t>
    </rPh>
    <rPh sb="38" eb="39">
      <t>ガク</t>
    </rPh>
    <rPh sb="40" eb="42">
      <t>ウワマワ</t>
    </rPh>
    <rPh sb="56" eb="57">
      <t>ガク</t>
    </rPh>
    <rPh sb="91" eb="93">
      <t>ユウケイ</t>
    </rPh>
    <rPh sb="93" eb="95">
      <t>コテイ</t>
    </rPh>
    <rPh sb="95" eb="97">
      <t>シサン</t>
    </rPh>
    <rPh sb="97" eb="99">
      <t>ゲンカ</t>
    </rPh>
    <rPh sb="99" eb="101">
      <t>ショウキャク</t>
    </rPh>
    <rPh sb="101" eb="102">
      <t>リツ</t>
    </rPh>
    <rPh sb="104" eb="106">
      <t>ギム</t>
    </rPh>
    <rPh sb="106" eb="108">
      <t>キョウイク</t>
    </rPh>
    <rPh sb="108" eb="110">
      <t>ガッコウ</t>
    </rPh>
    <rPh sb="111" eb="113">
      <t>シンチク</t>
    </rPh>
    <rPh sb="113" eb="114">
      <t>トウ</t>
    </rPh>
    <rPh sb="117" eb="120">
      <t>ゼンネンド</t>
    </rPh>
    <rPh sb="129" eb="131">
      <t>テイカ</t>
    </rPh>
    <rPh sb="133" eb="135">
      <t>ルイジ</t>
    </rPh>
    <rPh sb="135" eb="137">
      <t>ダンタイ</t>
    </rPh>
    <rPh sb="137" eb="138">
      <t>ナイ</t>
    </rPh>
    <rPh sb="138" eb="140">
      <t>ヘイキン</t>
    </rPh>
    <rPh sb="143" eb="144">
      <t>ヒク</t>
    </rPh>
    <rPh sb="145" eb="146">
      <t>アタイ</t>
    </rPh>
    <rPh sb="155" eb="158">
      <t>ロウキュウカ</t>
    </rPh>
    <rPh sb="162" eb="164">
      <t>ユウケイ</t>
    </rPh>
    <rPh sb="164" eb="166">
      <t>コテイ</t>
    </rPh>
    <rPh sb="166" eb="168">
      <t>シサン</t>
    </rPh>
    <rPh sb="169" eb="170">
      <t>オオ</t>
    </rPh>
    <rPh sb="172" eb="175">
      <t>ロウキュウカ</t>
    </rPh>
    <rPh sb="175" eb="177">
      <t>タイサク</t>
    </rPh>
    <rPh sb="180" eb="182">
      <t>ショウライ</t>
    </rPh>
    <rPh sb="182" eb="184">
      <t>フタン</t>
    </rPh>
    <rPh sb="185" eb="187">
      <t>センザイ</t>
    </rPh>
    <rPh sb="194" eb="197">
      <t>チョウキテキ</t>
    </rPh>
    <rPh sb="198" eb="200">
      <t>シテン</t>
    </rPh>
    <rPh sb="201" eb="202">
      <t>モ</t>
    </rPh>
    <rPh sb="204" eb="206">
      <t>コウキョウ</t>
    </rPh>
    <rPh sb="206" eb="209">
      <t>シセツトウ</t>
    </rPh>
    <phoneticPr fontId="5"/>
  </si>
  <si>
    <t>令和３年度の実質公債費比率は、公債費の増により前年度より0.4ポイント上昇し、類似団体内平均と同水準の値となった。また、将来負担比率については、充当可能財源等が将来負担額を上回っている。今後も将来負担に配慮した計画的な地方債発行や、交付税措置のある地方債を優先活用するなど公債費負担の軽減に努める。</t>
    <rPh sb="0" eb="2">
      <t>レイワ</t>
    </rPh>
    <rPh sb="3" eb="5">
      <t>ネンド</t>
    </rPh>
    <rPh sb="6" eb="8">
      <t>ジッシツ</t>
    </rPh>
    <rPh sb="8" eb="11">
      <t>コウサイヒ</t>
    </rPh>
    <rPh sb="11" eb="13">
      <t>ヒリツ</t>
    </rPh>
    <rPh sb="15" eb="17">
      <t>コウサイ</t>
    </rPh>
    <rPh sb="35" eb="37">
      <t>ジョウショウ</t>
    </rPh>
    <rPh sb="39" eb="41">
      <t>ルイジ</t>
    </rPh>
    <rPh sb="41" eb="43">
      <t>ダンタイ</t>
    </rPh>
    <rPh sb="43" eb="44">
      <t>ナイ</t>
    </rPh>
    <rPh sb="44" eb="46">
      <t>ヘイキン</t>
    </rPh>
    <rPh sb="47" eb="50">
      <t>ドウスイジュン</t>
    </rPh>
    <rPh sb="51" eb="52">
      <t>アタイ</t>
    </rPh>
    <rPh sb="60" eb="62">
      <t>ショウライ</t>
    </rPh>
    <rPh sb="62" eb="64">
      <t>フタン</t>
    </rPh>
    <rPh sb="64" eb="66">
      <t>ヒリツ</t>
    </rPh>
    <rPh sb="93" eb="95">
      <t>コンゴ</t>
    </rPh>
    <rPh sb="96" eb="98">
      <t>ショウライ</t>
    </rPh>
    <rPh sb="98" eb="100">
      <t>フタン</t>
    </rPh>
    <rPh sb="101" eb="103">
      <t>ハイリョ</t>
    </rPh>
    <rPh sb="105" eb="108">
      <t>ケイカクテキ</t>
    </rPh>
    <rPh sb="109" eb="112">
      <t>チホウサイ</t>
    </rPh>
    <rPh sb="112" eb="114">
      <t>ハッコウ</t>
    </rPh>
    <rPh sb="116" eb="119">
      <t>コウフゼイ</t>
    </rPh>
    <rPh sb="119" eb="121">
      <t>ソチ</t>
    </rPh>
    <rPh sb="124" eb="127">
      <t>チホウサイ</t>
    </rPh>
    <rPh sb="128" eb="130">
      <t>ユウセン</t>
    </rPh>
    <rPh sb="130" eb="132">
      <t>カツヨウ</t>
    </rPh>
    <rPh sb="136" eb="139">
      <t>コウサイヒ</t>
    </rPh>
    <rPh sb="139" eb="141">
      <t>フタン</t>
    </rPh>
    <rPh sb="142" eb="144">
      <t>ケイゲン</t>
    </rPh>
    <rPh sb="145" eb="14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</si>
</sst>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FD32B6B-0F06-4C34-9902-F2CB60AD34E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474-4320-8703-EE15684410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49478</c:v>
                </c:pt>
                <c:pt idx="1">
                  <c:v>65577</c:v>
                </c:pt>
                <c:pt idx="2">
                  <c:v>53775</c:v>
                </c:pt>
                <c:pt idx="3">
                  <c:v>88541</c:v>
                </c:pt>
                <c:pt idx="4">
                  <c:v>291972</c:v>
                </c:pt>
              </c:numCache>
            </c:numRef>
          </c:val>
          <c:smooth val="0"/>
          <c:extLst>
            <c:ext xmlns:c16="http://schemas.microsoft.com/office/drawing/2014/chart" uri="{C3380CC4-5D6E-409C-BE32-E72D297353CC}">
              <c16:uniqueId val="{00000001-2474-4320-8703-EE15684410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5.47</c:v>
                </c:pt>
                <c:pt idx="1">
                  <c:v>5.56</c:v>
                </c:pt>
                <c:pt idx="2">
                  <c:v>9.56</c:v>
                </c:pt>
                <c:pt idx="3">
                  <c:v>5.9</c:v>
                </c:pt>
                <c:pt idx="4">
                  <c:v>8.6199999999999992</c:v>
                </c:pt>
              </c:numCache>
            </c:numRef>
          </c:val>
          <c:extLst>
            <c:ext xmlns:c16="http://schemas.microsoft.com/office/drawing/2014/chart" uri="{C3380CC4-5D6E-409C-BE32-E72D297353CC}">
              <c16:uniqueId val="{00000000-BA75-40F6-9B04-EDB36DC7D6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63.26</c:v>
                </c:pt>
                <c:pt idx="1">
                  <c:v>69.59</c:v>
                </c:pt>
                <c:pt idx="2">
                  <c:v>74.73</c:v>
                </c:pt>
                <c:pt idx="3">
                  <c:v>82.24</c:v>
                </c:pt>
                <c:pt idx="4">
                  <c:v>85.38</c:v>
                </c:pt>
              </c:numCache>
            </c:numRef>
          </c:val>
          <c:extLst>
            <c:ext xmlns:c16="http://schemas.microsoft.com/office/drawing/2014/chart" uri="{C3380CC4-5D6E-409C-BE32-E72D297353CC}">
              <c16:uniqueId val="{00000001-BA75-40F6-9B04-EDB36DC7D6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6.28</c:v>
                </c:pt>
                <c:pt idx="1">
                  <c:v>7.77</c:v>
                </c:pt>
                <c:pt idx="2">
                  <c:v>9.2100000000000009</c:v>
                </c:pt>
                <c:pt idx="3">
                  <c:v>7.64</c:v>
                </c:pt>
                <c:pt idx="4">
                  <c:v>12.9</c:v>
                </c:pt>
              </c:numCache>
            </c:numRef>
          </c:val>
          <c:smooth val="0"/>
          <c:extLst>
            <c:ext xmlns:c16="http://schemas.microsoft.com/office/drawing/2014/chart" uri="{C3380CC4-5D6E-409C-BE32-E72D297353CC}">
              <c16:uniqueId val="{00000002-BA75-40F6-9B04-EDB36DC7D6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23-4AFE-8A8A-72D6803D3B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23-4AFE-8A8A-72D6803D3B53}"/>
            </c:ext>
          </c:extLst>
        </c:ser>
        <c:ser>
          <c:idx val="2"/>
          <c:order val="2"/>
          <c:tx>
            <c:strRef>
              <c:f>データシート!$A$29</c:f>
              <c:strCache>
                <c:ptCount val="1"/>
                <c:pt idx="0">
                  <c:v>王寺駅南駐車場特別会計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23-4AFE-8A8A-72D6803D3B53}"/>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23-4AFE-8A8A-72D6803D3B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c:v>
                </c:pt>
                <c:pt idx="8">
                  <c:v>#N/A</c:v>
                </c:pt>
                <c:pt idx="9">
                  <c:v>0.01</c:v>
                </c:pt>
              </c:numCache>
            </c:numRef>
          </c:val>
          <c:extLst>
            <c:ext xmlns:c16="http://schemas.microsoft.com/office/drawing/2014/chart" uri="{C3380CC4-5D6E-409C-BE32-E72D297353CC}">
              <c16:uniqueId val="{00000004-4923-4AFE-8A8A-72D6803D3B5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2.4500000000000002</c:v>
                </c:pt>
                <c:pt idx="2">
                  <c:v>#N/A</c:v>
                </c:pt>
                <c:pt idx="3">
                  <c:v>0.74</c:v>
                </c:pt>
                <c:pt idx="4">
                  <c:v>#N/A</c:v>
                </c:pt>
                <c:pt idx="5">
                  <c:v>0.01</c:v>
                </c:pt>
                <c:pt idx="6">
                  <c:v>#N/A</c:v>
                </c:pt>
                <c:pt idx="7">
                  <c:v>0.02</c:v>
                </c:pt>
                <c:pt idx="8">
                  <c:v>#N/A</c:v>
                </c:pt>
                <c:pt idx="9">
                  <c:v>0.19</c:v>
                </c:pt>
              </c:numCache>
            </c:numRef>
          </c:val>
          <c:extLst>
            <c:ext xmlns:c16="http://schemas.microsoft.com/office/drawing/2014/chart" uri="{C3380CC4-5D6E-409C-BE32-E72D297353CC}">
              <c16:uniqueId val="{00000005-4923-4AFE-8A8A-72D6803D3B5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0.16</c:v>
                </c:pt>
                <c:pt idx="4">
                  <c:v>#N/A</c:v>
                </c:pt>
                <c:pt idx="5">
                  <c:v>0.02</c:v>
                </c:pt>
                <c:pt idx="6">
                  <c:v>#N/A</c:v>
                </c:pt>
                <c:pt idx="7">
                  <c:v>0.38</c:v>
                </c:pt>
                <c:pt idx="8">
                  <c:v>#N/A</c:v>
                </c:pt>
                <c:pt idx="9">
                  <c:v>0.55000000000000004</c:v>
                </c:pt>
              </c:numCache>
            </c:numRef>
          </c:val>
          <c:extLst>
            <c:ext xmlns:c16="http://schemas.microsoft.com/office/drawing/2014/chart" uri="{C3380CC4-5D6E-409C-BE32-E72D297353CC}">
              <c16:uniqueId val="{00000006-4923-4AFE-8A8A-72D6803D3B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0.94</c:v>
                </c:pt>
                <c:pt idx="2">
                  <c:v>#N/A</c:v>
                </c:pt>
                <c:pt idx="3">
                  <c:v>0.79</c:v>
                </c:pt>
                <c:pt idx="4">
                  <c:v>#N/A</c:v>
                </c:pt>
                <c:pt idx="5">
                  <c:v>1.41</c:v>
                </c:pt>
                <c:pt idx="6">
                  <c:v>#N/A</c:v>
                </c:pt>
                <c:pt idx="7">
                  <c:v>0.71</c:v>
                </c:pt>
                <c:pt idx="8">
                  <c:v>#N/A</c:v>
                </c:pt>
                <c:pt idx="9">
                  <c:v>0.63</c:v>
                </c:pt>
              </c:numCache>
            </c:numRef>
          </c:val>
          <c:extLst>
            <c:ext xmlns:c16="http://schemas.microsoft.com/office/drawing/2014/chart" uri="{C3380CC4-5D6E-409C-BE32-E72D297353CC}">
              <c16:uniqueId val="{00000007-4923-4AFE-8A8A-72D6803D3B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5.46</c:v>
                </c:pt>
                <c:pt idx="2">
                  <c:v>#N/A</c:v>
                </c:pt>
                <c:pt idx="3">
                  <c:v>5.55</c:v>
                </c:pt>
                <c:pt idx="4">
                  <c:v>#N/A</c:v>
                </c:pt>
                <c:pt idx="5">
                  <c:v>9.5500000000000007</c:v>
                </c:pt>
                <c:pt idx="6">
                  <c:v>#N/A</c:v>
                </c:pt>
                <c:pt idx="7">
                  <c:v>5.89</c:v>
                </c:pt>
                <c:pt idx="8">
                  <c:v>#N/A</c:v>
                </c:pt>
                <c:pt idx="9">
                  <c:v>8.6199999999999992</c:v>
                </c:pt>
              </c:numCache>
            </c:numRef>
          </c:val>
          <c:extLst>
            <c:ext xmlns:c16="http://schemas.microsoft.com/office/drawing/2014/chart" uri="{C3380CC4-5D6E-409C-BE32-E72D297353CC}">
              <c16:uniqueId val="{00000008-4923-4AFE-8A8A-72D6803D3B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28.45</c:v>
                </c:pt>
                <c:pt idx="2">
                  <c:v>#N/A</c:v>
                </c:pt>
                <c:pt idx="3">
                  <c:v>28.25</c:v>
                </c:pt>
                <c:pt idx="4">
                  <c:v>#N/A</c:v>
                </c:pt>
                <c:pt idx="5">
                  <c:v>26.59</c:v>
                </c:pt>
                <c:pt idx="6">
                  <c:v>#N/A</c:v>
                </c:pt>
                <c:pt idx="7">
                  <c:v>21.07</c:v>
                </c:pt>
                <c:pt idx="8">
                  <c:v>#N/A</c:v>
                </c:pt>
                <c:pt idx="9">
                  <c:v>17.07</c:v>
                </c:pt>
              </c:numCache>
            </c:numRef>
          </c:val>
          <c:extLst>
            <c:ext xmlns:c16="http://schemas.microsoft.com/office/drawing/2014/chart" uri="{C3380CC4-5D6E-409C-BE32-E72D297353CC}">
              <c16:uniqueId val="{00000009-4923-4AFE-8A8A-72D6803D3B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997</c:v>
                </c:pt>
                <c:pt idx="5">
                  <c:v>1015</c:v>
                </c:pt>
                <c:pt idx="8">
                  <c:v>997</c:v>
                </c:pt>
                <c:pt idx="11">
                  <c:v>956</c:v>
                </c:pt>
                <c:pt idx="14">
                  <c:v>1000</c:v>
                </c:pt>
              </c:numCache>
            </c:numRef>
          </c:val>
          <c:extLst>
            <c:ext xmlns:c16="http://schemas.microsoft.com/office/drawing/2014/chart" uri="{C3380CC4-5D6E-409C-BE32-E72D297353CC}">
              <c16:uniqueId val="{00000000-C164-4EA5-AC53-E17B201944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64-4EA5-AC53-E17B201944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64-4EA5-AC53-E17B201944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110</c:v>
                </c:pt>
                <c:pt idx="3">
                  <c:v>85</c:v>
                </c:pt>
                <c:pt idx="6">
                  <c:v>78</c:v>
                </c:pt>
                <c:pt idx="9">
                  <c:v>75</c:v>
                </c:pt>
                <c:pt idx="12">
                  <c:v>53</c:v>
                </c:pt>
              </c:numCache>
            </c:numRef>
          </c:val>
          <c:extLst>
            <c:ext xmlns:c16="http://schemas.microsoft.com/office/drawing/2014/chart" uri="{C3380CC4-5D6E-409C-BE32-E72D297353CC}">
              <c16:uniqueId val="{00000003-C164-4EA5-AC53-E17B201944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308</c:v>
                </c:pt>
                <c:pt idx="3">
                  <c:v>243</c:v>
                </c:pt>
                <c:pt idx="6">
                  <c:v>255</c:v>
                </c:pt>
                <c:pt idx="9">
                  <c:v>296</c:v>
                </c:pt>
                <c:pt idx="12">
                  <c:v>260</c:v>
                </c:pt>
              </c:numCache>
            </c:numRef>
          </c:val>
          <c:extLst>
            <c:ext xmlns:c16="http://schemas.microsoft.com/office/drawing/2014/chart" uri="{C3380CC4-5D6E-409C-BE32-E72D297353CC}">
              <c16:uniqueId val="{00000004-C164-4EA5-AC53-E17B201944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64-4EA5-AC53-E17B201944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64-4EA5-AC53-E17B201944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784</c:v>
                </c:pt>
                <c:pt idx="3">
                  <c:v>855</c:v>
                </c:pt>
                <c:pt idx="6">
                  <c:v>932</c:v>
                </c:pt>
                <c:pt idx="9">
                  <c:v>945</c:v>
                </c:pt>
                <c:pt idx="12">
                  <c:v>950</c:v>
                </c:pt>
              </c:numCache>
            </c:numRef>
          </c:val>
          <c:extLst>
            <c:ext xmlns:c16="http://schemas.microsoft.com/office/drawing/2014/chart" uri="{C3380CC4-5D6E-409C-BE32-E72D297353CC}">
              <c16:uniqueId val="{00000007-C164-4EA5-AC53-E17B201944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c:v>
                </c:pt>
                <c:pt idx="2">
                  <c:v>#N/A</c:v>
                </c:pt>
                <c:pt idx="3">
                  <c:v>#N/A</c:v>
                </c:pt>
                <c:pt idx="4">
                  <c:v>168</c:v>
                </c:pt>
                <c:pt idx="5">
                  <c:v>#N/A</c:v>
                </c:pt>
                <c:pt idx="6">
                  <c:v>#N/A</c:v>
                </c:pt>
                <c:pt idx="7">
                  <c:v>268</c:v>
                </c:pt>
                <c:pt idx="8">
                  <c:v>#N/A</c:v>
                </c:pt>
                <c:pt idx="9">
                  <c:v>#N/A</c:v>
                </c:pt>
                <c:pt idx="10">
                  <c:v>360</c:v>
                </c:pt>
                <c:pt idx="11">
                  <c:v>#N/A</c:v>
                </c:pt>
                <c:pt idx="12">
                  <c:v>#N/A</c:v>
                </c:pt>
                <c:pt idx="13">
                  <c:v>263</c:v>
                </c:pt>
                <c:pt idx="14">
                  <c:v>#N/A</c:v>
                </c:pt>
              </c:numCache>
            </c:numRef>
          </c:val>
          <c:smooth val="0"/>
          <c:extLst>
            <c:ext xmlns:c16="http://schemas.microsoft.com/office/drawing/2014/chart" uri="{C3380CC4-5D6E-409C-BE32-E72D297353CC}">
              <c16:uniqueId val="{00000008-C164-4EA5-AC53-E17B201944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9840</c:v>
                </c:pt>
                <c:pt idx="5">
                  <c:v>9841</c:v>
                </c:pt>
                <c:pt idx="8">
                  <c:v>9777</c:v>
                </c:pt>
                <c:pt idx="11">
                  <c:v>11196</c:v>
                </c:pt>
                <c:pt idx="14">
                  <c:v>12175</c:v>
                </c:pt>
              </c:numCache>
            </c:numRef>
          </c:val>
          <c:extLst>
            <c:ext xmlns:c16="http://schemas.microsoft.com/office/drawing/2014/chart" uri="{C3380CC4-5D6E-409C-BE32-E72D297353CC}">
              <c16:uniqueId val="{00000000-AA0C-4D24-B256-73379295CF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2729</c:v>
                </c:pt>
                <c:pt idx="5">
                  <c:v>2676</c:v>
                </c:pt>
                <c:pt idx="8">
                  <c:v>2438</c:v>
                </c:pt>
                <c:pt idx="11">
                  <c:v>2323</c:v>
                </c:pt>
                <c:pt idx="14">
                  <c:v>2277</c:v>
                </c:pt>
              </c:numCache>
            </c:numRef>
          </c:val>
          <c:extLst>
            <c:ext xmlns:c16="http://schemas.microsoft.com/office/drawing/2014/chart" uri="{C3380CC4-5D6E-409C-BE32-E72D297353CC}">
              <c16:uniqueId val="{00000001-AA0C-4D24-B256-73379295CF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6637</c:v>
                </c:pt>
                <c:pt idx="5">
                  <c:v>7103</c:v>
                </c:pt>
                <c:pt idx="8">
                  <c:v>7164</c:v>
                </c:pt>
                <c:pt idx="11">
                  <c:v>7615</c:v>
                </c:pt>
                <c:pt idx="14">
                  <c:v>7749</c:v>
                </c:pt>
              </c:numCache>
            </c:numRef>
          </c:val>
          <c:extLst>
            <c:ext xmlns:c16="http://schemas.microsoft.com/office/drawing/2014/chart" uri="{C3380CC4-5D6E-409C-BE32-E72D297353CC}">
              <c16:uniqueId val="{00000002-AA0C-4D24-B256-73379295CF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0C-4D24-B256-73379295CF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0C-4D24-B256-73379295CF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549</c:v>
                </c:pt>
                <c:pt idx="3">
                  <c:v>509</c:v>
                </c:pt>
                <c:pt idx="6">
                  <c:v>482</c:v>
                </c:pt>
                <c:pt idx="9">
                  <c:v>563</c:v>
                </c:pt>
                <c:pt idx="12">
                  <c:v>694</c:v>
                </c:pt>
              </c:numCache>
            </c:numRef>
          </c:val>
          <c:extLst>
            <c:ext xmlns:c16="http://schemas.microsoft.com/office/drawing/2014/chart" uri="{C3380CC4-5D6E-409C-BE32-E72D297353CC}">
              <c16:uniqueId val="{00000005-AA0C-4D24-B256-73379295CF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1090</c:v>
                </c:pt>
                <c:pt idx="3">
                  <c:v>1020</c:v>
                </c:pt>
                <c:pt idx="6">
                  <c:v>933</c:v>
                </c:pt>
                <c:pt idx="9">
                  <c:v>934</c:v>
                </c:pt>
                <c:pt idx="12">
                  <c:v>794</c:v>
                </c:pt>
              </c:numCache>
            </c:numRef>
          </c:val>
          <c:extLst>
            <c:ext xmlns:c16="http://schemas.microsoft.com/office/drawing/2014/chart" uri="{C3380CC4-5D6E-409C-BE32-E72D297353CC}">
              <c16:uniqueId val="{00000006-AA0C-4D24-B256-73379295CF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480</c:v>
                </c:pt>
                <c:pt idx="3">
                  <c:v>397</c:v>
                </c:pt>
                <c:pt idx="6">
                  <c:v>325</c:v>
                </c:pt>
                <c:pt idx="9">
                  <c:v>471</c:v>
                </c:pt>
                <c:pt idx="12">
                  <c:v>852</c:v>
                </c:pt>
              </c:numCache>
            </c:numRef>
          </c:val>
          <c:extLst>
            <c:ext xmlns:c16="http://schemas.microsoft.com/office/drawing/2014/chart" uri="{C3380CC4-5D6E-409C-BE32-E72D297353CC}">
              <c16:uniqueId val="{00000007-AA0C-4D24-B256-73379295CF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4660</c:v>
                </c:pt>
                <c:pt idx="3">
                  <c:v>4159</c:v>
                </c:pt>
                <c:pt idx="6">
                  <c:v>3743</c:v>
                </c:pt>
                <c:pt idx="9">
                  <c:v>3589</c:v>
                </c:pt>
                <c:pt idx="12">
                  <c:v>3490</c:v>
                </c:pt>
              </c:numCache>
            </c:numRef>
          </c:val>
          <c:extLst>
            <c:ext xmlns:c16="http://schemas.microsoft.com/office/drawing/2014/chart" uri="{C3380CC4-5D6E-409C-BE32-E72D297353CC}">
              <c16:uniqueId val="{00000008-AA0C-4D24-B256-73379295CF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0C-4D24-B256-73379295CF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6677</c:v>
                </c:pt>
                <c:pt idx="3">
                  <c:v>7373</c:v>
                </c:pt>
                <c:pt idx="6">
                  <c:v>7413</c:v>
                </c:pt>
                <c:pt idx="9">
                  <c:v>7954</c:v>
                </c:pt>
                <c:pt idx="12">
                  <c:v>11315</c:v>
                </c:pt>
              </c:numCache>
            </c:numRef>
          </c:val>
          <c:extLst>
            <c:ext xmlns:c16="http://schemas.microsoft.com/office/drawing/2014/chart" uri="{C3380CC4-5D6E-409C-BE32-E72D297353CC}">
              <c16:uniqueId val="{0000000A-AA0C-4D24-B256-73379295CF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0C-4D24-B256-73379295CF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3891</c:v>
                </c:pt>
                <c:pt idx="1">
                  <c:v>4484</c:v>
                </c:pt>
                <c:pt idx="2">
                  <c:v>5059</c:v>
                </c:pt>
              </c:numCache>
            </c:numRef>
          </c:val>
          <c:extLst>
            <c:ext xmlns:c16="http://schemas.microsoft.com/office/drawing/2014/chart" uri="{C3380CC4-5D6E-409C-BE32-E72D297353CC}">
              <c16:uniqueId val="{00000000-A418-46E5-8C2A-EA9B2E0B54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1393</c:v>
                </c:pt>
                <c:pt idx="1">
                  <c:v>1396</c:v>
                </c:pt>
                <c:pt idx="2">
                  <c:v>1516</c:v>
                </c:pt>
              </c:numCache>
            </c:numRef>
          </c:val>
          <c:extLst>
            <c:ext xmlns:c16="http://schemas.microsoft.com/office/drawing/2014/chart" uri="{C3380CC4-5D6E-409C-BE32-E72D297353CC}">
              <c16:uniqueId val="{00000001-A418-46E5-8C2A-EA9B2E0B54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1718</c:v>
                </c:pt>
                <c:pt idx="1">
                  <c:v>1579</c:v>
                </c:pt>
                <c:pt idx="2">
                  <c:v>1095</c:v>
                </c:pt>
              </c:numCache>
            </c:numRef>
          </c:val>
          <c:extLst>
            <c:ext xmlns:c16="http://schemas.microsoft.com/office/drawing/2014/chart" uri="{C3380CC4-5D6E-409C-BE32-E72D297353CC}">
              <c16:uniqueId val="{00000002-A418-46E5-8C2A-EA9B2E0B54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{DDBA337A-19C7-40F0-9883-9BD8682EF2C5}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6D-4839-8547-019F00019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{687EB651-A39F-42C4-B193-5AD6EE5813F0}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6D-4839-8547-019F00019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{E127EE75-7E73-4A53-A0DE-5AC1FE2E678C}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6D-4839-8547-019F00019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{4B4566E3-90D4-439B-91B0-A4A1AFF67E2D}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6D-4839-8547-019F00019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{5D962074-B13C-4474-8C5E-FB33C4513F38}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6D-4839-8547-019F00019D0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{A7A32D7D-9260-4A7B-9597-0C667E686FAE}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6D-4839-8547-019F00019D0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{58A2BC5F-7BFC-4809-A9B7-92804E620E46}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6D-4839-8547-019F00019D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{65DE7A25-1DBB-4DE5-B523-040F809FDD23}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6D-4839-8547-019F00019D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{45BF5A8F-02E5-45E1-BEE8-303CD4C42D31}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6D-4839-8547-019F00019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59.5</c:v>
                </c:pt>
                <c:pt idx="16">
                  <c:v>60.6</c:v>
                </c:pt>
                <c:pt idx="24">
                  <c:v>62.4</c:v>
                </c:pt>
                <c:pt idx="32">
                  <c:v>55.3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6D-4839-8547-019F00019D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{8CDCA94F-335B-4881-B6FD-D760016D5DED}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6D-4839-8547-019F00019D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{EE2A5BEB-04E1-41E8-BF88-B4BB4DFA60B1}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6D-4839-8547-019F00019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{6C1F565C-44CF-48AA-AE15-6583FD83FA6C}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6D-4839-8547-019F00019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{0D88E351-C8D9-416E-B141-B89817A2D1BC}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6D-4839-8547-019F00019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{651EA0C9-9CB3-40C3-82CA-DD07E759F85C}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6D-4839-8547-019F00019D0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{48FC4BFB-29C3-47C5-B6CA-BFC347BB405C}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6D-4839-8547-019F00019D0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{34858025-2F75-4190-A26C-F02B8E824BE6}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6D-4839-8547-019F00019D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{C0E9A51F-AB3F-4569-B895-56FC005F3315}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6D-4839-8547-019F00019D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{1854F331-D1CA-4394-91CD-FCD389F733AA}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6D-4839-8547-019F00019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96D-4839-8547-019F00019D0E}"/>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{5AE86C37-FE98-4390-B196-E7403C668378}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5C5-4D79-A61C-E6F38BDBF8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{0892A4F7-B062-4DE2-9B3A-4A7CE258E64F}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C5-4D79-A61C-E6F38BDBF8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{AF677B93-AA0F-466F-8674-15709FB0C95B}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C5-4D79-A61C-E6F38BDBF8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{1C392BE8-3CCA-4092-B7A7-0FCB8D44B2FE}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C5-4D79-A61C-E6F38BDBF8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{7B22C583-D91D-4FAD-8546-400EDCA86447}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C5-4D79-A61C-E6F38BDBF87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{B06FA8DF-5618-4A7D-BB80-92351C303EE5}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5C5-4D79-A61C-E6F38BDBF87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{114B3142-58A4-41F9-9E2F-6F59E45DBCB0}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5C5-4D79-A61C-E6F38BDBF87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{C3E89EDF-00D9-4DF5-A45B-39C6FFE0AEA5}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5C5-4D79-A61C-E6F38BDBF87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{5C52EB56-C378-45C6-B034-FD0FEDAB5C0D}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5C5-4D79-A61C-E6F38BDBF8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c:v>
                </c:pt>
                <c:pt idx="16">
                  <c:v>4.8</c:v>
                </c:pt>
                <c:pt idx="24">
                  <c:v>5.8</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5C5-4D79-A61C-E6F38BDBF8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{07C110C7-0968-43DC-9AF4-66F3604146FB}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5C5-4D79-A61C-E6F38BDBF8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{0B346764-C1FF-47E7-A37C-91AD10163BAE}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C5-4D79-A61C-E6F38BDBF8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{2CA9A6C4-DE9F-40BA-9E01-3FA83BBAE09C}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C5-4D79-A61C-E6F38BDBF8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{E8BAE276-CBC0-43B4-A446-B3B7838E28DE}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C5-4D79-A61C-E6F38BDBF8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{39320EDA-9960-48BD-88E3-40D050BC3286}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C5-4D79-A61C-E6F38BDBF87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{C77A1D3E-D1F9-482F-96DD-2B01622CEF3E}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5C5-4D79-A61C-E6F38BDBF87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{1BEF99BB-616D-416E-A0F0-FD0DAE46543B}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5C5-4D79-A61C-E6F38BDBF87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{5C956D43-B09C-4569-AB67-0102F3E0ACA0}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5C5-4D79-A61C-E6F38BDBF87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{D9564B32-6D33-437C-9A2D-966D3935C836}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5C5-4D79-A61C-E6F38BDBF8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5C5-4D79-A61C-E6F38BDBF87F}"/>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92100EC-E683-489A-816E-26C2E0FECC5A}"/>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8CAFCDD-BCB2-4171-A5FE-3EFEC85230CE}"/>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実質公債費比率（分子）の構造については、元利償還金の増加及び算入公債費等の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のため、</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している。今後も、急激な上昇を防ぐため、交付税算入のある起債に限定するなど、起債に大きく頼ることのない財政運営に努める。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lang="ja-JP" altLang="ja-JP" sz="1300">
            <a:effectLst/>
          </a:endParaRPr>
        </a:p>
        <a:p>
          <a:r>
            <a:rPr kumimoji="1" lang="ja-JP" altLang="ja-JP" sz="1300">
              <a:solidFill>
                <a:schemeClr val="dk1"/>
              </a:solidFill>
              <a:effectLst/>
              <a:latin typeface="+mn-lt"/>
              <a:ea typeface="+mn-ea"/>
              <a:cs typeface="+mn-cs"/>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繰越金等の余剰金を財政調整基金に約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千万円積み立てた一方で、義務教育学校建設等に伴い公共施設整備基金を約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社会保障関係経費及び公共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施設の老朽化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への対応等のため、扶助費や維持補修費、西和医療センター移転に伴う王寺駅前広場の整備事業等の普通建設事業費等が増加傾向にあることから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公共施設整備基金、美しヶ丘地域公共施設等維持管理基金：公共施設の整備及び維持管理に要する経費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地域振興基金：本格的な高齢化社会の到来に備え、王寺町における福祉活動の促進、快適な生活環境の形成等を図る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ふるさと創生基金：地理的特性を生かしたイベント等の実施により、地域アイデンティティを確立することで、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活力あるふるさとづくりを推進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王寺町立図書館基金：図書館及び図書の充実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文化財保護基金：町民の財産である文化財の保存及び活用を図る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義務教育学校建設等に伴い、公共施設整備基金を約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億円取崩、地域イベント（ミルキーウェイ）等のためふるさと創生基金を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百万円取崩、児童書の購入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ために王寺町立図書館基金を約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を生かしたまちづくり協議会への補助金として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文化財保護基金を約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ふるさと納税による寄附により文化財保護基金を約２千万円積立した。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文化財保護基金：ふるさと納税の推進により基金の積立を行う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全ての基金：有利な基金運用を行うことで、基金の積立を行う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繰越金等の余剰金による積立（約５億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増加傾向にあるが、社会保障関係経費及び公共施設の老朽化への対応等のため、扶助費や維持補修、西和医療センター移転に伴う王寺駅前広場の整備事業等の普通建設事業費等が増加傾向にあることから、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基金運用収入分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及び交付税再算定分の一部を積み立てた事により１億２千万円の増額となった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起債額及び借入利率の増加による公債費の負担増に備え、積極的な基金運用を行い、積立額の増加を図る。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B650EE-37B3-4106-B5B7-4B0913D43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9478B4-9450-4D1B-A875-599925718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2EF00A8-4C0B-4456-9C72-49902129073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516B70C-7353-4C8F-8352-D54F673D031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8D66A14-387D-4C81-873A-0D6DBBA5593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AA2A8EE-4527-4092-810E-772809D247D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9423A97-55F2-4DC1-9280-1FE85FC62EF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EA788D6-54A2-4C59-8F07-6D9F33BC765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2047BBB-C266-4C4E-A1CD-0C0FB527E2C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CF0DBD9-C4A0-458C-A0AC-4D6A80D1680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62012A1-BC38-4177-BEF6-B03C9781430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11374B0-494A-44D2-8D97-61D4E851734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F6BBC6A-C907-4BBD-9048-CDF2E5D818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49B3EAF-70B2-4FB9-8790-D09CB93905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1AF4FCB-F050-4CD7-B50B-696E3941B5F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3FE8DD0-FAC1-4BBE-A244-28C0ADD3798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32C5133-EAD9-434F-8F20-5BA7C81AEF3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704FD67-DEC0-4806-980B-D62905980BE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3DB4256-086D-479B-A86D-B0CF6892BC9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C602677-1DF6-4083-8A72-4289A259314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6345C35-1ABF-4770-A7FF-7D997275005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BE7A33C-6D6E-45D9-B9B1-6BB8127FA75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5488876-964B-4D8F-A720-D8AF986904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714947C-24F4-43A0-930F-DDB583CCD1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4038A8-74E2-48F3-A8CF-68DE2EE2729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9660DC4-578D-4494-8B08-57EF0B66F26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472D9BC-E911-474D-B474-21F02DA606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AED484F-C531-4CAB-A0C0-EBC91A85792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120FE5E-4F00-46C6-B626-9ED4073717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93A58B6-80C0-47D3-A7DF-F25543FCF6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EAF3325-794D-44C0-BF21-9E248B529C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9613C44-D357-41EA-A443-3790DCC08D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B6164AE-6C23-4FD7-97FB-2F25ED3133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B8FCAA9-657F-4EA4-A1F6-F6C00CA4F51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4605937-6A4B-4E35-97DA-E1FC638DB84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4C66317-D528-4141-B07D-896D0CD2EE3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4E05D73-8F1A-4597-99B3-8656A2DF201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E707340-B90B-4FA6-B55B-AAFA4CEE34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6904D69-453B-42F2-9704-BAB01003D54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8A4D6EA-36BE-4353-AF16-D41018FCDBF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0284EBD-5A1E-446D-9213-912EF988EF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7B9439B-20BB-4783-863C-727AC1DA3E5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9475628-CE7B-4EE7-8D9D-79C3DA214A6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C5708BB-1167-4EC5-B9DC-7D08AA578B9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D288AE9-6CF7-4FA2-8F3C-CAD514496D1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23F73F6-2020-4830-AEBA-7E1CAAAAE3A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157709C-5CD2-47C4-B54F-72A5C7005CB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E9043FA-B040-489B-846D-6DBD60C526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BF5C943-F11D-4A24-BE36-3A4FE89C187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3ACBE63-4A7A-41B4-BF25-BA5D84A9173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B3B8B64-D0AC-4A3F-9F16-70EE858D029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892AEA9-5F5C-4702-BDE5-C50802D592B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1A61A00-4C12-4673-89C6-7D1EA66F2BC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9E09955-1E61-4FF2-AF1B-7DB91500DE5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3FBE0A0-820F-4CF2-A1A4-B3D905C589F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A6AA72C-0805-47F9-96E4-E620F02829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6E5C0B8-5805-4674-B0A1-875779BB2FB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年度の有形固定資産減価償却率は、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55.3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％で前年度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低下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新規取得額が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減価償却</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費</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を上回ったため、</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有形固定資産減価償却率は前年度より低下しているが、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老朽化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している公共施設も多い。そのため、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王寺町公共施設等総合管理計画</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に基づき、点検・修繕等予防保全に努め、機能的な改善を図ることにより長寿命化を推進するなど公共施設の適正管理に努める。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eaLnBrk="1" fontAlgn="auto" latinLnBrk="0" hangingPunct="1"/>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5CF5EB5-8E23-46EB-BC97-35337FEC9ED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BEF0BB4-99D1-47E0-898A-DBB5C82B05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9DA0866-E55A-47AE-90DE-AF98D8EE9DB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9951270-C28E-4961-A0CB-0724E92F451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BFDC982-1DB3-4EC0-87E1-395A124F9B2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EF94A7A-A169-4173-BE00-E00370C38FD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6C81DBE-983A-4B3A-B1D0-3AB881EF731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2696B8D-BC9E-4826-A746-C451D89A26F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65F5B19-1151-4B37-A2EC-CA5032098B9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99D0A0B-6746-498D-A5A7-92F2883B135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837173D-B770-42D4-B736-4578BC8EE71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5CCC0270-7107-4350-BF3E-0A714D95521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7CEE4E0-28BE-4329-894F-DF103BD2F1B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0814A6A-8481-4BA2-83EB-86641CA076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9FE8B7B7-D066-436F-A1E2-59837F814B2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96BADAE-7B20-4D95-9002-CA10130757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31967D9-5840-4CAB-914F-836B4251AF0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B5F2A10-E327-4B0E-A053-F5D37FEE7D5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534CD5D4-3BC8-4B97-A46A-116BB105849F}"/>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D1C46A38-2F3E-4EB2-BB2E-395647B006E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2A66D7F0-ED23-4CF7-85DC-C4354D117BBE}"/>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FF7CFB91-E896-4F7C-8A16-188C3F7010AF}"/>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361E7699-32BE-4113-8148-58FF029011B8}"/>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513DBB71-0F2A-4322-BC12-C3F2DCD89D94}"/>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A22DE7DB-FCE1-4EB2-8174-3327370260A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ED82EB2A-EC21-4555-8D27-F24F916D257B}"/>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9801FCAD-630F-4A7A-8CD6-D9DE2A25C843}"/>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DC95E7F6-89E8-486F-B622-EBF014D03EF5}"/>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35BA8471-F2C2-4F75-A692-C4F3333A48E6}"/>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3F13076-BDFE-4D68-8541-E4F4BD7867F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9FEF1D3-1F0B-4579-A514-E62643461C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8DE3006-79D3-4895-9424-388AA3D6BA1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EA7926E-A51B-4FB3-B6E8-49B7F841DE3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1DDAC22-7EFD-4E14-A1BF-E611F1B1A24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110399</xdr:rowOff>
    </xdr:from>
    <xdr:to>
      <xdr:col>23</xdr:col>
      <xdr:colOff>136525</xdr:colOff>
      <xdr:row>29</xdr:row>
      <xdr:rowOff>40549</xdr:rowOff>
    </xdr:to>
    <xdr:sp macro="" textlink="">
      <xdr:nvSpPr>
        <xdr:cNvPr id="93" name="楕円 92">
          <a:extLst>
            <a:ext uri="{FF2B5EF4-FFF2-40B4-BE49-F238E27FC236}">
              <a16:creationId xmlns:a16="http://schemas.microsoft.com/office/drawing/2014/main" id="{8FF75980-8C57-4B5D-A5EE-E984E93AF432}"/>
            </a:ext>
          </a:extLst>
        </xdr:cNvPr>
        <xdr:cNvSpPr/>
      </xdr:nvSpPr>
      <xdr:spPr>
        <a:xfrm>
          <a:off x="47117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133276</xdr:rowOff>
    </xdr:from>
    <xdr:ext cx="405111" cy="259045"/>
    <xdr:sp macro="" textlink="">
      <xdr:nvSpPr>
        <xdr:cNvPr id="94" name="有形固定資産減価償却率該当値テキスト">
          <a:extLst>
            <a:ext uri="{FF2B5EF4-FFF2-40B4-BE49-F238E27FC236}">
              <a16:creationId xmlns:a16="http://schemas.microsoft.com/office/drawing/2014/main" id="{D7D0CA37-DE8F-4617-858D-49AC05A21120}"/>
            </a:ext>
          </a:extLst>
        </xdr:cNvPr>
        <xdr:cNvSpPr txBox="1"/>
      </xdr:nvSpPr>
      <xdr:spPr>
        <a:xfrm>
          <a:off x="4813300" y="553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5" name="楕円 94">
          <a:extLst>
            <a:ext uri="{FF2B5EF4-FFF2-40B4-BE49-F238E27FC236}">
              <a16:creationId xmlns:a16="http://schemas.microsoft.com/office/drawing/2014/main" id="{1DCB9CFA-1356-4983-A22B-1EB74FA3E29B}"/>
            </a:ext>
          </a:extLst>
        </xdr:cNvPr>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30</xdr:row>
      <xdr:rowOff>37283</xdr:rowOff>
    </xdr:to>
    <xdr:cxnSp macro="">
      <xdr:nvCxnSpPr>
        <xdr:cNvPr id="96" name="直線コネクタ 95">
          <a:extLst>
            <a:ext uri="{FF2B5EF4-FFF2-40B4-BE49-F238E27FC236}">
              <a16:creationId xmlns:a16="http://schemas.microsoft.com/office/drawing/2014/main" id="{9B998825-F236-458D-965E-7A0627B7AC6F}"/>
            </a:ext>
          </a:extLst>
        </xdr:cNvPr>
        <xdr:cNvCxnSpPr/>
      </xdr:nvCxnSpPr>
      <xdr:spPr>
        <a:xfrm flipV="1">
          <a:off x="4051300" y="5733324"/>
          <a:ext cx="711200" cy="21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7" name="楕円 96">
          <a:extLst>
            <a:ext uri="{FF2B5EF4-FFF2-40B4-BE49-F238E27FC236}">
              <a16:creationId xmlns:a16="http://schemas.microsoft.com/office/drawing/2014/main" id="{17A9FAE1-EE07-4293-9E6D-38686E775EAE}"/>
            </a:ext>
          </a:extLst>
        </xdr:cNvPr>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37283</xdr:rowOff>
    </xdr:to>
    <xdr:cxnSp macro="">
      <xdr:nvCxnSpPr>
        <xdr:cNvPr id="98" name="直線コネクタ 97">
          <a:extLst>
            <a:ext uri="{FF2B5EF4-FFF2-40B4-BE49-F238E27FC236}">
              <a16:creationId xmlns:a16="http://schemas.microsoft.com/office/drawing/2014/main" id="{41828DC3-0654-47AB-A4EA-18DCFD2D2689}"/>
            </a:ext>
          </a:extLst>
        </xdr:cNvPr>
        <xdr:cNvCxnSpPr/>
      </xdr:nvCxnSpPr>
      <xdr:spPr>
        <a:xfrm>
          <a:off x="3289300" y="589679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99" name="楕円 98">
          <a:extLst>
            <a:ext uri="{FF2B5EF4-FFF2-40B4-BE49-F238E27FC236}">
              <a16:creationId xmlns:a16="http://schemas.microsoft.com/office/drawing/2014/main" id="{528DF070-0DDD-4A4D-A66C-64F0416D63C3}"/>
            </a:ext>
          </a:extLst>
        </xdr:cNvPr>
        <xdr:cNvSpPr/>
      </xdr:nvSpPr>
      <xdr:spPr>
        <a:xfrm>
          <a:off x="247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153217</xdr:rowOff>
    </xdr:to>
    <xdr:cxnSp macro="">
      <xdr:nvCxnSpPr>
        <xdr:cNvPr id="100" name="直線コネクタ 99">
          <a:extLst>
            <a:ext uri="{FF2B5EF4-FFF2-40B4-BE49-F238E27FC236}">
              <a16:creationId xmlns:a16="http://schemas.microsoft.com/office/drawing/2014/main" id="{4933BBED-C704-4F3B-9B81-27A2789E4803}"/>
            </a:ext>
          </a:extLst>
        </xdr:cNvPr>
        <xdr:cNvCxnSpPr/>
      </xdr:nvCxnSpPr>
      <xdr:spPr>
        <a:xfrm>
          <a:off x="2527300" y="586286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99332</xdr:rowOff>
    </xdr:from>
    <xdr:to>
      <xdr:col>7</xdr:col>
      <xdr:colOff>187325</xdr:colOff>
      <xdr:row>30</xdr:row>
      <xdr:rowOff>29482</xdr:rowOff>
    </xdr:to>
    <xdr:sp macro="" textlink="">
      <xdr:nvSpPr>
        <xdr:cNvPr id="101" name="楕円 100">
          <a:extLst>
            <a:ext uri="{FF2B5EF4-FFF2-40B4-BE49-F238E27FC236}">
              <a16:creationId xmlns:a16="http://schemas.microsoft.com/office/drawing/2014/main" id="{8FB96315-604D-4606-8B12-86E44DB4DE60}"/>
            </a:ext>
          </a:extLst>
        </xdr:cNvPr>
        <xdr:cNvSpPr/>
      </xdr:nvSpPr>
      <xdr:spPr>
        <a:xfrm>
          <a:off x="1714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119289</xdr:rowOff>
    </xdr:from>
    <xdr:to>
      <xdr:col>11</xdr:col>
      <xdr:colOff>136525</xdr:colOff>
      <xdr:row>29</xdr:row>
      <xdr:rowOff>150132</xdr:rowOff>
    </xdr:to>
    <xdr:cxnSp macro="">
      <xdr:nvCxnSpPr>
        <xdr:cNvPr id="102" name="直線コネクタ 101">
          <a:extLst>
            <a:ext uri="{FF2B5EF4-FFF2-40B4-BE49-F238E27FC236}">
              <a16:creationId xmlns:a16="http://schemas.microsoft.com/office/drawing/2014/main" id="{725A4E0B-251A-49A8-9F30-98F1A967B169}"/>
            </a:ext>
          </a:extLst>
        </xdr:cNvPr>
        <xdr:cNvCxnSpPr/>
      </xdr:nvCxnSpPr>
      <xdr:spPr>
        <a:xfrm flipV="1">
          <a:off x="1765300" y="586286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DEBC3520-2139-447E-B796-B6AFE1D1B27D}"/>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a:extLst>
            <a:ext uri="{FF2B5EF4-FFF2-40B4-BE49-F238E27FC236}">
              <a16:creationId xmlns:a16="http://schemas.microsoft.com/office/drawing/2014/main" id="{A2E43777-6055-4272-8476-594AF19ECFDE}"/>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E5091C21-BEBC-4747-92D4-2E0AB19C39BA}"/>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a:extLst>
            <a:ext uri="{FF2B5EF4-FFF2-40B4-BE49-F238E27FC236}">
              <a16:creationId xmlns:a16="http://schemas.microsoft.com/office/drawing/2014/main" id="{DAB598F8-EDAA-4102-8B2C-6188D475AE2F}"/>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79210</xdr:rowOff>
    </xdr:from>
    <xdr:ext cx="405111" cy="259045"/>
    <xdr:sp macro="" textlink="">
      <xdr:nvSpPr>
        <xdr:cNvPr id="107" name="n_1mainValue有形固定資産減価償却率">
          <a:extLst>
            <a:ext uri="{FF2B5EF4-FFF2-40B4-BE49-F238E27FC236}">
              <a16:creationId xmlns:a16="http://schemas.microsoft.com/office/drawing/2014/main" id="{C6A80DA1-6855-4C7D-B8B8-A50E4AF025BC}"/>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108" name="n_2mainValue有形固定資産減価償却率">
          <a:extLst>
            <a:ext uri="{FF2B5EF4-FFF2-40B4-BE49-F238E27FC236}">
              <a16:creationId xmlns:a16="http://schemas.microsoft.com/office/drawing/2014/main" id="{D11E7A48-3390-43FF-8E1A-89E230C143EA}"/>
            </a:ext>
          </a:extLst>
        </xdr:cNvPr>
        <xdr:cNvSpPr txBox="1"/>
      </xdr:nvSpPr>
      <xdr:spPr>
        <a:xfrm>
          <a:off x="3086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161216</xdr:rowOff>
    </xdr:from>
    <xdr:ext cx="405111" cy="259045"/>
    <xdr:sp macro="" textlink="">
      <xdr:nvSpPr>
        <xdr:cNvPr id="109" name="n_3mainValue有形固定資産減価償却率">
          <a:extLst>
            <a:ext uri="{FF2B5EF4-FFF2-40B4-BE49-F238E27FC236}">
              <a16:creationId xmlns:a16="http://schemas.microsoft.com/office/drawing/2014/main" id="{1DCAD77E-A25F-4C01-B60D-0CF6DBCC0A04}"/>
            </a:ext>
          </a:extLst>
        </xdr:cNvPr>
        <xdr:cNvSpPr txBox="1"/>
      </xdr:nvSpPr>
      <xdr:spPr>
        <a:xfrm>
          <a:off x="2324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20609</xdr:rowOff>
    </xdr:from>
    <xdr:ext cx="405111" cy="259045"/>
    <xdr:sp macro="" textlink="">
      <xdr:nvSpPr>
        <xdr:cNvPr id="110" name="n_4mainValue有形固定資産減価償却率">
          <a:extLst>
            <a:ext uri="{FF2B5EF4-FFF2-40B4-BE49-F238E27FC236}">
              <a16:creationId xmlns:a16="http://schemas.microsoft.com/office/drawing/2014/main" id="{90CF8299-010C-407D-8B2D-86DAE7041599}"/>
            </a:ext>
          </a:extLst>
        </xdr:cNvPr>
        <xdr:cNvSpPr txBox="1"/>
      </xdr:nvSpPr>
      <xdr:spPr>
        <a:xfrm>
          <a:off x="1562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C8B5549-48CA-465E-818F-1AD21C067AA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F1D18F7-0E44-4F99-89E6-B91B919901D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D67E2665-28AF-45E2-A0A5-7A5926D6612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7DCA47E-E598-4400-B576-527FA6C961C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764094A9-BC32-4174-B7D5-54D06BAD2F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92A7FB7-2DFE-4DE4-B4DF-04A25A4BAF6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A320F764-A68A-495C-AE7A-4A19D516A2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E1538E5-ED0C-4CE9-A74B-4D27E5934BA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A99DB30-6254-40BE-A3F8-84B028A4ACA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7E2FD13-7858-4B29-97CE-E7781BA741B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59C06EA-10D7-488B-A831-01DD950878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E721887-F574-423F-B48B-EAF392BAD24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FE1FFE4-A539-4088-9004-CC7A60A8E6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令和３年度は、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365.9</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％年で前年度から</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91.3</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ポイント上昇しているが、類似団体内平均値や奈良県平均よりも低い比率となっている。引き続き、事業の計画的な執行により、地方債の新規発行を極力抑制するとともに、事務事業の選択や計画的な執行を行い、比率が上昇しないよう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C1FB0A1-EEF8-4751-BF3D-EFD95E80615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676C373-3BAC-4A71-A91D-77D69FA3DD2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27A137B-6A2F-4CED-85FA-9BECB2B0417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B057E3F-38BF-4B34-B568-08FDAF1D588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B4DF8072-97EF-456D-A64D-938906262BB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103C8C77-29FA-40C5-A15D-0DAE384C241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234117C5-BC56-452A-98B7-F329ED8D09E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EC35980-BFBC-404D-A2F3-A289CD73167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9BECB660-DDDF-456B-802A-EE0123ED09D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32C94F49-746D-4CE7-858D-630C472211C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CFA3D06D-46E1-4C41-ACB1-80A7ED0FE33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42FA6C52-4F45-498E-B16D-337757CED59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69181927-D7B3-4937-ADE0-328D1327FD8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B964B45-3F42-450A-9C56-78629EEDBD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2A57B0D-4D86-4541-9EC1-AFCE1BE489A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463FA9F1-6FE1-4B64-9B16-7436DB88AACF}"/>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7C6A70D4-D187-4B8B-AA18-8F5742634953}"/>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7D2EDEAB-6ECD-4833-BEE2-0C418DD24AAA}"/>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98EFEBE0-0726-44E3-B7AE-26D9C00AA05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7FE903C4-9EF0-4166-B70C-61DC6A3E89A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1D6626D2-A442-40BA-97D9-BFD33A07A498}"/>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65686884-F18D-44F5-B9AA-9A3AE6731505}"/>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67E1DFE4-1AB2-47A0-AA7B-5D46C477872B}"/>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3B0D8493-C7B3-4832-B768-81EE6F00F5F2}"/>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DDB29A83-A9A1-467D-9E6A-B4E3055E1F03}"/>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03F83461-8AEF-448F-8BD8-9F7265A69E43}"/>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EB089AF-AC07-4338-93CF-797F35D339A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4FB5EDA-7447-4BBC-9B51-1B681A7A7B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69C147C-164D-47FF-8A3B-3F08A99A9B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386F0DD-DB52-424B-9686-40B177E872B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B695115-65B8-49AC-873D-F51579D979C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128785</xdr:rowOff>
    </xdr:from>
    <xdr:to>
      <xdr:col>76</xdr:col>
      <xdr:colOff>73025</xdr:colOff>
      <xdr:row>29</xdr:row>
      <xdr:rowOff>58935</xdr:rowOff>
    </xdr:to>
    <xdr:sp macro="" textlink="">
      <xdr:nvSpPr>
        <xdr:cNvPr id="155" name="楕円 154">
          <a:extLst>
            <a:ext uri="{FF2B5EF4-FFF2-40B4-BE49-F238E27FC236}">
              <a16:creationId xmlns:a16="http://schemas.microsoft.com/office/drawing/2014/main" id="{B42EAA19-F946-4C2B-83F9-157FA2AC09F2}"/>
            </a:ext>
          </a:extLst>
        </xdr:cNvPr>
        <xdr:cNvSpPr/>
      </xdr:nvSpPr>
      <xdr:spPr>
        <a:xfrm>
          <a:off x="14744700" y="5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151662</xdr:rowOff>
    </xdr:from>
    <xdr:ext cx="469744" cy="259045"/>
    <xdr:sp macro="" textlink="">
      <xdr:nvSpPr>
        <xdr:cNvPr id="156" name="債務償還比率該当値テキスト">
          <a:extLst>
            <a:ext uri="{FF2B5EF4-FFF2-40B4-BE49-F238E27FC236}">
              <a16:creationId xmlns:a16="http://schemas.microsoft.com/office/drawing/2014/main" id="{98F5566E-AFEC-44EB-B6BD-D6117F7EBE82}"/>
            </a:ext>
          </a:extLst>
        </xdr:cNvPr>
        <xdr:cNvSpPr txBox="1"/>
      </xdr:nvSpPr>
      <xdr:spPr>
        <a:xfrm>
          <a:off x="14846300" y="555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19276</xdr:rowOff>
    </xdr:from>
    <xdr:to>
      <xdr:col>72</xdr:col>
      <xdr:colOff>123825</xdr:colOff>
      <xdr:row>28</xdr:row>
      <xdr:rowOff>120876</xdr:rowOff>
    </xdr:to>
    <xdr:sp macro="" textlink="">
      <xdr:nvSpPr>
        <xdr:cNvPr id="157" name="楕円 156">
          <a:extLst>
            <a:ext uri="{FF2B5EF4-FFF2-40B4-BE49-F238E27FC236}">
              <a16:creationId xmlns:a16="http://schemas.microsoft.com/office/drawing/2014/main" id="{E93AF6DB-1BD5-40D4-9A0F-4BE8AD295A98}"/>
            </a:ext>
          </a:extLst>
        </xdr:cNvPr>
        <xdr:cNvSpPr/>
      </xdr:nvSpPr>
      <xdr:spPr>
        <a:xfrm>
          <a:off x="14033500" y="55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70076</xdr:rowOff>
    </xdr:from>
    <xdr:to>
      <xdr:col>76</xdr:col>
      <xdr:colOff>22225</xdr:colOff>
      <xdr:row>29</xdr:row>
      <xdr:rowOff>8135</xdr:rowOff>
    </xdr:to>
    <xdr:cxnSp macro="">
      <xdr:nvCxnSpPr>
        <xdr:cNvPr id="158" name="直線コネクタ 157">
          <a:extLst>
            <a:ext uri="{FF2B5EF4-FFF2-40B4-BE49-F238E27FC236}">
              <a16:creationId xmlns:a16="http://schemas.microsoft.com/office/drawing/2014/main" id="{AB007E09-9B75-4D10-BED5-0208E373EF96}"/>
            </a:ext>
          </a:extLst>
        </xdr:cNvPr>
        <xdr:cNvCxnSpPr/>
      </xdr:nvCxnSpPr>
      <xdr:spPr>
        <a:xfrm>
          <a:off x="14084300" y="5642201"/>
          <a:ext cx="711200" cy="10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165897</xdr:rowOff>
    </xdr:from>
    <xdr:to>
      <xdr:col>68</xdr:col>
      <xdr:colOff>123825</xdr:colOff>
      <xdr:row>28</xdr:row>
      <xdr:rowOff>96047</xdr:rowOff>
    </xdr:to>
    <xdr:sp macro="" textlink="">
      <xdr:nvSpPr>
        <xdr:cNvPr id="159" name="楕円 158">
          <a:extLst>
            <a:ext uri="{FF2B5EF4-FFF2-40B4-BE49-F238E27FC236}">
              <a16:creationId xmlns:a16="http://schemas.microsoft.com/office/drawing/2014/main" id="{C41B22E7-95C5-4292-A003-007444373694}"/>
            </a:ext>
          </a:extLst>
        </xdr:cNvPr>
        <xdr:cNvSpPr/>
      </xdr:nvSpPr>
      <xdr:spPr>
        <a:xfrm>
          <a:off x="13271500" y="55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45247</xdr:rowOff>
    </xdr:from>
    <xdr:to>
      <xdr:col>72</xdr:col>
      <xdr:colOff>73025</xdr:colOff>
      <xdr:row>28</xdr:row>
      <xdr:rowOff>70076</xdr:rowOff>
    </xdr:to>
    <xdr:cxnSp macro="">
      <xdr:nvCxnSpPr>
        <xdr:cNvPr id="160" name="直線コネクタ 159">
          <a:extLst>
            <a:ext uri="{FF2B5EF4-FFF2-40B4-BE49-F238E27FC236}">
              <a16:creationId xmlns:a16="http://schemas.microsoft.com/office/drawing/2014/main" id="{74704EEE-6746-4215-9D9B-F9C0C8701897}"/>
            </a:ext>
          </a:extLst>
        </xdr:cNvPr>
        <xdr:cNvCxnSpPr/>
      </xdr:nvCxnSpPr>
      <xdr:spPr>
        <a:xfrm>
          <a:off x="13322300" y="5617372"/>
          <a:ext cx="762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41945</xdr:rowOff>
    </xdr:from>
    <xdr:to>
      <xdr:col>64</xdr:col>
      <xdr:colOff>123825</xdr:colOff>
      <xdr:row>28</xdr:row>
      <xdr:rowOff>143545</xdr:rowOff>
    </xdr:to>
    <xdr:sp macro="" textlink="">
      <xdr:nvSpPr>
        <xdr:cNvPr id="161" name="楕円 160">
          <a:extLst>
            <a:ext uri="{FF2B5EF4-FFF2-40B4-BE49-F238E27FC236}">
              <a16:creationId xmlns:a16="http://schemas.microsoft.com/office/drawing/2014/main" id="{44D9F704-E86A-4DC2-969A-290FEE633AF2}"/>
            </a:ext>
          </a:extLst>
        </xdr:cNvPr>
        <xdr:cNvSpPr/>
      </xdr:nvSpPr>
      <xdr:spPr>
        <a:xfrm>
          <a:off x="12509500" y="56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45247</xdr:rowOff>
    </xdr:from>
    <xdr:to>
      <xdr:col>68</xdr:col>
      <xdr:colOff>73025</xdr:colOff>
      <xdr:row>28</xdr:row>
      <xdr:rowOff>92745</xdr:rowOff>
    </xdr:to>
    <xdr:cxnSp macro="">
      <xdr:nvCxnSpPr>
        <xdr:cNvPr id="162" name="直線コネクタ 161">
          <a:extLst>
            <a:ext uri="{FF2B5EF4-FFF2-40B4-BE49-F238E27FC236}">
              <a16:creationId xmlns:a16="http://schemas.microsoft.com/office/drawing/2014/main" id="{5401514D-503D-4B0A-82AB-9F60931EA0DB}"/>
            </a:ext>
          </a:extLst>
        </xdr:cNvPr>
        <xdr:cNvCxnSpPr/>
      </xdr:nvCxnSpPr>
      <xdr:spPr>
        <a:xfrm flipV="1">
          <a:off x="12560300" y="561737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93881</xdr:rowOff>
    </xdr:from>
    <xdr:to>
      <xdr:col>60</xdr:col>
      <xdr:colOff>123825</xdr:colOff>
      <xdr:row>29</xdr:row>
      <xdr:rowOff>24031</xdr:rowOff>
    </xdr:to>
    <xdr:sp macro="" textlink="">
      <xdr:nvSpPr>
        <xdr:cNvPr id="163" name="楕円 162">
          <a:extLst>
            <a:ext uri="{FF2B5EF4-FFF2-40B4-BE49-F238E27FC236}">
              <a16:creationId xmlns:a16="http://schemas.microsoft.com/office/drawing/2014/main" id="{235BC3AB-AC61-4C8B-81B0-211120A07629}"/>
            </a:ext>
          </a:extLst>
        </xdr:cNvPr>
        <xdr:cNvSpPr/>
      </xdr:nvSpPr>
      <xdr:spPr>
        <a:xfrm>
          <a:off x="11747500" y="56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92745</xdr:rowOff>
    </xdr:from>
    <xdr:to>
      <xdr:col>64</xdr:col>
      <xdr:colOff>73025</xdr:colOff>
      <xdr:row>28</xdr:row>
      <xdr:rowOff>144681</xdr:rowOff>
    </xdr:to>
    <xdr:cxnSp macro="">
      <xdr:nvCxnSpPr>
        <xdr:cNvPr id="164" name="直線コネクタ 163">
          <a:extLst>
            <a:ext uri="{FF2B5EF4-FFF2-40B4-BE49-F238E27FC236}">
              <a16:creationId xmlns:a16="http://schemas.microsoft.com/office/drawing/2014/main" id="{67C61BFA-23E9-4FC0-8241-F86473273D67}"/>
            </a:ext>
          </a:extLst>
        </xdr:cNvPr>
        <xdr:cNvCxnSpPr/>
      </xdr:nvCxnSpPr>
      <xdr:spPr>
        <a:xfrm flipV="1">
          <a:off x="11798300" y="5664870"/>
          <a:ext cx="762000" cy="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id="{027358D7-D38C-4B9D-92D3-B10B6B55DC51}"/>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id="{8C8C55DD-FB6F-4B8D-960C-594E18F241B0}"/>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a16="http://schemas.microsoft.com/office/drawing/2014/main" id="{E2EF4CEA-E7C2-444D-94D9-C4235DA9D305}"/>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a:extLst>
            <a:ext uri="{FF2B5EF4-FFF2-40B4-BE49-F238E27FC236}">
              <a16:creationId xmlns:a16="http://schemas.microsoft.com/office/drawing/2014/main" id="{985B07D5-7B90-4D5C-B941-92527A8AA35F}"/>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137403</xdr:rowOff>
    </xdr:from>
    <xdr:ext cx="469744" cy="259045"/>
    <xdr:sp macro="" textlink="">
      <xdr:nvSpPr>
        <xdr:cNvPr id="169" name="n_1mainValue債務償還比率">
          <a:extLst>
            <a:ext uri="{FF2B5EF4-FFF2-40B4-BE49-F238E27FC236}">
              <a16:creationId xmlns:a16="http://schemas.microsoft.com/office/drawing/2014/main" id="{AB75A87C-1134-46C9-93EA-6CC6CF846263}"/>
            </a:ext>
          </a:extLst>
        </xdr:cNvPr>
        <xdr:cNvSpPr txBox="1"/>
      </xdr:nvSpPr>
      <xdr:spPr>
        <a:xfrm>
          <a:off x="13836727" y="536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112574</xdr:rowOff>
    </xdr:from>
    <xdr:ext cx="469744" cy="259045"/>
    <xdr:sp macro="" textlink="">
      <xdr:nvSpPr>
        <xdr:cNvPr id="170" name="n_2mainValue債務償還比率">
          <a:extLst>
            <a:ext uri="{FF2B5EF4-FFF2-40B4-BE49-F238E27FC236}">
              <a16:creationId xmlns:a16="http://schemas.microsoft.com/office/drawing/2014/main" id="{649A3B4B-75BD-4385-B6B4-FADAD84F0F6E}"/>
            </a:ext>
          </a:extLst>
        </xdr:cNvPr>
        <xdr:cNvSpPr txBox="1"/>
      </xdr:nvSpPr>
      <xdr:spPr>
        <a:xfrm>
          <a:off x="13087427" y="53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160072</xdr:rowOff>
    </xdr:from>
    <xdr:ext cx="469744" cy="259045"/>
    <xdr:sp macro="" textlink="">
      <xdr:nvSpPr>
        <xdr:cNvPr id="171" name="n_3mainValue債務償還比率">
          <a:extLst>
            <a:ext uri="{FF2B5EF4-FFF2-40B4-BE49-F238E27FC236}">
              <a16:creationId xmlns:a16="http://schemas.microsoft.com/office/drawing/2014/main" id="{84D71B23-8DEF-4344-83DD-1212B4B88AAE}"/>
            </a:ext>
          </a:extLst>
        </xdr:cNvPr>
        <xdr:cNvSpPr txBox="1"/>
      </xdr:nvSpPr>
      <xdr:spPr>
        <a:xfrm>
          <a:off x="12325427" y="53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40558</xdr:rowOff>
    </xdr:from>
    <xdr:ext cx="469744" cy="259045"/>
    <xdr:sp macro="" textlink="">
      <xdr:nvSpPr>
        <xdr:cNvPr id="172" name="n_4mainValue債務償還比率">
          <a:extLst>
            <a:ext uri="{FF2B5EF4-FFF2-40B4-BE49-F238E27FC236}">
              <a16:creationId xmlns:a16="http://schemas.microsoft.com/office/drawing/2014/main" id="{B48A3151-DE5D-4F2B-8372-0100FE06C77C}"/>
            </a:ext>
          </a:extLst>
        </xdr:cNvPr>
        <xdr:cNvSpPr txBox="1"/>
      </xdr:nvSpPr>
      <xdr:spPr>
        <a:xfrm>
          <a:off x="11563427" y="544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B07F364-3411-4328-82E6-232521C2721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2CE64C8-A945-47B2-9CCB-CCF1FA85748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ADC4173-0624-4C07-98CE-A543050809B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A5A57AB3-3BD9-48DC-88F3-67615D17E1D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73EB09AA-6AAB-4C8A-8838-6C5EA7B6BD9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B14D36A-0E65-4514-8C88-8394FDF35A8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D7425C-12B5-41D4-8DE2-90E7DD58BB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9908E9-D30B-47C8-828D-DE0F697AA7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3BA88D-AAF7-4B13-BED3-A675E61D55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AD40A9-C167-4F37-949D-D680C299A7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EC87EA-1D70-4726-B26E-339798B6D5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129A80-E698-4006-BAD5-94A9390970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6EF36C-B9B9-4ADD-B31C-A5B11C12B6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09E099-4568-4FA5-8687-E181DC6F99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9F991D-020A-49E9-89E7-D9B084C575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37D52D-3B09-4654-BDF3-8604FB987F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59F49F-8156-4776-9F41-01759EDADE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7E5452-C67B-467C-B26B-0210170CFB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01256B-947C-4B70-9CC5-FBD0A17D64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0AF5D0-657A-458B-8757-8E7997C310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6C438A-903B-441E-89B2-7F5D37EDCAB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07C37EF-2E5B-4FB4-8242-50930AE92E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2E13CF-564E-457D-B2B1-9EEF706E9E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BA48F6-B7D8-4F64-9004-B29EE82F03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22B4A2-0047-4CC6-B4C8-C24DBE6D85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A2257D-C292-4D76-B1AF-FBFC0B3C4C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5C14C0-1756-486E-BB59-4426E0DC69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F8CD22-0235-4AEC-8938-B86399ECD0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55EBA2-A32E-4D5D-92D7-ED3EE16604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6C9D88-8200-4B71-B47A-0E0CC6E4A4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3CFD5A-2A7A-4980-937A-EF514F27DE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26808D-C816-43AB-A5AB-32C74C9F54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7626D3-F2E5-42B3-9AAF-639BFEF428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3373FE-BD29-45CB-BFE6-F14880F5A4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5EAC68-EEFA-4E5F-9A72-CE84D21928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7BE993-A9DC-4B86-8FBC-D7F0C4FF6E8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113061-1D4E-4CC2-946F-23372F10D5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61C490-4122-4277-B52A-AB8AEAC6A9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BFBBCA-87A0-4BA3-BED3-7FE58B3D1D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BD1E33-334E-4959-9940-CD0C138565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92BEAC-CDAD-415E-A02C-29D323E703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46AC21-203C-44EC-8E00-A85D3A70B5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6BAA87-6D1E-40DB-9A42-D0EC9AEF82C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571564D-801E-4714-A2D8-8A8E7F28EF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609226-6ADF-4F2C-8B8B-04893B5CFD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86A4B7-8298-4A1E-977A-A3F0E720E22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8ED7FC-33C2-4FE9-8AED-76FA6CF698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DB1254-06B0-48A2-BB52-C6735BDF2B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1F226FD-8659-4E93-A310-D39E8FAAA09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588CB64-1CFE-4164-A6D8-BA6C00CBDAB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D21A403-CA0E-4188-B3C6-FA623019E99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30455E0-8A78-4E88-A820-36CA522EEFF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D762D0-4750-49E5-9623-7A1852AE64F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F66E923-7679-46BE-A8FF-F858662ADC1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98C1816-3E9E-4BD6-AF2C-BAA566B2C9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5048936-8AB2-4CA4-BC8B-6464E631AB1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04433EB-6F5F-41F0-921C-6B4777A90A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0B82F3F-E94C-4BDA-A2F6-D88F534EEC9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232838F-EA90-4724-A349-B86520061FE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50DF3DB-EE79-4D14-8789-5EE2735DB78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8A7C461-715A-4FA7-87BB-69616172A7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100C5BEF-4BB6-4000-BC3B-4747361038C3}"/>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A3F4B1D3-A42E-4D5F-9569-BE40B4EFBDD6}"/>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B592AC8F-CD49-4F82-9C25-6046329F6A4B}"/>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18998BF7-0E29-4C68-95BC-4C4376AEEF86}"/>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D573DCD6-F55B-4365-A420-CC4BE9EFF90B}"/>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96735884-34BA-4E9E-A933-363CD1365E9E}"/>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40D88333-8F34-4FDA-8070-129A2D801BAA}"/>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6A3FA06D-93CC-4920-AE2B-802665FBE325}"/>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DAE77F5C-08BB-4258-8C84-64193C53A97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F2294047-2130-456F-8B29-726065F18E6C}"/>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AD7955DF-7615-4C02-A46B-99BBCD8F3CBA}"/>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75305A-D3CE-41F1-B6F6-B0B35E1857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64DCD1-C56B-4B1A-BBE2-8F24BB5F2C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585309-1296-4D1C-8DBE-E0C9E75F4D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54B692-3025-4A57-BF04-5F0E75C948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6E1B09-8AD9-41F9-A3A1-9F8055E01F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a:extLst>
            <a:ext uri="{FF2B5EF4-FFF2-40B4-BE49-F238E27FC236}">
              <a16:creationId xmlns:a16="http://schemas.microsoft.com/office/drawing/2014/main" id="{33F192E1-33FF-4930-A1F7-DC3E19476609}"/>
            </a:ext>
          </a:extLst>
        </xdr:cNvPr>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a:extLst>
            <a:ext uri="{FF2B5EF4-FFF2-40B4-BE49-F238E27FC236}">
              <a16:creationId xmlns:a16="http://schemas.microsoft.com/office/drawing/2014/main" id="{BD18A80A-7E4F-411B-883E-22C17D81E352}"/>
            </a:ext>
          </a:extLst>
        </xdr:cNvPr>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5" name="楕円 74">
          <a:extLst>
            <a:ext uri="{FF2B5EF4-FFF2-40B4-BE49-F238E27FC236}">
              <a16:creationId xmlns:a16="http://schemas.microsoft.com/office/drawing/2014/main" id="{81333957-524A-4064-BC11-D1E1697545B1}"/>
            </a:ext>
          </a:extLst>
        </xdr:cNvPr>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40005</xdr:rowOff>
    </xdr:to>
    <xdr:cxnSp macro="">
      <xdr:nvCxnSpPr>
        <xdr:cNvPr id="76" name="直線コネクタ 75">
          <a:extLst>
            <a:ext uri="{FF2B5EF4-FFF2-40B4-BE49-F238E27FC236}">
              <a16:creationId xmlns:a16="http://schemas.microsoft.com/office/drawing/2014/main" id="{170B9300-3D98-4B28-87EE-9DC117588BA7}"/>
            </a:ext>
          </a:extLst>
        </xdr:cNvPr>
        <xdr:cNvCxnSpPr/>
      </xdr:nvCxnSpPr>
      <xdr:spPr>
        <a:xfrm>
          <a:off x="3797300" y="65303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7" name="楕円 76">
          <a:extLst>
            <a:ext uri="{FF2B5EF4-FFF2-40B4-BE49-F238E27FC236}">
              <a16:creationId xmlns:a16="http://schemas.microsoft.com/office/drawing/2014/main" id="{85CB6011-3EE7-4954-9E13-FC12E59E4EF5}"/>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15240</xdr:rowOff>
    </xdr:to>
    <xdr:cxnSp macro="">
      <xdr:nvCxnSpPr>
        <xdr:cNvPr id="78" name="直線コネクタ 77">
          <a:extLst>
            <a:ext uri="{FF2B5EF4-FFF2-40B4-BE49-F238E27FC236}">
              <a16:creationId xmlns:a16="http://schemas.microsoft.com/office/drawing/2014/main" id="{C9DF8B1F-63A5-4624-A503-3A503A423479}"/>
            </a:ext>
          </a:extLst>
        </xdr:cNvPr>
        <xdr:cNvCxnSpPr/>
      </xdr:nvCxnSpPr>
      <xdr:spPr>
        <a:xfrm>
          <a:off x="2908300" y="6488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50165</xdr:rowOff>
    </xdr:from>
    <xdr:to>
      <xdr:col>10</xdr:col>
      <xdr:colOff>165100</xdr:colOff>
      <xdr:row>37</xdr:row>
      <xdr:rowOff>151765</xdr:rowOff>
    </xdr:to>
    <xdr:sp macro="" textlink="">
      <xdr:nvSpPr>
        <xdr:cNvPr id="79" name="楕円 78">
          <a:extLst>
            <a:ext uri="{FF2B5EF4-FFF2-40B4-BE49-F238E27FC236}">
              <a16:creationId xmlns:a16="http://schemas.microsoft.com/office/drawing/2014/main" id="{149E1F1A-6280-45D5-B716-730DF8751516}"/>
            </a:ext>
          </a:extLst>
        </xdr:cNvPr>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144780</xdr:rowOff>
    </xdr:to>
    <xdr:cxnSp macro="">
      <xdr:nvCxnSpPr>
        <xdr:cNvPr id="80" name="直線コネクタ 79">
          <a:extLst>
            <a:ext uri="{FF2B5EF4-FFF2-40B4-BE49-F238E27FC236}">
              <a16:creationId xmlns:a16="http://schemas.microsoft.com/office/drawing/2014/main" id="{7FDA78F8-4DD3-442C-BBE0-CE1003CD7406}"/>
            </a:ext>
          </a:extLst>
        </xdr:cNvPr>
        <xdr:cNvCxnSpPr/>
      </xdr:nvCxnSpPr>
      <xdr:spPr>
        <a:xfrm>
          <a:off x="2019300" y="6444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a:extLst>
            <a:ext uri="{FF2B5EF4-FFF2-40B4-BE49-F238E27FC236}">
              <a16:creationId xmlns:a16="http://schemas.microsoft.com/office/drawing/2014/main" id="{609EBFED-7118-46E6-BE00-C2C26254090A}"/>
            </a:ext>
          </a:extLst>
        </xdr:cNvPr>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100965</xdr:rowOff>
    </xdr:to>
    <xdr:cxnSp macro="">
      <xdr:nvCxnSpPr>
        <xdr:cNvPr id="82" name="直線コネクタ 81">
          <a:extLst>
            <a:ext uri="{FF2B5EF4-FFF2-40B4-BE49-F238E27FC236}">
              <a16:creationId xmlns:a16="http://schemas.microsoft.com/office/drawing/2014/main" id="{D811AC92-95DD-4D1E-83A5-F990ACA9A493}"/>
            </a:ext>
          </a:extLst>
        </xdr:cNvPr>
        <xdr:cNvCxnSpPr/>
      </xdr:nvCxnSpPr>
      <xdr:spPr>
        <a:xfrm>
          <a:off x="1130300" y="6402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7473A04D-B340-43B5-80D6-785A17F210C9}"/>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7209ED9A-438E-47C5-AF55-A2EDFA555E26}"/>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53D04A37-F390-41FF-8A3D-792FC7B75FFC}"/>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A50DC518-2EA8-494C-B2CD-4D6FA314E3A9}"/>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87" name="n_1mainValue【道路】&#10;有形固定資産減価償却率">
          <a:extLst>
            <a:ext uri="{FF2B5EF4-FFF2-40B4-BE49-F238E27FC236}">
              <a16:creationId xmlns:a16="http://schemas.microsoft.com/office/drawing/2014/main" id="{A547A07A-06C7-45A1-BE1E-01975D0A6D76}"/>
            </a:ext>
          </a:extLst>
        </xdr:cNvPr>
        <xdr:cNvSpPr txBox="1"/>
      </xdr:nvSpPr>
      <xdr:spPr>
        <a:xfrm>
          <a:off x="3582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8" name="n_2mainValue【道路】&#10;有形固定資産減価償却率">
          <a:extLst>
            <a:ext uri="{FF2B5EF4-FFF2-40B4-BE49-F238E27FC236}">
              <a16:creationId xmlns:a16="http://schemas.microsoft.com/office/drawing/2014/main" id="{F956D2A1-FAF4-4276-935F-66E352242F3C}"/>
            </a:ext>
          </a:extLst>
        </xdr:cNvPr>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168292</xdr:rowOff>
    </xdr:from>
    <xdr:ext cx="405111" cy="259045"/>
    <xdr:sp macro="" textlink="">
      <xdr:nvSpPr>
        <xdr:cNvPr id="89" name="n_3mainValue【道路】&#10;有形固定資産減価償却率">
          <a:extLst>
            <a:ext uri="{FF2B5EF4-FFF2-40B4-BE49-F238E27FC236}">
              <a16:creationId xmlns:a16="http://schemas.microsoft.com/office/drawing/2014/main" id="{D61227CD-F789-4AA6-9359-95AD93BC2505}"/>
            </a:ext>
          </a:extLst>
        </xdr:cNvPr>
        <xdr:cNvSpPr txBox="1"/>
      </xdr:nvSpPr>
      <xdr:spPr>
        <a:xfrm>
          <a:off x="1816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90" name="n_4mainValue【道路】&#10;有形固定資産減価償却率">
          <a:extLst>
            <a:ext uri="{FF2B5EF4-FFF2-40B4-BE49-F238E27FC236}">
              <a16:creationId xmlns:a16="http://schemas.microsoft.com/office/drawing/2014/main" id="{E571275C-9E15-4814-B4CD-56D26732613C}"/>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404DAC4-A604-4B8F-B3AF-3DF1770C9C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F528B69-5C59-4574-8814-69EC3D76F0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FD44438-0EED-4CE0-9A74-FD70238340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676E317-802D-4767-8936-98FFAEDF77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CDB393D-E61B-4011-B5AB-2BCD127DCF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8DB8B5A-3AF7-44E3-836E-49F3B7D21A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943BCF8-C332-4A88-8968-3F2B443D37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873D2ED-C408-495F-91D8-FF862ECF15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9AF1A4C-596E-4A78-B5F7-F5D9D04BA1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1E4967B-591F-4AB2-B1EA-8479CBEEB65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766BE72-4268-4103-9C1C-1170D87423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49F4371-E0CD-4607-908B-E65F6563B4A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4E6F29F-6B0B-4786-825A-FE0088DDBFE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B17C73C-7BAC-41B3-AED4-AF04A094F28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24F2339-A4F2-4505-83DC-DAA9DD1D70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E8A9F85-A239-4AE2-9261-EC5ADF5CAA2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A3398CF-E106-456A-8014-9D5717C479B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B802A24F-6515-4814-910A-B176609EBA4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EB20A17-426C-4F97-8AD6-FA064F5739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79279BB-9E7A-45C3-8658-A86D7B90206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D6B49B7-88D1-454E-A5BF-625F759577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FBBA861E-7AC2-43B4-9712-65DE6DB4148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97FB878-AC00-4310-90C1-3E0CD29138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D09637B5-BE63-4581-ACFD-68CD89117579}"/>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E68C02BB-6A04-4961-B524-D671436E42A3}"/>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5B24B5CC-E656-4659-A9E9-A8612C651A79}"/>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21DDEB27-E224-4211-AD01-A9C436D935CB}"/>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CCA77A37-3A68-41BF-AFA2-95C5BCF5AC36}"/>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729C8008-A254-4998-B0EB-361CBF6ADABE}"/>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61601C32-83E4-4372-B8E2-EF4318B2884B}"/>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E27EAC8-0D7F-4C2E-8825-6A38FB0DA7B8}"/>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B8D36275-1E92-4BE9-8F6B-ECB071D4A3EA}"/>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69A1CE5C-CE92-4441-A20F-F8006CC7C169}"/>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40A61CF8-3821-46EE-AEB1-FEBE1273466E}"/>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70BB40-6368-4CF2-B5B9-30C659E4BD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482504-42D7-4EEF-92C1-930FA92CF3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BC85F62-BE64-4FCE-A807-C29E2CAD6E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2B1BE4-FB80-4651-A303-E716BBC818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330BA19-5CAD-4A72-8D19-56FCB9C765D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142101</xdr:rowOff>
    </xdr:from>
    <xdr:to>
      <xdr:col>55</xdr:col>
      <xdr:colOff>50800</xdr:colOff>
      <xdr:row>41</xdr:row>
      <xdr:rowOff>72251</xdr:rowOff>
    </xdr:to>
    <xdr:sp macro="" textlink="">
      <xdr:nvSpPr>
        <xdr:cNvPr id="130" name="楕円 129">
          <a:extLst>
            <a:ext uri="{FF2B5EF4-FFF2-40B4-BE49-F238E27FC236}">
              <a16:creationId xmlns:a16="http://schemas.microsoft.com/office/drawing/2014/main" id="{51451B8F-BD37-442A-8856-0720A2686B6F}"/>
            </a:ext>
          </a:extLst>
        </xdr:cNvPr>
        <xdr:cNvSpPr/>
      </xdr:nvSpPr>
      <xdr:spPr>
        <a:xfrm>
          <a:off x="10426700" y="70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57028</xdr:rowOff>
    </xdr:from>
    <xdr:ext cx="469744" cy="259045"/>
    <xdr:sp macro="" textlink="">
      <xdr:nvSpPr>
        <xdr:cNvPr id="131" name="【道路】&#10;一人当たり延長該当値テキスト">
          <a:extLst>
            <a:ext uri="{FF2B5EF4-FFF2-40B4-BE49-F238E27FC236}">
              <a16:creationId xmlns:a16="http://schemas.microsoft.com/office/drawing/2014/main" id="{6C916F54-AF77-4F85-9F87-D51A2A474EA7}"/>
            </a:ext>
          </a:extLst>
        </xdr:cNvPr>
        <xdr:cNvSpPr txBox="1"/>
      </xdr:nvSpPr>
      <xdr:spPr>
        <a:xfrm>
          <a:off x="10515600" y="69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145186</xdr:rowOff>
    </xdr:from>
    <xdr:to>
      <xdr:col>50</xdr:col>
      <xdr:colOff>165100</xdr:colOff>
      <xdr:row>41</xdr:row>
      <xdr:rowOff>75336</xdr:rowOff>
    </xdr:to>
    <xdr:sp macro="" textlink="">
      <xdr:nvSpPr>
        <xdr:cNvPr id="132" name="楕円 131">
          <a:extLst>
            <a:ext uri="{FF2B5EF4-FFF2-40B4-BE49-F238E27FC236}">
              <a16:creationId xmlns:a16="http://schemas.microsoft.com/office/drawing/2014/main" id="{F0E16EA2-9631-4F41-BF87-1F33A2D5D9E0}"/>
            </a:ext>
          </a:extLst>
        </xdr:cNvPr>
        <xdr:cNvSpPr/>
      </xdr:nvSpPr>
      <xdr:spPr>
        <a:xfrm>
          <a:off x="9588500" y="70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21451</xdr:rowOff>
    </xdr:from>
    <xdr:to>
      <xdr:col>55</xdr:col>
      <xdr:colOff>0</xdr:colOff>
      <xdr:row>41</xdr:row>
      <xdr:rowOff>24536</xdr:rowOff>
    </xdr:to>
    <xdr:cxnSp macro="">
      <xdr:nvCxnSpPr>
        <xdr:cNvPr id="133" name="直線コネクタ 132">
          <a:extLst>
            <a:ext uri="{FF2B5EF4-FFF2-40B4-BE49-F238E27FC236}">
              <a16:creationId xmlns:a16="http://schemas.microsoft.com/office/drawing/2014/main" id="{8BBF645C-C96F-485E-B82B-B107FEDD2147}"/>
            </a:ext>
          </a:extLst>
        </xdr:cNvPr>
        <xdr:cNvCxnSpPr/>
      </xdr:nvCxnSpPr>
      <xdr:spPr>
        <a:xfrm flipV="1">
          <a:off x="9639300" y="7050901"/>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145034</xdr:rowOff>
    </xdr:from>
    <xdr:to>
      <xdr:col>46</xdr:col>
      <xdr:colOff>38100</xdr:colOff>
      <xdr:row>41</xdr:row>
      <xdr:rowOff>75184</xdr:rowOff>
    </xdr:to>
    <xdr:sp macro="" textlink="">
      <xdr:nvSpPr>
        <xdr:cNvPr id="134" name="楕円 133">
          <a:extLst>
            <a:ext uri="{FF2B5EF4-FFF2-40B4-BE49-F238E27FC236}">
              <a16:creationId xmlns:a16="http://schemas.microsoft.com/office/drawing/2014/main" id="{30AEB911-E4CE-4592-8C1F-36AD73D7EDE1}"/>
            </a:ext>
          </a:extLst>
        </xdr:cNvPr>
        <xdr:cNvSpPr/>
      </xdr:nvSpPr>
      <xdr:spPr>
        <a:xfrm>
          <a:off x="8699500" y="70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24384</xdr:rowOff>
    </xdr:from>
    <xdr:to>
      <xdr:col>50</xdr:col>
      <xdr:colOff>114300</xdr:colOff>
      <xdr:row>41</xdr:row>
      <xdr:rowOff>24536</xdr:rowOff>
    </xdr:to>
    <xdr:cxnSp macro="">
      <xdr:nvCxnSpPr>
        <xdr:cNvPr id="135" name="直線コネクタ 134">
          <a:extLst>
            <a:ext uri="{FF2B5EF4-FFF2-40B4-BE49-F238E27FC236}">
              <a16:creationId xmlns:a16="http://schemas.microsoft.com/office/drawing/2014/main" id="{44C182EC-C048-4120-BD62-6E8EB6CE9043}"/>
            </a:ext>
          </a:extLst>
        </xdr:cNvPr>
        <xdr:cNvCxnSpPr/>
      </xdr:nvCxnSpPr>
      <xdr:spPr>
        <a:xfrm>
          <a:off x="8750300" y="705383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145224</xdr:rowOff>
    </xdr:from>
    <xdr:to>
      <xdr:col>41</xdr:col>
      <xdr:colOff>101600</xdr:colOff>
      <xdr:row>41</xdr:row>
      <xdr:rowOff>75374</xdr:rowOff>
    </xdr:to>
    <xdr:sp macro="" textlink="">
      <xdr:nvSpPr>
        <xdr:cNvPr id="136" name="楕円 135">
          <a:extLst>
            <a:ext uri="{FF2B5EF4-FFF2-40B4-BE49-F238E27FC236}">
              <a16:creationId xmlns:a16="http://schemas.microsoft.com/office/drawing/2014/main" id="{5E80F0E4-5A22-4756-8DD6-232A529ABBE7}"/>
            </a:ext>
          </a:extLst>
        </xdr:cNvPr>
        <xdr:cNvSpPr/>
      </xdr:nvSpPr>
      <xdr:spPr>
        <a:xfrm>
          <a:off x="7810500" y="70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24384</xdr:rowOff>
    </xdr:from>
    <xdr:to>
      <xdr:col>45</xdr:col>
      <xdr:colOff>177800</xdr:colOff>
      <xdr:row>41</xdr:row>
      <xdr:rowOff>24574</xdr:rowOff>
    </xdr:to>
    <xdr:cxnSp macro="">
      <xdr:nvCxnSpPr>
        <xdr:cNvPr id="137" name="直線コネクタ 136">
          <a:extLst>
            <a:ext uri="{FF2B5EF4-FFF2-40B4-BE49-F238E27FC236}">
              <a16:creationId xmlns:a16="http://schemas.microsoft.com/office/drawing/2014/main" id="{22FFE657-3640-4141-B020-2FA7D67EF696}"/>
            </a:ext>
          </a:extLst>
        </xdr:cNvPr>
        <xdr:cNvCxnSpPr/>
      </xdr:nvCxnSpPr>
      <xdr:spPr>
        <a:xfrm flipV="1">
          <a:off x="7861300" y="705383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143814</xdr:rowOff>
    </xdr:from>
    <xdr:to>
      <xdr:col>36</xdr:col>
      <xdr:colOff>165100</xdr:colOff>
      <xdr:row>41</xdr:row>
      <xdr:rowOff>73964</xdr:rowOff>
    </xdr:to>
    <xdr:sp macro="" textlink="">
      <xdr:nvSpPr>
        <xdr:cNvPr id="138" name="楕円 137">
          <a:extLst>
            <a:ext uri="{FF2B5EF4-FFF2-40B4-BE49-F238E27FC236}">
              <a16:creationId xmlns:a16="http://schemas.microsoft.com/office/drawing/2014/main" id="{64B5D668-B772-4A19-B90B-2F4A13EDDBB8}"/>
            </a:ext>
          </a:extLst>
        </xdr:cNvPr>
        <xdr:cNvSpPr/>
      </xdr:nvSpPr>
      <xdr:spPr>
        <a:xfrm>
          <a:off x="6921500" y="70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23164</xdr:rowOff>
    </xdr:from>
    <xdr:to>
      <xdr:col>41</xdr:col>
      <xdr:colOff>50800</xdr:colOff>
      <xdr:row>41</xdr:row>
      <xdr:rowOff>24574</xdr:rowOff>
    </xdr:to>
    <xdr:cxnSp macro="">
      <xdr:nvCxnSpPr>
        <xdr:cNvPr id="139" name="直線コネクタ 138">
          <a:extLst>
            <a:ext uri="{FF2B5EF4-FFF2-40B4-BE49-F238E27FC236}">
              <a16:creationId xmlns:a16="http://schemas.microsoft.com/office/drawing/2014/main" id="{6E895C2A-5EC9-4074-B092-5C434065AD60}"/>
            </a:ext>
          </a:extLst>
        </xdr:cNvPr>
        <xdr:cNvCxnSpPr/>
      </xdr:nvCxnSpPr>
      <xdr:spPr>
        <a:xfrm>
          <a:off x="6972300" y="705261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50140350-A287-4F35-8B2F-1BB6723181A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B8309AE3-DF53-45CD-B848-C57112A97B5F}"/>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9463E368-F89C-423F-9E76-116EC81A2159}"/>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60C6E90E-BE43-4D1E-AE5A-A4D7AFD08275}"/>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66463</xdr:rowOff>
    </xdr:from>
    <xdr:ext cx="469744" cy="259045"/>
    <xdr:sp macro="" textlink="">
      <xdr:nvSpPr>
        <xdr:cNvPr id="144" name="n_1mainValue【道路】&#10;一人当たり延長">
          <a:extLst>
            <a:ext uri="{FF2B5EF4-FFF2-40B4-BE49-F238E27FC236}">
              <a16:creationId xmlns:a16="http://schemas.microsoft.com/office/drawing/2014/main" id="{E0E4E19D-3994-4949-834E-22F7DE825B41}"/>
            </a:ext>
          </a:extLst>
        </xdr:cNvPr>
        <xdr:cNvSpPr txBox="1"/>
      </xdr:nvSpPr>
      <xdr:spPr>
        <a:xfrm>
          <a:off x="9391727" y="70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66311</xdr:rowOff>
    </xdr:from>
    <xdr:ext cx="469744" cy="259045"/>
    <xdr:sp macro="" textlink="">
      <xdr:nvSpPr>
        <xdr:cNvPr id="145" name="n_2mainValue【道路】&#10;一人当たり延長">
          <a:extLst>
            <a:ext uri="{FF2B5EF4-FFF2-40B4-BE49-F238E27FC236}">
              <a16:creationId xmlns:a16="http://schemas.microsoft.com/office/drawing/2014/main" id="{8A397DDF-7772-4027-AA65-5C906FF54D12}"/>
            </a:ext>
          </a:extLst>
        </xdr:cNvPr>
        <xdr:cNvSpPr txBox="1"/>
      </xdr:nvSpPr>
      <xdr:spPr>
        <a:xfrm>
          <a:off x="8515427" y="70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66501</xdr:rowOff>
    </xdr:from>
    <xdr:ext cx="469744" cy="259045"/>
    <xdr:sp macro="" textlink="">
      <xdr:nvSpPr>
        <xdr:cNvPr id="146" name="n_3mainValue【道路】&#10;一人当たり延長">
          <a:extLst>
            <a:ext uri="{FF2B5EF4-FFF2-40B4-BE49-F238E27FC236}">
              <a16:creationId xmlns:a16="http://schemas.microsoft.com/office/drawing/2014/main" id="{1B1D75B0-CB56-48BA-9DD3-9B2D2D88AE96}"/>
            </a:ext>
          </a:extLst>
        </xdr:cNvPr>
        <xdr:cNvSpPr txBox="1"/>
      </xdr:nvSpPr>
      <xdr:spPr>
        <a:xfrm>
          <a:off x="7626427" y="709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65091</xdr:rowOff>
    </xdr:from>
    <xdr:ext cx="469744" cy="259045"/>
    <xdr:sp macro="" textlink="">
      <xdr:nvSpPr>
        <xdr:cNvPr id="147" name="n_4mainValue【道路】&#10;一人当たり延長">
          <a:extLst>
            <a:ext uri="{FF2B5EF4-FFF2-40B4-BE49-F238E27FC236}">
              <a16:creationId xmlns:a16="http://schemas.microsoft.com/office/drawing/2014/main" id="{336464EE-7005-492D-A1B3-7C4D31E407C0}"/>
            </a:ext>
          </a:extLst>
        </xdr:cNvPr>
        <xdr:cNvSpPr txBox="1"/>
      </xdr:nvSpPr>
      <xdr:spPr>
        <a:xfrm>
          <a:off x="6737427" y="709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558C622-DF49-44E5-83EC-D9DA372930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48B1D08-AEB9-493E-AEF9-16DD9001E3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BA90AD9-A26C-4A8C-BDE1-D11AF4B430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00EEEC6-FD1F-4C1F-B727-B207E22E03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3BF475D-AD70-4092-B749-D256306B18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135201A-EDC7-46B9-9A91-7312F59171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20C55F7-A2DC-496B-8729-61750FB517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3FFBA63-6F37-4B20-8231-CB34EC4DD0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D89664F-6899-496D-A34B-B5D4532CFC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0B8174D-5B4B-48EB-A610-60208D14D1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9F17B15-EF06-4504-B0EE-D5C6AEA13E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533E5FA-2C7D-4744-8916-3B6AD73D038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36A8CF6-3BB6-4072-A64C-280CD464BDA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5A7C7CC-4927-4E2A-A37C-111AE8BCF7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6967BF3-8ACC-45F4-8C05-9BCE275C5B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30CEEE4-A476-46E6-A2F4-01647E98CF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D4DEA78-17D9-4FC6-8782-0D46D814F41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FCC5871-BFCC-4EFB-A374-2A44840DE2E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1CAF635-0D33-494C-8872-3D315DC44F6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48395BE-5CDA-4E6B-95DA-65B8A06A0B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688CD71-CA66-4B48-A60F-E496C43BF7F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F99DE33-8EDF-4B80-A002-8E7C17E6DF9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718FEA6-3087-4D99-9E41-E922FB593F2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FC1D081-8CB3-4015-8A28-FA0F2C8B37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DFCF411-AF06-4105-8E12-4F6C8D1D50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D9F1114B-8A76-4993-8CB4-AEDF98B3C131}"/>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93D71EA-244A-4665-8A7E-5D510E9A5342}"/>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54828EE-CB30-46AB-BDC7-AFA093525809}"/>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2790261-AFEF-4C39-8EA4-EE32FE1F665D}"/>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AC0C5D49-2F51-47FB-BFAA-96C23064829F}"/>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D073FFD-9E0B-4727-9554-832D5AC7B29D}"/>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347CF634-905A-4CA2-A90B-E54EA3A80E79}"/>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4E050E35-D172-4EEF-A324-CA0EFD57F546}"/>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426AD219-C1B2-49A0-99DF-0F716216652B}"/>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33174D82-D9CE-4E6C-9E84-FB9D0D9D4856}"/>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9E29CAD-3D5B-49C1-B0FA-AD3BA58EA145}"/>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DA911C2-5F55-4DA5-B6DC-8F0F02B1B8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DB4383-87C0-42F8-A883-BDD001F09C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EF07112-DFA0-49AA-B4B2-90090CB2AC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3CE66EC-E4D8-4402-819F-18EEF21A89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674B556-8069-435C-A686-D71672C8E1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89" name="楕円 188">
          <a:extLst>
            <a:ext uri="{FF2B5EF4-FFF2-40B4-BE49-F238E27FC236}">
              <a16:creationId xmlns:a16="http://schemas.microsoft.com/office/drawing/2014/main" id="{A3829BB3-E140-496C-83DA-37DC47F3DD8C}"/>
            </a:ext>
          </a:extLst>
        </xdr:cNvPr>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E2CDFEF-D86D-4B05-B98D-D909A4700E5A}"/>
            </a:ext>
          </a:extLst>
        </xdr:cNvPr>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56969</xdr:rowOff>
    </xdr:from>
    <xdr:to>
      <xdr:col>20</xdr:col>
      <xdr:colOff>38100</xdr:colOff>
      <xdr:row>58</xdr:row>
      <xdr:rowOff>158569</xdr:rowOff>
    </xdr:to>
    <xdr:sp macro="" textlink="">
      <xdr:nvSpPr>
        <xdr:cNvPr id="191" name="楕円 190">
          <a:extLst>
            <a:ext uri="{FF2B5EF4-FFF2-40B4-BE49-F238E27FC236}">
              <a16:creationId xmlns:a16="http://schemas.microsoft.com/office/drawing/2014/main" id="{DBE2BEAA-A9E5-406B-B408-693432F29487}"/>
            </a:ext>
          </a:extLst>
        </xdr:cNvPr>
        <xdr:cNvSpPr/>
      </xdr:nvSpPr>
      <xdr:spPr>
        <a:xfrm>
          <a:off x="3746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107769</xdr:rowOff>
    </xdr:from>
    <xdr:to>
      <xdr:col>24</xdr:col>
      <xdr:colOff>63500</xdr:colOff>
      <xdr:row>58</xdr:row>
      <xdr:rowOff>135527</xdr:rowOff>
    </xdr:to>
    <xdr:cxnSp macro="">
      <xdr:nvCxnSpPr>
        <xdr:cNvPr id="192" name="直線コネクタ 191">
          <a:extLst>
            <a:ext uri="{FF2B5EF4-FFF2-40B4-BE49-F238E27FC236}">
              <a16:creationId xmlns:a16="http://schemas.microsoft.com/office/drawing/2014/main" id="{4AB07758-F015-4D62-A0D5-DA3F3AFBE68D}"/>
            </a:ext>
          </a:extLst>
        </xdr:cNvPr>
        <xdr:cNvCxnSpPr/>
      </xdr:nvCxnSpPr>
      <xdr:spPr>
        <a:xfrm>
          <a:off x="3797300" y="100518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93" name="楕円 192">
          <a:extLst>
            <a:ext uri="{FF2B5EF4-FFF2-40B4-BE49-F238E27FC236}">
              <a16:creationId xmlns:a16="http://schemas.microsoft.com/office/drawing/2014/main" id="{C4C40B07-509A-4CA8-9DD0-3BA49E48B05E}"/>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107769</xdr:rowOff>
    </xdr:to>
    <xdr:cxnSp macro="">
      <xdr:nvCxnSpPr>
        <xdr:cNvPr id="194" name="直線コネクタ 193">
          <a:extLst>
            <a:ext uri="{FF2B5EF4-FFF2-40B4-BE49-F238E27FC236}">
              <a16:creationId xmlns:a16="http://schemas.microsoft.com/office/drawing/2014/main" id="{026F0ECF-958B-4186-AE25-E5C7F7BA973E}"/>
            </a:ext>
          </a:extLst>
        </xdr:cNvPr>
        <xdr:cNvCxnSpPr/>
      </xdr:nvCxnSpPr>
      <xdr:spPr>
        <a:xfrm>
          <a:off x="2908300" y="100241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xdr:rowOff>
    </xdr:from>
    <xdr:to>
      <xdr:col>10</xdr:col>
      <xdr:colOff>165100</xdr:colOff>
      <xdr:row>58</xdr:row>
      <xdr:rowOff>103051</xdr:rowOff>
    </xdr:to>
    <xdr:sp macro="" textlink="">
      <xdr:nvSpPr>
        <xdr:cNvPr id="195" name="楕円 194">
          <a:extLst>
            <a:ext uri="{FF2B5EF4-FFF2-40B4-BE49-F238E27FC236}">
              <a16:creationId xmlns:a16="http://schemas.microsoft.com/office/drawing/2014/main" id="{0A826F7C-FC18-4BFC-ABB7-6E38566B00E0}"/>
            </a:ext>
          </a:extLst>
        </xdr:cNvPr>
        <xdr:cNvSpPr/>
      </xdr:nvSpPr>
      <xdr:spPr>
        <a:xfrm>
          <a:off x="1968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52251</xdr:rowOff>
    </xdr:from>
    <xdr:to>
      <xdr:col>15</xdr:col>
      <xdr:colOff>50800</xdr:colOff>
      <xdr:row>58</xdr:row>
      <xdr:rowOff>80010</xdr:rowOff>
    </xdr:to>
    <xdr:cxnSp macro="">
      <xdr:nvCxnSpPr>
        <xdr:cNvPr id="196" name="直線コネクタ 195">
          <a:extLst>
            <a:ext uri="{FF2B5EF4-FFF2-40B4-BE49-F238E27FC236}">
              <a16:creationId xmlns:a16="http://schemas.microsoft.com/office/drawing/2014/main" id="{BC882D73-F778-4333-8BD3-CD55EAC3FCAF}"/>
            </a:ext>
          </a:extLst>
        </xdr:cNvPr>
        <xdr:cNvCxnSpPr/>
      </xdr:nvCxnSpPr>
      <xdr:spPr>
        <a:xfrm>
          <a:off x="2019300" y="99963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145143</xdr:rowOff>
    </xdr:from>
    <xdr:to>
      <xdr:col>6</xdr:col>
      <xdr:colOff>38100</xdr:colOff>
      <xdr:row>58</xdr:row>
      <xdr:rowOff>75293</xdr:rowOff>
    </xdr:to>
    <xdr:sp macro="" textlink="">
      <xdr:nvSpPr>
        <xdr:cNvPr id="197" name="楕円 196">
          <a:extLst>
            <a:ext uri="{FF2B5EF4-FFF2-40B4-BE49-F238E27FC236}">
              <a16:creationId xmlns:a16="http://schemas.microsoft.com/office/drawing/2014/main" id="{9E151BAA-685B-4402-AFF9-598D13B290AE}"/>
            </a:ext>
          </a:extLst>
        </xdr:cNvPr>
        <xdr:cNvSpPr/>
      </xdr:nvSpPr>
      <xdr:spPr>
        <a:xfrm>
          <a:off x="1079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24493</xdr:rowOff>
    </xdr:from>
    <xdr:to>
      <xdr:col>10</xdr:col>
      <xdr:colOff>114300</xdr:colOff>
      <xdr:row>58</xdr:row>
      <xdr:rowOff>52251</xdr:rowOff>
    </xdr:to>
    <xdr:cxnSp macro="">
      <xdr:nvCxnSpPr>
        <xdr:cNvPr id="198" name="直線コネクタ 197">
          <a:extLst>
            <a:ext uri="{FF2B5EF4-FFF2-40B4-BE49-F238E27FC236}">
              <a16:creationId xmlns:a16="http://schemas.microsoft.com/office/drawing/2014/main" id="{BDC9FEB8-9849-407D-8438-B8624B93D1E2}"/>
            </a:ext>
          </a:extLst>
        </xdr:cNvPr>
        <xdr:cNvCxnSpPr/>
      </xdr:nvCxnSpPr>
      <xdr:spPr>
        <a:xfrm>
          <a:off x="1130300" y="99685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B0FD57E-AE10-4B06-9DBA-C69CE1C6B526}"/>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7BF86B2-9301-4E08-A51F-F13B793E787D}"/>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FEC193E-1473-41D6-AF3B-C79CFFC45BA2}"/>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1E407B7-7D93-420A-99C2-1EB19E5F1BFA}"/>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3646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CD691F1-A32A-4408-9054-D954E28E43F6}"/>
            </a:ext>
          </a:extLst>
        </xdr:cNvPr>
        <xdr:cNvSpPr txBox="1"/>
      </xdr:nvSpPr>
      <xdr:spPr>
        <a:xfrm>
          <a:off x="3582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E8FF9AF-1F54-47D2-A71B-5982AE6B23DD}"/>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119578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213934F-D05E-47B6-9E97-7F4F4133E7F1}"/>
            </a:ext>
          </a:extLst>
        </xdr:cNvPr>
        <xdr:cNvSpPr txBox="1"/>
      </xdr:nvSpPr>
      <xdr:spPr>
        <a:xfrm>
          <a:off x="1816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91820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F7EF338-1D50-405E-A32F-C89CFAE47BA9}"/>
            </a:ext>
          </a:extLst>
        </xdr:cNvPr>
        <xdr:cNvSpPr txBox="1"/>
      </xdr:nvSpPr>
      <xdr:spPr>
        <a:xfrm>
          <a:off x="927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9F2BDFD-EC69-47C5-9963-D8321ECDD4B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B83EC18-D9F6-4EA8-A6CC-A6117EF39B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4108BE4-A800-4741-835F-AC57D0A3A1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BCF84FA-28C6-4B99-B9E3-87C2C312A8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959AB7F-2657-4269-A448-B8B5C8DF8B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807A0B1-62CB-440B-B254-650F76A1C7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F1BCD47-72C0-4998-B2D4-745602B7CD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0FA7177-FB73-4E61-9AB3-43C2D4C8F4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401D212-21EF-4DFA-B115-42CEA1636E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54CA3A8-691D-4377-A924-9AA6FFB38D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7AE872E-F8FF-4B94-8430-8928CECF3DA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0346E69-7086-41B8-B3FF-ABCB8BF54FD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C0623AA-153B-4D14-B0BE-46A0A799CEF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A5CBFAF1-D445-4641-8D1A-D9FB6B550A6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E34F846-2D70-480B-A577-2C534933C1F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24BFB6DB-3F60-4DC1-A45B-92F2222F442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57CB626-3DF2-4888-BBD6-02B02C42356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895354F9-835E-4A07-9C60-B37141EC112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62FDAAC-1B7E-4687-8D14-6029D2AEA19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2D8FE5A-36F3-4618-9582-2557ACF6FA4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F1F2920-9480-4BC3-B116-6AD46A8E04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78F4981-A6FA-42E6-9333-6EF07DBB299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9C84584-4CEC-423A-9BB1-3CE901B9B0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E98D6969-8C68-4197-8ED8-ABF0F724F945}"/>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99CBEC57-B145-4521-A70B-AF452D4F9AB9}"/>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5C936AF7-74E6-4850-9853-2E4208953869}"/>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167C361-F537-4961-84A3-345E5ECA75DD}"/>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F1C94698-12FF-4FFB-992C-C6213F433B6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BB58094-8369-4B33-AF7A-1FE0EADC472E}"/>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51B40937-6F94-43E4-BAF2-CA731C69381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2906A3F-C990-4B8A-9149-2EB8FC5AF8C8}"/>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75E8CE81-8E3F-4763-BCCC-6BC9820D31E3}"/>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16DD0F78-E9B9-4850-9FEF-AFFFBD402A76}"/>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237426B4-FB70-4070-B3AE-6F9A5D826F27}"/>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DFE5C46-84DE-4F1F-8082-FDFE39759A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F6BBDF2-4220-4FCF-B7E3-DB9A1A7CFC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190B0E2-B2CE-43F8-A278-CA6C3E8FE5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B5C81D0-1E28-49A6-BB95-5B0CE0673B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E930FA6-0A10-498C-B161-592FAEF100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49503</xdr:rowOff>
    </xdr:from>
    <xdr:to>
      <xdr:col>55</xdr:col>
      <xdr:colOff>50800</xdr:colOff>
      <xdr:row>63</xdr:row>
      <xdr:rowOff>151103</xdr:rowOff>
    </xdr:to>
    <xdr:sp macro="" textlink="">
      <xdr:nvSpPr>
        <xdr:cNvPr id="246" name="楕円 245">
          <a:extLst>
            <a:ext uri="{FF2B5EF4-FFF2-40B4-BE49-F238E27FC236}">
              <a16:creationId xmlns:a16="http://schemas.microsoft.com/office/drawing/2014/main" id="{B79B0B2C-538C-448A-890D-5FB6FA24D19D}"/>
            </a:ext>
          </a:extLst>
        </xdr:cNvPr>
        <xdr:cNvSpPr/>
      </xdr:nvSpPr>
      <xdr:spPr>
        <a:xfrm>
          <a:off x="10426700" y="108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27930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37D0977-04CA-4798-8EDF-49FD489FFCCE}"/>
            </a:ext>
          </a:extLst>
        </xdr:cNvPr>
        <xdr:cNvSpPr txBox="1"/>
      </xdr:nvSpPr>
      <xdr:spPr>
        <a:xfrm>
          <a:off x="10515600" y="1082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49564</xdr:rowOff>
    </xdr:from>
    <xdr:to>
      <xdr:col>50</xdr:col>
      <xdr:colOff>165100</xdr:colOff>
      <xdr:row>63</xdr:row>
      <xdr:rowOff>151164</xdr:rowOff>
    </xdr:to>
    <xdr:sp macro="" textlink="">
      <xdr:nvSpPr>
        <xdr:cNvPr id="248" name="楕円 247">
          <a:extLst>
            <a:ext uri="{FF2B5EF4-FFF2-40B4-BE49-F238E27FC236}">
              <a16:creationId xmlns:a16="http://schemas.microsoft.com/office/drawing/2014/main" id="{7F2423DD-3B03-4CA6-9ADD-37A559C1A046}"/>
            </a:ext>
          </a:extLst>
        </xdr:cNvPr>
        <xdr:cNvSpPr/>
      </xdr:nvSpPr>
      <xdr:spPr>
        <a:xfrm>
          <a:off x="9588500" y="108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100303</xdr:rowOff>
    </xdr:from>
    <xdr:to>
      <xdr:col>55</xdr:col>
      <xdr:colOff>0</xdr:colOff>
      <xdr:row>63</xdr:row>
      <xdr:rowOff>100364</xdr:rowOff>
    </xdr:to>
    <xdr:cxnSp macro="">
      <xdr:nvCxnSpPr>
        <xdr:cNvPr id="249" name="直線コネクタ 248">
          <a:extLst>
            <a:ext uri="{FF2B5EF4-FFF2-40B4-BE49-F238E27FC236}">
              <a16:creationId xmlns:a16="http://schemas.microsoft.com/office/drawing/2014/main" id="{F1C188DA-2C26-4778-8D27-E6163A8C8751}"/>
            </a:ext>
          </a:extLst>
        </xdr:cNvPr>
        <xdr:cNvCxnSpPr/>
      </xdr:nvCxnSpPr>
      <xdr:spPr>
        <a:xfrm flipV="1">
          <a:off x="9639300" y="10901653"/>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49582</xdr:rowOff>
    </xdr:from>
    <xdr:to>
      <xdr:col>46</xdr:col>
      <xdr:colOff>38100</xdr:colOff>
      <xdr:row>63</xdr:row>
      <xdr:rowOff>151182</xdr:rowOff>
    </xdr:to>
    <xdr:sp macro="" textlink="">
      <xdr:nvSpPr>
        <xdr:cNvPr id="250" name="楕円 249">
          <a:extLst>
            <a:ext uri="{FF2B5EF4-FFF2-40B4-BE49-F238E27FC236}">
              <a16:creationId xmlns:a16="http://schemas.microsoft.com/office/drawing/2014/main" id="{9F75F4D8-6879-4396-B600-A8147BEE2AC5}"/>
            </a:ext>
          </a:extLst>
        </xdr:cNvPr>
        <xdr:cNvSpPr/>
      </xdr:nvSpPr>
      <xdr:spPr>
        <a:xfrm>
          <a:off x="8699500" y="108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100364</xdr:rowOff>
    </xdr:from>
    <xdr:to>
      <xdr:col>50</xdr:col>
      <xdr:colOff>114300</xdr:colOff>
      <xdr:row>63</xdr:row>
      <xdr:rowOff>100382</xdr:rowOff>
    </xdr:to>
    <xdr:cxnSp macro="">
      <xdr:nvCxnSpPr>
        <xdr:cNvPr id="251" name="直線コネクタ 250">
          <a:extLst>
            <a:ext uri="{FF2B5EF4-FFF2-40B4-BE49-F238E27FC236}">
              <a16:creationId xmlns:a16="http://schemas.microsoft.com/office/drawing/2014/main" id="{6B4598DB-6CE7-4331-A3E7-4D6C835DB110}"/>
            </a:ext>
          </a:extLst>
        </xdr:cNvPr>
        <xdr:cNvCxnSpPr/>
      </xdr:nvCxnSpPr>
      <xdr:spPr>
        <a:xfrm flipV="1">
          <a:off x="8750300" y="1090171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49746</xdr:rowOff>
    </xdr:from>
    <xdr:to>
      <xdr:col>41</xdr:col>
      <xdr:colOff>101600</xdr:colOff>
      <xdr:row>63</xdr:row>
      <xdr:rowOff>151346</xdr:rowOff>
    </xdr:to>
    <xdr:sp macro="" textlink="">
      <xdr:nvSpPr>
        <xdr:cNvPr id="252" name="楕円 251">
          <a:extLst>
            <a:ext uri="{FF2B5EF4-FFF2-40B4-BE49-F238E27FC236}">
              <a16:creationId xmlns:a16="http://schemas.microsoft.com/office/drawing/2014/main" id="{2ED7AA8E-2D74-4FC5-B4E3-A1FE0E3881B3}"/>
            </a:ext>
          </a:extLst>
        </xdr:cNvPr>
        <xdr:cNvSpPr/>
      </xdr:nvSpPr>
      <xdr:spPr>
        <a:xfrm>
          <a:off x="7810500" y="108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100382</xdr:rowOff>
    </xdr:from>
    <xdr:to>
      <xdr:col>45</xdr:col>
      <xdr:colOff>177800</xdr:colOff>
      <xdr:row>63</xdr:row>
      <xdr:rowOff>100546</xdr:rowOff>
    </xdr:to>
    <xdr:cxnSp macro="">
      <xdr:nvCxnSpPr>
        <xdr:cNvPr id="253" name="直線コネクタ 252">
          <a:extLst>
            <a:ext uri="{FF2B5EF4-FFF2-40B4-BE49-F238E27FC236}">
              <a16:creationId xmlns:a16="http://schemas.microsoft.com/office/drawing/2014/main" id="{D13F1FDB-2D44-4AB1-AAF1-687B05C6F414}"/>
            </a:ext>
          </a:extLst>
        </xdr:cNvPr>
        <xdr:cNvCxnSpPr/>
      </xdr:nvCxnSpPr>
      <xdr:spPr>
        <a:xfrm flipV="1">
          <a:off x="7861300" y="1090173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48626</xdr:rowOff>
    </xdr:from>
    <xdr:to>
      <xdr:col>36</xdr:col>
      <xdr:colOff>165100</xdr:colOff>
      <xdr:row>63</xdr:row>
      <xdr:rowOff>150226</xdr:rowOff>
    </xdr:to>
    <xdr:sp macro="" textlink="">
      <xdr:nvSpPr>
        <xdr:cNvPr id="254" name="楕円 253">
          <a:extLst>
            <a:ext uri="{FF2B5EF4-FFF2-40B4-BE49-F238E27FC236}">
              <a16:creationId xmlns:a16="http://schemas.microsoft.com/office/drawing/2014/main" id="{C5A007B4-2A6B-42FA-998A-F4055340A406}"/>
            </a:ext>
          </a:extLst>
        </xdr:cNvPr>
        <xdr:cNvSpPr/>
      </xdr:nvSpPr>
      <xdr:spPr>
        <a:xfrm>
          <a:off x="6921500" y="108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99426</xdr:rowOff>
    </xdr:from>
    <xdr:to>
      <xdr:col>41</xdr:col>
      <xdr:colOff>50800</xdr:colOff>
      <xdr:row>63</xdr:row>
      <xdr:rowOff>100546</xdr:rowOff>
    </xdr:to>
    <xdr:cxnSp macro="">
      <xdr:nvCxnSpPr>
        <xdr:cNvPr id="255" name="直線コネクタ 254">
          <a:extLst>
            <a:ext uri="{FF2B5EF4-FFF2-40B4-BE49-F238E27FC236}">
              <a16:creationId xmlns:a16="http://schemas.microsoft.com/office/drawing/2014/main" id="{889F796A-4375-4734-B157-4C71B0877FD8}"/>
            </a:ext>
          </a:extLst>
        </xdr:cNvPr>
        <xdr:cNvCxnSpPr/>
      </xdr:nvCxnSpPr>
      <xdr:spPr>
        <a:xfrm>
          <a:off x="6972300" y="1090077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5E742D5-6114-4378-914F-8066230A93FC}"/>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95B33BC-7FA2-4260-B290-DDAAAF48569B}"/>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43DDAB4-4E52-4066-A08C-DC7A9A2CDBAB}"/>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F7D9243-E2DF-485D-9FD8-69D71F51D7B4}"/>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142291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AB08AC2-DE9B-4FCD-97BC-9823E3236E0E}"/>
            </a:ext>
          </a:extLst>
        </xdr:cNvPr>
        <xdr:cNvSpPr txBox="1"/>
      </xdr:nvSpPr>
      <xdr:spPr>
        <a:xfrm>
          <a:off x="9327095" y="1094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142309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BC3E7A9-CAB9-4B24-A9ED-246838D377AE}"/>
            </a:ext>
          </a:extLst>
        </xdr:cNvPr>
        <xdr:cNvSpPr txBox="1"/>
      </xdr:nvSpPr>
      <xdr:spPr>
        <a:xfrm>
          <a:off x="8450795" y="1094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142473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29DDDFFC-6B46-4775-9611-08AF056AA69E}"/>
            </a:ext>
          </a:extLst>
        </xdr:cNvPr>
        <xdr:cNvSpPr txBox="1"/>
      </xdr:nvSpPr>
      <xdr:spPr>
        <a:xfrm>
          <a:off x="7561795" y="109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141353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B224542F-4D02-4E84-9DC9-C20EF54E5603}"/>
            </a:ext>
          </a:extLst>
        </xdr:cNvPr>
        <xdr:cNvSpPr txBox="1"/>
      </xdr:nvSpPr>
      <xdr:spPr>
        <a:xfrm>
          <a:off x="6672795" y="109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EAF0D53-9039-48D4-9FAB-E4EF5BABE0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7B2464E-4725-44C7-881E-78748A10F3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A453C79-E67E-4635-B9CF-D21A6FD822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EEA7AE5-A013-4225-8B22-05BE3C34FE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59DA068-D76A-40FD-A1BD-1E66B41BB6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8492C8B-1AD7-4D1D-86A2-6D5D927220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B082F3E-77CE-46DE-9ADE-85383449C2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3E74097-533F-4777-A930-3EB3142F45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07FF24F-F440-43D7-ADBD-6E42BD17AF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1163FAE-C03E-485B-A79C-CB53785702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AF2073A-4D5C-457B-8C73-04B6F276BF7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737C45EF-474B-4DAA-886E-626DE8F9BDB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1C02669-8B45-49EA-9D09-A60F954997F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C6996D40-37D9-47A3-BD35-DAF5532EC28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C42B709E-7F36-48D0-BBDF-BE2736A5D4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1F24F649-8576-459A-A4C9-71E28D81AA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32A3CEDF-FBF4-4DF8-BFDA-D4D917CA6F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0209D1E-7E7E-468E-AD7C-8668BCA5806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F3012E22-2BA9-4654-91C1-492D45BBFAE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6A916A78-958F-4E4F-A03E-7AE895BB63C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80C2BBAF-BBA1-4A07-BA12-1F81F6DD971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C6F6712-8099-4EF6-B0EF-2834097B5EC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B0D6DE6-A918-40D0-BCEA-C2970CA80C2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1BDC3FB-37E7-4364-B6BD-3FFC205314A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EE12CCB-B728-48A4-A879-B3841EA84BE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EDA8E33D-E080-4BED-8E62-384DC32830DB}"/>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B1F37779-94AD-4F65-AF92-4233EBD436C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5206F0A9-DA6E-406C-B82F-0CB183B369F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C3F4A2E2-0FC2-492B-BC96-DEA94CF46166}"/>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FD2AE57F-55F5-4F80-9EFD-10155DBA6208}"/>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7B1C4066-5A29-4147-A049-60E805BDC976}"/>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95962011-A53A-412D-8709-5A641AE7C38D}"/>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665861F2-40BF-4CEE-967D-98553FEA5737}"/>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9B71A2EA-B06F-4E2A-8FA3-AE3A140F674C}"/>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567A6756-99F3-4315-ABA1-2CB5F1D7280B}"/>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E0F151D7-B241-467A-8586-5D10C76D357D}"/>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E64EF8F-8771-44B8-B10D-BC82EAE4B3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9C96B6E-2344-40FB-94A6-7F04C378494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1AF75AF-1986-404A-AD63-957783EE4E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2B7645C-2B27-45C3-B009-488B54D862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157FDFC-70DA-481D-961D-126B40A56B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305" name="楕円 304">
          <a:extLst>
            <a:ext uri="{FF2B5EF4-FFF2-40B4-BE49-F238E27FC236}">
              <a16:creationId xmlns:a16="http://schemas.microsoft.com/office/drawing/2014/main" id="{3549A600-47EB-496D-A561-C23FCB660977}"/>
            </a:ext>
          </a:extLst>
        </xdr:cNvPr>
        <xdr:cNvSpPr/>
      </xdr:nvSpPr>
      <xdr:spPr>
        <a:xfrm>
          <a:off x="4584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C5EC3D8-2CC7-4C25-98F2-1BBA0DE77D14}"/>
            </a:ext>
          </a:extLst>
        </xdr:cNvPr>
        <xdr:cNvSpPr txBox="1"/>
      </xdr:nvSpPr>
      <xdr:spPr>
        <a:xfrm>
          <a:off x="4673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160382</xdr:rowOff>
    </xdr:from>
    <xdr:to>
      <xdr:col>20</xdr:col>
      <xdr:colOff>38100</xdr:colOff>
      <xdr:row>84</xdr:row>
      <xdr:rowOff>90532</xdr:rowOff>
    </xdr:to>
    <xdr:sp macro="" textlink="">
      <xdr:nvSpPr>
        <xdr:cNvPr id="307" name="楕円 306">
          <a:extLst>
            <a:ext uri="{FF2B5EF4-FFF2-40B4-BE49-F238E27FC236}">
              <a16:creationId xmlns:a16="http://schemas.microsoft.com/office/drawing/2014/main" id="{7C253EFD-7FA2-4FDF-9CEA-B70A5A06C1DB}"/>
            </a:ext>
          </a:extLst>
        </xdr:cNvPr>
        <xdr:cNvSpPr/>
      </xdr:nvSpPr>
      <xdr:spPr>
        <a:xfrm>
          <a:off x="3746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39732</xdr:rowOff>
    </xdr:from>
    <xdr:to>
      <xdr:col>24</xdr:col>
      <xdr:colOff>63500</xdr:colOff>
      <xdr:row>84</xdr:row>
      <xdr:rowOff>64226</xdr:rowOff>
    </xdr:to>
    <xdr:cxnSp macro="">
      <xdr:nvCxnSpPr>
        <xdr:cNvPr id="308" name="直線コネクタ 307">
          <a:extLst>
            <a:ext uri="{FF2B5EF4-FFF2-40B4-BE49-F238E27FC236}">
              <a16:creationId xmlns:a16="http://schemas.microsoft.com/office/drawing/2014/main" id="{46DCC8C3-5F6B-4867-8A0C-A4F004AEB31B}"/>
            </a:ext>
          </a:extLst>
        </xdr:cNvPr>
        <xdr:cNvCxnSpPr/>
      </xdr:nvCxnSpPr>
      <xdr:spPr>
        <a:xfrm>
          <a:off x="3797300" y="1444153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09" name="楕円 308">
          <a:extLst>
            <a:ext uri="{FF2B5EF4-FFF2-40B4-BE49-F238E27FC236}">
              <a16:creationId xmlns:a16="http://schemas.microsoft.com/office/drawing/2014/main" id="{10188901-74D7-4A5C-A293-AFC4E209A446}"/>
            </a:ext>
          </a:extLst>
        </xdr:cNvPr>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39732</xdr:rowOff>
    </xdr:to>
    <xdr:cxnSp macro="">
      <xdr:nvCxnSpPr>
        <xdr:cNvPr id="310" name="直線コネクタ 309">
          <a:extLst>
            <a:ext uri="{FF2B5EF4-FFF2-40B4-BE49-F238E27FC236}">
              <a16:creationId xmlns:a16="http://schemas.microsoft.com/office/drawing/2014/main" id="{6996FB91-AF88-4772-81F5-55D54D5AA92C}"/>
            </a:ext>
          </a:extLst>
        </xdr:cNvPr>
        <xdr:cNvCxnSpPr/>
      </xdr:nvCxnSpPr>
      <xdr:spPr>
        <a:xfrm>
          <a:off x="2908300" y="144399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11" name="楕円 310">
          <a:extLst>
            <a:ext uri="{FF2B5EF4-FFF2-40B4-BE49-F238E27FC236}">
              <a16:creationId xmlns:a16="http://schemas.microsoft.com/office/drawing/2014/main" id="{5E4C09A5-5B78-472C-BFEC-3762091032F7}"/>
            </a:ext>
          </a:extLst>
        </xdr:cNvPr>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38100</xdr:rowOff>
    </xdr:to>
    <xdr:cxnSp macro="">
      <xdr:nvCxnSpPr>
        <xdr:cNvPr id="312" name="直線コネクタ 311">
          <a:extLst>
            <a:ext uri="{FF2B5EF4-FFF2-40B4-BE49-F238E27FC236}">
              <a16:creationId xmlns:a16="http://schemas.microsoft.com/office/drawing/2014/main" id="{F72E975A-6145-4F55-B59E-3547687BD3D1}"/>
            </a:ext>
          </a:extLst>
        </xdr:cNvPr>
        <xdr:cNvCxnSpPr/>
      </xdr:nvCxnSpPr>
      <xdr:spPr>
        <a:xfrm>
          <a:off x="2019300" y="14405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91802</xdr:rowOff>
    </xdr:from>
    <xdr:to>
      <xdr:col>6</xdr:col>
      <xdr:colOff>38100</xdr:colOff>
      <xdr:row>84</xdr:row>
      <xdr:rowOff>21952</xdr:rowOff>
    </xdr:to>
    <xdr:sp macro="" textlink="">
      <xdr:nvSpPr>
        <xdr:cNvPr id="313" name="楕円 312">
          <a:extLst>
            <a:ext uri="{FF2B5EF4-FFF2-40B4-BE49-F238E27FC236}">
              <a16:creationId xmlns:a16="http://schemas.microsoft.com/office/drawing/2014/main" id="{13A0F184-3362-49F2-8EFA-A9D1F61507C7}"/>
            </a:ext>
          </a:extLst>
        </xdr:cNvPr>
        <xdr:cNvSpPr/>
      </xdr:nvSpPr>
      <xdr:spPr>
        <a:xfrm>
          <a:off x="1079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142602</xdr:rowOff>
    </xdr:from>
    <xdr:to>
      <xdr:col>10</xdr:col>
      <xdr:colOff>114300</xdr:colOff>
      <xdr:row>84</xdr:row>
      <xdr:rowOff>3811</xdr:rowOff>
    </xdr:to>
    <xdr:cxnSp macro="">
      <xdr:nvCxnSpPr>
        <xdr:cNvPr id="314" name="直線コネクタ 313">
          <a:extLst>
            <a:ext uri="{FF2B5EF4-FFF2-40B4-BE49-F238E27FC236}">
              <a16:creationId xmlns:a16="http://schemas.microsoft.com/office/drawing/2014/main" id="{BAAC107C-ABE1-410D-959B-763C8EE77D05}"/>
            </a:ext>
          </a:extLst>
        </xdr:cNvPr>
        <xdr:cNvCxnSpPr/>
      </xdr:nvCxnSpPr>
      <xdr:spPr>
        <a:xfrm>
          <a:off x="1130300" y="143729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F05B8B02-B0FC-4C00-A318-F87D31C089E0}"/>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6C559908-70BE-4D16-AD36-67447EC3F379}"/>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EBC75AF1-02D6-4DF3-B978-34BD8CEC093D}"/>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89388B32-2E78-413C-9D2D-C0FCA5159963}"/>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81659</xdr:rowOff>
    </xdr:from>
    <xdr:ext cx="405111" cy="259045"/>
    <xdr:sp macro="" textlink="">
      <xdr:nvSpPr>
        <xdr:cNvPr id="319" name="n_1mainValue【公営住宅】&#10;有形固定資産減価償却率">
          <a:extLst>
            <a:ext uri="{FF2B5EF4-FFF2-40B4-BE49-F238E27FC236}">
              <a16:creationId xmlns:a16="http://schemas.microsoft.com/office/drawing/2014/main" id="{0BA1E1E9-1D8F-4F40-82FC-71DA8E174E06}"/>
            </a:ext>
          </a:extLst>
        </xdr:cNvPr>
        <xdr:cNvSpPr txBox="1"/>
      </xdr:nvSpPr>
      <xdr:spPr>
        <a:xfrm>
          <a:off x="3582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20" name="n_2mainValue【公営住宅】&#10;有形固定資産減価償却率">
          <a:extLst>
            <a:ext uri="{FF2B5EF4-FFF2-40B4-BE49-F238E27FC236}">
              <a16:creationId xmlns:a16="http://schemas.microsoft.com/office/drawing/2014/main" id="{EB1F7FC4-C23B-4346-BC18-C9393676D897}"/>
            </a:ext>
          </a:extLst>
        </xdr:cNvPr>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21" name="n_3mainValue【公営住宅】&#10;有形固定資産減価償却率">
          <a:extLst>
            <a:ext uri="{FF2B5EF4-FFF2-40B4-BE49-F238E27FC236}">
              <a16:creationId xmlns:a16="http://schemas.microsoft.com/office/drawing/2014/main" id="{D2B768A5-D4D3-412F-8C73-C81ECC47D9D8}"/>
            </a:ext>
          </a:extLst>
        </xdr:cNvPr>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13079</xdr:rowOff>
    </xdr:from>
    <xdr:ext cx="405111" cy="259045"/>
    <xdr:sp macro="" textlink="">
      <xdr:nvSpPr>
        <xdr:cNvPr id="322" name="n_4mainValue【公営住宅】&#10;有形固定資産減価償却率">
          <a:extLst>
            <a:ext uri="{FF2B5EF4-FFF2-40B4-BE49-F238E27FC236}">
              <a16:creationId xmlns:a16="http://schemas.microsoft.com/office/drawing/2014/main" id="{81295237-3EBA-422C-AFEC-00E9BAAFAD4A}"/>
            </a:ext>
          </a:extLst>
        </xdr:cNvPr>
        <xdr:cNvSpPr txBox="1"/>
      </xdr:nvSpPr>
      <xdr:spPr>
        <a:xfrm>
          <a:off x="927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AFA0293-D65F-4A8B-A7FB-3CBA9EBAF5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D28F7C4-57F2-48CB-BC37-13828699B0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63729D1-2363-4FFE-A22D-0AE7D7603C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EA9B7D6-BB50-463A-BB0F-BD29E280AE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740BBF0-8A8E-424C-8331-A8AFE677A5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71BCB84-D5F6-4B31-8E3D-708EF0E98C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18842A5-4EBA-4E37-8D59-17A38EF2140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9E5EEB6-BB5F-45F1-AF2E-0E2096337E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29125C5-7470-41CC-930E-96E2CCA73E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7CE92E0-B049-47DC-B3C9-313EF6CD127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42B05484-93A0-4CE7-B29C-B0DF8696C90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77EB7E63-F71C-4195-8A85-22667E43EF0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300EAE56-7DF1-4128-835D-CB95C7D77E4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C1376F1-3FD2-4F98-BAA1-D0625F3773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7AD28088-8718-4F27-8827-B98181A731F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36037654-EECF-4107-AD0C-277E42C15F4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EC19A606-6F05-45A6-99B0-AFE960AF60B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BF6F532D-73C7-4DCA-9333-14DFB63DC40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0185BFC-D8EC-4835-84BA-6CC7F0EB2A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61AE0190-D566-4233-AB06-3C486E6643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7573888A-4563-41FB-901D-9CCF354ADA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977D7888-EA4E-44A4-B8D2-5C509A33AF42}"/>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E418E19F-5C5D-4CAF-A94C-633D4C5B5619}"/>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5B24059E-C5FC-442E-BAE3-6264FDCA15B1}"/>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94CACE52-42E4-4B68-A476-F0B897AB48E9}"/>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FC7C7106-DD13-45C7-B071-B534112A7B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a:extLst>
            <a:ext uri="{FF2B5EF4-FFF2-40B4-BE49-F238E27FC236}">
              <a16:creationId xmlns:a16="http://schemas.microsoft.com/office/drawing/2014/main" id="{C6A51832-A795-4088-BCB5-7E70B4262F05}"/>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A2EE81C5-C14A-46CD-AA39-416FEB56B9D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32A3B8A7-1874-45D1-B338-A48C9A78A5C8}"/>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B269F977-D038-4C69-9935-4198E17D812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87CF42F7-FC83-4E18-A907-6E0439C59E74}"/>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BBFD1625-C733-4E5C-94CF-E4128F4CA196}"/>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F6959E0-BBA9-4100-BF71-C069B5F623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1F5009E-F4E7-43F1-96AD-953C9C1687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547921F-DEE6-4117-9565-C5B197BAA2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237B0F4-FCE6-4E0C-B251-AC35DBE9854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13FE856-B425-422A-B391-940453F7BCE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150749</xdr:rowOff>
    </xdr:from>
    <xdr:to>
      <xdr:col>55</xdr:col>
      <xdr:colOff>50800</xdr:colOff>
      <xdr:row>85</xdr:row>
      <xdr:rowOff>80899</xdr:rowOff>
    </xdr:to>
    <xdr:sp macro="" textlink="">
      <xdr:nvSpPr>
        <xdr:cNvPr id="360" name="楕円 359">
          <a:extLst>
            <a:ext uri="{FF2B5EF4-FFF2-40B4-BE49-F238E27FC236}">
              <a16:creationId xmlns:a16="http://schemas.microsoft.com/office/drawing/2014/main" id="{ABA4DA4D-1BDD-4B28-B74C-986D67853128}"/>
            </a:ext>
          </a:extLst>
        </xdr:cNvPr>
        <xdr:cNvSpPr/>
      </xdr:nvSpPr>
      <xdr:spPr>
        <a:xfrm>
          <a:off x="104267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2176</xdr:rowOff>
    </xdr:from>
    <xdr:ext cx="469744" cy="259045"/>
    <xdr:sp macro="" textlink="">
      <xdr:nvSpPr>
        <xdr:cNvPr id="361" name="【公営住宅】&#10;一人当たり面積該当値テキスト">
          <a:extLst>
            <a:ext uri="{FF2B5EF4-FFF2-40B4-BE49-F238E27FC236}">
              <a16:creationId xmlns:a16="http://schemas.microsoft.com/office/drawing/2014/main" id="{1D4A740E-0B54-4C63-886C-37375356BEA3}"/>
            </a:ext>
          </a:extLst>
        </xdr:cNvPr>
        <xdr:cNvSpPr txBox="1"/>
      </xdr:nvSpPr>
      <xdr:spPr>
        <a:xfrm>
          <a:off x="10515600" y="1440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150749</xdr:rowOff>
    </xdr:from>
    <xdr:to>
      <xdr:col>50</xdr:col>
      <xdr:colOff>165100</xdr:colOff>
      <xdr:row>85</xdr:row>
      <xdr:rowOff>80899</xdr:rowOff>
    </xdr:to>
    <xdr:sp macro="" textlink="">
      <xdr:nvSpPr>
        <xdr:cNvPr id="362" name="楕円 361">
          <a:extLst>
            <a:ext uri="{FF2B5EF4-FFF2-40B4-BE49-F238E27FC236}">
              <a16:creationId xmlns:a16="http://schemas.microsoft.com/office/drawing/2014/main" id="{16BCF310-E740-4EA0-9185-06B69DC84859}"/>
            </a:ext>
          </a:extLst>
        </xdr:cNvPr>
        <xdr:cNvSpPr/>
      </xdr:nvSpPr>
      <xdr:spPr>
        <a:xfrm>
          <a:off x="9588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30099</xdr:rowOff>
    </xdr:from>
    <xdr:to>
      <xdr:col>55</xdr:col>
      <xdr:colOff>0</xdr:colOff>
      <xdr:row>85</xdr:row>
      <xdr:rowOff>30099</xdr:rowOff>
    </xdr:to>
    <xdr:cxnSp macro="">
      <xdr:nvCxnSpPr>
        <xdr:cNvPr id="363" name="直線コネクタ 362">
          <a:extLst>
            <a:ext uri="{FF2B5EF4-FFF2-40B4-BE49-F238E27FC236}">
              <a16:creationId xmlns:a16="http://schemas.microsoft.com/office/drawing/2014/main" id="{E060EBF3-8A61-4530-A9E7-216CAEB25F3F}"/>
            </a:ext>
          </a:extLst>
        </xdr:cNvPr>
        <xdr:cNvCxnSpPr/>
      </xdr:nvCxnSpPr>
      <xdr:spPr>
        <a:xfrm>
          <a:off x="9639300" y="146033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150749</xdr:rowOff>
    </xdr:from>
    <xdr:to>
      <xdr:col>46</xdr:col>
      <xdr:colOff>38100</xdr:colOff>
      <xdr:row>85</xdr:row>
      <xdr:rowOff>80899</xdr:rowOff>
    </xdr:to>
    <xdr:sp macro="" textlink="">
      <xdr:nvSpPr>
        <xdr:cNvPr id="364" name="楕円 363">
          <a:extLst>
            <a:ext uri="{FF2B5EF4-FFF2-40B4-BE49-F238E27FC236}">
              <a16:creationId xmlns:a16="http://schemas.microsoft.com/office/drawing/2014/main" id="{D0F94588-582E-4055-8A25-54D358CFBE10}"/>
            </a:ext>
          </a:extLst>
        </xdr:cNvPr>
        <xdr:cNvSpPr/>
      </xdr:nvSpPr>
      <xdr:spPr>
        <a:xfrm>
          <a:off x="8699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30099</xdr:rowOff>
    </xdr:from>
    <xdr:to>
      <xdr:col>50</xdr:col>
      <xdr:colOff>114300</xdr:colOff>
      <xdr:row>85</xdr:row>
      <xdr:rowOff>30099</xdr:rowOff>
    </xdr:to>
    <xdr:cxnSp macro="">
      <xdr:nvCxnSpPr>
        <xdr:cNvPr id="365" name="直線コネクタ 364">
          <a:extLst>
            <a:ext uri="{FF2B5EF4-FFF2-40B4-BE49-F238E27FC236}">
              <a16:creationId xmlns:a16="http://schemas.microsoft.com/office/drawing/2014/main" id="{D1C57948-A2E6-49A2-805A-63F2FF4F29D5}"/>
            </a:ext>
          </a:extLst>
        </xdr:cNvPr>
        <xdr:cNvCxnSpPr/>
      </xdr:nvCxnSpPr>
      <xdr:spPr>
        <a:xfrm>
          <a:off x="8750300" y="146033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150977</xdr:rowOff>
    </xdr:from>
    <xdr:to>
      <xdr:col>41</xdr:col>
      <xdr:colOff>101600</xdr:colOff>
      <xdr:row>85</xdr:row>
      <xdr:rowOff>81127</xdr:rowOff>
    </xdr:to>
    <xdr:sp macro="" textlink="">
      <xdr:nvSpPr>
        <xdr:cNvPr id="366" name="楕円 365">
          <a:extLst>
            <a:ext uri="{FF2B5EF4-FFF2-40B4-BE49-F238E27FC236}">
              <a16:creationId xmlns:a16="http://schemas.microsoft.com/office/drawing/2014/main" id="{E6B153F8-652D-400C-A790-02881A15636F}"/>
            </a:ext>
          </a:extLst>
        </xdr:cNvPr>
        <xdr:cNvSpPr/>
      </xdr:nvSpPr>
      <xdr:spPr>
        <a:xfrm>
          <a:off x="7810500" y="145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30099</xdr:rowOff>
    </xdr:from>
    <xdr:to>
      <xdr:col>45</xdr:col>
      <xdr:colOff>177800</xdr:colOff>
      <xdr:row>85</xdr:row>
      <xdr:rowOff>30327</xdr:rowOff>
    </xdr:to>
    <xdr:cxnSp macro="">
      <xdr:nvCxnSpPr>
        <xdr:cNvPr id="367" name="直線コネクタ 366">
          <a:extLst>
            <a:ext uri="{FF2B5EF4-FFF2-40B4-BE49-F238E27FC236}">
              <a16:creationId xmlns:a16="http://schemas.microsoft.com/office/drawing/2014/main" id="{365A1C68-5C8B-436C-8FD7-7FC734B67C36}"/>
            </a:ext>
          </a:extLst>
        </xdr:cNvPr>
        <xdr:cNvCxnSpPr/>
      </xdr:nvCxnSpPr>
      <xdr:spPr>
        <a:xfrm flipV="1">
          <a:off x="7861300" y="1460334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149606</xdr:rowOff>
    </xdr:from>
    <xdr:to>
      <xdr:col>36</xdr:col>
      <xdr:colOff>165100</xdr:colOff>
      <xdr:row>85</xdr:row>
      <xdr:rowOff>79756</xdr:rowOff>
    </xdr:to>
    <xdr:sp macro="" textlink="">
      <xdr:nvSpPr>
        <xdr:cNvPr id="368" name="楕円 367">
          <a:extLst>
            <a:ext uri="{FF2B5EF4-FFF2-40B4-BE49-F238E27FC236}">
              <a16:creationId xmlns:a16="http://schemas.microsoft.com/office/drawing/2014/main" id="{7F082258-12B0-4AC6-B0BD-A1EA4ECA23E2}"/>
            </a:ext>
          </a:extLst>
        </xdr:cNvPr>
        <xdr:cNvSpPr/>
      </xdr:nvSpPr>
      <xdr:spPr>
        <a:xfrm>
          <a:off x="6921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28956</xdr:rowOff>
    </xdr:from>
    <xdr:to>
      <xdr:col>41</xdr:col>
      <xdr:colOff>50800</xdr:colOff>
      <xdr:row>85</xdr:row>
      <xdr:rowOff>30327</xdr:rowOff>
    </xdr:to>
    <xdr:cxnSp macro="">
      <xdr:nvCxnSpPr>
        <xdr:cNvPr id="369" name="直線コネクタ 368">
          <a:extLst>
            <a:ext uri="{FF2B5EF4-FFF2-40B4-BE49-F238E27FC236}">
              <a16:creationId xmlns:a16="http://schemas.microsoft.com/office/drawing/2014/main" id="{7F4C8C35-D41A-42C0-87C8-07189DDF487B}"/>
            </a:ext>
          </a:extLst>
        </xdr:cNvPr>
        <xdr:cNvCxnSpPr/>
      </xdr:nvCxnSpPr>
      <xdr:spPr>
        <a:xfrm>
          <a:off x="6972300" y="1460220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id="{08649C16-EBB2-4E3F-81AA-6B6827CED9B4}"/>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id="{38D7C965-7C13-43CA-8682-FE145A74E3D6}"/>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id="{00AC3983-A880-43F6-A7C0-38F954256209}"/>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id="{7CE30543-2FE5-48DD-8E4F-117B6264A632}"/>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97426</xdr:rowOff>
    </xdr:from>
    <xdr:ext cx="469744" cy="259045"/>
    <xdr:sp macro="" textlink="">
      <xdr:nvSpPr>
        <xdr:cNvPr id="374" name="n_1mainValue【公営住宅】&#10;一人当たり面積">
          <a:extLst>
            <a:ext uri="{FF2B5EF4-FFF2-40B4-BE49-F238E27FC236}">
              <a16:creationId xmlns:a16="http://schemas.microsoft.com/office/drawing/2014/main" id="{4CDEC25F-A3DC-4059-83F0-A887CE91AB44}"/>
            </a:ext>
          </a:extLst>
        </xdr:cNvPr>
        <xdr:cNvSpPr txBox="1"/>
      </xdr:nvSpPr>
      <xdr:spPr>
        <a:xfrm>
          <a:off x="9391727" y="1432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97426</xdr:rowOff>
    </xdr:from>
    <xdr:ext cx="469744" cy="259045"/>
    <xdr:sp macro="" textlink="">
      <xdr:nvSpPr>
        <xdr:cNvPr id="375" name="n_2mainValue【公営住宅】&#10;一人当たり面積">
          <a:extLst>
            <a:ext uri="{FF2B5EF4-FFF2-40B4-BE49-F238E27FC236}">
              <a16:creationId xmlns:a16="http://schemas.microsoft.com/office/drawing/2014/main" id="{81553361-0B98-46A9-A4DB-7F7C505B161D}"/>
            </a:ext>
          </a:extLst>
        </xdr:cNvPr>
        <xdr:cNvSpPr txBox="1"/>
      </xdr:nvSpPr>
      <xdr:spPr>
        <a:xfrm>
          <a:off x="8515427" y="1432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97654</xdr:rowOff>
    </xdr:from>
    <xdr:ext cx="469744" cy="259045"/>
    <xdr:sp macro="" textlink="">
      <xdr:nvSpPr>
        <xdr:cNvPr id="376" name="n_3mainValue【公営住宅】&#10;一人当たり面積">
          <a:extLst>
            <a:ext uri="{FF2B5EF4-FFF2-40B4-BE49-F238E27FC236}">
              <a16:creationId xmlns:a16="http://schemas.microsoft.com/office/drawing/2014/main" id="{2CD68DCD-8EDA-447C-9433-4B0952E76A39}"/>
            </a:ext>
          </a:extLst>
        </xdr:cNvPr>
        <xdr:cNvSpPr txBox="1"/>
      </xdr:nvSpPr>
      <xdr:spPr>
        <a:xfrm>
          <a:off x="7626427" y="143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96283</xdr:rowOff>
    </xdr:from>
    <xdr:ext cx="469744" cy="259045"/>
    <xdr:sp macro="" textlink="">
      <xdr:nvSpPr>
        <xdr:cNvPr id="377" name="n_4mainValue【公営住宅】&#10;一人当たり面積">
          <a:extLst>
            <a:ext uri="{FF2B5EF4-FFF2-40B4-BE49-F238E27FC236}">
              <a16:creationId xmlns:a16="http://schemas.microsoft.com/office/drawing/2014/main" id="{B2FC8556-0344-473C-98BC-DBBF3C9F7CDE}"/>
            </a:ext>
          </a:extLst>
        </xdr:cNvPr>
        <xdr:cNvSpPr txBox="1"/>
      </xdr:nvSpPr>
      <xdr:spPr>
        <a:xfrm>
          <a:off x="67374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4C70343C-0FE4-4FF8-8A0B-B693E238F3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21674083-872B-4102-A1E5-77BEE25174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EB83219-456C-40D1-B4FF-13FB0ACA13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9710597-FE83-4194-B417-651E20D97B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128C243-7FD4-453C-81DD-8404A75399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DEFA062-38E2-4FA7-95E6-E46AAD9823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D0F35D1-20E9-4EEB-B5DC-C602806119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74F78B6-3AB9-4F41-AFFF-AA4A0DF9B8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9DD8A3A-4703-4BEC-BBD6-60A8BF733E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8FD2CC2-E651-4192-B6CC-590393151E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344B3091-416A-4709-85B9-53089C875C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CC822034-BC14-43F0-8B21-C977DA1ECE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3935B258-2F3A-4E9A-A2A7-211764D045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9073757B-DACC-461A-A301-C52DA15234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12960DE1-E74B-4EBE-AA27-084F2007C8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1AA5EC7-130C-44E2-96F9-4F371431CE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E52F3CE9-26B6-4EE8-A1F5-F96080F392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BE625CE1-DB45-45BC-A42B-E26210B6C3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9742379-BBEC-4458-A286-F0651D9D94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46C4483-E828-4752-9063-B3A13A9C7E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6DBD3E3-B589-48B0-953C-4F6483CD891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CF6C7B5A-ED92-42D5-B85E-EF91ADC16D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97FB3C43-2A1E-4301-B0E9-1699EE960A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D2825D1-51FC-4726-A31E-B5D1985A93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B523E59C-719E-40E1-A672-91D445B1B3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11307F96-9BD7-481A-80AB-EE91DCC0B2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55DEC937-882C-4D04-A80E-67393ED093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50BE0496-63CE-46C8-A660-2264FBE5EBC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843DA6FA-C8C0-49A9-9F55-D814DEB14A2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86670410-8AD8-4D42-9615-EAE7F9FE377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6A919532-9FFC-4AE8-83D1-93C7718AF6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42257857-EAD5-49EB-BB8A-279756C084A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CDB131B3-41E4-4FC6-BB65-646C4F7A53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396D8DC-0044-44DF-8F17-93106A5AC22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998475FB-0F4D-4543-80CB-3112439D43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68D4C89A-FF31-4920-B9A8-781164904A7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FA6CCB8A-DD4A-4C42-A08E-F298F106808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C9C6EF9F-05E1-4DFF-BE86-D8C51C1998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B1B40019-60A4-49F1-BFDC-BF857B99EF0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D3934263-DB93-4A58-AFC0-89E125646E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7030C093-81D5-4B06-BCC7-3DF59E5896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45FC3CC7-A2ED-435B-8270-4ABA61AF3673}"/>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C25A3097-19EA-4F0C-A39F-43734E76330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DFD0348C-D780-4CBE-B3E4-C228130AF43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A25A0005-E2EB-428A-9893-656EFC32009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888CD742-992B-49DE-97A5-9A2A47B4A82C}"/>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7E91FB70-B9F8-4183-8D4B-0526EAE26FFA}"/>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503D413F-A2D9-42EA-9A53-35833ADC2288}"/>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9EBA1707-79E1-48DB-B5F9-B1ADAAFA60A3}"/>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E575EA6A-0FBB-42A4-9EAD-C8AA7BF69CDD}"/>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2CEB4EDC-75FA-4CF4-B08D-CD7AB5855ED9}"/>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8E0BEA53-D08A-4566-9C52-E0BEDBE6C86C}"/>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EFF3DC5-547A-408B-8632-7D9AB33328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7A2AFC0-9314-4423-BF10-338C69D0CC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D3E86EE-284C-4340-AA18-B4806EDE72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C5A2D95-7C35-4AE0-9692-E400032CDD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9365EAF-6385-4DE8-A52E-80F1E53908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35" name="楕円 434">
          <a:extLst>
            <a:ext uri="{FF2B5EF4-FFF2-40B4-BE49-F238E27FC236}">
              <a16:creationId xmlns:a16="http://schemas.microsoft.com/office/drawing/2014/main" id="{1349AB0E-553E-434B-BAD1-AB3D5CF26346}"/>
            </a:ext>
          </a:extLst>
        </xdr:cNvPr>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7E7D4138-4779-47AA-9C6C-7F4E742A2AA2}"/>
            </a:ext>
          </a:extLst>
        </xdr:cNvPr>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37" name="楕円 436">
          <a:extLst>
            <a:ext uri="{FF2B5EF4-FFF2-40B4-BE49-F238E27FC236}">
              <a16:creationId xmlns:a16="http://schemas.microsoft.com/office/drawing/2014/main" id="{F5E6D28E-9D93-4C3F-88FD-2439797F24F2}"/>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10885</xdr:rowOff>
    </xdr:to>
    <xdr:cxnSp macro="">
      <xdr:nvCxnSpPr>
        <xdr:cNvPr id="438" name="直線コネクタ 437">
          <a:extLst>
            <a:ext uri="{FF2B5EF4-FFF2-40B4-BE49-F238E27FC236}">
              <a16:creationId xmlns:a16="http://schemas.microsoft.com/office/drawing/2014/main" id="{2B3BB116-8763-49B5-8DE4-17224E35F270}"/>
            </a:ext>
          </a:extLst>
        </xdr:cNvPr>
        <xdr:cNvCxnSpPr/>
      </xdr:nvCxnSpPr>
      <xdr:spPr>
        <a:xfrm>
          <a:off x="15481300" y="66696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74385</xdr:rowOff>
    </xdr:from>
    <xdr:to>
      <xdr:col>76</xdr:col>
      <xdr:colOff>165100</xdr:colOff>
      <xdr:row>39</xdr:row>
      <xdr:rowOff>4535</xdr:rowOff>
    </xdr:to>
    <xdr:sp macro="" textlink="">
      <xdr:nvSpPr>
        <xdr:cNvPr id="439" name="楕円 438">
          <a:extLst>
            <a:ext uri="{FF2B5EF4-FFF2-40B4-BE49-F238E27FC236}">
              <a16:creationId xmlns:a16="http://schemas.microsoft.com/office/drawing/2014/main" id="{4DD1A796-2A91-4DC7-A6BA-99B616C9694A}"/>
            </a:ext>
          </a:extLst>
        </xdr:cNvPr>
        <xdr:cNvSpPr/>
      </xdr:nvSpPr>
      <xdr:spPr>
        <a:xfrm>
          <a:off x="1454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125185</xdr:rowOff>
    </xdr:from>
    <xdr:to>
      <xdr:col>81</xdr:col>
      <xdr:colOff>50800</xdr:colOff>
      <xdr:row>38</xdr:row>
      <xdr:rowOff>154577</xdr:rowOff>
    </xdr:to>
    <xdr:cxnSp macro="">
      <xdr:nvCxnSpPr>
        <xdr:cNvPr id="440" name="直線コネクタ 439">
          <a:extLst>
            <a:ext uri="{FF2B5EF4-FFF2-40B4-BE49-F238E27FC236}">
              <a16:creationId xmlns:a16="http://schemas.microsoft.com/office/drawing/2014/main" id="{AB2FFF05-3D1A-477D-B8FF-561D50184A3A}"/>
            </a:ext>
          </a:extLst>
        </xdr:cNvPr>
        <xdr:cNvCxnSpPr/>
      </xdr:nvCxnSpPr>
      <xdr:spPr>
        <a:xfrm>
          <a:off x="14592300" y="66402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41" name="楕円 440">
          <a:extLst>
            <a:ext uri="{FF2B5EF4-FFF2-40B4-BE49-F238E27FC236}">
              <a16:creationId xmlns:a16="http://schemas.microsoft.com/office/drawing/2014/main" id="{16EF6848-4D50-4907-9AD0-201790A1E1D9}"/>
            </a:ext>
          </a:extLst>
        </xdr:cNvPr>
        <xdr:cNvSpPr/>
      </xdr:nvSpPr>
      <xdr:spPr>
        <a:xfrm>
          <a:off x="13652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95794</xdr:rowOff>
    </xdr:from>
    <xdr:to>
      <xdr:col>76</xdr:col>
      <xdr:colOff>114300</xdr:colOff>
      <xdr:row>38</xdr:row>
      <xdr:rowOff>125185</xdr:rowOff>
    </xdr:to>
    <xdr:cxnSp macro="">
      <xdr:nvCxnSpPr>
        <xdr:cNvPr id="442" name="直線コネクタ 441">
          <a:extLst>
            <a:ext uri="{FF2B5EF4-FFF2-40B4-BE49-F238E27FC236}">
              <a16:creationId xmlns:a16="http://schemas.microsoft.com/office/drawing/2014/main" id="{F2720E38-890A-4D13-9753-A242B8B49851}"/>
            </a:ext>
          </a:extLst>
        </xdr:cNvPr>
        <xdr:cNvCxnSpPr/>
      </xdr:nvCxnSpPr>
      <xdr:spPr>
        <a:xfrm>
          <a:off x="13703300" y="661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15603</xdr:rowOff>
    </xdr:from>
    <xdr:to>
      <xdr:col>67</xdr:col>
      <xdr:colOff>101600</xdr:colOff>
      <xdr:row>38</xdr:row>
      <xdr:rowOff>117203</xdr:rowOff>
    </xdr:to>
    <xdr:sp macro="" textlink="">
      <xdr:nvSpPr>
        <xdr:cNvPr id="443" name="楕円 442">
          <a:extLst>
            <a:ext uri="{FF2B5EF4-FFF2-40B4-BE49-F238E27FC236}">
              <a16:creationId xmlns:a16="http://schemas.microsoft.com/office/drawing/2014/main" id="{B733FF96-E08C-4555-8275-4E8D0CA26300}"/>
            </a:ext>
          </a:extLst>
        </xdr:cNvPr>
        <xdr:cNvSpPr/>
      </xdr:nvSpPr>
      <xdr:spPr>
        <a:xfrm>
          <a:off x="12763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66403</xdr:rowOff>
    </xdr:from>
    <xdr:to>
      <xdr:col>71</xdr:col>
      <xdr:colOff>177800</xdr:colOff>
      <xdr:row>38</xdr:row>
      <xdr:rowOff>95794</xdr:rowOff>
    </xdr:to>
    <xdr:cxnSp macro="">
      <xdr:nvCxnSpPr>
        <xdr:cNvPr id="444" name="直線コネクタ 443">
          <a:extLst>
            <a:ext uri="{FF2B5EF4-FFF2-40B4-BE49-F238E27FC236}">
              <a16:creationId xmlns:a16="http://schemas.microsoft.com/office/drawing/2014/main" id="{7ACE5755-C0B2-43FB-89DA-C70DAA168F17}"/>
            </a:ext>
          </a:extLst>
        </xdr:cNvPr>
        <xdr:cNvCxnSpPr/>
      </xdr:nvCxnSpPr>
      <xdr:spPr>
        <a:xfrm>
          <a:off x="12814300" y="65815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2B52B7DA-F218-4051-B384-6FB1EF327069}"/>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FFA1DC8B-4DF2-472B-A733-0D46BF0667D5}"/>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EDAFC2F1-F0BA-4F3C-8BF9-47289C763B17}"/>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31EE3F14-BF96-4CC0-968E-2F0A3BF44B23}"/>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2B8EA29B-3C0A-4068-A961-9D6DE3EA1310}"/>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45044084-4F5E-4763-8A9E-B2D11BD89EC3}"/>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9CA552A-AEBD-4C8F-A6F4-8039B9762D97}"/>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108330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3526079-A6E1-42D0-A701-EF2337C9C2AA}"/>
            </a:ext>
          </a:extLst>
        </xdr:cNvPr>
        <xdr:cNvSpPr txBox="1"/>
      </xdr:nvSpPr>
      <xdr:spPr>
        <a:xfrm>
          <a:off x="12611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BF9AFE74-0E1E-488B-B67B-5588E5AA39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9786A8EC-975A-43B0-B25B-A48DD77421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F2C827C4-C779-4A43-8774-E7E76E42E7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FF591F89-890B-4CC9-B8DB-95F71D2AEC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4146A427-AF1D-4AD6-990C-A48221C11E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E20EC7DB-B450-478C-BC8F-DDC1303F19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86F67253-7400-4EB6-BBD2-3152C8BFAB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5833E11-7525-4757-88E4-2A5FF674F6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87120DA-3A30-46B1-9553-520DB663BF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A13AAF8-2744-459B-BF47-FE4CD50E16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1ECCF394-7CFA-4314-A8E0-9601D65456D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E01E8AF1-A059-44DC-9A17-57A2F05EA1A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28AD1393-D26A-4AF7-8C15-AF0742F8C7C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365F4732-F226-418E-97D7-F9B5AB4CD43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28E26A7-9FF6-4B2C-8581-D4DCDDB4C22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1A8F2ECD-F8CE-4A0B-BDE8-9C81091CD8E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14232550-D8D0-4C26-AF46-88CFA468DEF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195344A9-A88F-46DE-8A9B-82FA78498C1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B8697495-BA64-4CCF-B992-2C20D921BA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42A644D6-8762-4DA4-B861-7474297B10B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6C6C43F9-EB9A-49CC-A2F3-C317E4F5736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537F747B-85D8-46CD-A828-87EAF2213896}"/>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AC2E447-4C05-4C2E-8586-3EB56BEB52C7}"/>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3EC935B5-5E51-46B0-964E-847202A32E6C}"/>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E5F6EDDF-E587-454D-963E-9F9199476713}"/>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57C9BDA3-ED1C-426C-BC55-DDF30F71ED2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C5E0BB7-8C2F-4549-AD2D-1F7F3D3B5694}"/>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7D752112-46A0-421E-A042-909FFC4870F8}"/>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4F39261F-FE58-4292-9BE2-5CDCA5E337D3}"/>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12B75A54-3D6C-446B-8575-07927C828116}"/>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3CABD5E2-A892-4D30-B441-31BFBFDC1FC9}"/>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E3A2BD1-69BF-4318-8AFF-5A2B39FF34B1}"/>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1E896AB-B1A9-4F2E-B412-91E9E6C0FB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1614AA8-1B06-4C36-A6E5-DFBD86896A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3BBCB9D-DF61-412A-97D5-1C642ECE9E6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94F39FE-3750-4C48-988A-8ED716FD3F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BB90116-0F10-4B3C-80BD-F3629DF7AD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90" name="楕円 489">
          <a:extLst>
            <a:ext uri="{FF2B5EF4-FFF2-40B4-BE49-F238E27FC236}">
              <a16:creationId xmlns:a16="http://schemas.microsoft.com/office/drawing/2014/main" id="{F9EDE7D6-8F4F-4107-B1F9-845B5C5995BF}"/>
            </a:ext>
          </a:extLst>
        </xdr:cNvPr>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146575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2ACF88C1-2874-48F8-9293-79FF75908791}"/>
            </a:ext>
          </a:extLst>
        </xdr:cNvPr>
        <xdr:cNvSpPr txBox="1"/>
      </xdr:nvSpPr>
      <xdr:spPr>
        <a:xfrm>
          <a:off x="22199600"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92" name="楕円 491">
          <a:extLst>
            <a:ext uri="{FF2B5EF4-FFF2-40B4-BE49-F238E27FC236}">
              <a16:creationId xmlns:a16="http://schemas.microsoft.com/office/drawing/2014/main" id="{9AFDE461-FFF2-437C-B98E-24884CFC4E24}"/>
            </a:ext>
          </a:extLst>
        </xdr:cNvPr>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3048</xdr:rowOff>
    </xdr:to>
    <xdr:cxnSp macro="">
      <xdr:nvCxnSpPr>
        <xdr:cNvPr id="493" name="直線コネクタ 492">
          <a:extLst>
            <a:ext uri="{FF2B5EF4-FFF2-40B4-BE49-F238E27FC236}">
              <a16:creationId xmlns:a16="http://schemas.microsoft.com/office/drawing/2014/main" id="{E4A1ADBF-B5F6-4138-8B9F-1EB223CA4DF9}"/>
            </a:ext>
          </a:extLst>
        </xdr:cNvPr>
        <xdr:cNvCxnSpPr/>
      </xdr:nvCxnSpPr>
      <xdr:spPr>
        <a:xfrm>
          <a:off x="21323300" y="686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94" name="楕円 493">
          <a:extLst>
            <a:ext uri="{FF2B5EF4-FFF2-40B4-BE49-F238E27FC236}">
              <a16:creationId xmlns:a16="http://schemas.microsoft.com/office/drawing/2014/main" id="{402A42CD-6561-430B-98FF-6AB396E93B12}"/>
            </a:ext>
          </a:extLst>
        </xdr:cNvPr>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3048</xdr:rowOff>
    </xdr:to>
    <xdr:cxnSp macro="">
      <xdr:nvCxnSpPr>
        <xdr:cNvPr id="495" name="直線コネクタ 494">
          <a:extLst>
            <a:ext uri="{FF2B5EF4-FFF2-40B4-BE49-F238E27FC236}">
              <a16:creationId xmlns:a16="http://schemas.microsoft.com/office/drawing/2014/main" id="{1E833652-F866-47E8-859A-F615DE3EE05D}"/>
            </a:ext>
          </a:extLst>
        </xdr:cNvPr>
        <xdr:cNvCxnSpPr/>
      </xdr:nvCxnSpPr>
      <xdr:spPr>
        <a:xfrm>
          <a:off x="20434300" y="686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123698</xdr:rowOff>
    </xdr:from>
    <xdr:to>
      <xdr:col>102</xdr:col>
      <xdr:colOff>165100</xdr:colOff>
      <xdr:row>40</xdr:row>
      <xdr:rowOff>53848</xdr:rowOff>
    </xdr:to>
    <xdr:sp macro="" textlink="">
      <xdr:nvSpPr>
        <xdr:cNvPr id="496" name="楕円 495">
          <a:extLst>
            <a:ext uri="{FF2B5EF4-FFF2-40B4-BE49-F238E27FC236}">
              <a16:creationId xmlns:a16="http://schemas.microsoft.com/office/drawing/2014/main" id="{52FC4C64-82E2-46AA-98C6-9D05701FED77}"/>
            </a:ext>
          </a:extLst>
        </xdr:cNvPr>
        <xdr:cNvSpPr/>
      </xdr:nvSpPr>
      <xdr:spPr>
        <a:xfrm>
          <a:off x="19494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xdr:rowOff>
    </xdr:from>
    <xdr:to>
      <xdr:col>107</xdr:col>
      <xdr:colOff>50800</xdr:colOff>
      <xdr:row>40</xdr:row>
      <xdr:rowOff>3048</xdr:rowOff>
    </xdr:to>
    <xdr:cxnSp macro="">
      <xdr:nvCxnSpPr>
        <xdr:cNvPr id="497" name="直線コネクタ 496">
          <a:extLst>
            <a:ext uri="{FF2B5EF4-FFF2-40B4-BE49-F238E27FC236}">
              <a16:creationId xmlns:a16="http://schemas.microsoft.com/office/drawing/2014/main" id="{E074B719-3BC0-47F6-858F-70B3456E22F6}"/>
            </a:ext>
          </a:extLst>
        </xdr:cNvPr>
        <xdr:cNvCxnSpPr/>
      </xdr:nvCxnSpPr>
      <xdr:spPr>
        <a:xfrm>
          <a:off x="19545300" y="686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121412</xdr:rowOff>
    </xdr:from>
    <xdr:to>
      <xdr:col>98</xdr:col>
      <xdr:colOff>38100</xdr:colOff>
      <xdr:row>40</xdr:row>
      <xdr:rowOff>51562</xdr:rowOff>
    </xdr:to>
    <xdr:sp macro="" textlink="">
      <xdr:nvSpPr>
        <xdr:cNvPr id="498" name="楕円 497">
          <a:extLst>
            <a:ext uri="{FF2B5EF4-FFF2-40B4-BE49-F238E27FC236}">
              <a16:creationId xmlns:a16="http://schemas.microsoft.com/office/drawing/2014/main" id="{D87136C4-4BFF-47D6-BA0C-841E79FFB2DF}"/>
            </a:ext>
          </a:extLst>
        </xdr:cNvPr>
        <xdr:cNvSpPr/>
      </xdr:nvSpPr>
      <xdr:spPr>
        <a:xfrm>
          <a:off x="18605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xdr:rowOff>
    </xdr:from>
    <xdr:to>
      <xdr:col>102</xdr:col>
      <xdr:colOff>114300</xdr:colOff>
      <xdr:row>40</xdr:row>
      <xdr:rowOff>3048</xdr:rowOff>
    </xdr:to>
    <xdr:cxnSp macro="">
      <xdr:nvCxnSpPr>
        <xdr:cNvPr id="499" name="直線コネクタ 498">
          <a:extLst>
            <a:ext uri="{FF2B5EF4-FFF2-40B4-BE49-F238E27FC236}">
              <a16:creationId xmlns:a16="http://schemas.microsoft.com/office/drawing/2014/main" id="{E52FBA34-C675-4EBC-A065-6BB021C7F4A6}"/>
            </a:ext>
          </a:extLst>
        </xdr:cNvPr>
        <xdr:cNvCxnSpPr/>
      </xdr:nvCxnSpPr>
      <xdr:spPr>
        <a:xfrm>
          <a:off x="18656300" y="68587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A1AAC407-EEA3-4D3D-9D85-C4B125A82DB4}"/>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5D9B356-D844-41F8-B51D-3F29AB983E28}"/>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0174D95-F915-4E44-B3F1-826BEEB91B9B}"/>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A42301D7-1653-4F63-BF0D-BE442AD77721}"/>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70375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8B1B9B0-AB39-4743-87F5-62FABD8FF50E}"/>
            </a:ext>
          </a:extLst>
        </xdr:cNvPr>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63DD2A44-E62C-4E79-8B87-24B611C36D90}"/>
            </a:ext>
          </a:extLst>
        </xdr:cNvPr>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70375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4D977975-0BCB-4DBF-AB64-FDA7C9107724}"/>
            </a:ext>
          </a:extLst>
        </xdr:cNvPr>
        <xdr:cNvSpPr txBox="1"/>
      </xdr:nvSpPr>
      <xdr:spPr>
        <a:xfrm>
          <a:off x="19310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68089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96E1BFCB-2FD9-4A52-AC04-80202F0A7639}"/>
            </a:ext>
          </a:extLst>
        </xdr:cNvPr>
        <xdr:cNvSpPr txBox="1"/>
      </xdr:nvSpPr>
      <xdr:spPr>
        <a:xfrm>
          <a:off x="18421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8857F1D-1736-4113-9270-BECE159389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965B548-1FBB-4E9B-B53C-0C08B2BD07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AEFF072-3EA3-4210-BBB6-A8D477E1BE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2268E67-6902-49A8-A78B-95C6A21B1E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8032F38-0006-4300-BEC2-8DA3AB1638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3E4268F-648C-40EC-B0E1-EFC4F55728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DDBB3E0-0E6E-4D6E-ADA4-58C0700BE5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BA666CF6-73FB-4F1A-9F65-2585DEA4AA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4A5A9C4-EF13-4A79-8120-3C8B4EA6FF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F425B6A5-E490-4135-A8EB-F93C32D0AD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6F43E1E-5EAE-419A-9B4C-22D324E1D7F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2853D6D6-B755-4DB4-BB3E-1D331A4CF66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28F5D6D7-CB01-48E8-9054-8E629B15513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5F03D425-D462-4CE7-AA5B-C5C0E40DD34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39EA0D9C-059A-4735-84D9-665D3175AEC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27537D8C-8E22-491F-A5B5-9A30C99743D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8F734BA4-5BD7-4DA2-B27A-17D906F549B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6CA3C643-F555-4689-B114-9C4C2865A21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9E5DE47-3439-4C68-8737-157C90D53DF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9D578218-86D4-4F99-89BD-195B36102C5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37E2A1C5-EF04-47F9-8FA9-0D20D3D1D63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5533A8B6-B6F7-4423-A4E8-3EA03360D4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775BDC19-FA14-488B-866F-DA7C12DBF50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BBA5006E-F874-4218-A897-3C4F146FC1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3C780EFE-104B-40CA-BE73-E76C7A64413F}"/>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E6076920-27B8-4DCA-9976-1ADD9502F526}"/>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128402B9-7F4A-40CC-B5E1-E806F382F83F}"/>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DE78C01-8259-4A51-B11D-7FA43F00C71C}"/>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412AF206-3D70-4A65-AA7A-EC1DA8ADD8CB}"/>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D2E0B6BD-946A-4196-A50B-30F8C9CB39BD}"/>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46FEFFF1-2AC2-4869-AB5B-91BD379BD412}"/>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1148ACC5-4DE2-4141-9B72-99509644702D}"/>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BBF35895-9A89-4E2A-BB35-0FEE34A4E4E6}"/>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45D779D8-02C3-4FDA-837B-07E8F6486922}"/>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B6B037E3-6F06-4798-B8E3-FD03BE12549B}"/>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CD55D8A-C28C-419D-9C97-CE1AB39606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AB20011-4EE8-4979-AE10-6C13EF3DA8F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B76EB97-5B6F-402D-91B3-EEA28CB1A3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92CE3B5-FD26-4B31-894D-898FC7DBB6E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3CDE9F1-AC13-4CE7-909B-65746929A1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48" name="楕円 547">
          <a:extLst>
            <a:ext uri="{FF2B5EF4-FFF2-40B4-BE49-F238E27FC236}">
              <a16:creationId xmlns:a16="http://schemas.microsoft.com/office/drawing/2014/main" id="{99CC1DDD-650B-4F22-ADDD-FBA47D7FC766}"/>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46DCB0E-303E-4B93-8B42-5AED2F5E6F0C}"/>
            </a:ext>
          </a:extLst>
        </xdr:cNvPr>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550" name="楕円 549">
          <a:extLst>
            <a:ext uri="{FF2B5EF4-FFF2-40B4-BE49-F238E27FC236}">
              <a16:creationId xmlns:a16="http://schemas.microsoft.com/office/drawing/2014/main" id="{0B19B6F7-70AC-40BF-B49B-2117848096A0}"/>
            </a:ext>
          </a:extLst>
        </xdr:cNvPr>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63</xdr:row>
      <xdr:rowOff>22860</xdr:rowOff>
    </xdr:to>
    <xdr:cxnSp macro="">
      <xdr:nvCxnSpPr>
        <xdr:cNvPr id="551" name="直線コネクタ 550">
          <a:extLst>
            <a:ext uri="{FF2B5EF4-FFF2-40B4-BE49-F238E27FC236}">
              <a16:creationId xmlns:a16="http://schemas.microsoft.com/office/drawing/2014/main" id="{D06B93F6-D21C-4230-A067-93780AD042B3}"/>
            </a:ext>
          </a:extLst>
        </xdr:cNvPr>
        <xdr:cNvCxnSpPr/>
      </xdr:nvCxnSpPr>
      <xdr:spPr>
        <a:xfrm flipV="1">
          <a:off x="15481300" y="10241280"/>
          <a:ext cx="8382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118745</xdr:rowOff>
    </xdr:from>
    <xdr:to>
      <xdr:col>76</xdr:col>
      <xdr:colOff>165100</xdr:colOff>
      <xdr:row>63</xdr:row>
      <xdr:rowOff>48895</xdr:rowOff>
    </xdr:to>
    <xdr:sp macro="" textlink="">
      <xdr:nvSpPr>
        <xdr:cNvPr id="552" name="楕円 551">
          <a:extLst>
            <a:ext uri="{FF2B5EF4-FFF2-40B4-BE49-F238E27FC236}">
              <a16:creationId xmlns:a16="http://schemas.microsoft.com/office/drawing/2014/main" id="{BAA8320D-B191-4FC8-8020-9025160F816F}"/>
            </a:ext>
          </a:extLst>
        </xdr:cNvPr>
        <xdr:cNvSpPr/>
      </xdr:nvSpPr>
      <xdr:spPr>
        <a:xfrm>
          <a:off x="14541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169545</xdr:rowOff>
    </xdr:from>
    <xdr:to>
      <xdr:col>81</xdr:col>
      <xdr:colOff>50800</xdr:colOff>
      <xdr:row>63</xdr:row>
      <xdr:rowOff>22860</xdr:rowOff>
    </xdr:to>
    <xdr:cxnSp macro="">
      <xdr:nvCxnSpPr>
        <xdr:cNvPr id="553" name="直線コネクタ 552">
          <a:extLst>
            <a:ext uri="{FF2B5EF4-FFF2-40B4-BE49-F238E27FC236}">
              <a16:creationId xmlns:a16="http://schemas.microsoft.com/office/drawing/2014/main" id="{B873C59A-E5FE-43EF-BAA0-7C0013850567}"/>
            </a:ext>
          </a:extLst>
        </xdr:cNvPr>
        <xdr:cNvCxnSpPr/>
      </xdr:nvCxnSpPr>
      <xdr:spPr>
        <a:xfrm>
          <a:off x="14592300" y="10799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90170</xdr:rowOff>
    </xdr:from>
    <xdr:to>
      <xdr:col>72</xdr:col>
      <xdr:colOff>38100</xdr:colOff>
      <xdr:row>63</xdr:row>
      <xdr:rowOff>20320</xdr:rowOff>
    </xdr:to>
    <xdr:sp macro="" textlink="">
      <xdr:nvSpPr>
        <xdr:cNvPr id="554" name="楕円 553">
          <a:extLst>
            <a:ext uri="{FF2B5EF4-FFF2-40B4-BE49-F238E27FC236}">
              <a16:creationId xmlns:a16="http://schemas.microsoft.com/office/drawing/2014/main" id="{1EF932D4-C9E6-4DEE-8627-EA1BC5D4A647}"/>
            </a:ext>
          </a:extLst>
        </xdr:cNvPr>
        <xdr:cNvSpPr/>
      </xdr:nvSpPr>
      <xdr:spPr>
        <a:xfrm>
          <a:off x="1365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140970</xdr:rowOff>
    </xdr:from>
    <xdr:to>
      <xdr:col>76</xdr:col>
      <xdr:colOff>114300</xdr:colOff>
      <xdr:row>62</xdr:row>
      <xdr:rowOff>169545</xdr:rowOff>
    </xdr:to>
    <xdr:cxnSp macro="">
      <xdr:nvCxnSpPr>
        <xdr:cNvPr id="555" name="直線コネクタ 554">
          <a:extLst>
            <a:ext uri="{FF2B5EF4-FFF2-40B4-BE49-F238E27FC236}">
              <a16:creationId xmlns:a16="http://schemas.microsoft.com/office/drawing/2014/main" id="{3C522F9F-35CD-4AE3-9DF6-DCBDAF8BC293}"/>
            </a:ext>
          </a:extLst>
        </xdr:cNvPr>
        <xdr:cNvCxnSpPr/>
      </xdr:nvCxnSpPr>
      <xdr:spPr>
        <a:xfrm>
          <a:off x="13703300" y="10770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59690</xdr:rowOff>
    </xdr:from>
    <xdr:to>
      <xdr:col>67</xdr:col>
      <xdr:colOff>101600</xdr:colOff>
      <xdr:row>62</xdr:row>
      <xdr:rowOff>161290</xdr:rowOff>
    </xdr:to>
    <xdr:sp macro="" textlink="">
      <xdr:nvSpPr>
        <xdr:cNvPr id="556" name="楕円 555">
          <a:extLst>
            <a:ext uri="{FF2B5EF4-FFF2-40B4-BE49-F238E27FC236}">
              <a16:creationId xmlns:a16="http://schemas.microsoft.com/office/drawing/2014/main" id="{31CCB121-865C-46A4-826D-42C52887B8AD}"/>
            </a:ext>
          </a:extLst>
        </xdr:cNvPr>
        <xdr:cNvSpPr/>
      </xdr:nvSpPr>
      <xdr:spPr>
        <a:xfrm>
          <a:off x="12763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110490</xdr:rowOff>
    </xdr:from>
    <xdr:to>
      <xdr:col>71</xdr:col>
      <xdr:colOff>177800</xdr:colOff>
      <xdr:row>62</xdr:row>
      <xdr:rowOff>140970</xdr:rowOff>
    </xdr:to>
    <xdr:cxnSp macro="">
      <xdr:nvCxnSpPr>
        <xdr:cNvPr id="557" name="直線コネクタ 556">
          <a:extLst>
            <a:ext uri="{FF2B5EF4-FFF2-40B4-BE49-F238E27FC236}">
              <a16:creationId xmlns:a16="http://schemas.microsoft.com/office/drawing/2014/main" id="{1267FDC7-F319-4977-AF45-1B3DCE46CA9F}"/>
            </a:ext>
          </a:extLst>
        </xdr:cNvPr>
        <xdr:cNvCxnSpPr/>
      </xdr:nvCxnSpPr>
      <xdr:spPr>
        <a:xfrm>
          <a:off x="12814300" y="10740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378D6695-D54B-48F4-AC01-FD9CFB9A40FF}"/>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8D8CF968-9B70-4B21-96CD-292EF8F6A38E}"/>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09EA9F29-DC1A-4798-A7B9-E4C12F39971F}"/>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13D6D59F-213F-48AE-985E-04D9837BC04D}"/>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562" name="n_1mainValue【学校施設】&#10;有形固定資産減価償却率">
          <a:extLst>
            <a:ext uri="{FF2B5EF4-FFF2-40B4-BE49-F238E27FC236}">
              <a16:creationId xmlns:a16="http://schemas.microsoft.com/office/drawing/2014/main" id="{70EC2FAE-4967-48B5-A632-DFC40B9F8E6F}"/>
            </a:ext>
          </a:extLst>
        </xdr:cNvPr>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40022</xdr:rowOff>
    </xdr:from>
    <xdr:ext cx="405111" cy="259045"/>
    <xdr:sp macro="" textlink="">
      <xdr:nvSpPr>
        <xdr:cNvPr id="563" name="n_2mainValue【学校施設】&#10;有形固定資産減価償却率">
          <a:extLst>
            <a:ext uri="{FF2B5EF4-FFF2-40B4-BE49-F238E27FC236}">
              <a16:creationId xmlns:a16="http://schemas.microsoft.com/office/drawing/2014/main" id="{069104D0-5886-4B50-8075-3E43796FDD57}"/>
            </a:ext>
          </a:extLst>
        </xdr:cNvPr>
        <xdr:cNvSpPr txBox="1"/>
      </xdr:nvSpPr>
      <xdr:spPr>
        <a:xfrm>
          <a:off x="14389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11447</xdr:rowOff>
    </xdr:from>
    <xdr:ext cx="405111" cy="259045"/>
    <xdr:sp macro="" textlink="">
      <xdr:nvSpPr>
        <xdr:cNvPr id="564" name="n_3mainValue【学校施設】&#10;有形固定資産減価償却率">
          <a:extLst>
            <a:ext uri="{FF2B5EF4-FFF2-40B4-BE49-F238E27FC236}">
              <a16:creationId xmlns:a16="http://schemas.microsoft.com/office/drawing/2014/main" id="{4323CEB9-D01E-47B3-B96D-A9298C269C6D}"/>
            </a:ext>
          </a:extLst>
        </xdr:cNvPr>
        <xdr:cNvSpPr txBox="1"/>
      </xdr:nvSpPr>
      <xdr:spPr>
        <a:xfrm>
          <a:off x="13500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152417</xdr:rowOff>
    </xdr:from>
    <xdr:ext cx="405111" cy="259045"/>
    <xdr:sp macro="" textlink="">
      <xdr:nvSpPr>
        <xdr:cNvPr id="565" name="n_4mainValue【学校施設】&#10;有形固定資産減価償却率">
          <a:extLst>
            <a:ext uri="{FF2B5EF4-FFF2-40B4-BE49-F238E27FC236}">
              <a16:creationId xmlns:a16="http://schemas.microsoft.com/office/drawing/2014/main" id="{B0C29DFB-AE35-4307-B10F-07DCF1878B1A}"/>
            </a:ext>
          </a:extLst>
        </xdr:cNvPr>
        <xdr:cNvSpPr txBox="1"/>
      </xdr:nvSpPr>
      <xdr:spPr>
        <a:xfrm>
          <a:off x="12611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60045CE-DEEF-4C7F-AD98-FCFE76A7D6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593D262B-8B16-456E-B46E-589BD8635C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A39606B-7EA1-4E51-B40B-B437A39059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AD19708-189F-4814-936B-692752DBB4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F5BB3D6-35D6-4CBA-B634-5996E98685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E0E8BC0-696A-45CE-B73A-3DEA18C48B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0AACDE8-DA15-4742-85CF-2BEDC27446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0603DA2-2BD1-4767-8ADA-AD15056F3F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A0E0779-9B4D-4D0C-B38F-26A6DB128F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96435C3F-18F4-43A4-B450-731267D443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161FA564-302A-481C-83AE-4A4AA4C6A9F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5298863F-9E24-4045-B5AC-2BD824CE29A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B3C4D3BD-D93E-4897-BC39-EDD371290D8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38FFB060-7550-4A77-9CCC-D8547B2371C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524508D0-D310-4E3D-9F0C-2FA4A8AE310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7085FB75-6621-421B-9E97-65D291E6C0E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3B9B8673-CA60-4100-AC02-7316A304E9B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837409D2-3D57-466F-97BB-82B6AAA1D3A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9D730FD7-F46A-4AB5-825E-D3F13A683CF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25381618-238A-43B2-9ACC-3BEB0EE2613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398EC62E-043E-4485-8EB9-F26CF23EB48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BB82BEC4-1988-4701-8AF8-1DE5CA2C1F3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C302EBB0-C0ED-4F5F-BE21-FB4EBDD3CDA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504EF85-0D88-4686-98E2-3201119629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463D624D-B439-4AE0-8BC2-6C4A412565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55B5D19C-6429-41AA-B506-2A17BC876B1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9A1F1A84-EF64-473D-AB70-71A77B0593F9}"/>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66BA6940-EF2F-4301-BE92-05D1A081C6FE}"/>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23BE3F1E-E896-4FCA-8219-117B8D178424}"/>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D9C16CCF-6B9F-495E-91CD-B0AAEF6FB03F}"/>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CACF5AA0-DD73-46C0-98AB-81896839410C}"/>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A26DE65D-1CDE-44C4-B8FA-E80811200E0E}"/>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8714F434-C2A7-40BF-BA8F-951BE79D4175}"/>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4647DEE-13CE-43E0-B8B4-1C41790630D3}"/>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D5B8ED51-2198-45FB-86A8-1F5546864BBB}"/>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ED8E1A27-3C8A-4893-985B-308B699BE2D5}"/>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E8406A3D-B15D-4CF7-9BD4-1C9A53695E27}"/>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896E13A-BEDD-46D4-AC7A-CBE864BCD5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2F82331-002E-4947-8BAB-45DCDC795D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A209871-9B33-4A85-8C5D-24E095D5D0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A9056FD-AB43-4023-8780-B22B2A65FB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F43EC16-0CFB-4941-939C-897A8C9699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38681</xdr:rowOff>
    </xdr:from>
    <xdr:to>
      <xdr:col>116</xdr:col>
      <xdr:colOff>114300</xdr:colOff>
      <xdr:row>58</xdr:row>
      <xdr:rowOff>140281</xdr:rowOff>
    </xdr:to>
    <xdr:sp macro="" textlink="">
      <xdr:nvSpPr>
        <xdr:cNvPr id="608" name="楕円 607">
          <a:extLst>
            <a:ext uri="{FF2B5EF4-FFF2-40B4-BE49-F238E27FC236}">
              <a16:creationId xmlns:a16="http://schemas.microsoft.com/office/drawing/2014/main" id="{A562DCD5-8179-44EC-AF9B-82C736C10D61}"/>
            </a:ext>
          </a:extLst>
        </xdr:cNvPr>
        <xdr:cNvSpPr/>
      </xdr:nvSpPr>
      <xdr:spPr>
        <a:xfrm>
          <a:off x="22110700" y="9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61558</xdr:rowOff>
    </xdr:from>
    <xdr:ext cx="469744" cy="259045"/>
    <xdr:sp macro="" textlink="">
      <xdr:nvSpPr>
        <xdr:cNvPr id="609" name="【学校施設】&#10;一人当たり面積該当値テキスト">
          <a:extLst>
            <a:ext uri="{FF2B5EF4-FFF2-40B4-BE49-F238E27FC236}">
              <a16:creationId xmlns:a16="http://schemas.microsoft.com/office/drawing/2014/main" id="{B2A47A64-DA27-4047-9DFB-9F023BFCAED0}"/>
            </a:ext>
          </a:extLst>
        </xdr:cNvPr>
        <xdr:cNvSpPr txBox="1"/>
      </xdr:nvSpPr>
      <xdr:spPr>
        <a:xfrm>
          <a:off x="22199600" y="983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8310</xdr:rowOff>
    </xdr:from>
    <xdr:to>
      <xdr:col>112</xdr:col>
      <xdr:colOff>38100</xdr:colOff>
      <xdr:row>61</xdr:row>
      <xdr:rowOff>109910</xdr:rowOff>
    </xdr:to>
    <xdr:sp macro="" textlink="">
      <xdr:nvSpPr>
        <xdr:cNvPr id="610" name="楕円 609">
          <a:extLst>
            <a:ext uri="{FF2B5EF4-FFF2-40B4-BE49-F238E27FC236}">
              <a16:creationId xmlns:a16="http://schemas.microsoft.com/office/drawing/2014/main" id="{2CBF13D9-97CA-40CE-88DC-452A2CEAEEF3}"/>
            </a:ext>
          </a:extLst>
        </xdr:cNvPr>
        <xdr:cNvSpPr/>
      </xdr:nvSpPr>
      <xdr:spPr>
        <a:xfrm>
          <a:off x="21272500" y="104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89481</xdr:rowOff>
    </xdr:from>
    <xdr:to>
      <xdr:col>116</xdr:col>
      <xdr:colOff>63500</xdr:colOff>
      <xdr:row>61</xdr:row>
      <xdr:rowOff>59110</xdr:rowOff>
    </xdr:to>
    <xdr:cxnSp macro="">
      <xdr:nvCxnSpPr>
        <xdr:cNvPr id="611" name="直線コネクタ 610">
          <a:extLst>
            <a:ext uri="{FF2B5EF4-FFF2-40B4-BE49-F238E27FC236}">
              <a16:creationId xmlns:a16="http://schemas.microsoft.com/office/drawing/2014/main" id="{9118FD4F-4D5D-4C5D-B7B0-5845074949F1}"/>
            </a:ext>
          </a:extLst>
        </xdr:cNvPr>
        <xdr:cNvCxnSpPr/>
      </xdr:nvCxnSpPr>
      <xdr:spPr>
        <a:xfrm flipV="1">
          <a:off x="21323300" y="10033581"/>
          <a:ext cx="838200" cy="48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4390</xdr:rowOff>
    </xdr:from>
    <xdr:to>
      <xdr:col>107</xdr:col>
      <xdr:colOff>101600</xdr:colOff>
      <xdr:row>61</xdr:row>
      <xdr:rowOff>105990</xdr:rowOff>
    </xdr:to>
    <xdr:sp macro="" textlink="">
      <xdr:nvSpPr>
        <xdr:cNvPr id="612" name="楕円 611">
          <a:extLst>
            <a:ext uri="{FF2B5EF4-FFF2-40B4-BE49-F238E27FC236}">
              <a16:creationId xmlns:a16="http://schemas.microsoft.com/office/drawing/2014/main" id="{4C46704F-CE88-4D84-9EC4-163B5E9C1420}"/>
            </a:ext>
          </a:extLst>
        </xdr:cNvPr>
        <xdr:cNvSpPr/>
      </xdr:nvSpPr>
      <xdr:spPr>
        <a:xfrm>
          <a:off x="20383500" y="10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55190</xdr:rowOff>
    </xdr:from>
    <xdr:to>
      <xdr:col>111</xdr:col>
      <xdr:colOff>177800</xdr:colOff>
      <xdr:row>61</xdr:row>
      <xdr:rowOff>59110</xdr:rowOff>
    </xdr:to>
    <xdr:cxnSp macro="">
      <xdr:nvCxnSpPr>
        <xdr:cNvPr id="613" name="直線コネクタ 612">
          <a:extLst>
            <a:ext uri="{FF2B5EF4-FFF2-40B4-BE49-F238E27FC236}">
              <a16:creationId xmlns:a16="http://schemas.microsoft.com/office/drawing/2014/main" id="{443A60CF-163A-4CC6-A8F0-A95BC88265D0}"/>
            </a:ext>
          </a:extLst>
        </xdr:cNvPr>
        <xdr:cNvCxnSpPr/>
      </xdr:nvCxnSpPr>
      <xdr:spPr>
        <a:xfrm>
          <a:off x="20434300" y="1051364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5697</xdr:rowOff>
    </xdr:from>
    <xdr:to>
      <xdr:col>102</xdr:col>
      <xdr:colOff>165100</xdr:colOff>
      <xdr:row>61</xdr:row>
      <xdr:rowOff>107297</xdr:rowOff>
    </xdr:to>
    <xdr:sp macro="" textlink="">
      <xdr:nvSpPr>
        <xdr:cNvPr id="614" name="楕円 613">
          <a:extLst>
            <a:ext uri="{FF2B5EF4-FFF2-40B4-BE49-F238E27FC236}">
              <a16:creationId xmlns:a16="http://schemas.microsoft.com/office/drawing/2014/main" id="{76E5532C-12EA-4040-8790-C01E589E2E5F}"/>
            </a:ext>
          </a:extLst>
        </xdr:cNvPr>
        <xdr:cNvSpPr/>
      </xdr:nvSpPr>
      <xdr:spPr>
        <a:xfrm>
          <a:off x="19494500" y="104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55190</xdr:rowOff>
    </xdr:from>
    <xdr:to>
      <xdr:col>107</xdr:col>
      <xdr:colOff>50800</xdr:colOff>
      <xdr:row>61</xdr:row>
      <xdr:rowOff>56497</xdr:rowOff>
    </xdr:to>
    <xdr:cxnSp macro="">
      <xdr:nvCxnSpPr>
        <xdr:cNvPr id="615" name="直線コネクタ 614">
          <a:extLst>
            <a:ext uri="{FF2B5EF4-FFF2-40B4-BE49-F238E27FC236}">
              <a16:creationId xmlns:a16="http://schemas.microsoft.com/office/drawing/2014/main" id="{E734608E-BA69-451F-B71A-15C897A7E284}"/>
            </a:ext>
          </a:extLst>
        </xdr:cNvPr>
        <xdr:cNvCxnSpPr/>
      </xdr:nvCxnSpPr>
      <xdr:spPr>
        <a:xfrm flipV="1">
          <a:off x="19545300" y="1051364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169962</xdr:rowOff>
    </xdr:from>
    <xdr:to>
      <xdr:col>98</xdr:col>
      <xdr:colOff>38100</xdr:colOff>
      <xdr:row>61</xdr:row>
      <xdr:rowOff>100112</xdr:rowOff>
    </xdr:to>
    <xdr:sp macro="" textlink="">
      <xdr:nvSpPr>
        <xdr:cNvPr id="616" name="楕円 615">
          <a:extLst>
            <a:ext uri="{FF2B5EF4-FFF2-40B4-BE49-F238E27FC236}">
              <a16:creationId xmlns:a16="http://schemas.microsoft.com/office/drawing/2014/main" id="{A9FD5762-B22B-41BF-B0AB-45835F9BC96D}"/>
            </a:ext>
          </a:extLst>
        </xdr:cNvPr>
        <xdr:cNvSpPr/>
      </xdr:nvSpPr>
      <xdr:spPr>
        <a:xfrm>
          <a:off x="18605500" y="104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49312</xdr:rowOff>
    </xdr:from>
    <xdr:to>
      <xdr:col>102</xdr:col>
      <xdr:colOff>114300</xdr:colOff>
      <xdr:row>61</xdr:row>
      <xdr:rowOff>56497</xdr:rowOff>
    </xdr:to>
    <xdr:cxnSp macro="">
      <xdr:nvCxnSpPr>
        <xdr:cNvPr id="617" name="直線コネクタ 616">
          <a:extLst>
            <a:ext uri="{FF2B5EF4-FFF2-40B4-BE49-F238E27FC236}">
              <a16:creationId xmlns:a16="http://schemas.microsoft.com/office/drawing/2014/main" id="{EB193A3C-8647-49A3-B3F7-91D3EF5F692D}"/>
            </a:ext>
          </a:extLst>
        </xdr:cNvPr>
        <xdr:cNvCxnSpPr/>
      </xdr:nvCxnSpPr>
      <xdr:spPr>
        <a:xfrm>
          <a:off x="18656300" y="10507762"/>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B5FB9F12-0E32-4B3E-97E8-5B11C8E1725F}"/>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86B552B4-9129-4187-86AD-33E0F682057D}"/>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98E49AAA-0FA1-46DB-9368-E496CADC6761}"/>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D9AB8797-5170-4955-8A03-0D13DC6926A1}"/>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101037</xdr:rowOff>
    </xdr:from>
    <xdr:ext cx="469744" cy="259045"/>
    <xdr:sp macro="" textlink="">
      <xdr:nvSpPr>
        <xdr:cNvPr id="622" name="n_1mainValue【学校施設】&#10;一人当たり面積">
          <a:extLst>
            <a:ext uri="{FF2B5EF4-FFF2-40B4-BE49-F238E27FC236}">
              <a16:creationId xmlns:a16="http://schemas.microsoft.com/office/drawing/2014/main" id="{3274DD86-2E58-4592-8A97-84C2B9295D22}"/>
            </a:ext>
          </a:extLst>
        </xdr:cNvPr>
        <xdr:cNvSpPr txBox="1"/>
      </xdr:nvSpPr>
      <xdr:spPr>
        <a:xfrm>
          <a:off x="21075727" y="1055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97117</xdr:rowOff>
    </xdr:from>
    <xdr:ext cx="469744" cy="259045"/>
    <xdr:sp macro="" textlink="">
      <xdr:nvSpPr>
        <xdr:cNvPr id="623" name="n_2mainValue【学校施設】&#10;一人当たり面積">
          <a:extLst>
            <a:ext uri="{FF2B5EF4-FFF2-40B4-BE49-F238E27FC236}">
              <a16:creationId xmlns:a16="http://schemas.microsoft.com/office/drawing/2014/main" id="{17E51430-F337-4238-8C7E-9710A64589FF}"/>
            </a:ext>
          </a:extLst>
        </xdr:cNvPr>
        <xdr:cNvSpPr txBox="1"/>
      </xdr:nvSpPr>
      <xdr:spPr>
        <a:xfrm>
          <a:off x="20199427" y="10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98424</xdr:rowOff>
    </xdr:from>
    <xdr:ext cx="469744" cy="259045"/>
    <xdr:sp macro="" textlink="">
      <xdr:nvSpPr>
        <xdr:cNvPr id="624" name="n_3mainValue【学校施設】&#10;一人当たり面積">
          <a:extLst>
            <a:ext uri="{FF2B5EF4-FFF2-40B4-BE49-F238E27FC236}">
              <a16:creationId xmlns:a16="http://schemas.microsoft.com/office/drawing/2014/main" id="{A8916F37-06CE-440C-A24F-C388C8B1AD68}"/>
            </a:ext>
          </a:extLst>
        </xdr:cNvPr>
        <xdr:cNvSpPr txBox="1"/>
      </xdr:nvSpPr>
      <xdr:spPr>
        <a:xfrm>
          <a:off x="19310427" y="105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91239</xdr:rowOff>
    </xdr:from>
    <xdr:ext cx="469744" cy="259045"/>
    <xdr:sp macro="" textlink="">
      <xdr:nvSpPr>
        <xdr:cNvPr id="625" name="n_4mainValue【学校施設】&#10;一人当たり面積">
          <a:extLst>
            <a:ext uri="{FF2B5EF4-FFF2-40B4-BE49-F238E27FC236}">
              <a16:creationId xmlns:a16="http://schemas.microsoft.com/office/drawing/2014/main" id="{CB128024-8F61-423A-BE93-1B3C2FE8C13C}"/>
            </a:ext>
          </a:extLst>
        </xdr:cNvPr>
        <xdr:cNvSpPr txBox="1"/>
      </xdr:nvSpPr>
      <xdr:spPr>
        <a:xfrm>
          <a:off x="18421427" y="105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7A3CDF7F-B530-4E1E-845A-75FA560573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D75C59FA-23E7-411D-B43C-1C890B32FE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2EB218E-B396-4EB5-B501-04F4186DE2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E7FB17B-0BD3-4BBA-A5D4-FF652FE2C2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450BC74-CCC7-4AC2-83AE-F63751B328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167C7524-BC11-4A18-97F9-9BAD8AFEE7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8174606-7797-46FC-9BEB-476E517AAB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D428E88-0177-4260-9622-3F77D0FD059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A0EE6D4-A749-4D74-9A75-BB4E3E2FFA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D73E21AD-9BB4-4310-8C58-E5BA8B165A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E4F2E362-209D-48A4-A64C-32630E573F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8E08C30-343D-4CE4-82ED-F2C70672A6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174921EC-9E76-40A9-94E5-8CFDEB8AE6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808270E1-93B4-469C-BB0A-50C623D0D0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E635FF67-13A1-45CF-A030-9E9CA1FBE4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BAADE437-1ECB-47DD-B11E-56D5261A16B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1A67F53A-12E6-4522-8AFB-63D6A1A511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288E3EF-2262-4E87-8FA4-CDACE8F62A7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C490D6CC-9878-4A66-9DA5-4AEF0156B3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3BC63D43-916F-40DC-9C90-56998ADC1B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6DC9D55-356D-48ED-9C59-780BB6736E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9E21604A-F1B2-45F4-880C-72CCC7940E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90B8051-5AF6-485C-89F3-780ADE0347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CFD07BA7-D862-4731-8DA6-9A9B4E2882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626B7051-9AD3-483B-902E-2EEB20ED1B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8BD1AD76-31FC-41F8-8CFC-00616FFD8A9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84CD5BB-6EEB-4457-9D2F-E7043C3513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EBAF7BE-FD0A-4AD8-A7CB-AA3389216DC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E2454CAB-54CB-49AE-AFA2-B2F4600D6C2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1058666A-2749-4AEF-9C08-9347E2A346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6A26C4AC-AA33-48CD-834F-FE095094534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58D08084-6E35-4258-936D-695E8307F4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435BD9FF-364C-4F2E-B1B9-EFDED16DF7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8410DEE8-2B3D-42D7-B435-831F643225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AD416A85-200C-4BFA-B599-4D9D93F5FCF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F31ED23A-6035-44B2-A0B1-F14EFEA5EC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326ACECF-699B-475D-9076-2E4BDBCD0D3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6003581F-A89B-4E9A-8AC9-D0C43CB737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80612624-B12F-45F8-8303-4078C96A4B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EB373D36-E9D6-400A-ADB5-DBEC528B04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9A419721-ECE5-47C8-A917-DB0A2ADF00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11D6752-57E0-434F-88E4-AECE3DAECC19}"/>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76381E32-1C79-43C8-8055-BD33F4A723D4}"/>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347093BF-95ED-42EF-81EC-FE8E380E27D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A13113E6-C9A5-47ED-A0C7-9C5EFCB52C34}"/>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1480476C-193B-4EDB-8A3B-7A8EF5DFCA84}"/>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EE2ED990-7F1C-45B8-A0A5-59CB117A9535}"/>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46C5ED7-E611-4FB3-AF34-96DE5F2D3537}"/>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A8ED2F0B-FAAB-42F9-B94A-5DB71C255526}"/>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3E0EDCB1-C86A-4B99-A48D-D50016B61F4B}"/>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0F91B6CA-5F7E-44B2-A93C-4B599336CFE4}"/>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D1D4CAAD-C144-4273-A117-691CF6D30FBC}"/>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390C650-77E1-4DA9-9D8C-311D6FB8FF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6EDA010-13BD-44FE-8736-81852752F3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0E64CB8-10C4-4678-A1E2-86C7CD5DB1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AA41A8C-10EB-48D4-8630-A3FBF2B653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8727D5D-5E81-4D5B-AECB-4292CAD03F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46627</xdr:rowOff>
    </xdr:from>
    <xdr:to>
      <xdr:col>85</xdr:col>
      <xdr:colOff>177800</xdr:colOff>
      <xdr:row>108</xdr:row>
      <xdr:rowOff>148227</xdr:rowOff>
    </xdr:to>
    <xdr:sp macro="" textlink="">
      <xdr:nvSpPr>
        <xdr:cNvPr id="683" name="楕円 682">
          <a:extLst>
            <a:ext uri="{FF2B5EF4-FFF2-40B4-BE49-F238E27FC236}">
              <a16:creationId xmlns:a16="http://schemas.microsoft.com/office/drawing/2014/main" id="{E2CB1B9D-245D-49E0-94F0-C52A9988327F}"/>
            </a:ext>
          </a:extLst>
        </xdr:cNvPr>
        <xdr:cNvSpPr/>
      </xdr:nvSpPr>
      <xdr:spPr>
        <a:xfrm>
          <a:off x="16268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133004</xdr:rowOff>
    </xdr:from>
    <xdr:ext cx="405111" cy="259045"/>
    <xdr:sp macro="" textlink="">
      <xdr:nvSpPr>
        <xdr:cNvPr id="684" name="【公民館】&#10;有形固定資産減価償却率該当値テキスト">
          <a:extLst>
            <a:ext uri="{FF2B5EF4-FFF2-40B4-BE49-F238E27FC236}">
              <a16:creationId xmlns:a16="http://schemas.microsoft.com/office/drawing/2014/main" id="{707824BC-4123-45ED-A65A-377D2704A2E9}"/>
            </a:ext>
          </a:extLst>
        </xdr:cNvPr>
        <xdr:cNvSpPr txBox="1"/>
      </xdr:nvSpPr>
      <xdr:spPr>
        <a:xfrm>
          <a:off x="16357600" y="1847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685" name="楕円 684">
          <a:extLst>
            <a:ext uri="{FF2B5EF4-FFF2-40B4-BE49-F238E27FC236}">
              <a16:creationId xmlns:a16="http://schemas.microsoft.com/office/drawing/2014/main" id="{AFF05721-4FD9-4E37-8DBA-B2F6F6326AFA}"/>
            </a:ext>
          </a:extLst>
        </xdr:cNvPr>
        <xdr:cNvSpPr/>
      </xdr:nvSpPr>
      <xdr:spPr>
        <a:xfrm>
          <a:off x="1543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97427</xdr:rowOff>
    </xdr:to>
    <xdr:cxnSp macro="">
      <xdr:nvCxnSpPr>
        <xdr:cNvPr id="686" name="直線コネクタ 685">
          <a:extLst>
            <a:ext uri="{FF2B5EF4-FFF2-40B4-BE49-F238E27FC236}">
              <a16:creationId xmlns:a16="http://schemas.microsoft.com/office/drawing/2014/main" id="{2BE07BDB-9B8F-4D92-81B0-6961235F2600}"/>
            </a:ext>
          </a:extLst>
        </xdr:cNvPr>
        <xdr:cNvCxnSpPr/>
      </xdr:nvCxnSpPr>
      <xdr:spPr>
        <a:xfrm>
          <a:off x="15481300" y="185813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687" name="楕円 686">
          <a:extLst>
            <a:ext uri="{FF2B5EF4-FFF2-40B4-BE49-F238E27FC236}">
              <a16:creationId xmlns:a16="http://schemas.microsoft.com/office/drawing/2014/main" id="{F665A55A-1C64-43C2-906C-75C062E2C24D}"/>
            </a:ext>
          </a:extLst>
        </xdr:cNvPr>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32113</xdr:rowOff>
    </xdr:from>
    <xdr:to>
      <xdr:col>81</xdr:col>
      <xdr:colOff>50800</xdr:colOff>
      <xdr:row>108</xdr:row>
      <xdr:rowOff>64770</xdr:rowOff>
    </xdr:to>
    <xdr:cxnSp macro="">
      <xdr:nvCxnSpPr>
        <xdr:cNvPr id="688" name="直線コネクタ 687">
          <a:extLst>
            <a:ext uri="{FF2B5EF4-FFF2-40B4-BE49-F238E27FC236}">
              <a16:creationId xmlns:a16="http://schemas.microsoft.com/office/drawing/2014/main" id="{509D28B1-A667-4EBB-AA01-2830BD61DB9C}"/>
            </a:ext>
          </a:extLst>
        </xdr:cNvPr>
        <xdr:cNvCxnSpPr/>
      </xdr:nvCxnSpPr>
      <xdr:spPr>
        <a:xfrm>
          <a:off x="14592300" y="185487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689" name="楕円 688">
          <a:extLst>
            <a:ext uri="{FF2B5EF4-FFF2-40B4-BE49-F238E27FC236}">
              <a16:creationId xmlns:a16="http://schemas.microsoft.com/office/drawing/2014/main" id="{59B8F7AE-8F83-4711-AB05-EEC961159E23}"/>
            </a:ext>
          </a:extLst>
        </xdr:cNvPr>
        <xdr:cNvSpPr/>
      </xdr:nvSpPr>
      <xdr:spPr>
        <a:xfrm>
          <a:off x="1365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108</xdr:row>
      <xdr:rowOff>32113</xdr:rowOff>
    </xdr:to>
    <xdr:cxnSp macro="">
      <xdr:nvCxnSpPr>
        <xdr:cNvPr id="690" name="直線コネクタ 689">
          <a:extLst>
            <a:ext uri="{FF2B5EF4-FFF2-40B4-BE49-F238E27FC236}">
              <a16:creationId xmlns:a16="http://schemas.microsoft.com/office/drawing/2014/main" id="{97FB3F12-554E-49EB-B26C-64AC1C603D65}"/>
            </a:ext>
          </a:extLst>
        </xdr:cNvPr>
        <xdr:cNvCxnSpPr/>
      </xdr:nvCxnSpPr>
      <xdr:spPr>
        <a:xfrm>
          <a:off x="13703300" y="1845400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30299</xdr:rowOff>
    </xdr:from>
    <xdr:to>
      <xdr:col>67</xdr:col>
      <xdr:colOff>101600</xdr:colOff>
      <xdr:row>107</xdr:row>
      <xdr:rowOff>131899</xdr:rowOff>
    </xdr:to>
    <xdr:sp macro="" textlink="">
      <xdr:nvSpPr>
        <xdr:cNvPr id="691" name="楕円 690">
          <a:extLst>
            <a:ext uri="{FF2B5EF4-FFF2-40B4-BE49-F238E27FC236}">
              <a16:creationId xmlns:a16="http://schemas.microsoft.com/office/drawing/2014/main" id="{BC34506E-C102-486C-AF25-5882CACB1A27}"/>
            </a:ext>
          </a:extLst>
        </xdr:cNvPr>
        <xdr:cNvSpPr/>
      </xdr:nvSpPr>
      <xdr:spPr>
        <a:xfrm>
          <a:off x="1276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81099</xdr:rowOff>
    </xdr:from>
    <xdr:to>
      <xdr:col>71</xdr:col>
      <xdr:colOff>177800</xdr:colOff>
      <xdr:row>107</xdr:row>
      <xdr:rowOff>108857</xdr:rowOff>
    </xdr:to>
    <xdr:cxnSp macro="">
      <xdr:nvCxnSpPr>
        <xdr:cNvPr id="692" name="直線コネクタ 691">
          <a:extLst>
            <a:ext uri="{FF2B5EF4-FFF2-40B4-BE49-F238E27FC236}">
              <a16:creationId xmlns:a16="http://schemas.microsoft.com/office/drawing/2014/main" id="{B48E7590-ED9D-461A-90F6-9A7B4296AD69}"/>
            </a:ext>
          </a:extLst>
        </xdr:cNvPr>
        <xdr:cNvCxnSpPr/>
      </xdr:nvCxnSpPr>
      <xdr:spPr>
        <a:xfrm>
          <a:off x="12814300" y="184262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873D753E-F65A-4A0B-9E1D-E646511F6267}"/>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1862C82F-1751-48BE-909C-DDC2A98EF79E}"/>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8375AD2D-0C36-45C9-9353-2006F7E69F54}"/>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0D9E4CF2-D53E-4949-ABE0-23F32486E22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697" name="n_1mainValue【公民館】&#10;有形固定資産減価償却率">
          <a:extLst>
            <a:ext uri="{FF2B5EF4-FFF2-40B4-BE49-F238E27FC236}">
              <a16:creationId xmlns:a16="http://schemas.microsoft.com/office/drawing/2014/main" id="{CB2307E0-BF04-40E1-A1AB-76FB1EE54070}"/>
            </a:ext>
          </a:extLst>
        </xdr:cNvPr>
        <xdr:cNvSpPr txBox="1"/>
      </xdr:nvSpPr>
      <xdr:spPr>
        <a:xfrm>
          <a:off x="152660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698" name="n_2mainValue【公民館】&#10;有形固定資産減価償却率">
          <a:extLst>
            <a:ext uri="{FF2B5EF4-FFF2-40B4-BE49-F238E27FC236}">
              <a16:creationId xmlns:a16="http://schemas.microsoft.com/office/drawing/2014/main" id="{9DE85A33-8AB3-4EAE-8377-E47A91610EEB}"/>
            </a:ext>
          </a:extLst>
        </xdr:cNvPr>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699" name="n_3mainValue【公民館】&#10;有形固定資産減価償却率">
          <a:extLst>
            <a:ext uri="{FF2B5EF4-FFF2-40B4-BE49-F238E27FC236}">
              <a16:creationId xmlns:a16="http://schemas.microsoft.com/office/drawing/2014/main" id="{EEDF8DC1-763E-47FB-94C5-C4231ED100F7}"/>
            </a:ext>
          </a:extLst>
        </xdr:cNvPr>
        <xdr:cNvSpPr txBox="1"/>
      </xdr:nvSpPr>
      <xdr:spPr>
        <a:xfrm>
          <a:off x="13500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123026</xdr:rowOff>
    </xdr:from>
    <xdr:ext cx="405111" cy="259045"/>
    <xdr:sp macro="" textlink="">
      <xdr:nvSpPr>
        <xdr:cNvPr id="700" name="n_4mainValue【公民館】&#10;有形固定資産減価償却率">
          <a:extLst>
            <a:ext uri="{FF2B5EF4-FFF2-40B4-BE49-F238E27FC236}">
              <a16:creationId xmlns:a16="http://schemas.microsoft.com/office/drawing/2014/main" id="{34915625-79C3-4B7D-B406-F82D00BE37F6}"/>
            </a:ext>
          </a:extLst>
        </xdr:cNvPr>
        <xdr:cNvSpPr txBox="1"/>
      </xdr:nvSpPr>
      <xdr:spPr>
        <a:xfrm>
          <a:off x="12611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3E2A8C83-DC4F-4F2F-908A-4BD1091EB5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5EB93864-1151-48C2-A501-2622613473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2FD0EC7-5700-45AD-8889-75AFE8032C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624ADE29-2D3B-45D9-9529-70E1E4A926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227891C9-84F1-46EE-80A1-758E380466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A1843CFA-4FA4-46EC-B96E-E22B36E569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E53471C7-F797-4F54-A533-DF75ED6E39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EB140356-9FEF-4A1E-961B-678394E4BE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8E625E53-6ADA-4350-B9AB-CCC64C02C9C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3CE22E40-291E-4C4F-8EF7-1C2CE24EF8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A62020A-BCA6-432C-8866-EEB0F368862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93AFF45E-D3AB-42F0-A11B-1E4AC66DD71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5A1F3E55-5821-4654-A1E4-30A620277E4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9EEAB392-EA49-4724-8596-DBA1A2BD7E3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7D951FD8-325B-4940-BA99-EACA12C6B6E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DB155448-553B-45C5-BC5F-120BBEF1950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23D1C029-6C5A-40FF-AF4F-8935BB944B2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9A6E0BA1-6C6C-4170-B382-11574E9746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EA3D7C6B-BB19-482D-8DAB-C164E9EC3F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9F11C7B5-1FC8-473C-AD76-CBF48D8A52C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4BC147B3-7871-426B-8D41-EE74B0CC2D7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E755DBE1-FDFA-4BDB-ADB4-A21751AAEC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621C644B-B8A8-440A-802C-95350C5F62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9C9207C3-23BE-4E89-B707-A4B5D9550B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A60EAD8B-C76E-4B37-92B9-7C452D2109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3038DC7D-56A0-4993-BDBE-D7D9E53AC38E}"/>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835D36F5-3F0C-409C-8AF1-121B46848CFE}"/>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A8BB1A02-D3AC-4CD3-8A6C-F5EC52AD40AA}"/>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A7CC183D-EDD5-4C69-B745-78EEAF87154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9D7EEFF4-F498-4F42-89E1-D1A190847A6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2A2F7675-B624-4BEC-AF07-648565A48A45}"/>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AF6C7A19-D1CB-4A88-8DCE-BA29C2F18C7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668EDC31-FE94-43FA-9DFD-979B9FAA2697}"/>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46D51376-FA93-404A-A773-58F9A4B70DB5}"/>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5A6E07EA-26B6-4E68-93A8-F2C3C7A63B22}"/>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BD607A09-80AA-49A2-850C-D85D67B7D489}"/>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530B757-8DF1-4A58-9FC9-5C02CC39B1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905EE81-79D9-4667-9AB1-D96D31EC29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8F8B76E-F7BF-4270-8224-30BCAC86BF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C3EE013-3CF1-49F8-97AC-1D09309E76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0201979-C2AC-446C-864A-B735F96AD8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742" name="楕円 741">
          <a:extLst>
            <a:ext uri="{FF2B5EF4-FFF2-40B4-BE49-F238E27FC236}">
              <a16:creationId xmlns:a16="http://schemas.microsoft.com/office/drawing/2014/main" id="{DDCA4559-D6EF-4C86-B0C6-B533DD379877}"/>
            </a:ext>
          </a:extLst>
        </xdr:cNvPr>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743" name="【公民館】&#10;一人当たり面積該当値テキスト">
          <a:extLst>
            <a:ext uri="{FF2B5EF4-FFF2-40B4-BE49-F238E27FC236}">
              <a16:creationId xmlns:a16="http://schemas.microsoft.com/office/drawing/2014/main" id="{2FF6C738-07B2-4115-9083-9C917C3C32C2}"/>
            </a:ext>
          </a:extLst>
        </xdr:cNvPr>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44" name="楕円 743">
          <a:extLst>
            <a:ext uri="{FF2B5EF4-FFF2-40B4-BE49-F238E27FC236}">
              <a16:creationId xmlns:a16="http://schemas.microsoft.com/office/drawing/2014/main" id="{5D5CED97-0D57-469D-9283-C7E1E1DB7A57}"/>
            </a:ext>
          </a:extLst>
        </xdr:cNvPr>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4355</xdr:rowOff>
    </xdr:to>
    <xdr:cxnSp macro="">
      <xdr:nvCxnSpPr>
        <xdr:cNvPr id="745" name="直線コネクタ 744">
          <a:extLst>
            <a:ext uri="{FF2B5EF4-FFF2-40B4-BE49-F238E27FC236}">
              <a16:creationId xmlns:a16="http://schemas.microsoft.com/office/drawing/2014/main" id="{48AAB894-B10B-48BC-9336-92EF0EC2E82B}"/>
            </a:ext>
          </a:extLst>
        </xdr:cNvPr>
        <xdr:cNvCxnSpPr/>
      </xdr:nvCxnSpPr>
      <xdr:spPr>
        <a:xfrm>
          <a:off x="21323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46" name="楕円 745">
          <a:extLst>
            <a:ext uri="{FF2B5EF4-FFF2-40B4-BE49-F238E27FC236}">
              <a16:creationId xmlns:a16="http://schemas.microsoft.com/office/drawing/2014/main" id="{0C593065-9787-4603-8B06-52EC9A33D66C}"/>
            </a:ext>
          </a:extLst>
        </xdr:cNvPr>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4355</xdr:rowOff>
    </xdr:to>
    <xdr:cxnSp macro="">
      <xdr:nvCxnSpPr>
        <xdr:cNvPr id="747" name="直線コネクタ 746">
          <a:extLst>
            <a:ext uri="{FF2B5EF4-FFF2-40B4-BE49-F238E27FC236}">
              <a16:creationId xmlns:a16="http://schemas.microsoft.com/office/drawing/2014/main" id="{278F77A9-6E80-40FD-8D4E-29DF34D6A65A}"/>
            </a:ext>
          </a:extLst>
        </xdr:cNvPr>
        <xdr:cNvCxnSpPr/>
      </xdr:nvCxnSpPr>
      <xdr:spPr>
        <a:xfrm>
          <a:off x="20434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748" name="楕円 747">
          <a:extLst>
            <a:ext uri="{FF2B5EF4-FFF2-40B4-BE49-F238E27FC236}">
              <a16:creationId xmlns:a16="http://schemas.microsoft.com/office/drawing/2014/main" id="{B0856A5E-EB39-48B6-8984-094A119F02E2}"/>
            </a:ext>
          </a:extLst>
        </xdr:cNvPr>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108</xdr:row>
      <xdr:rowOff>4355</xdr:rowOff>
    </xdr:to>
    <xdr:cxnSp macro="">
      <xdr:nvCxnSpPr>
        <xdr:cNvPr id="749" name="直線コネクタ 748">
          <a:extLst>
            <a:ext uri="{FF2B5EF4-FFF2-40B4-BE49-F238E27FC236}">
              <a16:creationId xmlns:a16="http://schemas.microsoft.com/office/drawing/2014/main" id="{F6889F45-99F3-420E-992A-397A78E58FBD}"/>
            </a:ext>
          </a:extLst>
        </xdr:cNvPr>
        <xdr:cNvCxnSpPr/>
      </xdr:nvCxnSpPr>
      <xdr:spPr>
        <a:xfrm>
          <a:off x="19545300" y="18377263"/>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750" name="楕円 749">
          <a:extLst>
            <a:ext uri="{FF2B5EF4-FFF2-40B4-BE49-F238E27FC236}">
              <a16:creationId xmlns:a16="http://schemas.microsoft.com/office/drawing/2014/main" id="{0CF6D632-191E-4D96-93AD-E433DB0706DB}"/>
            </a:ext>
          </a:extLst>
        </xdr:cNvPr>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32113</xdr:rowOff>
    </xdr:to>
    <xdr:cxnSp macro="">
      <xdr:nvCxnSpPr>
        <xdr:cNvPr id="751" name="直線コネクタ 750">
          <a:extLst>
            <a:ext uri="{FF2B5EF4-FFF2-40B4-BE49-F238E27FC236}">
              <a16:creationId xmlns:a16="http://schemas.microsoft.com/office/drawing/2014/main" id="{654DB3C7-E534-4218-A6A3-EE8ABD616145}"/>
            </a:ext>
          </a:extLst>
        </xdr:cNvPr>
        <xdr:cNvCxnSpPr/>
      </xdr:nvCxnSpPr>
      <xdr:spPr>
        <a:xfrm>
          <a:off x="18656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404A0462-A9A0-4B5E-A79D-0EC5F623282C}"/>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8A831DF2-B64D-4EDB-8F9C-4781CEBE8808}"/>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8F1C0E08-3722-4109-A4F9-E881215CE9A2}"/>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F5C01DA0-60B8-4F94-B967-3BB674BCCCF1}"/>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56" name="n_1mainValue【公民館】&#10;一人当たり面積">
          <a:extLst>
            <a:ext uri="{FF2B5EF4-FFF2-40B4-BE49-F238E27FC236}">
              <a16:creationId xmlns:a16="http://schemas.microsoft.com/office/drawing/2014/main" id="{4D69DB61-8556-4792-8F69-0EDD90DE01CF}"/>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57" name="n_2mainValue【公民館】&#10;一人当たり面積">
          <a:extLst>
            <a:ext uri="{FF2B5EF4-FFF2-40B4-BE49-F238E27FC236}">
              <a16:creationId xmlns:a16="http://schemas.microsoft.com/office/drawing/2014/main" id="{BD167601-53B8-485F-B675-309856D44022}"/>
            </a:ext>
          </a:extLst>
        </xdr:cNvPr>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758" name="n_3mainValue【公民館】&#10;一人当たり面積">
          <a:extLst>
            <a:ext uri="{FF2B5EF4-FFF2-40B4-BE49-F238E27FC236}">
              <a16:creationId xmlns:a16="http://schemas.microsoft.com/office/drawing/2014/main" id="{47BB552B-ABB9-49AF-AE16-35E5C3B56192}"/>
            </a:ext>
          </a:extLst>
        </xdr:cNvPr>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759" name="n_4mainValue【公民館】&#10;一人当たり面積">
          <a:extLst>
            <a:ext uri="{FF2B5EF4-FFF2-40B4-BE49-F238E27FC236}">
              <a16:creationId xmlns:a16="http://schemas.microsoft.com/office/drawing/2014/main" id="{DDABB786-7A48-44C9-98A4-885A22F8166E}"/>
            </a:ext>
          </a:extLst>
        </xdr:cNvPr>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BE4C2E6E-D1C9-4619-BAF9-FD2CE7889F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5A5C3F5E-531B-4029-AF32-3533A9C643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F069164-9D69-40AC-A4DA-5A54E83C49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類似団体内平均値と比較して特に有形固定資産減価償却率が高い施設類型は</a:t>
          </a:r>
          <a:r>
            <a:rPr kumimoji="1" lang="en-US" altLang="ja-JP" sz="15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公民館</a:t>
          </a:r>
          <a:r>
            <a:rPr kumimoji="1" lang="en-US" altLang="ja-JP" sz="15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で、主な要因は、旧</a:t>
          </a:r>
          <a:r>
            <a:rPr kumimoji="1" lang="ja-JP" altLang="ja-JP" sz="1500" b="0" i="0" baseline="0">
              <a:solidFill>
                <a:sysClr val="windowText" lastClr="000000"/>
              </a:solidFill>
              <a:effectLst/>
              <a:latin typeface="+mn-ea"/>
              <a:ea typeface="+mn-ea"/>
              <a:cs typeface="+mn-cs"/>
            </a:rPr>
            <a:t>中央公民館</a:t>
          </a:r>
          <a:r>
            <a:rPr kumimoji="1" lang="ja-JP" altLang="en-US" sz="1500" b="0" i="0" baseline="0">
              <a:solidFill>
                <a:sysClr val="windowText" lastClr="000000"/>
              </a:solidFill>
              <a:effectLst/>
              <a:latin typeface="+mn-ea"/>
              <a:ea typeface="+mn-ea"/>
              <a:cs typeface="+mn-cs"/>
            </a:rPr>
            <a:t>が</a:t>
          </a:r>
          <a:r>
            <a:rPr kumimoji="1" lang="ja-JP" altLang="ja-JP" sz="1500" b="0" i="0" baseline="0">
              <a:solidFill>
                <a:sysClr val="windowText" lastClr="000000"/>
              </a:solidFill>
              <a:effectLst/>
              <a:latin typeface="+mn-ea"/>
              <a:ea typeface="+mn-ea"/>
              <a:cs typeface="+mn-cs"/>
            </a:rPr>
            <a:t>、取得から</a:t>
          </a:r>
          <a:r>
            <a:rPr kumimoji="1" lang="en-US" altLang="ja-JP" sz="1500" b="0" i="0" baseline="0">
              <a:solidFill>
                <a:sysClr val="windowText" lastClr="000000"/>
              </a:solidFill>
              <a:effectLst/>
              <a:latin typeface="+mn-ea"/>
              <a:ea typeface="+mn-ea"/>
              <a:cs typeface="+mn-cs"/>
            </a:rPr>
            <a:t>47</a:t>
          </a:r>
          <a:r>
            <a:rPr kumimoji="1" lang="ja-JP" altLang="ja-JP" sz="1500" b="0" i="0" baseline="0">
              <a:solidFill>
                <a:sysClr val="windowText" lastClr="000000"/>
              </a:solidFill>
              <a:effectLst/>
              <a:latin typeface="+mn-ea"/>
              <a:ea typeface="+mn-ea"/>
              <a:cs typeface="+mn-cs"/>
            </a:rPr>
            <a:t>年が経過し老朽化が進んでいる</a:t>
          </a:r>
          <a:r>
            <a:rPr kumimoji="1" lang="ja-JP" altLang="en-US" sz="1500" b="0" i="0" baseline="0">
              <a:solidFill>
                <a:sysClr val="windowText" lastClr="000000"/>
              </a:solidFill>
              <a:effectLst/>
              <a:latin typeface="+mn-ea"/>
              <a:ea typeface="+mn-ea"/>
              <a:cs typeface="+mn-cs"/>
            </a:rPr>
            <a:t>ためである</a:t>
          </a:r>
          <a:r>
            <a:rPr kumimoji="1" lang="ja-JP" altLang="ja-JP" sz="1500" b="0" i="0" baseline="0">
              <a:solidFill>
                <a:sysClr val="windowText" lastClr="000000"/>
              </a:solidFill>
              <a:effectLst/>
              <a:latin typeface="+mn-ea"/>
              <a:ea typeface="+mn-ea"/>
              <a:cs typeface="+mn-cs"/>
            </a:rPr>
            <a:t>。</a:t>
          </a:r>
          <a:r>
            <a:rPr kumimoji="1" lang="ja-JP" altLang="en-US" sz="1500" b="0" i="0" baseline="0">
              <a:solidFill>
                <a:sysClr val="windowText" lastClr="000000"/>
              </a:solidFill>
              <a:effectLst/>
              <a:latin typeface="+mn-ea"/>
              <a:ea typeface="+mn-ea"/>
              <a:cs typeface="+mn-cs"/>
            </a:rPr>
            <a:t>逆に、</a:t>
          </a: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特に低い施設累計は</a:t>
          </a:r>
          <a:r>
            <a:rPr kumimoji="1" lang="en-US" altLang="ja-JP" sz="15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橋りょう・トンネル</a:t>
          </a:r>
          <a:r>
            <a:rPr kumimoji="1" lang="en-US" altLang="ja-JP" sz="15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である。その主な要因は、</a:t>
          </a:r>
          <a:r>
            <a:rPr kumimoji="1" lang="ja-JP" altLang="ja-JP" sz="1500" b="0" i="0" baseline="0">
              <a:solidFill>
                <a:sysClr val="windowText" lastClr="000000"/>
              </a:solidFill>
              <a:effectLst/>
              <a:latin typeface="+mn-ea"/>
              <a:ea typeface="+mn-ea"/>
              <a:cs typeface="+mn-cs"/>
            </a:rPr>
            <a:t>町内</a:t>
          </a:r>
          <a:r>
            <a:rPr kumimoji="1" lang="ja-JP" altLang="en-US" sz="1500" b="0" i="0" baseline="0">
              <a:solidFill>
                <a:sysClr val="windowText" lastClr="000000"/>
              </a:solidFill>
              <a:effectLst/>
              <a:latin typeface="+mn-ea"/>
              <a:ea typeface="+mn-ea"/>
              <a:cs typeface="+mn-cs"/>
            </a:rPr>
            <a:t>の大半の橋は</a:t>
          </a:r>
          <a:r>
            <a:rPr kumimoji="1" lang="ja-JP" altLang="ja-JP" sz="1500" b="0" i="0" baseline="0">
              <a:solidFill>
                <a:sysClr val="windowText" lastClr="000000"/>
              </a:solidFill>
              <a:effectLst/>
              <a:latin typeface="+mn-ea"/>
              <a:ea typeface="+mn-ea"/>
              <a:cs typeface="+mn-cs"/>
            </a:rPr>
            <a:t>取得から</a:t>
          </a:r>
          <a:r>
            <a:rPr kumimoji="1" lang="en-US" altLang="ja-JP" sz="1500" b="0" i="0" baseline="0">
              <a:solidFill>
                <a:sysClr val="windowText" lastClr="000000"/>
              </a:solidFill>
              <a:effectLst/>
              <a:latin typeface="+mn-ea"/>
              <a:ea typeface="+mn-ea"/>
              <a:cs typeface="+mn-cs"/>
            </a:rPr>
            <a:t>30</a:t>
          </a:r>
          <a:r>
            <a:rPr kumimoji="1" lang="ja-JP" altLang="ja-JP" sz="1500" b="0" i="0" baseline="0">
              <a:solidFill>
                <a:sysClr val="windowText" lastClr="000000"/>
              </a:solidFill>
              <a:effectLst/>
              <a:latin typeface="+mn-ea"/>
              <a:ea typeface="+mn-ea"/>
              <a:cs typeface="+mn-cs"/>
            </a:rPr>
            <a:t>年以上が経過し老朽化が進んでいる</a:t>
          </a:r>
          <a:r>
            <a:rPr kumimoji="1" lang="ja-JP" altLang="en-US" sz="1500" b="0" i="0" baseline="0">
              <a:solidFill>
                <a:sysClr val="windowText" lastClr="000000"/>
              </a:solidFill>
              <a:effectLst/>
              <a:latin typeface="+mn-ea"/>
              <a:ea typeface="+mn-ea"/>
              <a:cs typeface="+mn-cs"/>
            </a:rPr>
            <a:t>が、</a:t>
          </a:r>
          <a:r>
            <a:rPr kumimoji="1" lang="ja-JP" altLang="ja-JP" sz="1500" b="0" i="0" baseline="0">
              <a:solidFill>
                <a:sysClr val="windowText" lastClr="000000"/>
              </a:solidFill>
              <a:effectLst/>
              <a:latin typeface="+mn-ea"/>
              <a:ea typeface="+mn-ea"/>
              <a:cs typeface="+mn-cs"/>
            </a:rPr>
            <a:t>平成</a:t>
          </a:r>
          <a:r>
            <a:rPr kumimoji="1" lang="en-US" altLang="ja-JP" sz="1500" b="0" i="0" baseline="0">
              <a:solidFill>
                <a:sysClr val="windowText" lastClr="000000"/>
              </a:solidFill>
              <a:effectLst/>
              <a:latin typeface="+mn-ea"/>
              <a:ea typeface="+mn-ea"/>
              <a:cs typeface="+mn-cs"/>
            </a:rPr>
            <a:t>20</a:t>
          </a:r>
          <a:r>
            <a:rPr kumimoji="1" lang="ja-JP" altLang="ja-JP" sz="1500" b="0" i="0" baseline="0">
              <a:solidFill>
                <a:sysClr val="windowText" lastClr="000000"/>
              </a:solidFill>
              <a:effectLst/>
              <a:latin typeface="+mn-ea"/>
              <a:ea typeface="+mn-ea"/>
              <a:cs typeface="+mn-cs"/>
            </a:rPr>
            <a:t>年度に取得した王寺大橋と平成</a:t>
          </a:r>
          <a:r>
            <a:rPr kumimoji="1" lang="en-US" altLang="ja-JP" sz="1500" b="0" i="0" baseline="0">
              <a:solidFill>
                <a:sysClr val="windowText" lastClr="000000"/>
              </a:solidFill>
              <a:effectLst/>
              <a:latin typeface="+mn-ea"/>
              <a:ea typeface="+mn-ea"/>
              <a:cs typeface="+mn-cs"/>
            </a:rPr>
            <a:t>22</a:t>
          </a:r>
          <a:r>
            <a:rPr kumimoji="1" lang="ja-JP" altLang="ja-JP" sz="1500" b="0" i="0" baseline="0">
              <a:solidFill>
                <a:sysClr val="windowText" lastClr="000000"/>
              </a:solidFill>
              <a:effectLst/>
              <a:latin typeface="+mn-ea"/>
              <a:ea typeface="+mn-ea"/>
              <a:cs typeface="+mn-cs"/>
            </a:rPr>
            <a:t>年度に取得した南元町新橋</a:t>
          </a:r>
          <a:r>
            <a:rPr kumimoji="1" lang="ja-JP" altLang="en-US" sz="1500" b="0" i="0" baseline="0">
              <a:solidFill>
                <a:sysClr val="windowText" lastClr="000000"/>
              </a:solidFill>
              <a:effectLst/>
              <a:latin typeface="+mn-ea"/>
              <a:ea typeface="+mn-ea"/>
              <a:cs typeface="+mn-cs"/>
            </a:rPr>
            <a:t>について、相対的に</a:t>
          </a:r>
          <a:r>
            <a:rPr kumimoji="1" lang="ja-JP" altLang="ja-JP" sz="1500" b="0" i="0" baseline="0">
              <a:solidFill>
                <a:sysClr val="windowText" lastClr="000000"/>
              </a:solidFill>
              <a:effectLst/>
              <a:latin typeface="+mn-ea"/>
              <a:ea typeface="+mn-ea"/>
              <a:cs typeface="+mn-cs"/>
            </a:rPr>
            <a:t>取得原価が大きく、経過年数</a:t>
          </a:r>
          <a:r>
            <a:rPr kumimoji="1" lang="ja-JP" altLang="en-US" sz="1500" b="0" i="0" baseline="0">
              <a:solidFill>
                <a:sysClr val="windowText" lastClr="000000"/>
              </a:solidFill>
              <a:effectLst/>
              <a:latin typeface="+mn-ea"/>
              <a:ea typeface="+mn-ea"/>
              <a:cs typeface="+mn-cs"/>
            </a:rPr>
            <a:t>も</a:t>
          </a:r>
          <a:r>
            <a:rPr kumimoji="1" lang="ja-JP" altLang="ja-JP" sz="1500" b="0" i="0" baseline="0">
              <a:solidFill>
                <a:sysClr val="windowText" lastClr="000000"/>
              </a:solidFill>
              <a:effectLst/>
              <a:latin typeface="+mn-ea"/>
              <a:ea typeface="+mn-ea"/>
              <a:cs typeface="+mn-cs"/>
            </a:rPr>
            <a:t>短いた</a:t>
          </a:r>
          <a:r>
            <a:rPr kumimoji="1" lang="ja-JP" altLang="en-US" sz="1500" b="0" i="0" baseline="0">
              <a:solidFill>
                <a:sysClr val="windowText" lastClr="000000"/>
              </a:solidFill>
              <a:effectLst/>
              <a:latin typeface="+mn-ea"/>
              <a:ea typeface="+mn-ea"/>
              <a:cs typeface="+mn-cs"/>
            </a:rPr>
            <a:t>めである。また、</a:t>
          </a:r>
          <a:r>
            <a:rPr kumimoji="1" lang="en-US" altLang="ja-JP" sz="15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学校施設</a:t>
          </a:r>
          <a:r>
            <a:rPr kumimoji="1" lang="en-US" altLang="ja-JP" sz="15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については、義務教育学校の新築等により新規取得額が減価償却費を上回ったため、有形固定資産減価償却率は前年度より</a:t>
          </a:r>
          <a:r>
            <a:rPr kumimoji="1" lang="en-US" altLang="ja-JP" sz="1500" b="0" i="0" u="none" strike="noStrike" kern="0" cap="none" spc="0" normalizeH="0" baseline="0" noProof="0">
              <a:ln>
                <a:noFill/>
              </a:ln>
              <a:solidFill>
                <a:sysClr val="windowText" lastClr="000000"/>
              </a:solidFill>
              <a:effectLst/>
              <a:uLnTx/>
              <a:uFillTx/>
              <a:latin typeface="+mn-ea"/>
              <a:ea typeface="+mn-ea"/>
              <a:cs typeface="+mn-cs"/>
            </a:rPr>
            <a:t>30.6</a:t>
          </a:r>
          <a:r>
            <a:rPr kumimoji="1" lang="ja-JP" altLang="en-US" sz="1500" b="0" i="0" u="none" strike="noStrike" kern="0" cap="none" spc="0" normalizeH="0" baseline="0" noProof="0">
              <a:ln>
                <a:noFill/>
              </a:ln>
              <a:solidFill>
                <a:sysClr val="windowText" lastClr="000000"/>
              </a:solidFill>
              <a:effectLst/>
              <a:uLnTx/>
              <a:uFillTx/>
              <a:latin typeface="+mn-ea"/>
              <a:ea typeface="+mn-ea"/>
              <a:cs typeface="+mn-cs"/>
            </a:rPr>
            <a:t>ポイント低下した。各施設の整備については、長寿命化による利用可能期間の延伸や施設の統廃合を検討するなど、財政負担を勘案しつつ効率的に進める。</a:t>
          </a:r>
          <a:endParaRPr kumimoji="1" lang="en-US" altLang="ja-JP" sz="1500" b="0" i="0" u="none" strike="noStrike" kern="0" cap="none" spc="0" normalizeH="0" baseline="0" noProof="0">
            <a:ln>
              <a:noFill/>
            </a:ln>
            <a:solidFill>
              <a:sysClr val="windowText" lastClr="000000"/>
            </a:solidFill>
            <a:effectLst/>
            <a:uLnTx/>
            <a:uFillTx/>
            <a:latin typeface="+mn-ea"/>
            <a:ea typeface="+mn-ea"/>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207245-DB98-43E4-AEA6-7DF267164E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950B58-15E8-4AD9-BA3E-1C255892F0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BA78E3-A7FF-4585-BA53-A4D30EEDDE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77D3B6-7C93-4F43-A1D2-E89A3E0C0B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D8D16E-6509-43F5-A3D4-E23F5F37FC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47670F-E819-4A17-A130-8335206836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9BC267-F265-4F00-8890-22D300368D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049354-FA47-47CC-9026-9BE88BEBF5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A40789-C21F-4746-AFC2-E65B43A729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417FAF-DD54-4D65-928A-88FB6F6D38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722912-B02C-4935-BEF0-116B645F66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0A6EA1-85C9-4325-8C2F-E478F716D5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BF3DB3-AD53-4B4B-B346-1805CA9B12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783990-EC0E-4123-B867-4EA2F96A37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960F25-3D22-432A-9732-186C70AF7C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0E93AC6-D6BA-4F82-AACA-FCE2CF0DD7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E63FBD-CA1E-45F7-A8F7-981AB3568A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AA7460-1950-4D41-B9B6-61FA1DD199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4380BE-44F4-4B86-B75B-2BA67D3B95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035F65-1EAF-4A9B-B4B2-151454FE06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915F4F-1E97-4395-B5DD-B1448887CD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0DD691-5218-4931-BAE2-A3B2739218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54D96E-C966-4B6A-8492-652D46412B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3F716D-B085-43D3-81DC-958CC395C6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9706DA-25C1-4C6D-833D-2539609F95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786F8C-2D3A-4CBD-95E4-47956F0F08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56A28A-157D-46CC-94E2-55A0DEE784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563B4F-3EEA-4A16-AF35-94A7D515B5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DAC126-BA54-4D9B-AE7E-6724EF1F3F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3C768D-455B-4063-854D-72B700F00B1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746CAA-E11A-4FBC-8069-0F50389CE8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E4D723-6BA1-45E4-BFE0-FFDBBE8298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FA6FD4-0791-4D20-8D5C-D27A9E3A2C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7DED63-E78F-4DCF-97B5-4059C9574E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76E23A-3327-4897-84F1-064738C739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927E29-A4B1-4779-A79B-D9F11D8F36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FBC88D-CD8F-4C65-BCEB-49BA02B0D9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BD6B02-E000-4E13-8D53-23C58EA789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C23269-C716-4548-A4AA-EDF0F57B8FC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4EF1571-7828-4921-A1F1-12EDFA7B6F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21CD691-8C62-44A1-8BB2-9DA9675664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1A11131-AE63-45A4-B034-10AAC2F687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5EFA5FE-0722-4EC5-BF3F-F45DBF884D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5305918-BB93-4E1F-8750-7317C44CAF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C38CA55-123D-42C2-B525-4C02C393BD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2256E45-EE2B-4FFD-9518-08BA9939F6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A0E70E6-E08C-49F6-B95E-0D8C16B82C6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19E4BB9-2CDE-4E19-84A0-3E2CFBDD44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5FC1FC0-F15A-4F73-A480-4DF5A21B8DF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C4CC111-F907-4092-9043-81A1DC81AD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BFF2F90-3D9E-4141-A70E-FFF27A0D42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F04D134-5574-4779-A6F7-F0787CED85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577E0A5-663C-40F5-85A9-54045A3916F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A82E0B3-878B-4BF3-9037-D4BE0BAAF2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56C9A7A-3A31-4833-9913-C6BEBB5C68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14A218B-F0A6-41A0-B663-22447615D9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8E4451F-CA84-4D3E-9C21-72C2CCF0C1C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9231BC2-0174-485D-AFC4-5EF56B04D6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AFAF9BA-57C7-45AC-A295-721A909E2F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4D46653-1E2E-4089-930D-45B5CBB999D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3BDF7AC-3426-46D8-80BF-12EFCDB9595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1D7B85D-068E-4EB6-AD2E-701DE1D9BF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4326A1F-DAD1-40F1-AF32-6CC71588A3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A783539-3EF3-44B1-93BE-D8C24EE772A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E9F3BE8-6759-4370-8265-00141A76AF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D80CAC5-869C-45AC-B761-B3781567A5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39A7299-13BA-46DF-875C-F22FBE4AC3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3DBEA51-1290-4566-8B83-2060E848857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8C2A34C-D53D-46A6-9547-AF39203ED3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CCF843-7FA0-44C5-9434-F5432A0F5A0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82FF190-3978-4D3B-819F-9ACCEEC492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4B309EF2-FE9D-4F36-84D4-578A39FFAC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FCAF442-DE70-4235-88E6-6C5B2B0AAA45}"/>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C0DDB5D-D52B-4E55-A9F3-70B8A6CDBFD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E68BFD5-581B-41E0-B0D8-D735B0C6F95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8BB7DAFF-D9FD-424B-A8DB-F91EEAA621D4}"/>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87797721-3A56-40B2-A689-30E8292E612B}"/>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CC034F4-CEC2-4496-A04B-FEFDF117AB92}"/>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205944C2-8BFB-41AA-9408-E537BD828354}"/>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586F2BDA-156F-4F84-9A7A-CB6FC1C20C8E}"/>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5988A184-8E01-44F9-BCAC-852DDE4BDDF8}"/>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F7E494DB-6927-4976-B917-76B9058F5E2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274DD139-388F-43A3-B741-161177BA5973}"/>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7B081F5-B4B0-450D-B0A0-8FB3F4D081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219ED5C-A9E6-4FE1-88B3-11AF81A73E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1C4BE36-6E53-435E-A2EE-62B00A3931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6902F66-A671-4982-91DF-9B427F5605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1D66C20-BDA8-4F4A-AD72-41B78FF362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90" name="楕円 89">
          <a:extLst>
            <a:ext uri="{FF2B5EF4-FFF2-40B4-BE49-F238E27FC236}">
              <a16:creationId xmlns:a16="http://schemas.microsoft.com/office/drawing/2014/main" id="{1CB6C6C6-2FAA-41DE-A26F-7CC738B092A5}"/>
            </a:ext>
          </a:extLst>
        </xdr:cNvPr>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695641D-8FB8-40A1-9768-FA4992119178}"/>
            </a:ext>
          </a:extLst>
        </xdr:cNvPr>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43906</xdr:rowOff>
    </xdr:from>
    <xdr:to>
      <xdr:col>20</xdr:col>
      <xdr:colOff>38100</xdr:colOff>
      <xdr:row>61</xdr:row>
      <xdr:rowOff>145506</xdr:rowOff>
    </xdr:to>
    <xdr:sp macro="" textlink="">
      <xdr:nvSpPr>
        <xdr:cNvPr id="92" name="楕円 91">
          <a:extLst>
            <a:ext uri="{FF2B5EF4-FFF2-40B4-BE49-F238E27FC236}">
              <a16:creationId xmlns:a16="http://schemas.microsoft.com/office/drawing/2014/main" id="{8B6FB0D3-D44A-41CF-8F7E-63DAA1ECFE10}"/>
            </a:ext>
          </a:extLst>
        </xdr:cNvPr>
        <xdr:cNvSpPr/>
      </xdr:nvSpPr>
      <xdr:spPr>
        <a:xfrm>
          <a:off x="3746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130628</xdr:rowOff>
    </xdr:to>
    <xdr:cxnSp macro="">
      <xdr:nvCxnSpPr>
        <xdr:cNvPr id="93" name="直線コネクタ 92">
          <a:extLst>
            <a:ext uri="{FF2B5EF4-FFF2-40B4-BE49-F238E27FC236}">
              <a16:creationId xmlns:a16="http://schemas.microsoft.com/office/drawing/2014/main" id="{5E1D1981-AEA1-4503-ADF6-0E923B171B60}"/>
            </a:ext>
          </a:extLst>
        </xdr:cNvPr>
        <xdr:cNvCxnSpPr/>
      </xdr:nvCxnSpPr>
      <xdr:spPr>
        <a:xfrm>
          <a:off x="3797300" y="105531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94" name="楕円 93">
          <a:extLst>
            <a:ext uri="{FF2B5EF4-FFF2-40B4-BE49-F238E27FC236}">
              <a16:creationId xmlns:a16="http://schemas.microsoft.com/office/drawing/2014/main" id="{0300FF5D-BFEE-4E08-9A10-F5E948FA4571}"/>
            </a:ext>
          </a:extLst>
        </xdr:cNvPr>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94706</xdr:rowOff>
    </xdr:to>
    <xdr:cxnSp macro="">
      <xdr:nvCxnSpPr>
        <xdr:cNvPr id="95" name="直線コネクタ 94">
          <a:extLst>
            <a:ext uri="{FF2B5EF4-FFF2-40B4-BE49-F238E27FC236}">
              <a16:creationId xmlns:a16="http://schemas.microsoft.com/office/drawing/2014/main" id="{A55CACC2-4C0F-4AFC-98CB-BD71F772EDBA}"/>
            </a:ext>
          </a:extLst>
        </xdr:cNvPr>
        <xdr:cNvCxnSpPr/>
      </xdr:nvCxnSpPr>
      <xdr:spPr>
        <a:xfrm>
          <a:off x="2908300" y="105172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96" name="楕円 95">
          <a:extLst>
            <a:ext uri="{FF2B5EF4-FFF2-40B4-BE49-F238E27FC236}">
              <a16:creationId xmlns:a16="http://schemas.microsoft.com/office/drawing/2014/main" id="{2DD2BEA2-5948-4970-92EC-2C7EC432513A}"/>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68580</xdr:rowOff>
    </xdr:to>
    <xdr:cxnSp macro="">
      <xdr:nvCxnSpPr>
        <xdr:cNvPr id="97" name="直線コネクタ 96">
          <a:extLst>
            <a:ext uri="{FF2B5EF4-FFF2-40B4-BE49-F238E27FC236}">
              <a16:creationId xmlns:a16="http://schemas.microsoft.com/office/drawing/2014/main" id="{5F3A31E0-1438-4112-922B-BA87DA8393DD}"/>
            </a:ext>
          </a:extLst>
        </xdr:cNvPr>
        <xdr:cNvCxnSpPr/>
      </xdr:nvCxnSpPr>
      <xdr:spPr>
        <a:xfrm flipV="1">
          <a:off x="2019300" y="105172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153307</xdr:rowOff>
    </xdr:from>
    <xdr:to>
      <xdr:col>6</xdr:col>
      <xdr:colOff>38100</xdr:colOff>
      <xdr:row>61</xdr:row>
      <xdr:rowOff>83457</xdr:rowOff>
    </xdr:to>
    <xdr:sp macro="" textlink="">
      <xdr:nvSpPr>
        <xdr:cNvPr id="98" name="楕円 97">
          <a:extLst>
            <a:ext uri="{FF2B5EF4-FFF2-40B4-BE49-F238E27FC236}">
              <a16:creationId xmlns:a16="http://schemas.microsoft.com/office/drawing/2014/main" id="{90C61550-7C8F-4E74-A5FC-8646409C0684}"/>
            </a:ext>
          </a:extLst>
        </xdr:cNvPr>
        <xdr:cNvSpPr/>
      </xdr:nvSpPr>
      <xdr:spPr>
        <a:xfrm>
          <a:off x="1079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32657</xdr:rowOff>
    </xdr:from>
    <xdr:to>
      <xdr:col>10</xdr:col>
      <xdr:colOff>114300</xdr:colOff>
      <xdr:row>61</xdr:row>
      <xdr:rowOff>68580</xdr:rowOff>
    </xdr:to>
    <xdr:cxnSp macro="">
      <xdr:nvCxnSpPr>
        <xdr:cNvPr id="99" name="直線コネクタ 98">
          <a:extLst>
            <a:ext uri="{FF2B5EF4-FFF2-40B4-BE49-F238E27FC236}">
              <a16:creationId xmlns:a16="http://schemas.microsoft.com/office/drawing/2014/main" id="{39AC6D65-33F7-419A-B034-149D4AE820AD}"/>
            </a:ext>
          </a:extLst>
        </xdr:cNvPr>
        <xdr:cNvCxnSpPr/>
      </xdr:nvCxnSpPr>
      <xdr:spPr>
        <a:xfrm>
          <a:off x="1130300" y="104911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00" name="n_1aveValue【体育館・プール】&#10;有形固定資産減価償却率">
          <a:extLst>
            <a:ext uri="{FF2B5EF4-FFF2-40B4-BE49-F238E27FC236}">
              <a16:creationId xmlns:a16="http://schemas.microsoft.com/office/drawing/2014/main" id="{BF2FF61D-061F-4562-9437-2A9C84241B05}"/>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01" name="n_2aveValue【体育館・プール】&#10;有形固定資産減価償却率">
          <a:extLst>
            <a:ext uri="{FF2B5EF4-FFF2-40B4-BE49-F238E27FC236}">
              <a16:creationId xmlns:a16="http://schemas.microsoft.com/office/drawing/2014/main" id="{98660C66-FCE2-42D3-B4A5-EC3E38CD82CE}"/>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5761103D-A8B5-462E-8611-375921912A99}"/>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03" name="n_4aveValue【体育館・プール】&#10;有形固定資産減価償却率">
          <a:extLst>
            <a:ext uri="{FF2B5EF4-FFF2-40B4-BE49-F238E27FC236}">
              <a16:creationId xmlns:a16="http://schemas.microsoft.com/office/drawing/2014/main" id="{81E814B8-EBC8-4168-A0BB-BE18F61FB8AA}"/>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136633</xdr:rowOff>
    </xdr:from>
    <xdr:ext cx="405111" cy="259045"/>
    <xdr:sp macro="" textlink="">
      <xdr:nvSpPr>
        <xdr:cNvPr id="104" name="n_1mainValue【体育館・プール】&#10;有形固定資産減価償却率">
          <a:extLst>
            <a:ext uri="{FF2B5EF4-FFF2-40B4-BE49-F238E27FC236}">
              <a16:creationId xmlns:a16="http://schemas.microsoft.com/office/drawing/2014/main" id="{232789AE-4469-424D-B361-24C1AB1D4475}"/>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105" name="n_2mainValue【体育館・プール】&#10;有形固定資産減価償却率">
          <a:extLst>
            <a:ext uri="{FF2B5EF4-FFF2-40B4-BE49-F238E27FC236}">
              <a16:creationId xmlns:a16="http://schemas.microsoft.com/office/drawing/2014/main" id="{052F5D4E-919A-401D-BF18-338A415E4A4F}"/>
            </a:ext>
          </a:extLst>
        </xdr:cNvPr>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06" name="n_3mainValue【体育館・プール】&#10;有形固定資産減価償却率">
          <a:extLst>
            <a:ext uri="{FF2B5EF4-FFF2-40B4-BE49-F238E27FC236}">
              <a16:creationId xmlns:a16="http://schemas.microsoft.com/office/drawing/2014/main" id="{74DFC316-B454-4E4A-AD97-20F908C324A4}"/>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07" name="n_4mainValue【体育館・プール】&#10;有形固定資産減価償却率">
          <a:extLst>
            <a:ext uri="{FF2B5EF4-FFF2-40B4-BE49-F238E27FC236}">
              <a16:creationId xmlns:a16="http://schemas.microsoft.com/office/drawing/2014/main" id="{040BA5CE-3D5A-47C6-80DB-B18C6CA3D4BD}"/>
            </a:ext>
          </a:extLst>
        </xdr:cNvPr>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3632E42-8D92-4192-9D96-1621D5204D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F9827D69-9D1B-4DA2-95CA-AAD26BCBE5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584D904-6A4E-4A78-A6E8-6DBBCF298D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52C0176-C90C-45DA-98E0-756B989D15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D876170-681C-44DB-8EE6-9E1AF50808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45230CA-91C6-4720-88CE-6100CBB885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CDFEA97-C025-4833-8FA6-A736A3065F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C62A9D0-4451-4734-AAF2-04CAF85D02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DF39AC7-FE3F-484C-8EFA-DE18D4FCEC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F83052E-7B01-465D-8F5B-A1C2AA1338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6242CAF8-D1B5-432B-9C13-BBE9972678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9958459-5BE1-465D-880D-D6CF2D308E3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1236B8F9-A0B9-457D-8061-7C8B51EE56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50903EA5-61AD-4928-9311-2A43388E1EC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26426009-7BBB-49D1-A98A-C51FF48119C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197F0558-9DFC-4447-9FDB-820120CEC3E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C07FDE80-10B2-4A82-ACF5-00119B8EFF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2948C9E7-2362-4676-92CF-F894189B189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CC178AC6-D063-44B4-863C-1DEC1957CB7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2962D94B-EEC0-4E1E-BA24-9C103FCDC74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1766D19A-0A0C-4D6E-A739-74F1F73F8E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A87F9EF7-37FA-4D8B-AFDA-8739F5962E9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8704575F-CDCA-4BF9-BDF6-B8D2E57CF1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2C39FCC5-1E1C-4381-915D-C7C555279D07}"/>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6689E282-50A7-491E-8985-C54A88658B13}"/>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9C7DC27F-6E2E-4CA1-AB00-44CE51A75B49}"/>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A670F97D-8EF8-4A1B-BF18-1AFD844F4C89}"/>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61B20487-14C4-4BAB-97EC-6A4F93957686}"/>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136" name="【体育館・プール】&#10;一人当たり面積平均値テキスト">
          <a:extLst>
            <a:ext uri="{FF2B5EF4-FFF2-40B4-BE49-F238E27FC236}">
              <a16:creationId xmlns:a16="http://schemas.microsoft.com/office/drawing/2014/main" id="{01B11489-9DB3-4C02-8521-D38A9C3C41FE}"/>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90BE5CED-6F3C-41EA-88C4-C14DE9CF0E4E}"/>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E3A6248B-E185-432E-ACA0-135CF38A6588}"/>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2463C2B2-C843-4C62-B906-61CF81EF5B59}"/>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74488121-7E16-4045-B245-2ECE05CC1871}"/>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4070C9B5-F724-49C7-8643-0D369625D21E}"/>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830FFCB-A0DC-43AB-B4C6-AD1FBF8EF4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F3C9D0C-4B6C-4487-88D5-66D1CCAA09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9FC9B7C-27AB-493D-8AF8-9E54E22D9F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8E3D58C-AA34-4B02-A1C9-66951B4EF6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2C946FE-318A-42ED-ACEF-C8FD419B75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147" name="楕円 146">
          <a:extLst>
            <a:ext uri="{FF2B5EF4-FFF2-40B4-BE49-F238E27FC236}">
              <a16:creationId xmlns:a16="http://schemas.microsoft.com/office/drawing/2014/main" id="{7A8F6E49-0F17-4346-B84E-6C1C715CE8EC}"/>
            </a:ext>
          </a:extLst>
        </xdr:cNvPr>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36847</xdr:rowOff>
    </xdr:from>
    <xdr:ext cx="469744" cy="259045"/>
    <xdr:sp macro="" textlink="">
      <xdr:nvSpPr>
        <xdr:cNvPr id="148" name="【体育館・プール】&#10;一人当たり面積該当値テキスト">
          <a:extLst>
            <a:ext uri="{FF2B5EF4-FFF2-40B4-BE49-F238E27FC236}">
              <a16:creationId xmlns:a16="http://schemas.microsoft.com/office/drawing/2014/main" id="{4B0B31C3-E12C-405C-B713-C55A15E3577B}"/>
            </a:ext>
          </a:extLst>
        </xdr:cNvPr>
        <xdr:cNvSpPr txBox="1"/>
      </xdr:nvSpPr>
      <xdr:spPr>
        <a:xfrm>
          <a:off x="10515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149" name="楕円 148">
          <a:extLst>
            <a:ext uri="{FF2B5EF4-FFF2-40B4-BE49-F238E27FC236}">
              <a16:creationId xmlns:a16="http://schemas.microsoft.com/office/drawing/2014/main" id="{1A887E2C-916E-49C6-99C4-FDFD10F54026}"/>
            </a:ext>
          </a:extLst>
        </xdr:cNvPr>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64770</xdr:rowOff>
    </xdr:to>
    <xdr:cxnSp macro="">
      <xdr:nvCxnSpPr>
        <xdr:cNvPr id="150" name="直線コネクタ 149">
          <a:extLst>
            <a:ext uri="{FF2B5EF4-FFF2-40B4-BE49-F238E27FC236}">
              <a16:creationId xmlns:a16="http://schemas.microsoft.com/office/drawing/2014/main" id="{0FFE6A37-1B21-421A-9678-2FFD20210618}"/>
            </a:ext>
          </a:extLst>
        </xdr:cNvPr>
        <xdr:cNvCxnSpPr/>
      </xdr:nvCxnSpPr>
      <xdr:spPr>
        <a:xfrm>
          <a:off x="9639300" y="1069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151" name="楕円 150">
          <a:extLst>
            <a:ext uri="{FF2B5EF4-FFF2-40B4-BE49-F238E27FC236}">
              <a16:creationId xmlns:a16="http://schemas.microsoft.com/office/drawing/2014/main" id="{EBE203BB-C226-48E5-9C0E-2483647B1B3A}"/>
            </a:ext>
          </a:extLst>
        </xdr:cNvPr>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64770</xdr:rowOff>
    </xdr:to>
    <xdr:cxnSp macro="">
      <xdr:nvCxnSpPr>
        <xdr:cNvPr id="152" name="直線コネクタ 151">
          <a:extLst>
            <a:ext uri="{FF2B5EF4-FFF2-40B4-BE49-F238E27FC236}">
              <a16:creationId xmlns:a16="http://schemas.microsoft.com/office/drawing/2014/main" id="{4F9722D2-2931-4161-A25A-60D3023202B5}"/>
            </a:ext>
          </a:extLst>
        </xdr:cNvPr>
        <xdr:cNvCxnSpPr/>
      </xdr:nvCxnSpPr>
      <xdr:spPr>
        <a:xfrm>
          <a:off x="8750300" y="1069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109220</xdr:rowOff>
    </xdr:from>
    <xdr:to>
      <xdr:col>41</xdr:col>
      <xdr:colOff>101600</xdr:colOff>
      <xdr:row>62</xdr:row>
      <xdr:rowOff>39370</xdr:rowOff>
    </xdr:to>
    <xdr:sp macro="" textlink="">
      <xdr:nvSpPr>
        <xdr:cNvPr id="153" name="楕円 152">
          <a:extLst>
            <a:ext uri="{FF2B5EF4-FFF2-40B4-BE49-F238E27FC236}">
              <a16:creationId xmlns:a16="http://schemas.microsoft.com/office/drawing/2014/main" id="{AD7F2824-3FCB-4CB2-B6D9-1D20E4DECBF7}"/>
            </a:ext>
          </a:extLst>
        </xdr:cNvPr>
        <xdr:cNvSpPr/>
      </xdr:nvSpPr>
      <xdr:spPr>
        <a:xfrm>
          <a:off x="781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160020</xdr:rowOff>
    </xdr:from>
    <xdr:to>
      <xdr:col>45</xdr:col>
      <xdr:colOff>177800</xdr:colOff>
      <xdr:row>62</xdr:row>
      <xdr:rowOff>64770</xdr:rowOff>
    </xdr:to>
    <xdr:cxnSp macro="">
      <xdr:nvCxnSpPr>
        <xdr:cNvPr id="154" name="直線コネクタ 153">
          <a:extLst>
            <a:ext uri="{FF2B5EF4-FFF2-40B4-BE49-F238E27FC236}">
              <a16:creationId xmlns:a16="http://schemas.microsoft.com/office/drawing/2014/main" id="{E11D796C-66A1-4679-B869-85AB59D84C85}"/>
            </a:ext>
          </a:extLst>
        </xdr:cNvPr>
        <xdr:cNvCxnSpPr/>
      </xdr:nvCxnSpPr>
      <xdr:spPr>
        <a:xfrm>
          <a:off x="7861300" y="10618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105410</xdr:rowOff>
    </xdr:from>
    <xdr:to>
      <xdr:col>36</xdr:col>
      <xdr:colOff>165100</xdr:colOff>
      <xdr:row>62</xdr:row>
      <xdr:rowOff>35560</xdr:rowOff>
    </xdr:to>
    <xdr:sp macro="" textlink="">
      <xdr:nvSpPr>
        <xdr:cNvPr id="155" name="楕円 154">
          <a:extLst>
            <a:ext uri="{FF2B5EF4-FFF2-40B4-BE49-F238E27FC236}">
              <a16:creationId xmlns:a16="http://schemas.microsoft.com/office/drawing/2014/main" id="{C6970214-7935-4166-8208-B2FCD0A829EC}"/>
            </a:ext>
          </a:extLst>
        </xdr:cNvPr>
        <xdr:cNvSpPr/>
      </xdr:nvSpPr>
      <xdr:spPr>
        <a:xfrm>
          <a:off x="692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156210</xdr:rowOff>
    </xdr:from>
    <xdr:to>
      <xdr:col>41</xdr:col>
      <xdr:colOff>50800</xdr:colOff>
      <xdr:row>61</xdr:row>
      <xdr:rowOff>160020</xdr:rowOff>
    </xdr:to>
    <xdr:cxnSp macro="">
      <xdr:nvCxnSpPr>
        <xdr:cNvPr id="156" name="直線コネクタ 155">
          <a:extLst>
            <a:ext uri="{FF2B5EF4-FFF2-40B4-BE49-F238E27FC236}">
              <a16:creationId xmlns:a16="http://schemas.microsoft.com/office/drawing/2014/main" id="{BE136944-ED22-4D34-AD58-B7D091B13BEB}"/>
            </a:ext>
          </a:extLst>
        </xdr:cNvPr>
        <xdr:cNvCxnSpPr/>
      </xdr:nvCxnSpPr>
      <xdr:spPr>
        <a:xfrm>
          <a:off x="6972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157" name="n_1aveValue【体育館・プール】&#10;一人当たり面積">
          <a:extLst>
            <a:ext uri="{FF2B5EF4-FFF2-40B4-BE49-F238E27FC236}">
              <a16:creationId xmlns:a16="http://schemas.microsoft.com/office/drawing/2014/main" id="{413D829A-8C6D-4520-A5C0-7908760068B6}"/>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158" name="n_2aveValue【体育館・プール】&#10;一人当たり面積">
          <a:extLst>
            <a:ext uri="{FF2B5EF4-FFF2-40B4-BE49-F238E27FC236}">
              <a16:creationId xmlns:a16="http://schemas.microsoft.com/office/drawing/2014/main" id="{4C57D44E-66BA-4882-8AFC-6632F75725C6}"/>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159" name="n_3aveValue【体育館・プール】&#10;一人当たり面積">
          <a:extLst>
            <a:ext uri="{FF2B5EF4-FFF2-40B4-BE49-F238E27FC236}">
              <a16:creationId xmlns:a16="http://schemas.microsoft.com/office/drawing/2014/main" id="{6B88FFCB-BD99-4F81-8B5B-C3B7FCE016FC}"/>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160" name="n_4aveValue【体育館・プール】&#10;一人当たり面積">
          <a:extLst>
            <a:ext uri="{FF2B5EF4-FFF2-40B4-BE49-F238E27FC236}">
              <a16:creationId xmlns:a16="http://schemas.microsoft.com/office/drawing/2014/main" id="{337FE4AE-B363-4988-9C26-EC8C13AB06DF}"/>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132097</xdr:rowOff>
    </xdr:from>
    <xdr:ext cx="469744" cy="259045"/>
    <xdr:sp macro="" textlink="">
      <xdr:nvSpPr>
        <xdr:cNvPr id="161" name="n_1mainValue【体育館・プール】&#10;一人当たり面積">
          <a:extLst>
            <a:ext uri="{FF2B5EF4-FFF2-40B4-BE49-F238E27FC236}">
              <a16:creationId xmlns:a16="http://schemas.microsoft.com/office/drawing/2014/main" id="{40941034-FDA9-4D40-8147-7F95E59FAC67}"/>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132097</xdr:rowOff>
    </xdr:from>
    <xdr:ext cx="469744" cy="259045"/>
    <xdr:sp macro="" textlink="">
      <xdr:nvSpPr>
        <xdr:cNvPr id="162" name="n_2mainValue【体育館・プール】&#10;一人当たり面積">
          <a:extLst>
            <a:ext uri="{FF2B5EF4-FFF2-40B4-BE49-F238E27FC236}">
              <a16:creationId xmlns:a16="http://schemas.microsoft.com/office/drawing/2014/main" id="{64A00D79-38D2-48EE-B817-C13E8EFBA507}"/>
            </a:ext>
          </a:extLst>
        </xdr:cNvPr>
        <xdr:cNvSpPr txBox="1"/>
      </xdr:nvSpPr>
      <xdr:spPr>
        <a:xfrm>
          <a:off x="8515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163" name="n_3mainValue【体育館・プール】&#10;一人当たり面積">
          <a:extLst>
            <a:ext uri="{FF2B5EF4-FFF2-40B4-BE49-F238E27FC236}">
              <a16:creationId xmlns:a16="http://schemas.microsoft.com/office/drawing/2014/main" id="{4A6E7C65-47A5-4E97-8932-A543B331969B}"/>
            </a:ext>
          </a:extLst>
        </xdr:cNvPr>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52087</xdr:rowOff>
    </xdr:from>
    <xdr:ext cx="469744" cy="259045"/>
    <xdr:sp macro="" textlink="">
      <xdr:nvSpPr>
        <xdr:cNvPr id="164" name="n_4mainValue【体育館・プール】&#10;一人当たり面積">
          <a:extLst>
            <a:ext uri="{FF2B5EF4-FFF2-40B4-BE49-F238E27FC236}">
              <a16:creationId xmlns:a16="http://schemas.microsoft.com/office/drawing/2014/main" id="{407C3FF8-5CE9-4DE6-A4E2-6E60886715C8}"/>
            </a:ext>
          </a:extLst>
        </xdr:cNvPr>
        <xdr:cNvSpPr txBox="1"/>
      </xdr:nvSpPr>
      <xdr:spPr>
        <a:xfrm>
          <a:off x="6737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BABB3B94-EE6B-4D25-9A6F-143FB9C7DE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E6293A23-9894-4026-BA3D-C2151C5C89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368C837-9995-4B5B-B456-B4276871CA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9F3553B5-EEC5-4E80-83A6-281D045C79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718CB43-163F-43C5-91E5-0B23CF1F6C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28D33CA0-9288-4BA4-99F6-73002EEDA7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C16C175A-7D03-4003-931A-2638E356F2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7F736990-6B71-4643-87E4-F4BAF9837E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F10BF8F5-72A2-4028-969B-A2DB66366E5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2BCECECB-AA18-4605-A7D3-8CA581546B6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24E4AB0F-2D24-4CBB-9899-2A9CB88CA2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1689C3FD-91F1-4D3E-936F-D58640628E9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9B189E26-EC97-4249-87AE-D54A5C3FF51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B1B90368-ADF0-4135-A0E9-EB848604943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B2F82DAD-88C1-4CC4-818A-C90793E4755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D51CB20C-CF0E-4F5F-9455-A375ACEE697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16AE263F-AE2B-4DE7-A0DE-3B7A8290524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3207BE11-422E-4790-BDC4-64C71A0F56B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46E666A4-806A-4595-A701-09F24F0F6AA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1B1B69FF-2762-4342-8E8F-4AF687FFC80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ACC93B9F-22D2-469F-8335-260C60CE2C2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EBDF6A5D-7B1A-4F5E-ADC3-9C82E153044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6FFDAAD3-B763-48EA-9F83-EC73BBAA786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18CD6C8D-37F7-4294-B05F-CAB7247022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1FCBF247-412A-4AEA-A96D-AF8A408875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8099AB-C4DE-4C0C-A7C3-0DBB3B7802F5}"/>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A303CCE-9BB5-4AF5-BBEA-8B25FC8D8AA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1A34C090-903A-42CE-959F-6CDFFBD79B6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B8426113-15E5-429A-90B5-1A6469FB4C55}"/>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id="{747AEAED-21BB-450A-8E8A-8FBA7A82CF9E}"/>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5E924F12-36C6-445F-86C4-06A8F254E35D}"/>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a:extLst>
            <a:ext uri="{FF2B5EF4-FFF2-40B4-BE49-F238E27FC236}">
              <a16:creationId xmlns:a16="http://schemas.microsoft.com/office/drawing/2014/main" id="{82855C5B-E296-4022-B129-B82C1EEB4543}"/>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a:extLst>
            <a:ext uri="{FF2B5EF4-FFF2-40B4-BE49-F238E27FC236}">
              <a16:creationId xmlns:a16="http://schemas.microsoft.com/office/drawing/2014/main" id="{6FFBFE36-7E1E-4F4D-9206-EF934EF0A7CD}"/>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a:extLst>
            <a:ext uri="{FF2B5EF4-FFF2-40B4-BE49-F238E27FC236}">
              <a16:creationId xmlns:a16="http://schemas.microsoft.com/office/drawing/2014/main" id="{12742CE2-FF85-4E06-9EAD-6C953D7D84FA}"/>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a:extLst>
            <a:ext uri="{FF2B5EF4-FFF2-40B4-BE49-F238E27FC236}">
              <a16:creationId xmlns:a16="http://schemas.microsoft.com/office/drawing/2014/main" id="{97E9EBC4-4B7C-429C-B425-B9DEAA1614B3}"/>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a:extLst>
            <a:ext uri="{FF2B5EF4-FFF2-40B4-BE49-F238E27FC236}">
              <a16:creationId xmlns:a16="http://schemas.microsoft.com/office/drawing/2014/main" id="{DAA1B22E-1D72-43A6-A9D9-FB52C3642CCD}"/>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F182EF7-6943-4BF5-A2E6-EABF45F783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85F9CB6-2469-4CF8-A09B-DDA87846B7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F3684A4-6854-4D56-8E22-A2DF95E174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B3632E7-9B56-44E5-9F1A-45A3B9FBE8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FDE11F8-C440-4773-B1AE-5FE9444DEE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50981</xdr:rowOff>
    </xdr:from>
    <xdr:to>
      <xdr:col>24</xdr:col>
      <xdr:colOff>114300</xdr:colOff>
      <xdr:row>84</xdr:row>
      <xdr:rowOff>152581</xdr:rowOff>
    </xdr:to>
    <xdr:sp macro="" textlink="">
      <xdr:nvSpPr>
        <xdr:cNvPr id="206" name="楕円 205">
          <a:extLst>
            <a:ext uri="{FF2B5EF4-FFF2-40B4-BE49-F238E27FC236}">
              <a16:creationId xmlns:a16="http://schemas.microsoft.com/office/drawing/2014/main" id="{A1D468F9-35EF-46FE-B299-C8775B77B53A}"/>
            </a:ext>
          </a:extLst>
        </xdr:cNvPr>
        <xdr:cNvSpPr/>
      </xdr:nvSpPr>
      <xdr:spPr>
        <a:xfrm>
          <a:off x="4584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29408</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8D68B229-1D8D-41AD-89FE-368F9CB56497}"/>
            </a:ext>
          </a:extLst>
        </xdr:cNvPr>
        <xdr:cNvSpPr txBox="1"/>
      </xdr:nvSpPr>
      <xdr:spPr>
        <a:xfrm>
          <a:off x="4673600"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26488</xdr:rowOff>
    </xdr:from>
    <xdr:to>
      <xdr:col>20</xdr:col>
      <xdr:colOff>38100</xdr:colOff>
      <xdr:row>84</xdr:row>
      <xdr:rowOff>128088</xdr:rowOff>
    </xdr:to>
    <xdr:sp macro="" textlink="">
      <xdr:nvSpPr>
        <xdr:cNvPr id="208" name="楕円 207">
          <a:extLst>
            <a:ext uri="{FF2B5EF4-FFF2-40B4-BE49-F238E27FC236}">
              <a16:creationId xmlns:a16="http://schemas.microsoft.com/office/drawing/2014/main" id="{E134EA38-8879-4685-B0E1-20380F3FBFCE}"/>
            </a:ext>
          </a:extLst>
        </xdr:cNvPr>
        <xdr:cNvSpPr/>
      </xdr:nvSpPr>
      <xdr:spPr>
        <a:xfrm>
          <a:off x="3746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77288</xdr:rowOff>
    </xdr:from>
    <xdr:to>
      <xdr:col>24</xdr:col>
      <xdr:colOff>63500</xdr:colOff>
      <xdr:row>84</xdr:row>
      <xdr:rowOff>101781</xdr:rowOff>
    </xdr:to>
    <xdr:cxnSp macro="">
      <xdr:nvCxnSpPr>
        <xdr:cNvPr id="209" name="直線コネクタ 208">
          <a:extLst>
            <a:ext uri="{FF2B5EF4-FFF2-40B4-BE49-F238E27FC236}">
              <a16:creationId xmlns:a16="http://schemas.microsoft.com/office/drawing/2014/main" id="{09CA4BAB-A74D-476F-A9F3-FECE58660386}"/>
            </a:ext>
          </a:extLst>
        </xdr:cNvPr>
        <xdr:cNvCxnSpPr/>
      </xdr:nvCxnSpPr>
      <xdr:spPr>
        <a:xfrm>
          <a:off x="3797300" y="144790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163649</xdr:rowOff>
    </xdr:from>
    <xdr:to>
      <xdr:col>15</xdr:col>
      <xdr:colOff>101600</xdr:colOff>
      <xdr:row>84</xdr:row>
      <xdr:rowOff>93799</xdr:rowOff>
    </xdr:to>
    <xdr:sp macro="" textlink="">
      <xdr:nvSpPr>
        <xdr:cNvPr id="210" name="楕円 209">
          <a:extLst>
            <a:ext uri="{FF2B5EF4-FFF2-40B4-BE49-F238E27FC236}">
              <a16:creationId xmlns:a16="http://schemas.microsoft.com/office/drawing/2014/main" id="{D47C09C3-2F4F-4CEB-A8F0-A0A1EB922C77}"/>
            </a:ext>
          </a:extLst>
        </xdr:cNvPr>
        <xdr:cNvSpPr/>
      </xdr:nvSpPr>
      <xdr:spPr>
        <a:xfrm>
          <a:off x="2857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42999</xdr:rowOff>
    </xdr:from>
    <xdr:to>
      <xdr:col>19</xdr:col>
      <xdr:colOff>177800</xdr:colOff>
      <xdr:row>84</xdr:row>
      <xdr:rowOff>77288</xdr:rowOff>
    </xdr:to>
    <xdr:cxnSp macro="">
      <xdr:nvCxnSpPr>
        <xdr:cNvPr id="211" name="直線コネクタ 210">
          <a:extLst>
            <a:ext uri="{FF2B5EF4-FFF2-40B4-BE49-F238E27FC236}">
              <a16:creationId xmlns:a16="http://schemas.microsoft.com/office/drawing/2014/main" id="{7C657932-AF63-48C9-9D0D-D937699BED18}"/>
            </a:ext>
          </a:extLst>
        </xdr:cNvPr>
        <xdr:cNvCxnSpPr/>
      </xdr:nvCxnSpPr>
      <xdr:spPr>
        <a:xfrm>
          <a:off x="2908300" y="144447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130992</xdr:rowOff>
    </xdr:from>
    <xdr:to>
      <xdr:col>10</xdr:col>
      <xdr:colOff>165100</xdr:colOff>
      <xdr:row>84</xdr:row>
      <xdr:rowOff>61142</xdr:rowOff>
    </xdr:to>
    <xdr:sp macro="" textlink="">
      <xdr:nvSpPr>
        <xdr:cNvPr id="212" name="楕円 211">
          <a:extLst>
            <a:ext uri="{FF2B5EF4-FFF2-40B4-BE49-F238E27FC236}">
              <a16:creationId xmlns:a16="http://schemas.microsoft.com/office/drawing/2014/main" id="{719A5E4B-E83E-4884-B973-CB49F6148D37}"/>
            </a:ext>
          </a:extLst>
        </xdr:cNvPr>
        <xdr:cNvSpPr/>
      </xdr:nvSpPr>
      <xdr:spPr>
        <a:xfrm>
          <a:off x="1968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10342</xdr:rowOff>
    </xdr:from>
    <xdr:to>
      <xdr:col>15</xdr:col>
      <xdr:colOff>50800</xdr:colOff>
      <xdr:row>84</xdr:row>
      <xdr:rowOff>42999</xdr:rowOff>
    </xdr:to>
    <xdr:cxnSp macro="">
      <xdr:nvCxnSpPr>
        <xdr:cNvPr id="213" name="直線コネクタ 212">
          <a:extLst>
            <a:ext uri="{FF2B5EF4-FFF2-40B4-BE49-F238E27FC236}">
              <a16:creationId xmlns:a16="http://schemas.microsoft.com/office/drawing/2014/main" id="{660599A8-FB8B-4465-8637-58D02D462EF8}"/>
            </a:ext>
          </a:extLst>
        </xdr:cNvPr>
        <xdr:cNvCxnSpPr/>
      </xdr:nvCxnSpPr>
      <xdr:spPr>
        <a:xfrm>
          <a:off x="2019300" y="1441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96701</xdr:rowOff>
    </xdr:from>
    <xdr:to>
      <xdr:col>6</xdr:col>
      <xdr:colOff>38100</xdr:colOff>
      <xdr:row>84</xdr:row>
      <xdr:rowOff>26851</xdr:rowOff>
    </xdr:to>
    <xdr:sp macro="" textlink="">
      <xdr:nvSpPr>
        <xdr:cNvPr id="214" name="楕円 213">
          <a:extLst>
            <a:ext uri="{FF2B5EF4-FFF2-40B4-BE49-F238E27FC236}">
              <a16:creationId xmlns:a16="http://schemas.microsoft.com/office/drawing/2014/main" id="{50B6B201-2A44-4762-B84D-9DA8CB033F3F}"/>
            </a:ext>
          </a:extLst>
        </xdr:cNvPr>
        <xdr:cNvSpPr/>
      </xdr:nvSpPr>
      <xdr:spPr>
        <a:xfrm>
          <a:off x="1079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147501</xdr:rowOff>
    </xdr:from>
    <xdr:to>
      <xdr:col>10</xdr:col>
      <xdr:colOff>114300</xdr:colOff>
      <xdr:row>84</xdr:row>
      <xdr:rowOff>10342</xdr:rowOff>
    </xdr:to>
    <xdr:cxnSp macro="">
      <xdr:nvCxnSpPr>
        <xdr:cNvPr id="215" name="直線コネクタ 214">
          <a:extLst>
            <a:ext uri="{FF2B5EF4-FFF2-40B4-BE49-F238E27FC236}">
              <a16:creationId xmlns:a16="http://schemas.microsoft.com/office/drawing/2014/main" id="{231D477C-6DE5-476F-A795-B27239E3464B}"/>
            </a:ext>
          </a:extLst>
        </xdr:cNvPr>
        <xdr:cNvCxnSpPr/>
      </xdr:nvCxnSpPr>
      <xdr:spPr>
        <a:xfrm>
          <a:off x="1130300" y="143778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16" name="n_1aveValue【福祉施設】&#10;有形固定資産減価償却率">
          <a:extLst>
            <a:ext uri="{FF2B5EF4-FFF2-40B4-BE49-F238E27FC236}">
              <a16:creationId xmlns:a16="http://schemas.microsoft.com/office/drawing/2014/main" id="{67328851-7B43-4B1E-AC86-DED491CCE192}"/>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17" name="n_2aveValue【福祉施設】&#10;有形固定資産減価償却率">
          <a:extLst>
            <a:ext uri="{FF2B5EF4-FFF2-40B4-BE49-F238E27FC236}">
              <a16:creationId xmlns:a16="http://schemas.microsoft.com/office/drawing/2014/main" id="{349894FF-2E4A-4AFF-B6F3-A36C0300D5AF}"/>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18" name="n_3aveValue【福祉施設】&#10;有形固定資産減価償却率">
          <a:extLst>
            <a:ext uri="{FF2B5EF4-FFF2-40B4-BE49-F238E27FC236}">
              <a16:creationId xmlns:a16="http://schemas.microsoft.com/office/drawing/2014/main" id="{AC707422-E359-4895-AA79-259D77670A2D}"/>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19" name="n_4aveValue【福祉施設】&#10;有形固定資産減価償却率">
          <a:extLst>
            <a:ext uri="{FF2B5EF4-FFF2-40B4-BE49-F238E27FC236}">
              <a16:creationId xmlns:a16="http://schemas.microsoft.com/office/drawing/2014/main" id="{34CA4533-DEE5-4B77-9563-09C59473FB6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119215</xdr:rowOff>
    </xdr:from>
    <xdr:ext cx="405111" cy="259045"/>
    <xdr:sp macro="" textlink="">
      <xdr:nvSpPr>
        <xdr:cNvPr id="220" name="n_1mainValue【福祉施設】&#10;有形固定資産減価償却率">
          <a:extLst>
            <a:ext uri="{FF2B5EF4-FFF2-40B4-BE49-F238E27FC236}">
              <a16:creationId xmlns:a16="http://schemas.microsoft.com/office/drawing/2014/main" id="{5737A9A0-7261-469F-B7A4-512AC5F08344}"/>
            </a:ext>
          </a:extLst>
        </xdr:cNvPr>
        <xdr:cNvSpPr txBox="1"/>
      </xdr:nvSpPr>
      <xdr:spPr>
        <a:xfrm>
          <a:off x="3582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84926</xdr:rowOff>
    </xdr:from>
    <xdr:ext cx="405111" cy="259045"/>
    <xdr:sp macro="" textlink="">
      <xdr:nvSpPr>
        <xdr:cNvPr id="221" name="n_2mainValue【福祉施設】&#10;有形固定資産減価償却率">
          <a:extLst>
            <a:ext uri="{FF2B5EF4-FFF2-40B4-BE49-F238E27FC236}">
              <a16:creationId xmlns:a16="http://schemas.microsoft.com/office/drawing/2014/main" id="{5044BFEE-DABD-4CAC-B3D8-86F19B8B9648}"/>
            </a:ext>
          </a:extLst>
        </xdr:cNvPr>
        <xdr:cNvSpPr txBox="1"/>
      </xdr:nvSpPr>
      <xdr:spPr>
        <a:xfrm>
          <a:off x="2705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52269</xdr:rowOff>
    </xdr:from>
    <xdr:ext cx="405111" cy="259045"/>
    <xdr:sp macro="" textlink="">
      <xdr:nvSpPr>
        <xdr:cNvPr id="222" name="n_3mainValue【福祉施設】&#10;有形固定資産減価償却率">
          <a:extLst>
            <a:ext uri="{FF2B5EF4-FFF2-40B4-BE49-F238E27FC236}">
              <a16:creationId xmlns:a16="http://schemas.microsoft.com/office/drawing/2014/main" id="{4C053C12-B7D3-45C5-85A2-E79989FA29E9}"/>
            </a:ext>
          </a:extLst>
        </xdr:cNvPr>
        <xdr:cNvSpPr txBox="1"/>
      </xdr:nvSpPr>
      <xdr:spPr>
        <a:xfrm>
          <a:off x="1816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17978</xdr:rowOff>
    </xdr:from>
    <xdr:ext cx="405111" cy="259045"/>
    <xdr:sp macro="" textlink="">
      <xdr:nvSpPr>
        <xdr:cNvPr id="223" name="n_4mainValue【福祉施設】&#10;有形固定資産減価償却率">
          <a:extLst>
            <a:ext uri="{FF2B5EF4-FFF2-40B4-BE49-F238E27FC236}">
              <a16:creationId xmlns:a16="http://schemas.microsoft.com/office/drawing/2014/main" id="{FD62D793-5D43-4E84-AFE8-02CAD7A4E593}"/>
            </a:ext>
          </a:extLst>
        </xdr:cNvPr>
        <xdr:cNvSpPr txBox="1"/>
      </xdr:nvSpPr>
      <xdr:spPr>
        <a:xfrm>
          <a:off x="927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AB5504C9-C889-4A90-8B14-33E47BABE0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F90504D6-7E46-41BC-8ED2-F5D02C8318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6626197-654B-4AAF-A975-BF21C793590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52ED8A4F-3082-494C-AFBD-DB13ABFDAB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B9D26F6D-6726-489B-98C7-48C26463E6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D7156918-564F-4114-9FBD-860B04B3C7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82F63087-3AAC-4A8C-A43A-8E5C25A7E0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4DBF37FD-DAA1-4C37-BF05-82CE807329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5B9B8186-9F4D-43DA-81EE-DA2780E662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A7BA10F8-5410-4455-A1F0-B92DAEBC07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D6AD8BA3-3EB3-4A5C-8742-7F59D57F4D5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B8012E16-E03D-4C45-A926-6670E02FDEB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41DF48D1-3F4E-4475-B276-BFAFF400B57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11744D10-9AFF-4958-A718-E360579574C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721C4BF5-1AC3-4BAD-980B-79EFEF7A6B3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E9507DEB-BB35-41D8-ACC7-0383D83688A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DABE3792-E453-43D6-A45C-28E867BEBB1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861D90D3-53F1-42C7-BFAB-64D95D899EA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517C4F64-FAC7-49F0-A621-3E9CE72249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19F624B-2DC9-49BC-8AED-63F8E29D7FF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34BF0AE7-06AE-4977-A7ED-093376BB9D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81E05820-4D13-4CB1-A075-7CC7DF3BF244}"/>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63C2400B-0252-44D1-8A63-1B51AFC0DE5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2A3DEBEF-E53F-4FA4-8970-816E01FE2511}"/>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a:extLst>
            <a:ext uri="{FF2B5EF4-FFF2-40B4-BE49-F238E27FC236}">
              <a16:creationId xmlns:a16="http://schemas.microsoft.com/office/drawing/2014/main" id="{C8B48E92-D960-491E-8E87-83C56049AB4B}"/>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id="{795C33A9-7801-49ED-8989-AD2CD15256A2}"/>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250" name="【福祉施設】&#10;一人当たり面積平均値テキスト">
          <a:extLst>
            <a:ext uri="{FF2B5EF4-FFF2-40B4-BE49-F238E27FC236}">
              <a16:creationId xmlns:a16="http://schemas.microsoft.com/office/drawing/2014/main" id="{88759B6F-9111-4C29-BC1E-DB41EC4963BC}"/>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a:extLst>
            <a:ext uri="{FF2B5EF4-FFF2-40B4-BE49-F238E27FC236}">
              <a16:creationId xmlns:a16="http://schemas.microsoft.com/office/drawing/2014/main" id="{AFB0E594-19AD-48DA-8F61-BBA9544037FE}"/>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a:extLst>
            <a:ext uri="{FF2B5EF4-FFF2-40B4-BE49-F238E27FC236}">
              <a16:creationId xmlns:a16="http://schemas.microsoft.com/office/drawing/2014/main" id="{2DD8F0A7-3C64-4220-A4E7-5444A6D39961}"/>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a:extLst>
            <a:ext uri="{FF2B5EF4-FFF2-40B4-BE49-F238E27FC236}">
              <a16:creationId xmlns:a16="http://schemas.microsoft.com/office/drawing/2014/main" id="{A7993B7B-1688-4060-A12A-EDCE4F7C768A}"/>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a:extLst>
            <a:ext uri="{FF2B5EF4-FFF2-40B4-BE49-F238E27FC236}">
              <a16:creationId xmlns:a16="http://schemas.microsoft.com/office/drawing/2014/main" id="{86914D35-94CE-46C8-AA04-CF909D603B49}"/>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a:extLst>
            <a:ext uri="{FF2B5EF4-FFF2-40B4-BE49-F238E27FC236}">
              <a16:creationId xmlns:a16="http://schemas.microsoft.com/office/drawing/2014/main" id="{0C7A8F55-F881-4CCC-913C-816DFB8742A2}"/>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B763F58-AE6E-4021-9390-4CAB82B303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650CAF5-E39E-4C2A-9F0B-A6C9910C3B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59DFBC9-9526-4F57-A50C-92AA1DFF54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E7735F9-4030-495D-BE2C-F64B189A79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C8BBF0C-6240-4F82-BAC2-FAB8C53A3E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261" name="楕円 260">
          <a:extLst>
            <a:ext uri="{FF2B5EF4-FFF2-40B4-BE49-F238E27FC236}">
              <a16:creationId xmlns:a16="http://schemas.microsoft.com/office/drawing/2014/main" id="{BA8C4B23-85A2-4B91-AE50-35249CD4C9E7}"/>
            </a:ext>
          </a:extLst>
        </xdr:cNvPr>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262" name="【福祉施設】&#10;一人当たり面積該当値テキスト">
          <a:extLst>
            <a:ext uri="{FF2B5EF4-FFF2-40B4-BE49-F238E27FC236}">
              <a16:creationId xmlns:a16="http://schemas.microsoft.com/office/drawing/2014/main" id="{B4AAD4A6-27DB-4E03-8006-724F4CB96830}"/>
            </a:ext>
          </a:extLst>
        </xdr:cNvPr>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263" name="楕円 262">
          <a:extLst>
            <a:ext uri="{FF2B5EF4-FFF2-40B4-BE49-F238E27FC236}">
              <a16:creationId xmlns:a16="http://schemas.microsoft.com/office/drawing/2014/main" id="{39DE024E-C5D8-4600-9CC7-CDF229AB78A0}"/>
            </a:ext>
          </a:extLst>
        </xdr:cNvPr>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152400</xdr:rowOff>
    </xdr:to>
    <xdr:cxnSp macro="">
      <xdr:nvCxnSpPr>
        <xdr:cNvPr id="264" name="直線コネクタ 263">
          <a:extLst>
            <a:ext uri="{FF2B5EF4-FFF2-40B4-BE49-F238E27FC236}">
              <a16:creationId xmlns:a16="http://schemas.microsoft.com/office/drawing/2014/main" id="{D25550FB-704C-4BB6-84AD-8F698FC66E33}"/>
            </a:ext>
          </a:extLst>
        </xdr:cNvPr>
        <xdr:cNvCxnSpPr/>
      </xdr:nvCxnSpPr>
      <xdr:spPr>
        <a:xfrm>
          <a:off x="9639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265" name="楕円 264">
          <a:extLst>
            <a:ext uri="{FF2B5EF4-FFF2-40B4-BE49-F238E27FC236}">
              <a16:creationId xmlns:a16="http://schemas.microsoft.com/office/drawing/2014/main" id="{6AF9BBD0-7CD3-409F-B6C2-460908D70DAF}"/>
            </a:ext>
          </a:extLst>
        </xdr:cNvPr>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80</xdr:row>
      <xdr:rowOff>152400</xdr:rowOff>
    </xdr:to>
    <xdr:cxnSp macro="">
      <xdr:nvCxnSpPr>
        <xdr:cNvPr id="266" name="直線コネクタ 265">
          <a:extLst>
            <a:ext uri="{FF2B5EF4-FFF2-40B4-BE49-F238E27FC236}">
              <a16:creationId xmlns:a16="http://schemas.microsoft.com/office/drawing/2014/main" id="{84F5A316-31C2-4CB8-AC5F-C52891ABB265}"/>
            </a:ext>
          </a:extLst>
        </xdr:cNvPr>
        <xdr:cNvCxnSpPr/>
      </xdr:nvCxnSpPr>
      <xdr:spPr>
        <a:xfrm>
          <a:off x="8750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267" name="楕円 266">
          <a:extLst>
            <a:ext uri="{FF2B5EF4-FFF2-40B4-BE49-F238E27FC236}">
              <a16:creationId xmlns:a16="http://schemas.microsoft.com/office/drawing/2014/main" id="{E00F0B17-9943-49D2-BE4C-033E820DD544}"/>
            </a:ext>
          </a:extLst>
        </xdr:cNvPr>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80</xdr:row>
      <xdr:rowOff>152400</xdr:rowOff>
    </xdr:to>
    <xdr:cxnSp macro="">
      <xdr:nvCxnSpPr>
        <xdr:cNvPr id="268" name="直線コネクタ 267">
          <a:extLst>
            <a:ext uri="{FF2B5EF4-FFF2-40B4-BE49-F238E27FC236}">
              <a16:creationId xmlns:a16="http://schemas.microsoft.com/office/drawing/2014/main" id="{9E173489-DCE6-4D5B-9586-110FE68F8759}"/>
            </a:ext>
          </a:extLst>
        </xdr:cNvPr>
        <xdr:cNvCxnSpPr/>
      </xdr:nvCxnSpPr>
      <xdr:spPr>
        <a:xfrm>
          <a:off x="7861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97028</xdr:rowOff>
    </xdr:from>
    <xdr:to>
      <xdr:col>36</xdr:col>
      <xdr:colOff>165100</xdr:colOff>
      <xdr:row>81</xdr:row>
      <xdr:rowOff>27178</xdr:rowOff>
    </xdr:to>
    <xdr:sp macro="" textlink="">
      <xdr:nvSpPr>
        <xdr:cNvPr id="269" name="楕円 268">
          <a:extLst>
            <a:ext uri="{FF2B5EF4-FFF2-40B4-BE49-F238E27FC236}">
              <a16:creationId xmlns:a16="http://schemas.microsoft.com/office/drawing/2014/main" id="{5A15E74A-1535-41F3-9491-BE7A1F9A61FE}"/>
            </a:ext>
          </a:extLst>
        </xdr:cNvPr>
        <xdr:cNvSpPr/>
      </xdr:nvSpPr>
      <xdr:spPr>
        <a:xfrm>
          <a:off x="6921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147828</xdr:rowOff>
    </xdr:from>
    <xdr:to>
      <xdr:col>41</xdr:col>
      <xdr:colOff>50800</xdr:colOff>
      <xdr:row>80</xdr:row>
      <xdr:rowOff>152400</xdr:rowOff>
    </xdr:to>
    <xdr:cxnSp macro="">
      <xdr:nvCxnSpPr>
        <xdr:cNvPr id="270" name="直線コネクタ 269">
          <a:extLst>
            <a:ext uri="{FF2B5EF4-FFF2-40B4-BE49-F238E27FC236}">
              <a16:creationId xmlns:a16="http://schemas.microsoft.com/office/drawing/2014/main" id="{51A8AEC7-323D-4E64-A7E6-7D35FC591CEA}"/>
            </a:ext>
          </a:extLst>
        </xdr:cNvPr>
        <xdr:cNvCxnSpPr/>
      </xdr:nvCxnSpPr>
      <xdr:spPr>
        <a:xfrm>
          <a:off x="6972300" y="13863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271" name="n_1aveValue【福祉施設】&#10;一人当たり面積">
          <a:extLst>
            <a:ext uri="{FF2B5EF4-FFF2-40B4-BE49-F238E27FC236}">
              <a16:creationId xmlns:a16="http://schemas.microsoft.com/office/drawing/2014/main" id="{7D44847D-3DA2-4B2C-A794-E77BACE44515}"/>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272" name="n_2aveValue【福祉施設】&#10;一人当たり面積">
          <a:extLst>
            <a:ext uri="{FF2B5EF4-FFF2-40B4-BE49-F238E27FC236}">
              <a16:creationId xmlns:a16="http://schemas.microsoft.com/office/drawing/2014/main" id="{1784D9D3-6793-469D-AB41-DCBA4613A3A7}"/>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273" name="n_3aveValue【福祉施設】&#10;一人当たり面積">
          <a:extLst>
            <a:ext uri="{FF2B5EF4-FFF2-40B4-BE49-F238E27FC236}">
              <a16:creationId xmlns:a16="http://schemas.microsoft.com/office/drawing/2014/main" id="{1E968350-0213-489E-A714-5C867AA084C5}"/>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274" name="n_4aveValue【福祉施設】&#10;一人当たり面積">
          <a:extLst>
            <a:ext uri="{FF2B5EF4-FFF2-40B4-BE49-F238E27FC236}">
              <a16:creationId xmlns:a16="http://schemas.microsoft.com/office/drawing/2014/main" id="{933968B5-DC7D-4BC0-B1D5-D963BAD37333}"/>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275" name="n_1mainValue【福祉施設】&#10;一人当たり面積">
          <a:extLst>
            <a:ext uri="{FF2B5EF4-FFF2-40B4-BE49-F238E27FC236}">
              <a16:creationId xmlns:a16="http://schemas.microsoft.com/office/drawing/2014/main" id="{CED0CC88-C9F9-47EC-96A8-2F470D5C4D53}"/>
            </a:ext>
          </a:extLst>
        </xdr:cNvPr>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276" name="n_2mainValue【福祉施設】&#10;一人当たり面積">
          <a:extLst>
            <a:ext uri="{FF2B5EF4-FFF2-40B4-BE49-F238E27FC236}">
              <a16:creationId xmlns:a16="http://schemas.microsoft.com/office/drawing/2014/main" id="{4D65A012-9929-4FA0-AE66-DE6D992497ED}"/>
            </a:ext>
          </a:extLst>
        </xdr:cNvPr>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277" name="n_3mainValue【福祉施設】&#10;一人当たり面積">
          <a:extLst>
            <a:ext uri="{FF2B5EF4-FFF2-40B4-BE49-F238E27FC236}">
              <a16:creationId xmlns:a16="http://schemas.microsoft.com/office/drawing/2014/main" id="{2717BD0F-1E48-490D-B558-11257E9BD431}"/>
            </a:ext>
          </a:extLst>
        </xdr:cNvPr>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43705</xdr:rowOff>
    </xdr:from>
    <xdr:ext cx="469744" cy="259045"/>
    <xdr:sp macro="" textlink="">
      <xdr:nvSpPr>
        <xdr:cNvPr id="278" name="n_4mainValue【福祉施設】&#10;一人当たり面積">
          <a:extLst>
            <a:ext uri="{FF2B5EF4-FFF2-40B4-BE49-F238E27FC236}">
              <a16:creationId xmlns:a16="http://schemas.microsoft.com/office/drawing/2014/main" id="{1633D8F9-49F2-4C3C-99C9-B428B2E28F1F}"/>
            </a:ext>
          </a:extLst>
        </xdr:cNvPr>
        <xdr:cNvSpPr txBox="1"/>
      </xdr:nvSpPr>
      <xdr:spPr>
        <a:xfrm>
          <a:off x="6737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96CE760D-68D8-486B-9464-3B34B96F34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A7ED1657-00E2-4C0D-9D2A-FEB4FCFCB4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FFA7F263-43EC-42C5-9D69-D8BDDB1705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F7AD1C5E-047D-4945-9EBF-7A8B0E3DA9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7E1D290E-F9FD-4D8E-8254-2D99B6FE2B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42328D65-DB70-4870-905F-4C2618FAAA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FB690BBF-FA91-40C2-B16F-AFA53E8AB6C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3B1CCB11-C1C5-4DD9-96E6-34E58AFDAF1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57CE32E2-62EE-42B6-8B29-9F1E366E04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2E3DDD7C-7E3C-4504-9362-8A610328AF0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314A1438-FACB-454D-A442-7024805A0C8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6C0E5DF7-EDEE-49E7-B93C-F195E9CE93D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2F4D72A9-2EFE-43C1-95E4-C170A69765E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ECAE1E29-5D2F-4D5C-BEA2-3D8ECFFBAC7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7B482D65-9715-48E1-BED7-3107B477E66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99FB8292-3D7B-4B05-8247-54410BF0DE4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5FBEA667-F104-4F08-8907-2C3B9F4DF49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8F78FCC2-A853-483F-828C-0D758EDEAEE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9FC84081-9922-4A18-A722-C9830834360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BF90C9A5-116F-425F-BB53-DD4E49B08A4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EDB2B1B5-F919-4B80-B827-95C065EB819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144EF3B3-4BCC-4566-BF8A-7261D2F48C2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19144AE9-2CD6-4C67-8AF1-3CDEF3E7F50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F87A2522-9130-4D6E-9143-27E5247F19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497BC478-3EB4-4F15-B1EC-3731150CACE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A1133211-D61A-404A-B1B2-53BA0B89359F}"/>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5063AB33-85D2-486A-B04D-E8CE96B3751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A01F4723-E08D-438D-B258-4032DFCE23C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B4983F1F-D2E9-45A0-970E-00BA4D76F239}"/>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08" name="直線コネクタ 307">
          <a:extLst>
            <a:ext uri="{FF2B5EF4-FFF2-40B4-BE49-F238E27FC236}">
              <a16:creationId xmlns:a16="http://schemas.microsoft.com/office/drawing/2014/main" id="{0C90A4CB-E3DB-42E4-8746-1A6B35D2EE7A}"/>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CC90D1AA-B9FF-4300-B61B-5D3FB8E9CB1E}"/>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0" name="フローチャート: 判断 309">
          <a:extLst>
            <a:ext uri="{FF2B5EF4-FFF2-40B4-BE49-F238E27FC236}">
              <a16:creationId xmlns:a16="http://schemas.microsoft.com/office/drawing/2014/main" id="{127A4FCC-23AC-486D-92E2-C80415190FB9}"/>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1" name="フローチャート: 判断 310">
          <a:extLst>
            <a:ext uri="{FF2B5EF4-FFF2-40B4-BE49-F238E27FC236}">
              <a16:creationId xmlns:a16="http://schemas.microsoft.com/office/drawing/2014/main" id="{A27312BD-6E43-46F8-B145-23C356A82163}"/>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2" name="フローチャート: 判断 311">
          <a:extLst>
            <a:ext uri="{FF2B5EF4-FFF2-40B4-BE49-F238E27FC236}">
              <a16:creationId xmlns:a16="http://schemas.microsoft.com/office/drawing/2014/main" id="{583E480A-B496-4C59-BE4B-E37C173E9F56}"/>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3" name="フローチャート: 判断 312">
          <a:extLst>
            <a:ext uri="{FF2B5EF4-FFF2-40B4-BE49-F238E27FC236}">
              <a16:creationId xmlns:a16="http://schemas.microsoft.com/office/drawing/2014/main" id="{377265A3-5338-4762-A268-FEDA25849B12}"/>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4" name="フローチャート: 判断 313">
          <a:extLst>
            <a:ext uri="{FF2B5EF4-FFF2-40B4-BE49-F238E27FC236}">
              <a16:creationId xmlns:a16="http://schemas.microsoft.com/office/drawing/2014/main" id="{CD489947-D8F6-4DF3-AD89-6FF64A2FC317}"/>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37577B5-ED2F-4A28-8EBC-A91894CBA2D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8ECE5F2-47B1-4991-9361-D134AB52330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91B1DC9-34F6-4AAE-8D6A-190F24C2BE6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B6DD101-E7F6-4E46-A079-80B7B76B166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6DD9A98-282E-45C0-BDED-3B6D573C85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320" name="楕円 319">
          <a:extLst>
            <a:ext uri="{FF2B5EF4-FFF2-40B4-BE49-F238E27FC236}">
              <a16:creationId xmlns:a16="http://schemas.microsoft.com/office/drawing/2014/main" id="{B0426198-2F52-4DDE-AC95-776CD02032DB}"/>
            </a:ext>
          </a:extLst>
        </xdr:cNvPr>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71138</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D16477DF-6E35-4DA2-8629-645EF0C2C15F}"/>
            </a:ext>
          </a:extLst>
        </xdr:cNvPr>
        <xdr:cNvSpPr txBox="1"/>
      </xdr:nvSpPr>
      <xdr:spPr>
        <a:xfrm>
          <a:off x="4673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xdr:rowOff>
    </xdr:from>
    <xdr:to>
      <xdr:col>20</xdr:col>
      <xdr:colOff>38100</xdr:colOff>
      <xdr:row>103</xdr:row>
      <xdr:rowOff>117202</xdr:rowOff>
    </xdr:to>
    <xdr:sp macro="" textlink="">
      <xdr:nvSpPr>
        <xdr:cNvPr id="322" name="楕円 321">
          <a:extLst>
            <a:ext uri="{FF2B5EF4-FFF2-40B4-BE49-F238E27FC236}">
              <a16:creationId xmlns:a16="http://schemas.microsoft.com/office/drawing/2014/main" id="{6E19B179-D075-46F8-A957-5B1DF0703AEB}"/>
            </a:ext>
          </a:extLst>
        </xdr:cNvPr>
        <xdr:cNvSpPr/>
      </xdr:nvSpPr>
      <xdr:spPr>
        <a:xfrm>
          <a:off x="3746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66402</xdr:rowOff>
    </xdr:from>
    <xdr:to>
      <xdr:col>24</xdr:col>
      <xdr:colOff>63500</xdr:colOff>
      <xdr:row>103</xdr:row>
      <xdr:rowOff>99061</xdr:rowOff>
    </xdr:to>
    <xdr:cxnSp macro="">
      <xdr:nvCxnSpPr>
        <xdr:cNvPr id="323" name="直線コネクタ 322">
          <a:extLst>
            <a:ext uri="{FF2B5EF4-FFF2-40B4-BE49-F238E27FC236}">
              <a16:creationId xmlns:a16="http://schemas.microsoft.com/office/drawing/2014/main" id="{E9F7965A-A8A9-4638-B17E-BFFD1E871A3D}"/>
            </a:ext>
          </a:extLst>
        </xdr:cNvPr>
        <xdr:cNvCxnSpPr/>
      </xdr:nvCxnSpPr>
      <xdr:spPr>
        <a:xfrm>
          <a:off x="3797300" y="177257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152763</xdr:rowOff>
    </xdr:from>
    <xdr:to>
      <xdr:col>15</xdr:col>
      <xdr:colOff>101600</xdr:colOff>
      <xdr:row>103</xdr:row>
      <xdr:rowOff>82913</xdr:rowOff>
    </xdr:to>
    <xdr:sp macro="" textlink="">
      <xdr:nvSpPr>
        <xdr:cNvPr id="324" name="楕円 323">
          <a:extLst>
            <a:ext uri="{FF2B5EF4-FFF2-40B4-BE49-F238E27FC236}">
              <a16:creationId xmlns:a16="http://schemas.microsoft.com/office/drawing/2014/main" id="{7DE9417D-2CDF-423F-9691-2A0F8AEA90EA}"/>
            </a:ext>
          </a:extLst>
        </xdr:cNvPr>
        <xdr:cNvSpPr/>
      </xdr:nvSpPr>
      <xdr:spPr>
        <a:xfrm>
          <a:off x="2857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32113</xdr:rowOff>
    </xdr:from>
    <xdr:to>
      <xdr:col>19</xdr:col>
      <xdr:colOff>177800</xdr:colOff>
      <xdr:row>103</xdr:row>
      <xdr:rowOff>66402</xdr:rowOff>
    </xdr:to>
    <xdr:cxnSp macro="">
      <xdr:nvCxnSpPr>
        <xdr:cNvPr id="325" name="直線コネクタ 324">
          <a:extLst>
            <a:ext uri="{FF2B5EF4-FFF2-40B4-BE49-F238E27FC236}">
              <a16:creationId xmlns:a16="http://schemas.microsoft.com/office/drawing/2014/main" id="{A011E746-658F-4D17-BA5C-4A8F6DD731F7}"/>
            </a:ext>
          </a:extLst>
        </xdr:cNvPr>
        <xdr:cNvCxnSpPr/>
      </xdr:nvCxnSpPr>
      <xdr:spPr>
        <a:xfrm>
          <a:off x="2908300" y="176914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123371</xdr:rowOff>
    </xdr:from>
    <xdr:to>
      <xdr:col>10</xdr:col>
      <xdr:colOff>165100</xdr:colOff>
      <xdr:row>103</xdr:row>
      <xdr:rowOff>53521</xdr:rowOff>
    </xdr:to>
    <xdr:sp macro="" textlink="">
      <xdr:nvSpPr>
        <xdr:cNvPr id="326" name="楕円 325">
          <a:extLst>
            <a:ext uri="{FF2B5EF4-FFF2-40B4-BE49-F238E27FC236}">
              <a16:creationId xmlns:a16="http://schemas.microsoft.com/office/drawing/2014/main" id="{CA0D8BF5-67C9-4E59-9A34-38F4A5B5B398}"/>
            </a:ext>
          </a:extLst>
        </xdr:cNvPr>
        <xdr:cNvSpPr/>
      </xdr:nvSpPr>
      <xdr:spPr>
        <a:xfrm>
          <a:off x="1968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xdr:rowOff>
    </xdr:from>
    <xdr:to>
      <xdr:col>15</xdr:col>
      <xdr:colOff>50800</xdr:colOff>
      <xdr:row>103</xdr:row>
      <xdr:rowOff>32113</xdr:rowOff>
    </xdr:to>
    <xdr:cxnSp macro="">
      <xdr:nvCxnSpPr>
        <xdr:cNvPr id="327" name="直線コネクタ 326">
          <a:extLst>
            <a:ext uri="{FF2B5EF4-FFF2-40B4-BE49-F238E27FC236}">
              <a16:creationId xmlns:a16="http://schemas.microsoft.com/office/drawing/2014/main" id="{FD3AE936-E99A-4A7A-B736-5ED217F1BE51}"/>
            </a:ext>
          </a:extLst>
        </xdr:cNvPr>
        <xdr:cNvCxnSpPr/>
      </xdr:nvCxnSpPr>
      <xdr:spPr>
        <a:xfrm>
          <a:off x="2019300" y="176620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328" name="楕円 327">
          <a:extLst>
            <a:ext uri="{FF2B5EF4-FFF2-40B4-BE49-F238E27FC236}">
              <a16:creationId xmlns:a16="http://schemas.microsoft.com/office/drawing/2014/main" id="{6083D60E-B428-4C7F-B33F-3B6ACC61A714}"/>
            </a:ext>
          </a:extLst>
        </xdr:cNvPr>
        <xdr:cNvSpPr/>
      </xdr:nvSpPr>
      <xdr:spPr>
        <a:xfrm>
          <a:off x="107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2721</xdr:rowOff>
    </xdr:from>
    <xdr:to>
      <xdr:col>10</xdr:col>
      <xdr:colOff>114300</xdr:colOff>
      <xdr:row>103</xdr:row>
      <xdr:rowOff>87630</xdr:rowOff>
    </xdr:to>
    <xdr:cxnSp macro="">
      <xdr:nvCxnSpPr>
        <xdr:cNvPr id="329" name="直線コネクタ 328">
          <a:extLst>
            <a:ext uri="{FF2B5EF4-FFF2-40B4-BE49-F238E27FC236}">
              <a16:creationId xmlns:a16="http://schemas.microsoft.com/office/drawing/2014/main" id="{D8E07B1E-FC85-4DE2-B205-C53ECDA6BF09}"/>
            </a:ext>
          </a:extLst>
        </xdr:cNvPr>
        <xdr:cNvCxnSpPr/>
      </xdr:nvCxnSpPr>
      <xdr:spPr>
        <a:xfrm flipV="1">
          <a:off x="1130300" y="176620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0" name="n_1aveValue【市民会館】&#10;有形固定資産減価償却率">
          <a:extLst>
            <a:ext uri="{FF2B5EF4-FFF2-40B4-BE49-F238E27FC236}">
              <a16:creationId xmlns:a16="http://schemas.microsoft.com/office/drawing/2014/main" id="{5B8BD6F9-99E2-48B6-A157-9CE7E6BCEA6A}"/>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1" name="n_2aveValue【市民会館】&#10;有形固定資産減価償却率">
          <a:extLst>
            <a:ext uri="{FF2B5EF4-FFF2-40B4-BE49-F238E27FC236}">
              <a16:creationId xmlns:a16="http://schemas.microsoft.com/office/drawing/2014/main" id="{CB9D5BAA-69A9-4496-A973-110CBACFE0A8}"/>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2" name="n_3aveValue【市民会館】&#10;有形固定資産減価償却率">
          <a:extLst>
            <a:ext uri="{FF2B5EF4-FFF2-40B4-BE49-F238E27FC236}">
              <a16:creationId xmlns:a16="http://schemas.microsoft.com/office/drawing/2014/main" id="{4B63F6AE-FEE6-4CBF-A660-7F07FD8F32B6}"/>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3" name="n_4aveValue【市民会館】&#10;有形固定資産減価償却率">
          <a:extLst>
            <a:ext uri="{FF2B5EF4-FFF2-40B4-BE49-F238E27FC236}">
              <a16:creationId xmlns:a16="http://schemas.microsoft.com/office/drawing/2014/main" id="{4F285AE3-A0CC-4DB2-81D8-94185E44BDEE}"/>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133729</xdr:rowOff>
    </xdr:from>
    <xdr:ext cx="405111" cy="259045"/>
    <xdr:sp macro="" textlink="">
      <xdr:nvSpPr>
        <xdr:cNvPr id="334" name="n_1mainValue【市民会館】&#10;有形固定資産減価償却率">
          <a:extLst>
            <a:ext uri="{FF2B5EF4-FFF2-40B4-BE49-F238E27FC236}">
              <a16:creationId xmlns:a16="http://schemas.microsoft.com/office/drawing/2014/main" id="{B0E9B1D4-D25C-4500-9A61-F767D01C0597}"/>
            </a:ext>
          </a:extLst>
        </xdr:cNvPr>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99440</xdr:rowOff>
    </xdr:from>
    <xdr:ext cx="405111" cy="259045"/>
    <xdr:sp macro="" textlink="">
      <xdr:nvSpPr>
        <xdr:cNvPr id="335" name="n_2mainValue【市民会館】&#10;有形固定資産減価償却率">
          <a:extLst>
            <a:ext uri="{FF2B5EF4-FFF2-40B4-BE49-F238E27FC236}">
              <a16:creationId xmlns:a16="http://schemas.microsoft.com/office/drawing/2014/main" id="{6FAE103E-B054-4246-8F4A-FCFE052FD4B3}"/>
            </a:ext>
          </a:extLst>
        </xdr:cNvPr>
        <xdr:cNvSpPr txBox="1"/>
      </xdr:nvSpPr>
      <xdr:spPr>
        <a:xfrm>
          <a:off x="2705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70048</xdr:rowOff>
    </xdr:from>
    <xdr:ext cx="405111" cy="259045"/>
    <xdr:sp macro="" textlink="">
      <xdr:nvSpPr>
        <xdr:cNvPr id="336" name="n_3mainValue【市民会館】&#10;有形固定資産減価償却率">
          <a:extLst>
            <a:ext uri="{FF2B5EF4-FFF2-40B4-BE49-F238E27FC236}">
              <a16:creationId xmlns:a16="http://schemas.microsoft.com/office/drawing/2014/main" id="{447584DE-8F9A-4420-9952-387C3C2FA700}"/>
            </a:ext>
          </a:extLst>
        </xdr:cNvPr>
        <xdr:cNvSpPr txBox="1"/>
      </xdr:nvSpPr>
      <xdr:spPr>
        <a:xfrm>
          <a:off x="1816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337" name="n_4mainValue【市民会館】&#10;有形固定資産減価償却率">
          <a:extLst>
            <a:ext uri="{FF2B5EF4-FFF2-40B4-BE49-F238E27FC236}">
              <a16:creationId xmlns:a16="http://schemas.microsoft.com/office/drawing/2014/main" id="{72DCB838-8AA0-49B7-A0E1-31C494B0B2FD}"/>
            </a:ext>
          </a:extLst>
        </xdr:cNvPr>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A72EE162-5DDE-4F7C-97FB-EF1ED8E2AF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A9D36D88-E221-46CA-9581-D990F5D44C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E2ED1D7-8D0F-48B8-BFFD-56443459E7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F42303A0-4B7D-49C7-914E-14902850D5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7B568310-D418-4049-8785-5A94EC1D86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61D4E6DA-A946-4313-839E-1F4B1FD8C5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408E7A68-9127-4CF8-8230-DA9B34154F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352B53F7-8FBA-4A88-81BC-D7C84331CFF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54FA1EE-ADDC-42D2-8A23-103B49F1F9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5A2BECAD-68C8-4FB4-8E8D-0C1DF6B77EB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AA1A8FE7-28E4-49C7-BEAB-ACB86E48C61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2FE67043-6B22-42C8-ACC5-63911F1041E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C5FB4F65-D5D3-48C1-9C49-9F9894E7CBE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92656F61-CD01-43CA-89F3-E4671568A05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4C47F9-07BB-4BED-A843-3423C28647E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B74CE6FD-B1E4-42BB-91D8-F0CACA70B79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70C8B9AE-A071-4040-BB31-CEFA968484B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F103B9B7-87FD-42CD-89F7-5B94AC1E15D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6BFA7EF9-98AA-4D7F-A5F7-8264F81258C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CF124871-BCCB-486E-B257-DC4B73F7ABE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BFE2406F-A3C1-4829-9F64-A14C99E048C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F0A81E29-83B3-4C5A-AE2F-18B5887FA7D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51051812-E514-449F-AF40-2E4FC13E9B5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1" name="直線コネクタ 360">
          <a:extLst>
            <a:ext uri="{FF2B5EF4-FFF2-40B4-BE49-F238E27FC236}">
              <a16:creationId xmlns:a16="http://schemas.microsoft.com/office/drawing/2014/main" id="{ABE5E4DF-0F0E-401B-A89A-733B73248DEF}"/>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2" name="【市民会館】&#10;一人当たり面積最小値テキスト">
          <a:extLst>
            <a:ext uri="{FF2B5EF4-FFF2-40B4-BE49-F238E27FC236}">
              <a16:creationId xmlns:a16="http://schemas.microsoft.com/office/drawing/2014/main" id="{FE2797B2-7D92-4310-B5EE-7E24A5C43098}"/>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3" name="直線コネクタ 362">
          <a:extLst>
            <a:ext uri="{FF2B5EF4-FFF2-40B4-BE49-F238E27FC236}">
              <a16:creationId xmlns:a16="http://schemas.microsoft.com/office/drawing/2014/main" id="{B53EC1F6-89C9-4F59-B74B-C504ADCD28D3}"/>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4" name="【市民会館】&#10;一人当たり面積最大値テキスト">
          <a:extLst>
            <a:ext uri="{FF2B5EF4-FFF2-40B4-BE49-F238E27FC236}">
              <a16:creationId xmlns:a16="http://schemas.microsoft.com/office/drawing/2014/main" id="{6E7782B9-9B9E-4519-9130-785926775E4E}"/>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5" name="直線コネクタ 364">
          <a:extLst>
            <a:ext uri="{FF2B5EF4-FFF2-40B4-BE49-F238E27FC236}">
              <a16:creationId xmlns:a16="http://schemas.microsoft.com/office/drawing/2014/main" id="{3A3DF5D3-5E95-4C34-A5FC-B83C1D7849C4}"/>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6" name="【市民会館】&#10;一人当たり面積平均値テキスト">
          <a:extLst>
            <a:ext uri="{FF2B5EF4-FFF2-40B4-BE49-F238E27FC236}">
              <a16:creationId xmlns:a16="http://schemas.microsoft.com/office/drawing/2014/main" id="{7D6FB2AA-30FB-4792-930D-121433795929}"/>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7" name="フローチャート: 判断 366">
          <a:extLst>
            <a:ext uri="{FF2B5EF4-FFF2-40B4-BE49-F238E27FC236}">
              <a16:creationId xmlns:a16="http://schemas.microsoft.com/office/drawing/2014/main" id="{43A9D6A2-7400-408B-9F19-2EB3ECD60E91}"/>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8" name="フローチャート: 判断 367">
          <a:extLst>
            <a:ext uri="{FF2B5EF4-FFF2-40B4-BE49-F238E27FC236}">
              <a16:creationId xmlns:a16="http://schemas.microsoft.com/office/drawing/2014/main" id="{9F6A7C66-780C-48E8-B2B9-B867904FD92D}"/>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9" name="フローチャート: 判断 368">
          <a:extLst>
            <a:ext uri="{FF2B5EF4-FFF2-40B4-BE49-F238E27FC236}">
              <a16:creationId xmlns:a16="http://schemas.microsoft.com/office/drawing/2014/main" id="{EEBC2F3B-E89B-4430-9E72-10307230886F}"/>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0" name="フローチャート: 判断 369">
          <a:extLst>
            <a:ext uri="{FF2B5EF4-FFF2-40B4-BE49-F238E27FC236}">
              <a16:creationId xmlns:a16="http://schemas.microsoft.com/office/drawing/2014/main" id="{F5419CDA-C8AD-407A-89CD-F08241670928}"/>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1" name="フローチャート: 判断 370">
          <a:extLst>
            <a:ext uri="{FF2B5EF4-FFF2-40B4-BE49-F238E27FC236}">
              <a16:creationId xmlns:a16="http://schemas.microsoft.com/office/drawing/2014/main" id="{4D8A4ADC-F9F9-4200-BE8B-3A830D7D6CB2}"/>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87ECCA7F-A36B-4B8A-9A1B-CF1AEE4627D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8F0163E5-E21D-4FC4-8E35-F6B2FB2045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E40753C-5ED4-4744-A222-D39EFBA9CD8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4462A7D-B789-4127-B878-1B6B70E49C9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B4830A24-762C-4B84-9D0A-A843F3F4D2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42545</xdr:rowOff>
    </xdr:from>
    <xdr:to>
      <xdr:col>55</xdr:col>
      <xdr:colOff>50800</xdr:colOff>
      <xdr:row>101</xdr:row>
      <xdr:rowOff>144145</xdr:rowOff>
    </xdr:to>
    <xdr:sp macro="" textlink="">
      <xdr:nvSpPr>
        <xdr:cNvPr id="377" name="楕円 376">
          <a:extLst>
            <a:ext uri="{FF2B5EF4-FFF2-40B4-BE49-F238E27FC236}">
              <a16:creationId xmlns:a16="http://schemas.microsoft.com/office/drawing/2014/main" id="{6BD93875-7E7D-4C4E-9A39-070732A3EBED}"/>
            </a:ext>
          </a:extLst>
        </xdr:cNvPr>
        <xdr:cNvSpPr/>
      </xdr:nvSpPr>
      <xdr:spPr>
        <a:xfrm>
          <a:off x="10426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167022</xdr:rowOff>
    </xdr:from>
    <xdr:ext cx="469744" cy="259045"/>
    <xdr:sp macro="" textlink="">
      <xdr:nvSpPr>
        <xdr:cNvPr id="378" name="【市民会館】&#10;一人当たり面積該当値テキスト">
          <a:extLst>
            <a:ext uri="{FF2B5EF4-FFF2-40B4-BE49-F238E27FC236}">
              <a16:creationId xmlns:a16="http://schemas.microsoft.com/office/drawing/2014/main" id="{FC4425CD-36AD-4FE6-B66F-AF92825171FF}"/>
            </a:ext>
          </a:extLst>
        </xdr:cNvPr>
        <xdr:cNvSpPr txBox="1"/>
      </xdr:nvSpPr>
      <xdr:spPr>
        <a:xfrm>
          <a:off x="10515600" y="173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44450</xdr:rowOff>
    </xdr:from>
    <xdr:to>
      <xdr:col>50</xdr:col>
      <xdr:colOff>165100</xdr:colOff>
      <xdr:row>101</xdr:row>
      <xdr:rowOff>146050</xdr:rowOff>
    </xdr:to>
    <xdr:sp macro="" textlink="">
      <xdr:nvSpPr>
        <xdr:cNvPr id="379" name="楕円 378">
          <a:extLst>
            <a:ext uri="{FF2B5EF4-FFF2-40B4-BE49-F238E27FC236}">
              <a16:creationId xmlns:a16="http://schemas.microsoft.com/office/drawing/2014/main" id="{08D1EBD9-9837-4A50-B4D5-8774E3D6E547}"/>
            </a:ext>
          </a:extLst>
        </xdr:cNvPr>
        <xdr:cNvSpPr/>
      </xdr:nvSpPr>
      <xdr:spPr>
        <a:xfrm>
          <a:off x="9588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93345</xdr:rowOff>
    </xdr:from>
    <xdr:to>
      <xdr:col>55</xdr:col>
      <xdr:colOff>0</xdr:colOff>
      <xdr:row>101</xdr:row>
      <xdr:rowOff>95250</xdr:rowOff>
    </xdr:to>
    <xdr:cxnSp macro="">
      <xdr:nvCxnSpPr>
        <xdr:cNvPr id="380" name="直線コネクタ 379">
          <a:extLst>
            <a:ext uri="{FF2B5EF4-FFF2-40B4-BE49-F238E27FC236}">
              <a16:creationId xmlns:a16="http://schemas.microsoft.com/office/drawing/2014/main" id="{5C6DFED2-A6A2-430D-B49C-00078DE533BC}"/>
            </a:ext>
          </a:extLst>
        </xdr:cNvPr>
        <xdr:cNvCxnSpPr/>
      </xdr:nvCxnSpPr>
      <xdr:spPr>
        <a:xfrm flipV="1">
          <a:off x="9639300" y="174097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44450</xdr:rowOff>
    </xdr:from>
    <xdr:to>
      <xdr:col>46</xdr:col>
      <xdr:colOff>38100</xdr:colOff>
      <xdr:row>101</xdr:row>
      <xdr:rowOff>146050</xdr:rowOff>
    </xdr:to>
    <xdr:sp macro="" textlink="">
      <xdr:nvSpPr>
        <xdr:cNvPr id="381" name="楕円 380">
          <a:extLst>
            <a:ext uri="{FF2B5EF4-FFF2-40B4-BE49-F238E27FC236}">
              <a16:creationId xmlns:a16="http://schemas.microsoft.com/office/drawing/2014/main" id="{6043A4E2-2486-4C61-B73D-CC54F8666DA9}"/>
            </a:ext>
          </a:extLst>
        </xdr:cNvPr>
        <xdr:cNvSpPr/>
      </xdr:nvSpPr>
      <xdr:spPr>
        <a:xfrm>
          <a:off x="8699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95250</xdr:rowOff>
    </xdr:from>
    <xdr:to>
      <xdr:col>50</xdr:col>
      <xdr:colOff>114300</xdr:colOff>
      <xdr:row>101</xdr:row>
      <xdr:rowOff>95250</xdr:rowOff>
    </xdr:to>
    <xdr:cxnSp macro="">
      <xdr:nvCxnSpPr>
        <xdr:cNvPr id="382" name="直線コネクタ 381">
          <a:extLst>
            <a:ext uri="{FF2B5EF4-FFF2-40B4-BE49-F238E27FC236}">
              <a16:creationId xmlns:a16="http://schemas.microsoft.com/office/drawing/2014/main" id="{7C3E286E-A940-4288-8133-61D366F211DC}"/>
            </a:ext>
          </a:extLst>
        </xdr:cNvPr>
        <xdr:cNvCxnSpPr/>
      </xdr:nvCxnSpPr>
      <xdr:spPr>
        <a:xfrm>
          <a:off x="8750300" y="1741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67311</xdr:rowOff>
    </xdr:from>
    <xdr:to>
      <xdr:col>41</xdr:col>
      <xdr:colOff>101600</xdr:colOff>
      <xdr:row>101</xdr:row>
      <xdr:rowOff>168911</xdr:rowOff>
    </xdr:to>
    <xdr:sp macro="" textlink="">
      <xdr:nvSpPr>
        <xdr:cNvPr id="383" name="楕円 382">
          <a:extLst>
            <a:ext uri="{FF2B5EF4-FFF2-40B4-BE49-F238E27FC236}">
              <a16:creationId xmlns:a16="http://schemas.microsoft.com/office/drawing/2014/main" id="{1053E20D-2E36-4FE5-983F-8E56459468EB}"/>
            </a:ext>
          </a:extLst>
        </xdr:cNvPr>
        <xdr:cNvSpPr/>
      </xdr:nvSpPr>
      <xdr:spPr>
        <a:xfrm>
          <a:off x="781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95250</xdr:rowOff>
    </xdr:from>
    <xdr:to>
      <xdr:col>45</xdr:col>
      <xdr:colOff>177800</xdr:colOff>
      <xdr:row>101</xdr:row>
      <xdr:rowOff>118111</xdr:rowOff>
    </xdr:to>
    <xdr:cxnSp macro="">
      <xdr:nvCxnSpPr>
        <xdr:cNvPr id="384" name="直線コネクタ 383">
          <a:extLst>
            <a:ext uri="{FF2B5EF4-FFF2-40B4-BE49-F238E27FC236}">
              <a16:creationId xmlns:a16="http://schemas.microsoft.com/office/drawing/2014/main" id="{342DDBE3-2FD2-4350-886E-93ACA7A26D4F}"/>
            </a:ext>
          </a:extLst>
        </xdr:cNvPr>
        <xdr:cNvCxnSpPr/>
      </xdr:nvCxnSpPr>
      <xdr:spPr>
        <a:xfrm flipV="1">
          <a:off x="7861300" y="17411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27305</xdr:rowOff>
    </xdr:from>
    <xdr:to>
      <xdr:col>36</xdr:col>
      <xdr:colOff>165100</xdr:colOff>
      <xdr:row>103</xdr:row>
      <xdr:rowOff>128905</xdr:rowOff>
    </xdr:to>
    <xdr:sp macro="" textlink="">
      <xdr:nvSpPr>
        <xdr:cNvPr id="385" name="楕円 384">
          <a:extLst>
            <a:ext uri="{FF2B5EF4-FFF2-40B4-BE49-F238E27FC236}">
              <a16:creationId xmlns:a16="http://schemas.microsoft.com/office/drawing/2014/main" id="{06EA29E6-F895-4839-9EC5-FC5AE3525198}"/>
            </a:ext>
          </a:extLst>
        </xdr:cNvPr>
        <xdr:cNvSpPr/>
      </xdr:nvSpPr>
      <xdr:spPr>
        <a:xfrm>
          <a:off x="6921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118111</xdr:rowOff>
    </xdr:from>
    <xdr:to>
      <xdr:col>41</xdr:col>
      <xdr:colOff>50800</xdr:colOff>
      <xdr:row>103</xdr:row>
      <xdr:rowOff>78105</xdr:rowOff>
    </xdr:to>
    <xdr:cxnSp macro="">
      <xdr:nvCxnSpPr>
        <xdr:cNvPr id="386" name="直線コネクタ 385">
          <a:extLst>
            <a:ext uri="{FF2B5EF4-FFF2-40B4-BE49-F238E27FC236}">
              <a16:creationId xmlns:a16="http://schemas.microsoft.com/office/drawing/2014/main" id="{45D2A66F-3B94-4840-97C9-BE4BA31E9111}"/>
            </a:ext>
          </a:extLst>
        </xdr:cNvPr>
        <xdr:cNvCxnSpPr/>
      </xdr:nvCxnSpPr>
      <xdr:spPr>
        <a:xfrm flipV="1">
          <a:off x="6972300" y="17434561"/>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7" name="n_1aveValue【市民会館】&#10;一人当たり面積">
          <a:extLst>
            <a:ext uri="{FF2B5EF4-FFF2-40B4-BE49-F238E27FC236}">
              <a16:creationId xmlns:a16="http://schemas.microsoft.com/office/drawing/2014/main" id="{DE2AE090-515A-42E4-9223-0A224AA73B86}"/>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88" name="n_2aveValue【市民会館】&#10;一人当たり面積">
          <a:extLst>
            <a:ext uri="{FF2B5EF4-FFF2-40B4-BE49-F238E27FC236}">
              <a16:creationId xmlns:a16="http://schemas.microsoft.com/office/drawing/2014/main" id="{7C260CC4-0190-46F1-BEC3-0D9D0E4616A5}"/>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89" name="n_3aveValue【市民会館】&#10;一人当たり面積">
          <a:extLst>
            <a:ext uri="{FF2B5EF4-FFF2-40B4-BE49-F238E27FC236}">
              <a16:creationId xmlns:a16="http://schemas.microsoft.com/office/drawing/2014/main" id="{A1C4F84A-D660-42A8-BE46-64FCEEF787E9}"/>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0" name="n_4aveValue【市民会館】&#10;一人当たり面積">
          <a:extLst>
            <a:ext uri="{FF2B5EF4-FFF2-40B4-BE49-F238E27FC236}">
              <a16:creationId xmlns:a16="http://schemas.microsoft.com/office/drawing/2014/main" id="{07C396A5-0754-432D-9CFE-3BEACF25A429}"/>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162577</xdr:rowOff>
    </xdr:from>
    <xdr:ext cx="469744" cy="259045"/>
    <xdr:sp macro="" textlink="">
      <xdr:nvSpPr>
        <xdr:cNvPr id="391" name="n_1mainValue【市民会館】&#10;一人当たり面積">
          <a:extLst>
            <a:ext uri="{FF2B5EF4-FFF2-40B4-BE49-F238E27FC236}">
              <a16:creationId xmlns:a16="http://schemas.microsoft.com/office/drawing/2014/main" id="{E0CA7BD2-2044-4A0C-98CF-6F83564D88E2}"/>
            </a:ext>
          </a:extLst>
        </xdr:cNvPr>
        <xdr:cNvSpPr txBox="1"/>
      </xdr:nvSpPr>
      <xdr:spPr>
        <a:xfrm>
          <a:off x="93917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162577</xdr:rowOff>
    </xdr:from>
    <xdr:ext cx="469744" cy="259045"/>
    <xdr:sp macro="" textlink="">
      <xdr:nvSpPr>
        <xdr:cNvPr id="392" name="n_2mainValue【市民会館】&#10;一人当たり面積">
          <a:extLst>
            <a:ext uri="{FF2B5EF4-FFF2-40B4-BE49-F238E27FC236}">
              <a16:creationId xmlns:a16="http://schemas.microsoft.com/office/drawing/2014/main" id="{5214E712-7DD9-4484-B6C4-47B4CF99DA5B}"/>
            </a:ext>
          </a:extLst>
        </xdr:cNvPr>
        <xdr:cNvSpPr txBox="1"/>
      </xdr:nvSpPr>
      <xdr:spPr>
        <a:xfrm>
          <a:off x="85154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13988</xdr:rowOff>
    </xdr:from>
    <xdr:ext cx="469744" cy="259045"/>
    <xdr:sp macro="" textlink="">
      <xdr:nvSpPr>
        <xdr:cNvPr id="393" name="n_3mainValue【市民会館】&#10;一人当たり面積">
          <a:extLst>
            <a:ext uri="{FF2B5EF4-FFF2-40B4-BE49-F238E27FC236}">
              <a16:creationId xmlns:a16="http://schemas.microsoft.com/office/drawing/2014/main" id="{C728D1F0-970E-4AF6-AC45-20313B7329E6}"/>
            </a:ext>
          </a:extLst>
        </xdr:cNvPr>
        <xdr:cNvSpPr txBox="1"/>
      </xdr:nvSpPr>
      <xdr:spPr>
        <a:xfrm>
          <a:off x="7626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145432</xdr:rowOff>
    </xdr:from>
    <xdr:ext cx="469744" cy="259045"/>
    <xdr:sp macro="" textlink="">
      <xdr:nvSpPr>
        <xdr:cNvPr id="394" name="n_4mainValue【市民会館】&#10;一人当たり面積">
          <a:extLst>
            <a:ext uri="{FF2B5EF4-FFF2-40B4-BE49-F238E27FC236}">
              <a16:creationId xmlns:a16="http://schemas.microsoft.com/office/drawing/2014/main" id="{870D380E-A9FE-4572-B139-53A846001C2D}"/>
            </a:ext>
          </a:extLst>
        </xdr:cNvPr>
        <xdr:cNvSpPr txBox="1"/>
      </xdr:nvSpPr>
      <xdr:spPr>
        <a:xfrm>
          <a:off x="6737427" y="174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6290EFF-9882-4EF0-B00F-4D5C35D362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DF450E29-5618-44FB-99E0-C69C8FAE99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D1D26E8-7172-4C16-A279-8EDCFCFBE1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AEBE691-9891-4E52-8F42-D88F88147A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DDE67DE-1A27-4152-A7D2-BAB04202E0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62B32590-1C63-4DC2-B7EE-663F479F35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6481560-95E3-41F5-B9D4-45B0BEB249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4E08CC2-9510-47A8-955D-531F268EBE5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413DA9D-749B-4264-9673-8B189C13C9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DAAE156-21D0-4428-98FA-5661373983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A6E5A0D-4613-4522-90CE-DF24472006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144CF5AE-3664-40B4-9B08-B42D6F44B16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3101CE65-C372-4EBE-96E0-F51ADEB4357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4864A6F9-4612-4AF2-8333-1C6EDC3A5E1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849A7985-2E82-4214-B758-02A63E2EF70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7502776C-D531-445B-A168-47539EDB319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89098E1-76B1-4A67-BCB5-9EE03C1FE6F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CE659CA6-7B84-4E19-8838-60F4044F82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454A8383-C28A-4B4E-A354-A5AB8FE5364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5E5C16B9-70D3-4CD5-B456-1E04EA7572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7C22C978-0A7E-411D-9F3B-1553C3728BA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1C5D3B27-4A5B-41A6-8CD8-933B104AA4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9F4AD450-A96F-45D6-AC9A-6A2B32DF9D7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77B81F85-1536-446D-86B8-DE65DE3EF4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3C924936-4507-4FA3-86D3-54FADDDE3CE9}"/>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B77E152A-CAEA-4C86-9F65-014C1D18385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5330907F-C505-4C21-87B2-B1867FED5D8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BD92E5D6-8184-492D-B4FE-53299477ADF5}"/>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a16="http://schemas.microsoft.com/office/drawing/2014/main" id="{4F086FBD-1E1B-4852-AE19-98CA6B41473B}"/>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A75DE07B-4FE8-4C4A-AEEF-661396BC2988}"/>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a16="http://schemas.microsoft.com/office/drawing/2014/main" id="{23553ED4-2756-4B85-907C-11A25CE9EEF7}"/>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75A75047-5ED2-4A8A-B64D-A875C1B50EAB}"/>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a16="http://schemas.microsoft.com/office/drawing/2014/main" id="{AF5CC4E8-A37B-4BB7-8433-FBE39E56FB3F}"/>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id="{B7C0BDAA-F615-44C6-95F5-01BE8B4A8506}"/>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id="{B7FB7E5C-7AC5-498C-B6B0-C20B77B50A8B}"/>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A96875D-9ECF-41CA-AFCD-F0FD2AC922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69F29DE-011C-440B-8C63-BBECEF260B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A73FEED-38F4-4DA1-AAF3-EDBDA5F7B6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4E49251-4F9E-45DF-B412-818DAFC58B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D3CEEAE-A5E2-454B-9713-C0A674E536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435" name="楕円 434">
          <a:extLst>
            <a:ext uri="{FF2B5EF4-FFF2-40B4-BE49-F238E27FC236}">
              <a16:creationId xmlns:a16="http://schemas.microsoft.com/office/drawing/2014/main" id="{FAFCA2A8-7FF0-4F32-9EA3-E034AFA4AAFB}"/>
            </a:ext>
          </a:extLst>
        </xdr:cNvPr>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20A6ED10-22E1-4EC2-AAD5-C12BBE3C393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437" name="楕円 436">
          <a:extLst>
            <a:ext uri="{FF2B5EF4-FFF2-40B4-BE49-F238E27FC236}">
              <a16:creationId xmlns:a16="http://schemas.microsoft.com/office/drawing/2014/main" id="{4791C014-084F-4B56-858B-F35FF0EAE64D}"/>
            </a:ext>
          </a:extLst>
        </xdr:cNvPr>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xdr:rowOff>
    </xdr:from>
    <xdr:to>
      <xdr:col>85</xdr:col>
      <xdr:colOff>127000</xdr:colOff>
      <xdr:row>41</xdr:row>
      <xdr:rowOff>24765</xdr:rowOff>
    </xdr:to>
    <xdr:cxnSp macro="">
      <xdr:nvCxnSpPr>
        <xdr:cNvPr id="438" name="直線コネクタ 437">
          <a:extLst>
            <a:ext uri="{FF2B5EF4-FFF2-40B4-BE49-F238E27FC236}">
              <a16:creationId xmlns:a16="http://schemas.microsoft.com/office/drawing/2014/main" id="{C6F1AE49-A542-4AA3-8BEB-0082F9CC9C5A}"/>
            </a:ext>
          </a:extLst>
        </xdr:cNvPr>
        <xdr:cNvCxnSpPr/>
      </xdr:nvCxnSpPr>
      <xdr:spPr>
        <a:xfrm>
          <a:off x="15481300" y="7031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439" name="楕円 438">
          <a:extLst>
            <a:ext uri="{FF2B5EF4-FFF2-40B4-BE49-F238E27FC236}">
              <a16:creationId xmlns:a16="http://schemas.microsoft.com/office/drawing/2014/main" id="{3900C5D0-9582-4E3F-B0D9-71339DE8401A}"/>
            </a:ext>
          </a:extLst>
        </xdr:cNvPr>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1905</xdr:rowOff>
    </xdr:to>
    <xdr:cxnSp macro="">
      <xdr:nvCxnSpPr>
        <xdr:cNvPr id="440" name="直線コネクタ 439">
          <a:extLst>
            <a:ext uri="{FF2B5EF4-FFF2-40B4-BE49-F238E27FC236}">
              <a16:creationId xmlns:a16="http://schemas.microsoft.com/office/drawing/2014/main" id="{0A31653F-3FA5-49A9-952B-D9CDC5670905}"/>
            </a:ext>
          </a:extLst>
        </xdr:cNvPr>
        <xdr:cNvCxnSpPr/>
      </xdr:nvCxnSpPr>
      <xdr:spPr>
        <a:xfrm>
          <a:off x="14592300" y="7002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170180</xdr:rowOff>
    </xdr:from>
    <xdr:to>
      <xdr:col>72</xdr:col>
      <xdr:colOff>38100</xdr:colOff>
      <xdr:row>40</xdr:row>
      <xdr:rowOff>100330</xdr:rowOff>
    </xdr:to>
    <xdr:sp macro="" textlink="">
      <xdr:nvSpPr>
        <xdr:cNvPr id="441" name="楕円 440">
          <a:extLst>
            <a:ext uri="{FF2B5EF4-FFF2-40B4-BE49-F238E27FC236}">
              <a16:creationId xmlns:a16="http://schemas.microsoft.com/office/drawing/2014/main" id="{1CB47EC1-9AA9-473C-BEEF-C33850341C9C}"/>
            </a:ext>
          </a:extLst>
        </xdr:cNvPr>
        <xdr:cNvSpPr/>
      </xdr:nvSpPr>
      <xdr:spPr>
        <a:xfrm>
          <a:off x="1365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49530</xdr:rowOff>
    </xdr:from>
    <xdr:to>
      <xdr:col>76</xdr:col>
      <xdr:colOff>114300</xdr:colOff>
      <xdr:row>40</xdr:row>
      <xdr:rowOff>144780</xdr:rowOff>
    </xdr:to>
    <xdr:cxnSp macro="">
      <xdr:nvCxnSpPr>
        <xdr:cNvPr id="442" name="直線コネクタ 441">
          <a:extLst>
            <a:ext uri="{FF2B5EF4-FFF2-40B4-BE49-F238E27FC236}">
              <a16:creationId xmlns:a16="http://schemas.microsoft.com/office/drawing/2014/main" id="{23524E31-71C0-45A6-8CF8-6862B87E341F}"/>
            </a:ext>
          </a:extLst>
        </xdr:cNvPr>
        <xdr:cNvCxnSpPr/>
      </xdr:nvCxnSpPr>
      <xdr:spPr>
        <a:xfrm>
          <a:off x="13703300" y="69075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69215</xdr:rowOff>
    </xdr:from>
    <xdr:to>
      <xdr:col>67</xdr:col>
      <xdr:colOff>101600</xdr:colOff>
      <xdr:row>39</xdr:row>
      <xdr:rowOff>170815</xdr:rowOff>
    </xdr:to>
    <xdr:sp macro="" textlink="">
      <xdr:nvSpPr>
        <xdr:cNvPr id="443" name="楕円 442">
          <a:extLst>
            <a:ext uri="{FF2B5EF4-FFF2-40B4-BE49-F238E27FC236}">
              <a16:creationId xmlns:a16="http://schemas.microsoft.com/office/drawing/2014/main" id="{86D115DB-46AD-4CCB-A574-6F9FEC2EE31B}"/>
            </a:ext>
          </a:extLst>
        </xdr:cNvPr>
        <xdr:cNvSpPr/>
      </xdr:nvSpPr>
      <xdr:spPr>
        <a:xfrm>
          <a:off x="12763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120015</xdr:rowOff>
    </xdr:from>
    <xdr:to>
      <xdr:col>71</xdr:col>
      <xdr:colOff>177800</xdr:colOff>
      <xdr:row>40</xdr:row>
      <xdr:rowOff>49530</xdr:rowOff>
    </xdr:to>
    <xdr:cxnSp macro="">
      <xdr:nvCxnSpPr>
        <xdr:cNvPr id="444" name="直線コネクタ 443">
          <a:extLst>
            <a:ext uri="{FF2B5EF4-FFF2-40B4-BE49-F238E27FC236}">
              <a16:creationId xmlns:a16="http://schemas.microsoft.com/office/drawing/2014/main" id="{76D048E2-9D52-4A1A-A8AB-6090FCC66E84}"/>
            </a:ext>
          </a:extLst>
        </xdr:cNvPr>
        <xdr:cNvCxnSpPr/>
      </xdr:nvCxnSpPr>
      <xdr:spPr>
        <a:xfrm>
          <a:off x="12814300" y="680656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F767B66E-2647-46A9-A7EB-B624D12AB194}"/>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3D2259D9-E52B-48AE-833F-4E1E0BAB5822}"/>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B032B412-7F64-4662-B0A9-B8A058E35D9B}"/>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9989379A-6624-4E44-85B7-721FBEE8CBEA}"/>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611C92C5-C195-4A85-AD57-1E2939623ECC}"/>
            </a:ext>
          </a:extLst>
        </xdr:cNvPr>
        <xdr:cNvSpPr txBox="1"/>
      </xdr:nvSpPr>
      <xdr:spPr>
        <a:xfrm>
          <a:off x="15266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E8430D65-74F9-4F45-B3EB-441753A20564}"/>
            </a:ext>
          </a:extLst>
        </xdr:cNvPr>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91457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2B39DAF6-B364-46DF-BD63-EDA988D5D5B9}"/>
            </a:ext>
          </a:extLst>
        </xdr:cNvPr>
        <xdr:cNvSpPr txBox="1"/>
      </xdr:nvSpPr>
      <xdr:spPr>
        <a:xfrm>
          <a:off x="13500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161942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3748D742-D2B1-4253-B7C7-90F67801D94B}"/>
            </a:ext>
          </a:extLst>
        </xdr:cNvPr>
        <xdr:cNvSpPr txBox="1"/>
      </xdr:nvSpPr>
      <xdr:spPr>
        <a:xfrm>
          <a:off x="12611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DA11A2A1-C6FF-40E0-B19D-155449EFEEA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B8A3F0E2-EEB3-4286-B6D2-9697A49F84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B0611944-3B81-444B-8F3F-D8735BBA89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4B2C4DAE-A4FB-4A21-BD93-FCE36F1D0F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10E3877D-2664-4F2E-AB6A-48BAC56A45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3375DCAD-F7DE-41B6-9FE9-7F7880F343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45FB9760-9451-4F0F-ADEE-52EC809587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F5E2FA38-C774-4592-A962-0C69D55C07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F8A0AC5F-295E-4175-BFF9-4F87E78A3B1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8BA2FB3F-8657-4C75-B8C7-C51F11E26F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a16="http://schemas.microsoft.com/office/drawing/2014/main" id="{21373D9F-F6FF-4931-90F3-31A572BC9F33}"/>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a16="http://schemas.microsoft.com/office/drawing/2014/main" id="{A924E854-F18F-4582-B25D-1A988A7A6E2C}"/>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A0A24293-EEB8-48CB-9144-C81D821F091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8F27030C-17C5-494B-BD90-548CFDE7F09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a16="http://schemas.microsoft.com/office/drawing/2014/main" id="{A43E03FD-6147-4A61-8907-ED95FE6E8D2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a16="http://schemas.microsoft.com/office/drawing/2014/main" id="{EF4EF1BA-9090-4FA6-9E41-8A53A8722B5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C4B3D1A7-46F8-466C-9BD1-1FDEA92265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710751CA-03C0-4007-8CC3-719D779BFE0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E4B8C24C-ECD9-493E-801F-B66FF8BBFB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a:extLst>
            <a:ext uri="{FF2B5EF4-FFF2-40B4-BE49-F238E27FC236}">
              <a16:creationId xmlns:a16="http://schemas.microsoft.com/office/drawing/2014/main" id="{230F5F22-6E3E-4B85-A628-D46BE81D8D38}"/>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id="{10D3AD5A-B6C0-4E83-B43E-C264922F4169}"/>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a16="http://schemas.microsoft.com/office/drawing/2014/main" id="{98323828-D498-4F7A-97FB-185538D085DF}"/>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7CBB3806-AD04-4020-B62B-2A5F80CCC52F}"/>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a:extLst>
            <a:ext uri="{FF2B5EF4-FFF2-40B4-BE49-F238E27FC236}">
              <a16:creationId xmlns:a16="http://schemas.microsoft.com/office/drawing/2014/main" id="{58990F2D-D167-4989-B30C-189459CF59D9}"/>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C3E7D9E3-409B-40E4-8A30-D8B1C1CB31E0}"/>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a:extLst>
            <a:ext uri="{FF2B5EF4-FFF2-40B4-BE49-F238E27FC236}">
              <a16:creationId xmlns:a16="http://schemas.microsoft.com/office/drawing/2014/main" id="{49F7DE70-6CAC-4785-B242-416BDEB76779}"/>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a:extLst>
            <a:ext uri="{FF2B5EF4-FFF2-40B4-BE49-F238E27FC236}">
              <a16:creationId xmlns:a16="http://schemas.microsoft.com/office/drawing/2014/main" id="{730D5599-6244-4673-B9AA-8C3ABA83F661}"/>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a:extLst>
            <a:ext uri="{FF2B5EF4-FFF2-40B4-BE49-F238E27FC236}">
              <a16:creationId xmlns:a16="http://schemas.microsoft.com/office/drawing/2014/main" id="{BCFDC8FC-1027-4B30-9A30-233C0EFC9F46}"/>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a:extLst>
            <a:ext uri="{FF2B5EF4-FFF2-40B4-BE49-F238E27FC236}">
              <a16:creationId xmlns:a16="http://schemas.microsoft.com/office/drawing/2014/main" id="{9F47EDC6-F10D-45D4-8FBA-AFCB6C8E6A34}"/>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a:extLst>
            <a:ext uri="{FF2B5EF4-FFF2-40B4-BE49-F238E27FC236}">
              <a16:creationId xmlns:a16="http://schemas.microsoft.com/office/drawing/2014/main" id="{52AE0F0C-4E0E-4EC8-BA74-41FBEA39FC38}"/>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EE23B20-E92F-4096-84AE-98579269239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8316CBA-74B6-44EB-A210-2FC4600D7B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0DB9495-A6FB-4A10-95AA-550F959A3D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376D0C3-288F-4594-AEC2-DBF916124C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6CE01DD-4749-4C26-9F26-EE10354688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160782</xdr:rowOff>
    </xdr:from>
    <xdr:to>
      <xdr:col>116</xdr:col>
      <xdr:colOff>114300</xdr:colOff>
      <xdr:row>39</xdr:row>
      <xdr:rowOff>90932</xdr:rowOff>
    </xdr:to>
    <xdr:sp macro="" textlink="">
      <xdr:nvSpPr>
        <xdr:cNvPr id="488" name="楕円 487">
          <a:extLst>
            <a:ext uri="{FF2B5EF4-FFF2-40B4-BE49-F238E27FC236}">
              <a16:creationId xmlns:a16="http://schemas.microsoft.com/office/drawing/2014/main" id="{9552D997-BF63-4DB0-89AB-E2BACB7B4682}"/>
            </a:ext>
          </a:extLst>
        </xdr:cNvPr>
        <xdr:cNvSpPr/>
      </xdr:nvSpPr>
      <xdr:spPr>
        <a:xfrm>
          <a:off x="221107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139209</xdr:rowOff>
    </xdr:from>
    <xdr:ext cx="534377" cy="259045"/>
    <xdr:sp macro="" textlink="">
      <xdr:nvSpPr>
        <xdr:cNvPr id="489" name="【一般廃棄物処理施設】&#10;一人当たり有形固定資産（償却資産）額該当値テキスト">
          <a:extLst>
            <a:ext uri="{FF2B5EF4-FFF2-40B4-BE49-F238E27FC236}">
              <a16:creationId xmlns:a16="http://schemas.microsoft.com/office/drawing/2014/main" id="{B062D0E2-2D6F-4CCE-BB98-1CA0673B7879}"/>
            </a:ext>
          </a:extLst>
        </xdr:cNvPr>
        <xdr:cNvSpPr txBox="1"/>
      </xdr:nvSpPr>
      <xdr:spPr>
        <a:xfrm>
          <a:off x="22199600" y="66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143146</xdr:rowOff>
    </xdr:from>
    <xdr:to>
      <xdr:col>112</xdr:col>
      <xdr:colOff>38100</xdr:colOff>
      <xdr:row>39</xdr:row>
      <xdr:rowOff>73296</xdr:rowOff>
    </xdr:to>
    <xdr:sp macro="" textlink="">
      <xdr:nvSpPr>
        <xdr:cNvPr id="490" name="楕円 489">
          <a:extLst>
            <a:ext uri="{FF2B5EF4-FFF2-40B4-BE49-F238E27FC236}">
              <a16:creationId xmlns:a16="http://schemas.microsoft.com/office/drawing/2014/main" id="{A60D343B-622A-48B2-B845-92588A197A7E}"/>
            </a:ext>
          </a:extLst>
        </xdr:cNvPr>
        <xdr:cNvSpPr/>
      </xdr:nvSpPr>
      <xdr:spPr>
        <a:xfrm>
          <a:off x="21272500" y="66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22496</xdr:rowOff>
    </xdr:from>
    <xdr:to>
      <xdr:col>116</xdr:col>
      <xdr:colOff>63500</xdr:colOff>
      <xdr:row>39</xdr:row>
      <xdr:rowOff>40132</xdr:rowOff>
    </xdr:to>
    <xdr:cxnSp macro="">
      <xdr:nvCxnSpPr>
        <xdr:cNvPr id="491" name="直線コネクタ 490">
          <a:extLst>
            <a:ext uri="{FF2B5EF4-FFF2-40B4-BE49-F238E27FC236}">
              <a16:creationId xmlns:a16="http://schemas.microsoft.com/office/drawing/2014/main" id="{7081F0D8-A2FC-4166-B214-68C21336FFF0}"/>
            </a:ext>
          </a:extLst>
        </xdr:cNvPr>
        <xdr:cNvCxnSpPr/>
      </xdr:nvCxnSpPr>
      <xdr:spPr>
        <a:xfrm>
          <a:off x="21323300" y="6709046"/>
          <a:ext cx="8382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123178</xdr:rowOff>
    </xdr:from>
    <xdr:to>
      <xdr:col>107</xdr:col>
      <xdr:colOff>101600</xdr:colOff>
      <xdr:row>39</xdr:row>
      <xdr:rowOff>53328</xdr:rowOff>
    </xdr:to>
    <xdr:sp macro="" textlink="">
      <xdr:nvSpPr>
        <xdr:cNvPr id="492" name="楕円 491">
          <a:extLst>
            <a:ext uri="{FF2B5EF4-FFF2-40B4-BE49-F238E27FC236}">
              <a16:creationId xmlns:a16="http://schemas.microsoft.com/office/drawing/2014/main" id="{1D83DF84-76A4-4677-BC14-80F1A36D323D}"/>
            </a:ext>
          </a:extLst>
        </xdr:cNvPr>
        <xdr:cNvSpPr/>
      </xdr:nvSpPr>
      <xdr:spPr>
        <a:xfrm>
          <a:off x="20383500" y="66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2528</xdr:rowOff>
    </xdr:from>
    <xdr:to>
      <xdr:col>111</xdr:col>
      <xdr:colOff>177800</xdr:colOff>
      <xdr:row>39</xdr:row>
      <xdr:rowOff>22496</xdr:rowOff>
    </xdr:to>
    <xdr:cxnSp macro="">
      <xdr:nvCxnSpPr>
        <xdr:cNvPr id="493" name="直線コネクタ 492">
          <a:extLst>
            <a:ext uri="{FF2B5EF4-FFF2-40B4-BE49-F238E27FC236}">
              <a16:creationId xmlns:a16="http://schemas.microsoft.com/office/drawing/2014/main" id="{0796D384-6C3D-4587-8740-675D4BCCB65A}"/>
            </a:ext>
          </a:extLst>
        </xdr:cNvPr>
        <xdr:cNvCxnSpPr/>
      </xdr:nvCxnSpPr>
      <xdr:spPr>
        <a:xfrm>
          <a:off x="20434300" y="6689078"/>
          <a:ext cx="889000" cy="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104256</xdr:rowOff>
    </xdr:from>
    <xdr:to>
      <xdr:col>102</xdr:col>
      <xdr:colOff>165100</xdr:colOff>
      <xdr:row>39</xdr:row>
      <xdr:rowOff>34406</xdr:rowOff>
    </xdr:to>
    <xdr:sp macro="" textlink="">
      <xdr:nvSpPr>
        <xdr:cNvPr id="494" name="楕円 493">
          <a:extLst>
            <a:ext uri="{FF2B5EF4-FFF2-40B4-BE49-F238E27FC236}">
              <a16:creationId xmlns:a16="http://schemas.microsoft.com/office/drawing/2014/main" id="{7772FDEE-9C89-499A-9DB6-481B79020810}"/>
            </a:ext>
          </a:extLst>
        </xdr:cNvPr>
        <xdr:cNvSpPr/>
      </xdr:nvSpPr>
      <xdr:spPr>
        <a:xfrm>
          <a:off x="19494500" y="66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155056</xdr:rowOff>
    </xdr:from>
    <xdr:to>
      <xdr:col>107</xdr:col>
      <xdr:colOff>50800</xdr:colOff>
      <xdr:row>39</xdr:row>
      <xdr:rowOff>2528</xdr:rowOff>
    </xdr:to>
    <xdr:cxnSp macro="">
      <xdr:nvCxnSpPr>
        <xdr:cNvPr id="495" name="直線コネクタ 494">
          <a:extLst>
            <a:ext uri="{FF2B5EF4-FFF2-40B4-BE49-F238E27FC236}">
              <a16:creationId xmlns:a16="http://schemas.microsoft.com/office/drawing/2014/main" id="{D5A97397-911F-4903-8898-2532693E8D2C}"/>
            </a:ext>
          </a:extLst>
        </xdr:cNvPr>
        <xdr:cNvCxnSpPr/>
      </xdr:nvCxnSpPr>
      <xdr:spPr>
        <a:xfrm>
          <a:off x="19545300" y="6670156"/>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78966</xdr:rowOff>
    </xdr:from>
    <xdr:to>
      <xdr:col>98</xdr:col>
      <xdr:colOff>38100</xdr:colOff>
      <xdr:row>39</xdr:row>
      <xdr:rowOff>9116</xdr:rowOff>
    </xdr:to>
    <xdr:sp macro="" textlink="">
      <xdr:nvSpPr>
        <xdr:cNvPr id="496" name="楕円 495">
          <a:extLst>
            <a:ext uri="{FF2B5EF4-FFF2-40B4-BE49-F238E27FC236}">
              <a16:creationId xmlns:a16="http://schemas.microsoft.com/office/drawing/2014/main" id="{DA05785A-ECA6-4ACB-85F8-B187BF9D1544}"/>
            </a:ext>
          </a:extLst>
        </xdr:cNvPr>
        <xdr:cNvSpPr/>
      </xdr:nvSpPr>
      <xdr:spPr>
        <a:xfrm>
          <a:off x="18605500" y="6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129766</xdr:rowOff>
    </xdr:from>
    <xdr:to>
      <xdr:col>102</xdr:col>
      <xdr:colOff>114300</xdr:colOff>
      <xdr:row>38</xdr:row>
      <xdr:rowOff>155056</xdr:rowOff>
    </xdr:to>
    <xdr:cxnSp macro="">
      <xdr:nvCxnSpPr>
        <xdr:cNvPr id="497" name="直線コネクタ 496">
          <a:extLst>
            <a:ext uri="{FF2B5EF4-FFF2-40B4-BE49-F238E27FC236}">
              <a16:creationId xmlns:a16="http://schemas.microsoft.com/office/drawing/2014/main" id="{DEFAB5CE-7407-47BD-854D-6171C19E7211}"/>
            </a:ext>
          </a:extLst>
        </xdr:cNvPr>
        <xdr:cNvCxnSpPr/>
      </xdr:nvCxnSpPr>
      <xdr:spPr>
        <a:xfrm>
          <a:off x="18656300" y="6644866"/>
          <a:ext cx="8890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10D899D8-1232-4556-AC89-F128A85537B7}"/>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3466862A-592F-4DC0-A288-D3C0A9FA4225}"/>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135943DD-8CA6-4E57-A710-D1DE558C222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98E84ACB-E35A-48F3-B1DA-4856E36E036E}"/>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64423</xdr:rowOff>
    </xdr:from>
    <xdr:ext cx="534377" cy="259045"/>
    <xdr:sp macro="" textlink="">
      <xdr:nvSpPr>
        <xdr:cNvPr id="502" name="n_1mainValue【一般廃棄物処理施設】&#10;一人当たり有形固定資産（償却資産）額">
          <a:extLst>
            <a:ext uri="{FF2B5EF4-FFF2-40B4-BE49-F238E27FC236}">
              <a16:creationId xmlns:a16="http://schemas.microsoft.com/office/drawing/2014/main" id="{C3CE58C8-A4CB-4145-92F3-7C6FC10869CA}"/>
            </a:ext>
          </a:extLst>
        </xdr:cNvPr>
        <xdr:cNvSpPr txBox="1"/>
      </xdr:nvSpPr>
      <xdr:spPr>
        <a:xfrm>
          <a:off x="21043411" y="67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44455</xdr:rowOff>
    </xdr:from>
    <xdr:ext cx="534377" cy="259045"/>
    <xdr:sp macro="" textlink="">
      <xdr:nvSpPr>
        <xdr:cNvPr id="503" name="n_2mainValue【一般廃棄物処理施設】&#10;一人当たり有形固定資産（償却資産）額">
          <a:extLst>
            <a:ext uri="{FF2B5EF4-FFF2-40B4-BE49-F238E27FC236}">
              <a16:creationId xmlns:a16="http://schemas.microsoft.com/office/drawing/2014/main" id="{DA563542-AC70-47A4-93F2-C9799999633A}"/>
            </a:ext>
          </a:extLst>
        </xdr:cNvPr>
        <xdr:cNvSpPr txBox="1"/>
      </xdr:nvSpPr>
      <xdr:spPr>
        <a:xfrm>
          <a:off x="20167111" y="67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25533</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9C5BC703-3815-4D4F-8AE3-9C0D9C51CF2C}"/>
            </a:ext>
          </a:extLst>
        </xdr:cNvPr>
        <xdr:cNvSpPr txBox="1"/>
      </xdr:nvSpPr>
      <xdr:spPr>
        <a:xfrm>
          <a:off x="19278111" y="67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25644</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630E68D0-21D3-42E0-A650-CAA5A4B78282}"/>
            </a:ext>
          </a:extLst>
        </xdr:cNvPr>
        <xdr:cNvSpPr txBox="1"/>
      </xdr:nvSpPr>
      <xdr:spPr>
        <a:xfrm>
          <a:off x="18389111" y="63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3AAA51D9-4DE7-40CC-9F1C-F2B2216978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B0B7322A-6B97-485F-8108-3FF40C7829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792EAC41-245E-491A-8B85-429A77FF7F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A5880B99-D869-41A9-A095-7D5B760A25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5F1D0343-868A-4D0A-9422-089ED55DB5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F93AA4CC-0272-4102-854C-5A3ADB76C2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C14B7AF0-3E0C-463F-80C1-F85663731D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4797D651-8B73-4D2B-ABA6-E47E196B45A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66BEAFA6-B71D-4117-849B-07F0074155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CC392BBB-2A46-4FAA-AFFF-985C20BB48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8ADC552-E054-47C9-8FE2-14360A19FC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441CFA1C-2564-4984-A5F6-063E63537F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E2F233A6-857C-4886-BA2B-6A767642322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BF2499D2-71ED-46A2-9F1D-BD47C47E58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8D94127D-A410-4F9B-BA55-1C75234C02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96BBB192-6609-4297-9627-98DA0A6D1C5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9098B1FB-9820-41AD-BCE7-9FC6879EA5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FD0053B-90F9-4C4C-B9CB-493A15653B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4569E671-42AB-461E-B460-A887E7E98D0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6E820619-AA50-4C55-B30A-1ABF4C5811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5A515F7B-05F5-437D-96CF-BC6EFB6585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69269552-D8D8-4E57-B930-DE28833E73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D8001353-1A8D-4E1D-8C9C-BBB35DACFA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98B1890-5FF0-4EF5-916E-C91944D2D5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2C0DD0-F1CC-48EA-8CB4-39A99417E21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737142F0-62FA-4680-BAEB-862859A2B6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B9A87B00-F846-49AF-868B-34AE476D88A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2E453857-3FB4-4274-AEA2-8348EC9BE46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id="{FB534874-2507-4F51-9485-C1EA8F4C33B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41554FD8-1243-4408-AC5B-31296F4E875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D8D6F74A-26D3-49DD-9446-FBBBA2C37A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A2C0BA3F-A287-4758-9BCA-494B1DCEEB7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5B23B146-4958-4875-B1E4-EF1CA169007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A0D59D87-77B8-46C8-A985-AD84623232D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F0411588-1DA4-449B-9C8F-6F09105B95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2EC891B1-CCDF-4FA4-9BAE-7BE8A1D76A9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12B8EE69-D1EC-4F1F-9262-675B114D19D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762D9DB4-1978-44E4-B86A-59D6726B97D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id="{CF76F229-40A2-42DB-9CE5-D426050D967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DE965896-23AF-4219-9ED0-CEA72DC8B8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8BE2B5E3-11D9-479C-9BD3-12FB84255B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7" name="直線コネクタ 546">
          <a:extLst>
            <a:ext uri="{FF2B5EF4-FFF2-40B4-BE49-F238E27FC236}">
              <a16:creationId xmlns:a16="http://schemas.microsoft.com/office/drawing/2014/main" id="{14A6BF2C-1C65-4124-8D75-F77DBE84BC0C}"/>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a:extLst>
            <a:ext uri="{FF2B5EF4-FFF2-40B4-BE49-F238E27FC236}">
              <a16:creationId xmlns:a16="http://schemas.microsoft.com/office/drawing/2014/main" id="{71381EAD-41CA-48BE-B6CC-317BAB799CC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a:extLst>
            <a:ext uri="{FF2B5EF4-FFF2-40B4-BE49-F238E27FC236}">
              <a16:creationId xmlns:a16="http://schemas.microsoft.com/office/drawing/2014/main" id="{ECE498A6-504D-4BC3-A5AD-E117F5BF9EA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69A40864-9AE5-4ADA-A55C-C939A8A34CFA}"/>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1" name="直線コネクタ 550">
          <a:extLst>
            <a:ext uri="{FF2B5EF4-FFF2-40B4-BE49-F238E27FC236}">
              <a16:creationId xmlns:a16="http://schemas.microsoft.com/office/drawing/2014/main" id="{741FD610-8649-4039-881B-B14F1A5E25CB}"/>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87AD2D39-84EF-4D60-8794-487597620464}"/>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3" name="フローチャート: 判断 552">
          <a:extLst>
            <a:ext uri="{FF2B5EF4-FFF2-40B4-BE49-F238E27FC236}">
              <a16:creationId xmlns:a16="http://schemas.microsoft.com/office/drawing/2014/main" id="{62707670-DB9E-4C15-9612-3881BEDBC35F}"/>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4" name="フローチャート: 判断 553">
          <a:extLst>
            <a:ext uri="{FF2B5EF4-FFF2-40B4-BE49-F238E27FC236}">
              <a16:creationId xmlns:a16="http://schemas.microsoft.com/office/drawing/2014/main" id="{0CC7C3EE-1906-45BE-B097-E97E106DE874}"/>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5" name="フローチャート: 判断 554">
          <a:extLst>
            <a:ext uri="{FF2B5EF4-FFF2-40B4-BE49-F238E27FC236}">
              <a16:creationId xmlns:a16="http://schemas.microsoft.com/office/drawing/2014/main" id="{94A3F7E2-836F-47F7-B34A-DB509994B62B}"/>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56" name="フローチャート: 判断 555">
          <a:extLst>
            <a:ext uri="{FF2B5EF4-FFF2-40B4-BE49-F238E27FC236}">
              <a16:creationId xmlns:a16="http://schemas.microsoft.com/office/drawing/2014/main" id="{4B201AC4-9524-4E5E-A790-4C85173E97FC}"/>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57" name="フローチャート: 判断 556">
          <a:extLst>
            <a:ext uri="{FF2B5EF4-FFF2-40B4-BE49-F238E27FC236}">
              <a16:creationId xmlns:a16="http://schemas.microsoft.com/office/drawing/2014/main" id="{BA1522FC-9C40-4599-8F5E-B6C258F6E04F}"/>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DCF9BC6C-C6C5-4598-B193-B3F7A0290B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49A316B0-9EF5-4734-92BE-D9D46208FC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9F369F0-3A58-4BAC-A8E8-C8EA20AF862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6A461CBA-3B02-4729-AB71-4C2319B09A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3FDE34C-B20A-436D-A8F3-581FEA2BFD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109764</xdr:rowOff>
    </xdr:from>
    <xdr:to>
      <xdr:col>85</xdr:col>
      <xdr:colOff>177800</xdr:colOff>
      <xdr:row>82</xdr:row>
      <xdr:rowOff>39914</xdr:rowOff>
    </xdr:to>
    <xdr:sp macro="" textlink="">
      <xdr:nvSpPr>
        <xdr:cNvPr id="563" name="楕円 562">
          <a:extLst>
            <a:ext uri="{FF2B5EF4-FFF2-40B4-BE49-F238E27FC236}">
              <a16:creationId xmlns:a16="http://schemas.microsoft.com/office/drawing/2014/main" id="{A6522F56-A353-4F7D-BF71-E2E7EE7813C9}"/>
            </a:ext>
          </a:extLst>
        </xdr:cNvPr>
        <xdr:cNvSpPr/>
      </xdr:nvSpPr>
      <xdr:spPr>
        <a:xfrm>
          <a:off x="16268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132641</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4A04BDC2-B5E7-4BA5-BE06-0605C9A97CFA}"/>
            </a:ext>
          </a:extLst>
        </xdr:cNvPr>
        <xdr:cNvSpPr txBox="1"/>
      </xdr:nvSpPr>
      <xdr:spPr>
        <a:xfrm>
          <a:off x="16357600"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565" name="楕円 564">
          <a:extLst>
            <a:ext uri="{FF2B5EF4-FFF2-40B4-BE49-F238E27FC236}">
              <a16:creationId xmlns:a16="http://schemas.microsoft.com/office/drawing/2014/main" id="{42D4DB70-CEE8-4DE7-9DAF-BF31EF5D503B}"/>
            </a:ext>
          </a:extLst>
        </xdr:cNvPr>
        <xdr:cNvSpPr/>
      </xdr:nvSpPr>
      <xdr:spPr>
        <a:xfrm>
          <a:off x="15430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160564</xdr:rowOff>
    </xdr:from>
    <xdr:to>
      <xdr:col>85</xdr:col>
      <xdr:colOff>127000</xdr:colOff>
      <xdr:row>83</xdr:row>
      <xdr:rowOff>74023</xdr:rowOff>
    </xdr:to>
    <xdr:cxnSp macro="">
      <xdr:nvCxnSpPr>
        <xdr:cNvPr id="566" name="直線コネクタ 565">
          <a:extLst>
            <a:ext uri="{FF2B5EF4-FFF2-40B4-BE49-F238E27FC236}">
              <a16:creationId xmlns:a16="http://schemas.microsoft.com/office/drawing/2014/main" id="{10B1F46C-BB9F-4412-A570-FBE8FB5C591C}"/>
            </a:ext>
          </a:extLst>
        </xdr:cNvPr>
        <xdr:cNvCxnSpPr/>
      </xdr:nvCxnSpPr>
      <xdr:spPr>
        <a:xfrm flipV="1">
          <a:off x="15481300" y="14048014"/>
          <a:ext cx="8382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67" name="楕円 566">
          <a:extLst>
            <a:ext uri="{FF2B5EF4-FFF2-40B4-BE49-F238E27FC236}">
              <a16:creationId xmlns:a16="http://schemas.microsoft.com/office/drawing/2014/main" id="{835B8389-42B6-4F01-9C80-68B7AAF93D0E}"/>
            </a:ext>
          </a:extLst>
        </xdr:cNvPr>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74023</xdr:rowOff>
    </xdr:to>
    <xdr:cxnSp macro="">
      <xdr:nvCxnSpPr>
        <xdr:cNvPr id="568" name="直線コネクタ 567">
          <a:extLst>
            <a:ext uri="{FF2B5EF4-FFF2-40B4-BE49-F238E27FC236}">
              <a16:creationId xmlns:a16="http://schemas.microsoft.com/office/drawing/2014/main" id="{1B2A34D1-4506-4048-9277-6DCCF7BBF115}"/>
            </a:ext>
          </a:extLst>
        </xdr:cNvPr>
        <xdr:cNvCxnSpPr/>
      </xdr:nvCxnSpPr>
      <xdr:spPr>
        <a:xfrm>
          <a:off x="14592300" y="142684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569" name="楕円 568">
          <a:extLst>
            <a:ext uri="{FF2B5EF4-FFF2-40B4-BE49-F238E27FC236}">
              <a16:creationId xmlns:a16="http://schemas.microsoft.com/office/drawing/2014/main" id="{F9610BDA-C4F1-4361-8F38-81C2F5C3CFD4}"/>
            </a:ext>
          </a:extLst>
        </xdr:cNvPr>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xdr:rowOff>
    </xdr:from>
    <xdr:to>
      <xdr:col>76</xdr:col>
      <xdr:colOff>114300</xdr:colOff>
      <xdr:row>83</xdr:row>
      <xdr:rowOff>38100</xdr:rowOff>
    </xdr:to>
    <xdr:cxnSp macro="">
      <xdr:nvCxnSpPr>
        <xdr:cNvPr id="570" name="直線コネクタ 569">
          <a:extLst>
            <a:ext uri="{FF2B5EF4-FFF2-40B4-BE49-F238E27FC236}">
              <a16:creationId xmlns:a16="http://schemas.microsoft.com/office/drawing/2014/main" id="{EDF2A5D2-BC9F-4F90-B49B-5A24DF9BC862}"/>
            </a:ext>
          </a:extLst>
        </xdr:cNvPr>
        <xdr:cNvCxnSpPr/>
      </xdr:nvCxnSpPr>
      <xdr:spPr>
        <a:xfrm>
          <a:off x="13703300" y="142308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153851</xdr:rowOff>
    </xdr:from>
    <xdr:to>
      <xdr:col>67</xdr:col>
      <xdr:colOff>101600</xdr:colOff>
      <xdr:row>82</xdr:row>
      <xdr:rowOff>84001</xdr:rowOff>
    </xdr:to>
    <xdr:sp macro="" textlink="">
      <xdr:nvSpPr>
        <xdr:cNvPr id="571" name="楕円 570">
          <a:extLst>
            <a:ext uri="{FF2B5EF4-FFF2-40B4-BE49-F238E27FC236}">
              <a16:creationId xmlns:a16="http://schemas.microsoft.com/office/drawing/2014/main" id="{46F27508-BA5F-4617-8C80-52E5BA98688E}"/>
            </a:ext>
          </a:extLst>
        </xdr:cNvPr>
        <xdr:cNvSpPr/>
      </xdr:nvSpPr>
      <xdr:spPr>
        <a:xfrm>
          <a:off x="12763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33201</xdr:rowOff>
    </xdr:from>
    <xdr:to>
      <xdr:col>71</xdr:col>
      <xdr:colOff>177800</xdr:colOff>
      <xdr:row>83</xdr:row>
      <xdr:rowOff>544</xdr:rowOff>
    </xdr:to>
    <xdr:cxnSp macro="">
      <xdr:nvCxnSpPr>
        <xdr:cNvPr id="572" name="直線コネクタ 571">
          <a:extLst>
            <a:ext uri="{FF2B5EF4-FFF2-40B4-BE49-F238E27FC236}">
              <a16:creationId xmlns:a16="http://schemas.microsoft.com/office/drawing/2014/main" id="{CCD88275-CB35-4CE9-BD4E-AF05A35DDBE3}"/>
            </a:ext>
          </a:extLst>
        </xdr:cNvPr>
        <xdr:cNvCxnSpPr/>
      </xdr:nvCxnSpPr>
      <xdr:spPr>
        <a:xfrm>
          <a:off x="12814300" y="1409210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3" name="n_1aveValue【消防施設】&#10;有形固定資産減価償却率">
          <a:extLst>
            <a:ext uri="{FF2B5EF4-FFF2-40B4-BE49-F238E27FC236}">
              <a16:creationId xmlns:a16="http://schemas.microsoft.com/office/drawing/2014/main" id="{5E9DCA9E-41B6-41A8-BF98-20B442F56FD2}"/>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4" name="n_2aveValue【消防施設】&#10;有形固定資産減価償却率">
          <a:extLst>
            <a:ext uri="{FF2B5EF4-FFF2-40B4-BE49-F238E27FC236}">
              <a16:creationId xmlns:a16="http://schemas.microsoft.com/office/drawing/2014/main" id="{4DE694CC-95D9-4C4C-93C1-46BCF62A44BE}"/>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5" name="n_3aveValue【消防施設】&#10;有形固定資産減価償却率">
          <a:extLst>
            <a:ext uri="{FF2B5EF4-FFF2-40B4-BE49-F238E27FC236}">
              <a16:creationId xmlns:a16="http://schemas.microsoft.com/office/drawing/2014/main" id="{131393F5-3BD7-4547-AA52-A12FCA3CF992}"/>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576" name="n_4aveValue【消防施設】&#10;有形固定資産減価償却率">
          <a:extLst>
            <a:ext uri="{FF2B5EF4-FFF2-40B4-BE49-F238E27FC236}">
              <a16:creationId xmlns:a16="http://schemas.microsoft.com/office/drawing/2014/main" id="{76FB9BC7-60A3-45A6-A713-501C5D18B156}"/>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115950</xdr:rowOff>
    </xdr:from>
    <xdr:ext cx="405111" cy="259045"/>
    <xdr:sp macro="" textlink="">
      <xdr:nvSpPr>
        <xdr:cNvPr id="577" name="n_1mainValue【消防施設】&#10;有形固定資産減価償却率">
          <a:extLst>
            <a:ext uri="{FF2B5EF4-FFF2-40B4-BE49-F238E27FC236}">
              <a16:creationId xmlns:a16="http://schemas.microsoft.com/office/drawing/2014/main" id="{C4558812-1BF8-4970-AB3C-027627971618}"/>
            </a:ext>
          </a:extLst>
        </xdr:cNvPr>
        <xdr:cNvSpPr txBox="1"/>
      </xdr:nvSpPr>
      <xdr:spPr>
        <a:xfrm>
          <a:off x="152660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578" name="n_2mainValue【消防施設】&#10;有形固定資産減価償却率">
          <a:extLst>
            <a:ext uri="{FF2B5EF4-FFF2-40B4-BE49-F238E27FC236}">
              <a16:creationId xmlns:a16="http://schemas.microsoft.com/office/drawing/2014/main" id="{EB1E7260-B652-4E34-AFCF-2861287E66D6}"/>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42471</xdr:rowOff>
    </xdr:from>
    <xdr:ext cx="405111" cy="259045"/>
    <xdr:sp macro="" textlink="">
      <xdr:nvSpPr>
        <xdr:cNvPr id="579" name="n_3mainValue【消防施設】&#10;有形固定資産減価償却率">
          <a:extLst>
            <a:ext uri="{FF2B5EF4-FFF2-40B4-BE49-F238E27FC236}">
              <a16:creationId xmlns:a16="http://schemas.microsoft.com/office/drawing/2014/main" id="{D646C15E-19AB-447A-B0F5-B6334ED22B76}"/>
            </a:ext>
          </a:extLst>
        </xdr:cNvPr>
        <xdr:cNvSpPr txBox="1"/>
      </xdr:nvSpPr>
      <xdr:spPr>
        <a:xfrm>
          <a:off x="13500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100528</xdr:rowOff>
    </xdr:from>
    <xdr:ext cx="405111" cy="259045"/>
    <xdr:sp macro="" textlink="">
      <xdr:nvSpPr>
        <xdr:cNvPr id="580" name="n_4mainValue【消防施設】&#10;有形固定資産減価償却率">
          <a:extLst>
            <a:ext uri="{FF2B5EF4-FFF2-40B4-BE49-F238E27FC236}">
              <a16:creationId xmlns:a16="http://schemas.microsoft.com/office/drawing/2014/main" id="{22014F5C-3063-47EC-8B63-C91FC71EAD27}"/>
            </a:ext>
          </a:extLst>
        </xdr:cNvPr>
        <xdr:cNvSpPr txBox="1"/>
      </xdr:nvSpPr>
      <xdr:spPr>
        <a:xfrm>
          <a:off x="12611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3AA435F6-CCBF-4F5C-8A08-3FECAA3DE7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22F19E9F-0CEB-4D5B-8511-07F1B6BA7A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FB31CFB7-3F8C-4BF6-989D-D5C4409B33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43EBB6FB-5A39-45D8-847C-1B969BB76C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58AC108C-7B32-49DF-968E-58763A29BD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8C19A1DC-92A6-4701-A8BC-DA30074604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8A3B3B60-BDF7-4F1A-B08A-7C34131B16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64B95CD8-F93E-4CB0-BF5F-47C35867B53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BF944CD2-8515-4DEF-B81E-6975BED407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A4D9CCC0-6BB6-4E20-8A57-CE623428D3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a:extLst>
            <a:ext uri="{FF2B5EF4-FFF2-40B4-BE49-F238E27FC236}">
              <a16:creationId xmlns:a16="http://schemas.microsoft.com/office/drawing/2014/main" id="{2D32E104-B6B1-4168-B3B7-282186EE75A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a:extLst>
            <a:ext uri="{FF2B5EF4-FFF2-40B4-BE49-F238E27FC236}">
              <a16:creationId xmlns:a16="http://schemas.microsoft.com/office/drawing/2014/main" id="{B0BFC55A-CB4D-41DE-AE6C-01F6CC58DCB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a:extLst>
            <a:ext uri="{FF2B5EF4-FFF2-40B4-BE49-F238E27FC236}">
              <a16:creationId xmlns:a16="http://schemas.microsoft.com/office/drawing/2014/main" id="{4D40D44E-6AEE-40B9-B581-E2BD78B7F0D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a:extLst>
            <a:ext uri="{FF2B5EF4-FFF2-40B4-BE49-F238E27FC236}">
              <a16:creationId xmlns:a16="http://schemas.microsoft.com/office/drawing/2014/main" id="{78808314-A872-4F89-9074-0EC967EFCFC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a:extLst>
            <a:ext uri="{FF2B5EF4-FFF2-40B4-BE49-F238E27FC236}">
              <a16:creationId xmlns:a16="http://schemas.microsoft.com/office/drawing/2014/main" id="{7515D47E-34E9-41D6-A3B3-A8ABEBE287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a:extLst>
            <a:ext uri="{FF2B5EF4-FFF2-40B4-BE49-F238E27FC236}">
              <a16:creationId xmlns:a16="http://schemas.microsoft.com/office/drawing/2014/main" id="{26F6E6BE-77D0-48AF-9E9C-5681F88D52F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a:extLst>
            <a:ext uri="{FF2B5EF4-FFF2-40B4-BE49-F238E27FC236}">
              <a16:creationId xmlns:a16="http://schemas.microsoft.com/office/drawing/2014/main" id="{3EEA4F92-BCEF-4130-9676-5027F7FD3A9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a:extLst>
            <a:ext uri="{FF2B5EF4-FFF2-40B4-BE49-F238E27FC236}">
              <a16:creationId xmlns:a16="http://schemas.microsoft.com/office/drawing/2014/main" id="{C2DCDA2E-5616-41D2-876E-11EEBA2B9CE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17BE6A24-F3AF-4923-837E-28A2A6D671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B3A4817F-1909-4EF5-AA3F-DFC749C53D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73BFEABA-B16A-4ED9-A702-086E9E85DB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2" name="直線コネクタ 601">
          <a:extLst>
            <a:ext uri="{FF2B5EF4-FFF2-40B4-BE49-F238E27FC236}">
              <a16:creationId xmlns:a16="http://schemas.microsoft.com/office/drawing/2014/main" id="{A27AD149-5E6D-4E8F-B913-79C8D90FDC16}"/>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3" name="【消防施設】&#10;一人当たり面積最小値テキスト">
          <a:extLst>
            <a:ext uri="{FF2B5EF4-FFF2-40B4-BE49-F238E27FC236}">
              <a16:creationId xmlns:a16="http://schemas.microsoft.com/office/drawing/2014/main" id="{53570D0F-4396-4CE3-8F3A-6CF023C500E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4" name="直線コネクタ 603">
          <a:extLst>
            <a:ext uri="{FF2B5EF4-FFF2-40B4-BE49-F238E27FC236}">
              <a16:creationId xmlns:a16="http://schemas.microsoft.com/office/drawing/2014/main" id="{26931807-61D8-447C-8A86-C33F3684742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5" name="【消防施設】&#10;一人当たり面積最大値テキスト">
          <a:extLst>
            <a:ext uri="{FF2B5EF4-FFF2-40B4-BE49-F238E27FC236}">
              <a16:creationId xmlns:a16="http://schemas.microsoft.com/office/drawing/2014/main" id="{D5164D4D-79D6-455C-B238-6AD0794461B2}"/>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6" name="直線コネクタ 605">
          <a:extLst>
            <a:ext uri="{FF2B5EF4-FFF2-40B4-BE49-F238E27FC236}">
              <a16:creationId xmlns:a16="http://schemas.microsoft.com/office/drawing/2014/main" id="{8DA169A5-98D9-4E41-90E3-9C6D2ACBDDE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07" name="【消防施設】&#10;一人当たり面積平均値テキスト">
          <a:extLst>
            <a:ext uri="{FF2B5EF4-FFF2-40B4-BE49-F238E27FC236}">
              <a16:creationId xmlns:a16="http://schemas.microsoft.com/office/drawing/2014/main" id="{4F8164CE-679A-4543-93B4-5FA0051099F9}"/>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08" name="フローチャート: 判断 607">
          <a:extLst>
            <a:ext uri="{FF2B5EF4-FFF2-40B4-BE49-F238E27FC236}">
              <a16:creationId xmlns:a16="http://schemas.microsoft.com/office/drawing/2014/main" id="{84A95237-CD09-409C-88BB-B2D42DAC41A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09" name="フローチャート: 判断 608">
          <a:extLst>
            <a:ext uri="{FF2B5EF4-FFF2-40B4-BE49-F238E27FC236}">
              <a16:creationId xmlns:a16="http://schemas.microsoft.com/office/drawing/2014/main" id="{B3AEAB57-8121-49D2-B588-F98C7DA2B87B}"/>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0" name="フローチャート: 判断 609">
          <a:extLst>
            <a:ext uri="{FF2B5EF4-FFF2-40B4-BE49-F238E27FC236}">
              <a16:creationId xmlns:a16="http://schemas.microsoft.com/office/drawing/2014/main" id="{F78CF9BE-CF5C-4470-80D1-9B5B4B457C5D}"/>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1" name="フローチャート: 判断 610">
          <a:extLst>
            <a:ext uri="{FF2B5EF4-FFF2-40B4-BE49-F238E27FC236}">
              <a16:creationId xmlns:a16="http://schemas.microsoft.com/office/drawing/2014/main" id="{3EADC8C1-5FE4-400A-9137-68E1D143D00E}"/>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2" name="フローチャート: 判断 611">
          <a:extLst>
            <a:ext uri="{FF2B5EF4-FFF2-40B4-BE49-F238E27FC236}">
              <a16:creationId xmlns:a16="http://schemas.microsoft.com/office/drawing/2014/main" id="{725D3919-C709-4A1C-A24B-0BD409E700CE}"/>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3F8276DB-D913-43B8-B74E-77C53E950D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803CC1E4-532A-44EC-A68C-AD50D0AE4F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F0DD8D97-260F-4E8A-BCD7-9D60C162491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95B68084-0650-47A3-B881-974D373F78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A384666F-1FF7-4EB4-A971-D58D6C7149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18" name="楕円 617">
          <a:extLst>
            <a:ext uri="{FF2B5EF4-FFF2-40B4-BE49-F238E27FC236}">
              <a16:creationId xmlns:a16="http://schemas.microsoft.com/office/drawing/2014/main" id="{C0C932DF-184E-46BB-B05A-935936062CE2}"/>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619" name="【消防施設】&#10;一人当たり面積該当値テキスト">
          <a:extLst>
            <a:ext uri="{FF2B5EF4-FFF2-40B4-BE49-F238E27FC236}">
              <a16:creationId xmlns:a16="http://schemas.microsoft.com/office/drawing/2014/main" id="{CCD1C4EB-7D75-4EB3-A470-CDD2E1B13D21}"/>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620" name="楕円 619">
          <a:extLst>
            <a:ext uri="{FF2B5EF4-FFF2-40B4-BE49-F238E27FC236}">
              <a16:creationId xmlns:a16="http://schemas.microsoft.com/office/drawing/2014/main" id="{F6775918-09DF-4DC7-A1BB-34FCCAD7BB36}"/>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97537</xdr:rowOff>
    </xdr:to>
    <xdr:cxnSp macro="">
      <xdr:nvCxnSpPr>
        <xdr:cNvPr id="621" name="直線コネクタ 620">
          <a:extLst>
            <a:ext uri="{FF2B5EF4-FFF2-40B4-BE49-F238E27FC236}">
              <a16:creationId xmlns:a16="http://schemas.microsoft.com/office/drawing/2014/main" id="{E323F35D-75EA-4397-8FB1-BB4E7C5A254F}"/>
            </a:ext>
          </a:extLst>
        </xdr:cNvPr>
        <xdr:cNvCxnSpPr/>
      </xdr:nvCxnSpPr>
      <xdr:spPr>
        <a:xfrm flipV="1">
          <a:off x="21323300" y="144627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622" name="楕円 621">
          <a:extLst>
            <a:ext uri="{FF2B5EF4-FFF2-40B4-BE49-F238E27FC236}">
              <a16:creationId xmlns:a16="http://schemas.microsoft.com/office/drawing/2014/main" id="{9D752DD1-2310-4062-9F02-10C3B2D78C8F}"/>
            </a:ext>
          </a:extLst>
        </xdr:cNvPr>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623" name="直線コネクタ 622">
          <a:extLst>
            <a:ext uri="{FF2B5EF4-FFF2-40B4-BE49-F238E27FC236}">
              <a16:creationId xmlns:a16="http://schemas.microsoft.com/office/drawing/2014/main" id="{8F349223-43A2-4B5A-8FC1-5438072419FC}"/>
            </a:ext>
          </a:extLst>
        </xdr:cNvPr>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24" name="楕円 623">
          <a:extLst>
            <a:ext uri="{FF2B5EF4-FFF2-40B4-BE49-F238E27FC236}">
              <a16:creationId xmlns:a16="http://schemas.microsoft.com/office/drawing/2014/main" id="{84C5761A-4307-4A75-BB56-B79796ED895C}"/>
            </a:ext>
          </a:extLst>
        </xdr:cNvPr>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97537</xdr:rowOff>
    </xdr:to>
    <xdr:cxnSp macro="">
      <xdr:nvCxnSpPr>
        <xdr:cNvPr id="625" name="直線コネクタ 624">
          <a:extLst>
            <a:ext uri="{FF2B5EF4-FFF2-40B4-BE49-F238E27FC236}">
              <a16:creationId xmlns:a16="http://schemas.microsoft.com/office/drawing/2014/main" id="{913A00CD-99AB-4D2B-B245-30C688DD0FA2}"/>
            </a:ext>
          </a:extLst>
        </xdr:cNvPr>
        <xdr:cNvCxnSpPr/>
      </xdr:nvCxnSpPr>
      <xdr:spPr>
        <a:xfrm>
          <a:off x="19545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626" name="楕円 625">
          <a:extLst>
            <a:ext uri="{FF2B5EF4-FFF2-40B4-BE49-F238E27FC236}">
              <a16:creationId xmlns:a16="http://schemas.microsoft.com/office/drawing/2014/main" id="{9F34238C-80CB-4156-86D6-627B8991674F}"/>
            </a:ext>
          </a:extLst>
        </xdr:cNvPr>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97537</xdr:rowOff>
    </xdr:to>
    <xdr:cxnSp macro="">
      <xdr:nvCxnSpPr>
        <xdr:cNvPr id="627" name="直線コネクタ 626">
          <a:extLst>
            <a:ext uri="{FF2B5EF4-FFF2-40B4-BE49-F238E27FC236}">
              <a16:creationId xmlns:a16="http://schemas.microsoft.com/office/drawing/2014/main" id="{1C180095-303F-4C9E-8EF9-93D6AF85B740}"/>
            </a:ext>
          </a:extLst>
        </xdr:cNvPr>
        <xdr:cNvCxnSpPr/>
      </xdr:nvCxnSpPr>
      <xdr:spPr>
        <a:xfrm>
          <a:off x="18656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28" name="n_1aveValue【消防施設】&#10;一人当たり面積">
          <a:extLst>
            <a:ext uri="{FF2B5EF4-FFF2-40B4-BE49-F238E27FC236}">
              <a16:creationId xmlns:a16="http://schemas.microsoft.com/office/drawing/2014/main" id="{FAF92911-5123-4F7F-9F26-868E5ADE5724}"/>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29" name="n_2aveValue【消防施設】&#10;一人当たり面積">
          <a:extLst>
            <a:ext uri="{FF2B5EF4-FFF2-40B4-BE49-F238E27FC236}">
              <a16:creationId xmlns:a16="http://schemas.microsoft.com/office/drawing/2014/main" id="{8DF8BC10-6DFE-4CEB-9118-82EA5CCEF077}"/>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30" name="n_3aveValue【消防施設】&#10;一人当たり面積">
          <a:extLst>
            <a:ext uri="{FF2B5EF4-FFF2-40B4-BE49-F238E27FC236}">
              <a16:creationId xmlns:a16="http://schemas.microsoft.com/office/drawing/2014/main" id="{7E55B929-50DF-4549-8F52-74DD4C862A78}"/>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31" name="n_4aveValue【消防施設】&#10;一人当たり面積">
          <a:extLst>
            <a:ext uri="{FF2B5EF4-FFF2-40B4-BE49-F238E27FC236}">
              <a16:creationId xmlns:a16="http://schemas.microsoft.com/office/drawing/2014/main" id="{CF513F92-9E7B-462C-8D99-3F706E2692AA}"/>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632" name="n_1mainValue【消防施設】&#10;一人当たり面積">
          <a:extLst>
            <a:ext uri="{FF2B5EF4-FFF2-40B4-BE49-F238E27FC236}">
              <a16:creationId xmlns:a16="http://schemas.microsoft.com/office/drawing/2014/main" id="{406856EE-1D8D-4585-B236-05D41E5FBA04}"/>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633" name="n_2mainValue【消防施設】&#10;一人当たり面積">
          <a:extLst>
            <a:ext uri="{FF2B5EF4-FFF2-40B4-BE49-F238E27FC236}">
              <a16:creationId xmlns:a16="http://schemas.microsoft.com/office/drawing/2014/main" id="{7C900C64-05D4-4DBB-8C2B-518B8E2E88C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634" name="n_3mainValue【消防施設】&#10;一人当たり面積">
          <a:extLst>
            <a:ext uri="{FF2B5EF4-FFF2-40B4-BE49-F238E27FC236}">
              <a16:creationId xmlns:a16="http://schemas.microsoft.com/office/drawing/2014/main" id="{04D145D3-51BC-4626-83B1-58809D12AD01}"/>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635" name="n_4mainValue【消防施設】&#10;一人当たり面積">
          <a:extLst>
            <a:ext uri="{FF2B5EF4-FFF2-40B4-BE49-F238E27FC236}">
              <a16:creationId xmlns:a16="http://schemas.microsoft.com/office/drawing/2014/main" id="{31AC25A0-D8B5-458B-8AD0-B52C809AA802}"/>
            </a:ext>
          </a:extLst>
        </xdr:cNvPr>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121374AA-9429-46D0-87AD-DCF9224168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90BD008D-CEB1-4869-BCA0-7A211195AE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9CE1E4F7-D002-47AB-A879-DE9024B698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C62B5CED-61ED-4EC9-BCF2-3DF6ED6AA9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BE43010A-B7B2-4107-8698-C9E92A3ED3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DD52A25C-B6CE-4324-9158-09403D91FA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B708F504-1954-4F98-B1D1-9EEE2B95E6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6D844286-51FD-4D22-9C1D-6EC7749358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E72BDC7E-A208-4C37-ADC4-FAA534CC5F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59910CEF-31D2-47A6-A0ED-4F6423C98B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6DAA1F33-930C-46CD-AF82-27F5668D99E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2CFC0944-9F3B-4C97-8685-331F72E211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72CD5275-E4E4-4157-81F3-5914DCD2A36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9ADDD1A9-3D4F-47DE-807D-40E2C94F84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D1176317-8AF7-4F94-B5A4-F5FE196466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21417F98-EA55-4C60-A75D-49BE8D3181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E765E7D7-0791-4F10-A355-560805D3E82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B68DF684-9CE1-49A1-B19B-875BD610ED9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6B0C946A-3F00-4C18-9BC1-9A2F7AA46C3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308CA256-4566-4D7D-BB35-E2DE9A9577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B2F4F700-90FC-404F-A732-7E2DD893C5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95CB30F8-0651-445E-9818-241C5C8081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228F5B42-F903-46D9-B46F-7DC20AA60CD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A829A3EC-88D4-403F-8FC1-274E16D319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BD7A0F7E-FAF9-4ED8-B3E2-F57EA765EB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85A52856-38A6-4A4F-BA0F-E93AFAB5F13B}"/>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8F6725A7-E3D4-4E44-8AD6-B8AFDBB1FC5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9C7179B0-F901-47BF-AE17-791DBE304D6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4" name="【庁舎】&#10;有形固定資産減価償却率最大値テキスト">
          <a:extLst>
            <a:ext uri="{FF2B5EF4-FFF2-40B4-BE49-F238E27FC236}">
              <a16:creationId xmlns:a16="http://schemas.microsoft.com/office/drawing/2014/main" id="{88225CFA-A9D9-4028-BDBC-1C5862652FFF}"/>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5" name="直線コネクタ 664">
          <a:extLst>
            <a:ext uri="{FF2B5EF4-FFF2-40B4-BE49-F238E27FC236}">
              <a16:creationId xmlns:a16="http://schemas.microsoft.com/office/drawing/2014/main" id="{2693D7F2-4755-4CB7-9EB7-A6C8D82D15EE}"/>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66" name="【庁舎】&#10;有形固定資産減価償却率平均値テキスト">
          <a:extLst>
            <a:ext uri="{FF2B5EF4-FFF2-40B4-BE49-F238E27FC236}">
              <a16:creationId xmlns:a16="http://schemas.microsoft.com/office/drawing/2014/main" id="{409C7C9F-A8D2-444F-AD89-01AB4FBE8718}"/>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7" name="フローチャート: 判断 666">
          <a:extLst>
            <a:ext uri="{FF2B5EF4-FFF2-40B4-BE49-F238E27FC236}">
              <a16:creationId xmlns:a16="http://schemas.microsoft.com/office/drawing/2014/main" id="{0EED1B9E-8724-49DC-A111-AEF85F3ABC2E}"/>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68" name="フローチャート: 判断 667">
          <a:extLst>
            <a:ext uri="{FF2B5EF4-FFF2-40B4-BE49-F238E27FC236}">
              <a16:creationId xmlns:a16="http://schemas.microsoft.com/office/drawing/2014/main" id="{DD70C4D9-2AA2-48F0-9BB0-8368A9171B11}"/>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69" name="フローチャート: 判断 668">
          <a:extLst>
            <a:ext uri="{FF2B5EF4-FFF2-40B4-BE49-F238E27FC236}">
              <a16:creationId xmlns:a16="http://schemas.microsoft.com/office/drawing/2014/main" id="{7666C01A-D642-427A-B990-B2D66E246DE2}"/>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0" name="フローチャート: 判断 669">
          <a:extLst>
            <a:ext uri="{FF2B5EF4-FFF2-40B4-BE49-F238E27FC236}">
              <a16:creationId xmlns:a16="http://schemas.microsoft.com/office/drawing/2014/main" id="{DA749BCF-6273-487C-BCC1-C6880C0E87BB}"/>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1" name="フローチャート: 判断 670">
          <a:extLst>
            <a:ext uri="{FF2B5EF4-FFF2-40B4-BE49-F238E27FC236}">
              <a16:creationId xmlns:a16="http://schemas.microsoft.com/office/drawing/2014/main" id="{B9A6B69C-13CD-44F3-A669-0A0741F76383}"/>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3D3FBEFA-F8A1-4255-A746-B6D3945D06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CAD5BC3-6FF4-4FAE-B78F-A11473C598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2A0F051-140E-4A6C-93EC-700CB0B2E8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71CC0FE-6873-4C7A-ADFA-C9352D7CFE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CD003C0-D2EA-4801-A600-F51B6001D3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677" name="楕円 676">
          <a:extLst>
            <a:ext uri="{FF2B5EF4-FFF2-40B4-BE49-F238E27FC236}">
              <a16:creationId xmlns:a16="http://schemas.microsoft.com/office/drawing/2014/main" id="{164E1F96-0CF7-45F0-8456-DADCA58A09F9}"/>
            </a:ext>
          </a:extLst>
        </xdr:cNvPr>
        <xdr:cNvSpPr/>
      </xdr:nvSpPr>
      <xdr:spPr>
        <a:xfrm>
          <a:off x="16268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678" name="【庁舎】&#10;有形固定資産減価償却率該当値テキスト">
          <a:extLst>
            <a:ext uri="{FF2B5EF4-FFF2-40B4-BE49-F238E27FC236}">
              <a16:creationId xmlns:a16="http://schemas.microsoft.com/office/drawing/2014/main" id="{57B8700F-186B-4DDD-8610-453875717CF5}"/>
            </a:ext>
          </a:extLst>
        </xdr:cNvPr>
        <xdr:cNvSpPr txBox="1"/>
      </xdr:nvSpPr>
      <xdr:spPr>
        <a:xfrm>
          <a:off x="16357600"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679" name="楕円 678">
          <a:extLst>
            <a:ext uri="{FF2B5EF4-FFF2-40B4-BE49-F238E27FC236}">
              <a16:creationId xmlns:a16="http://schemas.microsoft.com/office/drawing/2014/main" id="{C91CA7B8-3988-4E0F-91A7-68DA2047C2E6}"/>
            </a:ext>
          </a:extLst>
        </xdr:cNvPr>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131718</xdr:rowOff>
    </xdr:from>
    <xdr:to>
      <xdr:col>85</xdr:col>
      <xdr:colOff>127000</xdr:colOff>
      <xdr:row>107</xdr:row>
      <xdr:rowOff>136616</xdr:rowOff>
    </xdr:to>
    <xdr:cxnSp macro="">
      <xdr:nvCxnSpPr>
        <xdr:cNvPr id="680" name="直線コネクタ 679">
          <a:extLst>
            <a:ext uri="{FF2B5EF4-FFF2-40B4-BE49-F238E27FC236}">
              <a16:creationId xmlns:a16="http://schemas.microsoft.com/office/drawing/2014/main" id="{A60435D4-EE1F-4C09-BDCA-303882124D96}"/>
            </a:ext>
          </a:extLst>
        </xdr:cNvPr>
        <xdr:cNvCxnSpPr/>
      </xdr:nvCxnSpPr>
      <xdr:spPr>
        <a:xfrm>
          <a:off x="15481300" y="1847686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681" name="楕円 680">
          <a:extLst>
            <a:ext uri="{FF2B5EF4-FFF2-40B4-BE49-F238E27FC236}">
              <a16:creationId xmlns:a16="http://schemas.microsoft.com/office/drawing/2014/main" id="{2C94641C-DEDC-43A3-8E97-C082DAD3E823}"/>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131718</xdr:rowOff>
    </xdr:to>
    <xdr:cxnSp macro="">
      <xdr:nvCxnSpPr>
        <xdr:cNvPr id="682" name="直線コネクタ 681">
          <a:extLst>
            <a:ext uri="{FF2B5EF4-FFF2-40B4-BE49-F238E27FC236}">
              <a16:creationId xmlns:a16="http://schemas.microsoft.com/office/drawing/2014/main" id="{2D552A83-2484-4EAE-AC80-DAF0332325FE}"/>
            </a:ext>
          </a:extLst>
        </xdr:cNvPr>
        <xdr:cNvCxnSpPr/>
      </xdr:nvCxnSpPr>
      <xdr:spPr>
        <a:xfrm>
          <a:off x="14592300" y="184442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xdr:rowOff>
    </xdr:from>
    <xdr:to>
      <xdr:col>72</xdr:col>
      <xdr:colOff>38100</xdr:colOff>
      <xdr:row>107</xdr:row>
      <xdr:rowOff>117202</xdr:rowOff>
    </xdr:to>
    <xdr:sp macro="" textlink="">
      <xdr:nvSpPr>
        <xdr:cNvPr id="683" name="楕円 682">
          <a:extLst>
            <a:ext uri="{FF2B5EF4-FFF2-40B4-BE49-F238E27FC236}">
              <a16:creationId xmlns:a16="http://schemas.microsoft.com/office/drawing/2014/main" id="{76166387-564D-4677-89DD-C1584783E287}"/>
            </a:ext>
          </a:extLst>
        </xdr:cNvPr>
        <xdr:cNvSpPr/>
      </xdr:nvSpPr>
      <xdr:spPr>
        <a:xfrm>
          <a:off x="13652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66402</xdr:rowOff>
    </xdr:from>
    <xdr:to>
      <xdr:col>76</xdr:col>
      <xdr:colOff>114300</xdr:colOff>
      <xdr:row>107</xdr:row>
      <xdr:rowOff>99061</xdr:rowOff>
    </xdr:to>
    <xdr:cxnSp macro="">
      <xdr:nvCxnSpPr>
        <xdr:cNvPr id="684" name="直線コネクタ 683">
          <a:extLst>
            <a:ext uri="{FF2B5EF4-FFF2-40B4-BE49-F238E27FC236}">
              <a16:creationId xmlns:a16="http://schemas.microsoft.com/office/drawing/2014/main" id="{7E5FCC2D-C5DC-4579-AD1D-52C801F22D89}"/>
            </a:ext>
          </a:extLst>
        </xdr:cNvPr>
        <xdr:cNvCxnSpPr/>
      </xdr:nvCxnSpPr>
      <xdr:spPr>
        <a:xfrm>
          <a:off x="13703300" y="184115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154395</xdr:rowOff>
    </xdr:from>
    <xdr:to>
      <xdr:col>67</xdr:col>
      <xdr:colOff>101600</xdr:colOff>
      <xdr:row>107</xdr:row>
      <xdr:rowOff>84545</xdr:rowOff>
    </xdr:to>
    <xdr:sp macro="" textlink="">
      <xdr:nvSpPr>
        <xdr:cNvPr id="685" name="楕円 684">
          <a:extLst>
            <a:ext uri="{FF2B5EF4-FFF2-40B4-BE49-F238E27FC236}">
              <a16:creationId xmlns:a16="http://schemas.microsoft.com/office/drawing/2014/main" id="{E241D704-C11B-4090-A430-A4643B655386}"/>
            </a:ext>
          </a:extLst>
        </xdr:cNvPr>
        <xdr:cNvSpPr/>
      </xdr:nvSpPr>
      <xdr:spPr>
        <a:xfrm>
          <a:off x="12763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33745</xdr:rowOff>
    </xdr:from>
    <xdr:to>
      <xdr:col>71</xdr:col>
      <xdr:colOff>177800</xdr:colOff>
      <xdr:row>107</xdr:row>
      <xdr:rowOff>66402</xdr:rowOff>
    </xdr:to>
    <xdr:cxnSp macro="">
      <xdr:nvCxnSpPr>
        <xdr:cNvPr id="686" name="直線コネクタ 685">
          <a:extLst>
            <a:ext uri="{FF2B5EF4-FFF2-40B4-BE49-F238E27FC236}">
              <a16:creationId xmlns:a16="http://schemas.microsoft.com/office/drawing/2014/main" id="{E1A9017C-A071-4B7B-8E9D-2F81671A7A80}"/>
            </a:ext>
          </a:extLst>
        </xdr:cNvPr>
        <xdr:cNvCxnSpPr/>
      </xdr:nvCxnSpPr>
      <xdr:spPr>
        <a:xfrm>
          <a:off x="12814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87" name="n_1aveValue【庁舎】&#10;有形固定資産減価償却率">
          <a:extLst>
            <a:ext uri="{FF2B5EF4-FFF2-40B4-BE49-F238E27FC236}">
              <a16:creationId xmlns:a16="http://schemas.microsoft.com/office/drawing/2014/main" id="{48DF392A-E61E-43B9-B245-264921B67CFF}"/>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88" name="n_2aveValue【庁舎】&#10;有形固定資産減価償却率">
          <a:extLst>
            <a:ext uri="{FF2B5EF4-FFF2-40B4-BE49-F238E27FC236}">
              <a16:creationId xmlns:a16="http://schemas.microsoft.com/office/drawing/2014/main" id="{837FA6EC-B1C5-4573-A6B6-F55CC05F618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89" name="n_3aveValue【庁舎】&#10;有形固定資産減価償却率">
          <a:extLst>
            <a:ext uri="{FF2B5EF4-FFF2-40B4-BE49-F238E27FC236}">
              <a16:creationId xmlns:a16="http://schemas.microsoft.com/office/drawing/2014/main" id="{F814D1DE-8C44-41A6-BA61-E95AC1A4CEF1}"/>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0" name="n_4aveValue【庁舎】&#10;有形固定資産減価償却率">
          <a:extLst>
            <a:ext uri="{FF2B5EF4-FFF2-40B4-BE49-F238E27FC236}">
              <a16:creationId xmlns:a16="http://schemas.microsoft.com/office/drawing/2014/main" id="{14AC238B-656A-4E3F-B3DD-36B72654D195}"/>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2195</xdr:rowOff>
    </xdr:from>
    <xdr:ext cx="405111" cy="259045"/>
    <xdr:sp macro="" textlink="">
      <xdr:nvSpPr>
        <xdr:cNvPr id="691" name="n_1mainValue【庁舎】&#10;有形固定資産減価償却率">
          <a:extLst>
            <a:ext uri="{FF2B5EF4-FFF2-40B4-BE49-F238E27FC236}">
              <a16:creationId xmlns:a16="http://schemas.microsoft.com/office/drawing/2014/main" id="{27516874-E82A-4D21-94B9-96A85DC47915}"/>
            </a:ext>
          </a:extLst>
        </xdr:cNvPr>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692" name="n_2mainValue【庁舎】&#10;有形固定資産減価償却率">
          <a:extLst>
            <a:ext uri="{FF2B5EF4-FFF2-40B4-BE49-F238E27FC236}">
              <a16:creationId xmlns:a16="http://schemas.microsoft.com/office/drawing/2014/main" id="{8A297F21-D4DC-4961-9FCB-0F0DA681F929}"/>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108329</xdr:rowOff>
    </xdr:from>
    <xdr:ext cx="405111" cy="259045"/>
    <xdr:sp macro="" textlink="">
      <xdr:nvSpPr>
        <xdr:cNvPr id="693" name="n_3mainValue【庁舎】&#10;有形固定資産減価償却率">
          <a:extLst>
            <a:ext uri="{FF2B5EF4-FFF2-40B4-BE49-F238E27FC236}">
              <a16:creationId xmlns:a16="http://schemas.microsoft.com/office/drawing/2014/main" id="{579A280C-5491-415C-B0E9-BED9C5413A16}"/>
            </a:ext>
          </a:extLst>
        </xdr:cNvPr>
        <xdr:cNvSpPr txBox="1"/>
      </xdr:nvSpPr>
      <xdr:spPr>
        <a:xfrm>
          <a:off x="13500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75672</xdr:rowOff>
    </xdr:from>
    <xdr:ext cx="405111" cy="259045"/>
    <xdr:sp macro="" textlink="">
      <xdr:nvSpPr>
        <xdr:cNvPr id="694" name="n_4mainValue【庁舎】&#10;有形固定資産減価償却率">
          <a:extLst>
            <a:ext uri="{FF2B5EF4-FFF2-40B4-BE49-F238E27FC236}">
              <a16:creationId xmlns:a16="http://schemas.microsoft.com/office/drawing/2014/main" id="{9B97F67A-CF08-4DD4-A6D8-15E6AF3D9B15}"/>
            </a:ext>
          </a:extLst>
        </xdr:cNvPr>
        <xdr:cNvSpPr txBox="1"/>
      </xdr:nvSpPr>
      <xdr:spPr>
        <a:xfrm>
          <a:off x="12611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2E07B347-4BC4-43A2-BB6B-7AA0AEC48A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41A4DFC8-D46D-44CB-A275-DA0567CAD4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F336273C-ED6B-4081-96BC-67BA55900E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E4124666-946C-485F-BBFA-738FE5036E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49F35E15-A7E6-4E2A-87F5-32F69270B6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E716F79D-B3E7-4405-94F1-7A5F4C38D9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FC82EC25-B10C-4C2E-AB98-DC28614BBC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573BC51B-7017-4C0C-800B-CB15E1948B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3E1C70C5-3CA0-4C72-8DA0-EE62B2032C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D6F40231-9E5D-4091-9900-E2D5DE15F8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9FB78429-DCE2-4BC4-91E5-0FAD0EAC4AC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CA155E80-B043-4F0B-ACE6-292F831BEC7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A2C026AD-18D0-493B-9E4C-61042814142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5E01303C-54A0-48BA-A31E-AF10A0541DA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35735382-AF74-480A-86E2-EC37F7807F4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528A06FC-DF2F-4201-8059-3921B325A78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E677606B-9821-46EB-AF75-4F81F8F0D88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C0AB647B-3841-47AB-AFF4-5DC687320FD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1B3920D5-7DB6-47E0-A65E-4B63B1BE214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436DEC54-2F02-4997-95D2-0870D1F259A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B2B50F41-63F1-43C6-AC07-44472615AE9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D75360D0-7D84-48DB-AAD1-7E03D30662A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9766BAE3-F83D-4956-9D63-631D97D278A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8A9186C1-A1F1-498F-B4D8-4C790D645C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B0C7B1EB-9451-4780-B42D-A7695A9388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48A1A070-76AD-4321-9104-5CD480667E7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1" name="直線コネクタ 720">
          <a:extLst>
            <a:ext uri="{FF2B5EF4-FFF2-40B4-BE49-F238E27FC236}">
              <a16:creationId xmlns:a16="http://schemas.microsoft.com/office/drawing/2014/main" id="{B89814D2-28D9-4C24-A68C-BB57715C80AC}"/>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2" name="【庁舎】&#10;一人当たり面積最小値テキスト">
          <a:extLst>
            <a:ext uri="{FF2B5EF4-FFF2-40B4-BE49-F238E27FC236}">
              <a16:creationId xmlns:a16="http://schemas.microsoft.com/office/drawing/2014/main" id="{CFFBECED-33F7-447E-9B9F-D1917FCFC97C}"/>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3" name="直線コネクタ 722">
          <a:extLst>
            <a:ext uri="{FF2B5EF4-FFF2-40B4-BE49-F238E27FC236}">
              <a16:creationId xmlns:a16="http://schemas.microsoft.com/office/drawing/2014/main" id="{E5F93A8F-0BEE-4AF3-98A8-941E9A4880C3}"/>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4" name="【庁舎】&#10;一人当たり面積最大値テキスト">
          <a:extLst>
            <a:ext uri="{FF2B5EF4-FFF2-40B4-BE49-F238E27FC236}">
              <a16:creationId xmlns:a16="http://schemas.microsoft.com/office/drawing/2014/main" id="{493A1A99-ED88-43F3-B08C-DFEB2E1E8664}"/>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5" name="直線コネクタ 724">
          <a:extLst>
            <a:ext uri="{FF2B5EF4-FFF2-40B4-BE49-F238E27FC236}">
              <a16:creationId xmlns:a16="http://schemas.microsoft.com/office/drawing/2014/main" id="{C9CEC26F-ED35-4656-B154-D5D2031B2195}"/>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26" name="【庁舎】&#10;一人当たり面積平均値テキスト">
          <a:extLst>
            <a:ext uri="{FF2B5EF4-FFF2-40B4-BE49-F238E27FC236}">
              <a16:creationId xmlns:a16="http://schemas.microsoft.com/office/drawing/2014/main" id="{1E037041-AA41-4823-9E66-84948C83365F}"/>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7" name="フローチャート: 判断 726">
          <a:extLst>
            <a:ext uri="{FF2B5EF4-FFF2-40B4-BE49-F238E27FC236}">
              <a16:creationId xmlns:a16="http://schemas.microsoft.com/office/drawing/2014/main" id="{23AFE3EC-F441-4475-9EDA-177F6951F4C9}"/>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8" name="フローチャート: 判断 727">
          <a:extLst>
            <a:ext uri="{FF2B5EF4-FFF2-40B4-BE49-F238E27FC236}">
              <a16:creationId xmlns:a16="http://schemas.microsoft.com/office/drawing/2014/main" id="{677490E3-F8F6-48C0-BE63-C0C8A2E221EE}"/>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29" name="フローチャート: 判断 728">
          <a:extLst>
            <a:ext uri="{FF2B5EF4-FFF2-40B4-BE49-F238E27FC236}">
              <a16:creationId xmlns:a16="http://schemas.microsoft.com/office/drawing/2014/main" id="{C3FC5558-EAA2-4B04-8745-80C24F91458C}"/>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0" name="フローチャート: 判断 729">
          <a:extLst>
            <a:ext uri="{FF2B5EF4-FFF2-40B4-BE49-F238E27FC236}">
              <a16:creationId xmlns:a16="http://schemas.microsoft.com/office/drawing/2014/main" id="{5767B2BE-A8F4-43EA-BC06-5D80998AF8D8}"/>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1" name="フローチャート: 判断 730">
          <a:extLst>
            <a:ext uri="{FF2B5EF4-FFF2-40B4-BE49-F238E27FC236}">
              <a16:creationId xmlns:a16="http://schemas.microsoft.com/office/drawing/2014/main" id="{D53BA4E4-9F28-4A85-A98B-A2E223AC50B4}"/>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BE4E1E7-3B1B-4E4F-9BDC-09FA8AE20E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79D7F5A-45C4-4B90-BE86-CB55B17C0E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1F26A15-402C-44FB-A35F-92E8A8FC8C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CCDFEE7-04BB-4945-A4D1-1E302309A4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B400F0F-A80D-4ED7-8EA2-B0891C8F53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37" name="楕円 736">
          <a:extLst>
            <a:ext uri="{FF2B5EF4-FFF2-40B4-BE49-F238E27FC236}">
              <a16:creationId xmlns:a16="http://schemas.microsoft.com/office/drawing/2014/main" id="{2BF1AD6C-00C5-4417-9A2A-190F8CB40E74}"/>
            </a:ext>
          </a:extLst>
        </xdr:cNvPr>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738" name="【庁舎】&#10;一人当たり面積該当値テキスト">
          <a:extLst>
            <a:ext uri="{FF2B5EF4-FFF2-40B4-BE49-F238E27FC236}">
              <a16:creationId xmlns:a16="http://schemas.microsoft.com/office/drawing/2014/main" id="{730EB21C-AAA5-46CC-A11C-EAD632FF8F31}"/>
            </a:ext>
          </a:extLst>
        </xdr:cNvPr>
        <xdr:cNvSpPr txBox="1"/>
      </xdr:nvSpPr>
      <xdr:spPr>
        <a:xfrm>
          <a:off x="22199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739" name="楕円 738">
          <a:extLst>
            <a:ext uri="{FF2B5EF4-FFF2-40B4-BE49-F238E27FC236}">
              <a16:creationId xmlns:a16="http://schemas.microsoft.com/office/drawing/2014/main" id="{C44D8150-6D83-4148-8623-67C2F09DFD4F}"/>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740" name="直線コネクタ 739">
          <a:extLst>
            <a:ext uri="{FF2B5EF4-FFF2-40B4-BE49-F238E27FC236}">
              <a16:creationId xmlns:a16="http://schemas.microsoft.com/office/drawing/2014/main" id="{0A0DAFBC-A428-4EF3-ACAD-94A48A80850C}"/>
            </a:ext>
          </a:extLst>
        </xdr:cNvPr>
        <xdr:cNvCxnSpPr/>
      </xdr:nvCxnSpPr>
      <xdr:spPr>
        <a:xfrm flipV="1">
          <a:off x="21323300" y="1857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41" name="楕円 740">
          <a:extLst>
            <a:ext uri="{FF2B5EF4-FFF2-40B4-BE49-F238E27FC236}">
              <a16:creationId xmlns:a16="http://schemas.microsoft.com/office/drawing/2014/main" id="{4D271E23-5773-48B4-B76D-3808FCBCA0BD}"/>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742" name="直線コネクタ 741">
          <a:extLst>
            <a:ext uri="{FF2B5EF4-FFF2-40B4-BE49-F238E27FC236}">
              <a16:creationId xmlns:a16="http://schemas.microsoft.com/office/drawing/2014/main" id="{B2BF04A5-8484-4D6D-AF1F-0A61AA75F76D}"/>
            </a:ext>
          </a:extLst>
        </xdr:cNvPr>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43" name="楕円 742">
          <a:extLst>
            <a:ext uri="{FF2B5EF4-FFF2-40B4-BE49-F238E27FC236}">
              <a16:creationId xmlns:a16="http://schemas.microsoft.com/office/drawing/2014/main" id="{F0279D06-9CB2-4051-B11F-8BAAA6C3705B}"/>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744" name="直線コネクタ 743">
          <a:extLst>
            <a:ext uri="{FF2B5EF4-FFF2-40B4-BE49-F238E27FC236}">
              <a16:creationId xmlns:a16="http://schemas.microsoft.com/office/drawing/2014/main" id="{9E12E38E-958A-4628-9FA9-7A72C4638019}"/>
            </a:ext>
          </a:extLst>
        </xdr:cNvPr>
        <xdr:cNvCxnSpPr/>
      </xdr:nvCxnSpPr>
      <xdr:spPr>
        <a:xfrm>
          <a:off x="19545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xdr:rowOff>
    </xdr:from>
    <xdr:to>
      <xdr:col>98</xdr:col>
      <xdr:colOff>38100</xdr:colOff>
      <xdr:row>108</xdr:row>
      <xdr:rowOff>113937</xdr:rowOff>
    </xdr:to>
    <xdr:sp macro="" textlink="">
      <xdr:nvSpPr>
        <xdr:cNvPr id="745" name="楕円 744">
          <a:extLst>
            <a:ext uri="{FF2B5EF4-FFF2-40B4-BE49-F238E27FC236}">
              <a16:creationId xmlns:a16="http://schemas.microsoft.com/office/drawing/2014/main" id="{EDB13D9D-C9C0-41EC-9C2A-CD7C6D52B033}"/>
            </a:ext>
          </a:extLst>
        </xdr:cNvPr>
        <xdr:cNvSpPr/>
      </xdr:nvSpPr>
      <xdr:spPr>
        <a:xfrm>
          <a:off x="18605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63137</xdr:rowOff>
    </xdr:from>
    <xdr:to>
      <xdr:col>102</xdr:col>
      <xdr:colOff>114300</xdr:colOff>
      <xdr:row>108</xdr:row>
      <xdr:rowOff>66402</xdr:rowOff>
    </xdr:to>
    <xdr:cxnSp macro="">
      <xdr:nvCxnSpPr>
        <xdr:cNvPr id="746" name="直線コネクタ 745">
          <a:extLst>
            <a:ext uri="{FF2B5EF4-FFF2-40B4-BE49-F238E27FC236}">
              <a16:creationId xmlns:a16="http://schemas.microsoft.com/office/drawing/2014/main" id="{6D37DB62-248B-4511-806F-D466672DBB24}"/>
            </a:ext>
          </a:extLst>
        </xdr:cNvPr>
        <xdr:cNvCxnSpPr/>
      </xdr:nvCxnSpPr>
      <xdr:spPr>
        <a:xfrm>
          <a:off x="18656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7" name="n_1aveValue【庁舎】&#10;一人当たり面積">
          <a:extLst>
            <a:ext uri="{FF2B5EF4-FFF2-40B4-BE49-F238E27FC236}">
              <a16:creationId xmlns:a16="http://schemas.microsoft.com/office/drawing/2014/main" id="{4718A7D0-8F21-48DB-AD0D-84B970871052}"/>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48" name="n_2aveValue【庁舎】&#10;一人当たり面積">
          <a:extLst>
            <a:ext uri="{FF2B5EF4-FFF2-40B4-BE49-F238E27FC236}">
              <a16:creationId xmlns:a16="http://schemas.microsoft.com/office/drawing/2014/main" id="{1E6E2F53-4EE9-440C-9F52-E18749130F7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49" name="n_3aveValue【庁舎】&#10;一人当たり面積">
          <a:extLst>
            <a:ext uri="{FF2B5EF4-FFF2-40B4-BE49-F238E27FC236}">
              <a16:creationId xmlns:a16="http://schemas.microsoft.com/office/drawing/2014/main" id="{9EBCCD1E-4AA8-460C-992D-E4F5B0F73B5E}"/>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0" name="n_4aveValue【庁舎】&#10;一人当たり面積">
          <a:extLst>
            <a:ext uri="{FF2B5EF4-FFF2-40B4-BE49-F238E27FC236}">
              <a16:creationId xmlns:a16="http://schemas.microsoft.com/office/drawing/2014/main" id="{CAF0B818-2BFA-49E4-9813-E3CE0B6707DB}"/>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751" name="n_1mainValue【庁舎】&#10;一人当たり面積">
          <a:extLst>
            <a:ext uri="{FF2B5EF4-FFF2-40B4-BE49-F238E27FC236}">
              <a16:creationId xmlns:a16="http://schemas.microsoft.com/office/drawing/2014/main" id="{C5377040-45DB-41C0-865D-A89E70586C89}"/>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52" name="n_2mainValue【庁舎】&#10;一人当たり面積">
          <a:extLst>
            <a:ext uri="{FF2B5EF4-FFF2-40B4-BE49-F238E27FC236}">
              <a16:creationId xmlns:a16="http://schemas.microsoft.com/office/drawing/2014/main" id="{920E4B89-8191-4D54-887F-89C54F8F6757}"/>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753" name="n_3mainValue【庁舎】&#10;一人当たり面積">
          <a:extLst>
            <a:ext uri="{FF2B5EF4-FFF2-40B4-BE49-F238E27FC236}">
              <a16:creationId xmlns:a16="http://schemas.microsoft.com/office/drawing/2014/main" id="{EA6B45C3-8F43-4D3B-87C4-2464B5F7997F}"/>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105064</xdr:rowOff>
    </xdr:from>
    <xdr:ext cx="469744" cy="259045"/>
    <xdr:sp macro="" textlink="">
      <xdr:nvSpPr>
        <xdr:cNvPr id="754" name="n_4mainValue【庁舎】&#10;一人当たり面積">
          <a:extLst>
            <a:ext uri="{FF2B5EF4-FFF2-40B4-BE49-F238E27FC236}">
              <a16:creationId xmlns:a16="http://schemas.microsoft.com/office/drawing/2014/main" id="{65363A2E-7D57-4E0E-A077-4882780EA6DF}"/>
            </a:ext>
          </a:extLst>
        </xdr:cNvPr>
        <xdr:cNvSpPr txBox="1"/>
      </xdr:nvSpPr>
      <xdr:spPr>
        <a:xfrm>
          <a:off x="18421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F6B9F581-25A1-4756-B458-9D0129CF0F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503FDDC9-518C-42DE-BF26-8DE658E740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43196E32-FEF3-427C-82AF-3DEAD3BC99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類似団体内平均</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値</a:t>
          </a:r>
          <a:r>
            <a:rPr kumimoji="1" lang="ja-JP"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と比較して特に有形固定資産減価償却率が高い施設</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類型</a:t>
          </a:r>
          <a:r>
            <a:rPr kumimoji="1" lang="ja-JP"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は、</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福祉施設</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一般廃棄物処理施設</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庁舎</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であり、特に低い施設</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累計</a:t>
          </a:r>
          <a:r>
            <a:rPr kumimoji="1" lang="ja-JP"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は、</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市民会館</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消防施設</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である。</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福祉施設</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については、文化福祉センターに係る取得原価の割合が大きく、同施設に係る減価償却累計額の割合は施設類型内で</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83.9</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％を占めているため、全体としての有形固定資産減価償却率は高くなっている。そのため当該施設に係る維持管理費の増加に留意する。</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一般廃棄物処理施設</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ついては、一部事務組合の香芝・王寺環境施設組合と奈良県葛城地区清掃事務組合の施設に係るものである。香芝・王寺環境施設組合については、特に老朽化が進んでいるため施設の更新を進められている。</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庁舎</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については、取得後</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51</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年が経過し老朽化が進んでいる。そのため維持管理に係る費用の増加には特に留意する。</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市民会館</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については、やわらぎ会館の取得後の経過年数は</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年、また地域交流センターの経過年数は</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17</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年、防災コミュニティセンター（いずみスクエア）の経過年数は</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年と相対的に短いため、有形固定資産減価償却率は低くなっているが、将来の更新費用に留意した行財政運営に努める。</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消防施設</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については、王寺町消防団第</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分団屯所の新築等により、当該類型に係る建物の増加額が減価償却費を上回ったため、有形固定資産減価償却率は前年度より、</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15.7</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税収の徴収率向上等に取り組み、歳入（基準財政収入額）は増加しているものの、</a:t>
          </a:r>
          <a:r>
            <a:rPr kumimoji="1" lang="ja-JP" altLang="en-US" sz="1100">
              <a:solidFill>
                <a:schemeClr val="dk1"/>
              </a:solidFill>
              <a:effectLst/>
              <a:latin typeface="+mn-lt"/>
              <a:ea typeface="+mn-ea"/>
              <a:cs typeface="+mn-cs"/>
            </a:rPr>
            <a:t>社会保障経費、義務教育学校整備事業を始めとした大型公共事業の実施により、地方債残高、それに伴う公債費の増等の理由で</a:t>
          </a:r>
          <a:r>
            <a:rPr kumimoji="1" lang="ja-JP" altLang="ja-JP" sz="1100">
              <a:solidFill>
                <a:schemeClr val="dk1"/>
              </a:solidFill>
              <a:effectLst/>
              <a:latin typeface="+mn-lt"/>
              <a:ea typeface="+mn-ea"/>
              <a:cs typeface="+mn-cs"/>
            </a:rPr>
            <a:t>歳出（基準財政需要額）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0.61</a:t>
          </a:r>
          <a:r>
            <a:rPr kumimoji="1" lang="ja-JP" altLang="ja-JP" sz="1100">
              <a:solidFill>
                <a:schemeClr val="dk1"/>
              </a:solidFill>
              <a:effectLst/>
              <a:latin typeface="+mn-lt"/>
              <a:ea typeface="+mn-ea"/>
              <a:cs typeface="+mn-cs"/>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国調人口及び追加交付による</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法人町民税等の</a:t>
          </a:r>
          <a:r>
            <a:rPr kumimoji="1" lang="ja-JP" altLang="ja-JP" sz="1100">
              <a:solidFill>
                <a:schemeClr val="dk1"/>
              </a:solidFill>
              <a:effectLst/>
              <a:latin typeface="+mn-lt"/>
              <a:ea typeface="+mn-ea"/>
              <a:cs typeface="+mn-cs"/>
            </a:rPr>
            <a:t>徴収猶予</a:t>
          </a:r>
          <a:r>
            <a:rPr kumimoji="1" lang="ja-JP" altLang="en-US" sz="1100">
              <a:solidFill>
                <a:schemeClr val="dk1"/>
              </a:solidFill>
              <a:effectLst/>
              <a:latin typeface="+mn-lt"/>
              <a:ea typeface="+mn-ea"/>
              <a:cs typeface="+mn-cs"/>
            </a:rPr>
            <a:t>により昨年度は減収であった地方税も回復し、歳入は前年より大幅に増加した。</a:t>
          </a:r>
          <a:r>
            <a:rPr kumimoji="1" lang="ja-JP" altLang="ja-JP" sz="1100">
              <a:solidFill>
                <a:schemeClr val="dk1"/>
              </a:solidFill>
              <a:effectLst/>
              <a:latin typeface="+mn-lt"/>
              <a:ea typeface="+mn-ea"/>
              <a:cs typeface="+mn-cs"/>
            </a:rPr>
            <a:t>また、歳出も、人件費、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等が増加しているが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それを上回る歳入の増加により</a:t>
          </a:r>
          <a:r>
            <a:rPr kumimoji="1" lang="ja-JP" altLang="ja-JP" sz="1100">
              <a:solidFill>
                <a:schemeClr val="dk1"/>
              </a:solidFill>
              <a:effectLst/>
              <a:latin typeface="+mn-lt"/>
              <a:ea typeface="+mn-ea"/>
              <a:cs typeface="+mn-cs"/>
            </a:rPr>
            <a:t>経常収支比率が</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た。しかし、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は未だに上回っているため、</a:t>
          </a:r>
          <a:r>
            <a:rPr kumimoji="1" lang="ja-JP" altLang="ja-JP" sz="1100">
              <a:solidFill>
                <a:schemeClr val="dk1"/>
              </a:solidFill>
              <a:effectLst/>
              <a:latin typeface="+mn-lt"/>
              <a:ea typeface="+mn-ea"/>
              <a:cs typeface="+mn-cs"/>
            </a:rPr>
            <a:t>今後とも、事務事業の見直しを更に進めるとともに、全ての事務事業の優先度を厳しく点検し、優先度の低い事務事業について計画的に廃止・縮小を進め、経常経費の削減を図る。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05998"/>
          <a:ext cx="8382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58420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30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68072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306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17272</xdr:rowOff>
    </xdr:from>
    <xdr:to>
      <xdr:col>7</xdr:col>
      <xdr:colOff>31750</xdr:colOff>
      <xdr:row>66</xdr:row>
      <xdr:rowOff>118872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103649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新規職員の採用や業務委託の増加により、人件費及び物件費の金額は増加傾向にあるが、類似団体平均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。今後も、内部事務経費の削減に取り組み、物件費の抑制に努めることで、適正な水準を維持する。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35229</xdr:rowOff>
    </xdr:from>
    <xdr:to>
      <xdr:col>23</xdr:col>
      <xdr:colOff>133350</xdr:colOff>
      <xdr:row>82</xdr:row>
      <xdr:rowOff>55527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94129"/>
          <a:ext cx="838200" cy="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109995</xdr:rowOff>
    </xdr:from>
    <xdr:to>
      <xdr:col>19</xdr:col>
      <xdr:colOff>133350</xdr:colOff>
      <xdr:row>82</xdr:row>
      <xdr:rowOff>35229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7445"/>
          <a:ext cx="889000" cy="9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57565</xdr:rowOff>
    </xdr:from>
    <xdr:to>
      <xdr:col>15</xdr:col>
      <xdr:colOff>82550</xdr:colOff>
      <xdr:row>81</xdr:row>
      <xdr:rowOff>109995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45015"/>
          <a:ext cx="889000" cy="5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57565</xdr:rowOff>
    </xdr:from>
    <xdr:to>
      <xdr:col>11</xdr:col>
      <xdr:colOff>31750</xdr:colOff>
      <xdr:row>81</xdr:row>
      <xdr:rowOff>76107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45015"/>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4727</xdr:rowOff>
    </xdr:from>
    <xdr:to>
      <xdr:col>23</xdr:col>
      <xdr:colOff>184150</xdr:colOff>
      <xdr:row>82</xdr:row>
      <xdr:rowOff>106327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21254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155879</xdr:rowOff>
    </xdr:from>
    <xdr:to>
      <xdr:col>19</xdr:col>
      <xdr:colOff>184150</xdr:colOff>
      <xdr:row>82</xdr:row>
      <xdr:rowOff>86029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96206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1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59195</xdr:rowOff>
    </xdr:from>
    <xdr:to>
      <xdr:col>15</xdr:col>
      <xdr:colOff>133350</xdr:colOff>
      <xdr:row>81</xdr:row>
      <xdr:rowOff>160795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170972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6765</xdr:rowOff>
    </xdr:from>
    <xdr:to>
      <xdr:col>11</xdr:col>
      <xdr:colOff>82550</xdr:colOff>
      <xdr:row>81</xdr:row>
      <xdr:rowOff>108365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6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25307</xdr:rowOff>
    </xdr:from>
    <xdr:to>
      <xdr:col>7</xdr:col>
      <xdr:colOff>31750</xdr:colOff>
      <xdr:row>81</xdr:row>
      <xdr:rowOff>126907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137084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類似団体平均より低い給与水準となっている。今後も人事院勧告等の動向を注視しながら、適切な水準を維持する。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167821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84</xdr:row>
      <xdr:rowOff>151493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534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新たな行政課題の解決や行政サービスの拡充を考慮した新規職員の採用を実施しているが、類似団体平均</a:t>
          </a:r>
          <a:r>
            <a:rPr kumimoji="1" lang="ja-JP" altLang="en-US" sz="1100">
              <a:solidFill>
                <a:schemeClr val="dk1"/>
              </a:solidFill>
              <a:effectLst/>
              <a:latin typeface="+mn-lt"/>
              <a:ea typeface="+mn-ea"/>
              <a:cs typeface="+mn-cs"/>
            </a:rPr>
            <a:t>をやや下回っている。</a:t>
          </a:r>
          <a:r>
            <a:rPr kumimoji="1" lang="ja-JP" altLang="ja-JP" sz="1100">
              <a:solidFill>
                <a:schemeClr val="dk1"/>
              </a:solidFill>
              <a:effectLst/>
              <a:latin typeface="+mn-lt"/>
              <a:ea typeface="+mn-ea"/>
              <a:cs typeface="+mn-cs"/>
            </a:rPr>
            <a:t>引き続き、組織改革等による効率的な体制を整え、適正な定員管理に努める。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75384</xdr:rowOff>
    </xdr:from>
    <xdr:to>
      <xdr:col>81</xdr:col>
      <xdr:colOff>44450</xdr:colOff>
      <xdr:row>60</xdr:row>
      <xdr:rowOff>75384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62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75384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3083"/>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52977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3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52977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41111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24584</xdr:rowOff>
    </xdr:from>
    <xdr:to>
      <xdr:col>77</xdr:col>
      <xdr:colOff>95250</xdr:colOff>
      <xdr:row>60</xdr:row>
      <xdr:rowOff>126184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139156</xdr:rowOff>
    </xdr:from>
    <xdr:to>
      <xdr:col>64</xdr:col>
      <xdr:colOff>152400</xdr:colOff>
      <xdr:row>60</xdr:row>
      <xdr:rowOff>69306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79483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王寺北、南義務教育学校整備を始めとした</a:t>
          </a:r>
          <a:r>
            <a:rPr kumimoji="1" lang="ja-JP" altLang="ja-JP" sz="1100">
              <a:solidFill>
                <a:schemeClr val="dk1"/>
              </a:solidFill>
              <a:effectLst/>
              <a:latin typeface="+mn-lt"/>
              <a:ea typeface="+mn-ea"/>
              <a:cs typeface="+mn-cs"/>
            </a:rPr>
            <a:t>大型の</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事業が集中したことに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え</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％悪化し、類似団体平均</a:t>
          </a:r>
          <a:r>
            <a:rPr kumimoji="1" lang="ja-JP" altLang="en-US" sz="1100">
              <a:solidFill>
                <a:schemeClr val="dk1"/>
              </a:solidFill>
              <a:effectLst/>
              <a:latin typeface="+mn-lt"/>
              <a:ea typeface="+mn-ea"/>
              <a:cs typeface="+mn-cs"/>
            </a:rPr>
            <a:t>とほぼ同数値</a:t>
          </a:r>
          <a:r>
            <a:rPr kumimoji="1" lang="ja-JP" altLang="ja-JP" sz="1100">
              <a:solidFill>
                <a:schemeClr val="dk1"/>
              </a:solidFill>
              <a:effectLst/>
              <a:latin typeface="+mn-lt"/>
              <a:ea typeface="+mn-ea"/>
              <a:cs typeface="+mn-cs"/>
            </a:rPr>
            <a:t>となっている。今後とも、緊急度・住民ニーズを的確に把握した事業の選択により、起債に大きく頼ることのない財政運営に努める。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37374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6779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40</xdr:row>
      <xdr:rowOff>9797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988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112304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437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57150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158024</xdr:rowOff>
    </xdr:from>
    <xdr:to>
      <xdr:col>81</xdr:col>
      <xdr:colOff>95250</xdr:colOff>
      <xdr:row>40</xdr:row>
      <xdr:rowOff>88174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3101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％改善したが、</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高い割合となっている。</a:t>
          </a:r>
          <a:r>
            <a:rPr kumimoji="1" lang="ja-JP" altLang="en-US" sz="1100">
              <a:solidFill>
                <a:schemeClr val="dk1"/>
              </a:solidFill>
              <a:effectLst/>
              <a:latin typeface="+mn-lt"/>
              <a:ea typeface="+mn-ea"/>
              <a:cs typeface="+mn-cs"/>
            </a:rPr>
            <a:t>業務の平準化、</a:t>
          </a:r>
          <a:r>
            <a:rPr kumimoji="1" lang="ja-JP" altLang="ja-JP" sz="1100">
              <a:solidFill>
                <a:schemeClr val="dk1"/>
              </a:solidFill>
              <a:effectLst/>
              <a:latin typeface="+mn-lt"/>
              <a:ea typeface="+mn-ea"/>
              <a:cs typeface="+mn-cs"/>
            </a:rPr>
            <a:t>行政課題の解決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住民サービスの拡充等のため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職員採用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会計年度任用職員含む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を実施しており、人件費の割合は増加傾向にあるが、業務の民間委託化を推進するなど、人件費の削減に努める。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72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％改善され、類似団体平均より低い割合となっている。</a:t>
          </a:r>
          <a:r>
            <a:rPr kumimoji="1" lang="ja-JP" altLang="en-US" sz="1100">
              <a:solidFill>
                <a:schemeClr val="dk1"/>
              </a:solidFill>
              <a:effectLst/>
              <a:latin typeface="+mn-lt"/>
              <a:ea typeface="+mn-ea"/>
              <a:cs typeface="+mn-cs"/>
            </a:rPr>
            <a:t>主な要因としては、社会保険料や予防接種費用等の減である。</a:t>
          </a:r>
          <a:r>
            <a:rPr kumimoji="1" lang="ja-JP" altLang="ja-JP" sz="1100">
              <a:solidFill>
                <a:schemeClr val="dk1"/>
              </a:solidFill>
              <a:effectLst/>
              <a:latin typeface="+mn-lt"/>
              <a:ea typeface="+mn-ea"/>
              <a:cs typeface="+mn-cs"/>
            </a:rPr>
            <a:t>引き続き内部事務経費の削減に取り組み、類似団体平均を下回る水準となるよう努める。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101854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364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17</xdr:row>
      <xdr:rowOff>124714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7360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133858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21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しており、類似団体平均より低い割合となっている</a:t>
          </a:r>
          <a:r>
            <a:rPr kumimoji="1" lang="ja-JP" altLang="en-US" sz="1100">
              <a:solidFill>
                <a:schemeClr val="dk1"/>
              </a:solidFill>
              <a:effectLst/>
              <a:latin typeface="+mn-lt"/>
              <a:ea typeface="+mn-ea"/>
              <a:cs typeface="+mn-cs"/>
            </a:rPr>
            <a:t>。主な要因としては医療費助成等の減である。しかし、介護給付費と始めとした社会保障関係に係る経費は年々増加傾向にあるため、今後は</a:t>
          </a:r>
          <a:r>
            <a:rPr kumimoji="1" lang="ja-JP" altLang="ja-JP" sz="1100">
              <a:solidFill>
                <a:schemeClr val="dk1"/>
              </a:solidFill>
              <a:effectLst/>
              <a:latin typeface="+mn-lt"/>
              <a:ea typeface="+mn-ea"/>
              <a:cs typeface="+mn-cs"/>
            </a:rPr>
            <a:t>急激な増加とならないよう注視しながら、適正な水準の維持に努める。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44450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44450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下水道、後期高齢者及び介護保険特別会計への繰出金が前年度より減少したため、</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％改善したが、</a:t>
          </a:r>
          <a:r>
            <a:rPr kumimoji="1" lang="ja-JP" altLang="ja-JP" sz="1100">
              <a:solidFill>
                <a:schemeClr val="dk1"/>
              </a:solidFill>
              <a:effectLst/>
              <a:latin typeface="+mn-lt"/>
              <a:ea typeface="+mn-ea"/>
              <a:cs typeface="+mn-cs"/>
            </a:rPr>
            <a:t>類似団体平均を上回る結果が続いている。他会計への繰出金が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60</xdr:row>
      <xdr:rowOff>56243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60215"/>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151493</xdr:rowOff>
    </xdr:from>
    <xdr:to>
      <xdr:col>78</xdr:col>
      <xdr:colOff>69850</xdr:colOff>
      <xdr:row>60</xdr:row>
      <xdr:rowOff>56243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6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60</xdr:row>
      <xdr:rowOff>67128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01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5443</xdr:rowOff>
    </xdr:from>
    <xdr:to>
      <xdr:col>78</xdr:col>
      <xdr:colOff>120650</xdr:colOff>
      <xdr:row>60</xdr:row>
      <xdr:rowOff>107043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91820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％改善され、類似団体平均より低い割合となっている。</a:t>
          </a:r>
          <a:r>
            <a:rPr kumimoji="1" lang="ja-JP" altLang="en-US" sz="1100">
              <a:solidFill>
                <a:schemeClr val="dk1"/>
              </a:solidFill>
              <a:effectLst/>
              <a:latin typeface="+mn-lt"/>
              <a:ea typeface="+mn-ea"/>
              <a:cs typeface="+mn-cs"/>
            </a:rPr>
            <a:t>主な要因としては、一部事務組合（火葬場、し尿、ごみ処理）の負担金が前年比減である。</a:t>
          </a:r>
          <a:r>
            <a:rPr kumimoji="1" lang="ja-JP" altLang="ja-JP" sz="1100">
              <a:solidFill>
                <a:schemeClr val="dk1"/>
              </a:solidFill>
              <a:effectLst/>
              <a:latin typeface="+mn-lt"/>
              <a:ea typeface="+mn-ea"/>
              <a:cs typeface="+mn-cs"/>
            </a:rPr>
            <a:t>しかし、類似団体の中でも一部事務組合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老人福祉施設、休日診療、火葬場、ごみ処理、し尿処理、広域消防など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に対する負担金の割合が多いため、今後も、分担金や補助金の基準を見直すなど、更なる数値の改善に努める。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10414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626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％改善しているが、</a:t>
          </a:r>
          <a:r>
            <a:rPr kumimoji="1" lang="ja-JP" altLang="ja-JP" sz="1100">
              <a:solidFill>
                <a:schemeClr val="dk1"/>
              </a:solidFill>
              <a:effectLst/>
              <a:latin typeface="+mn-lt"/>
              <a:ea typeface="+mn-ea"/>
              <a:cs typeface="+mn-cs"/>
            </a:rPr>
            <a:t>義務教育学校整備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を始めとした大型の公共事業</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類似団体平均より高い割合となっている。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地方債残高が増加した影響で、地方債の元利償還金が膨らんでいる。今後とも、緊急度・住民ニーズを的確に把握した事業の選択により、起債に大きく頼ることのない財政運営に努める。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97282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303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106426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486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121429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要因としては、歳出全体は増加しているが、歳入が</a:t>
          </a:r>
          <a:r>
            <a:rPr kumimoji="1" lang="ja-JP" altLang="ja-JP" sz="1100">
              <a:solidFill>
                <a:schemeClr val="dk1"/>
              </a:solidFill>
              <a:effectLst/>
              <a:latin typeface="+mn-lt"/>
              <a:ea typeface="+mn-ea"/>
              <a:cs typeface="+mn-cs"/>
            </a:rPr>
            <a:t>国調人口及び</a:t>
          </a:r>
          <a:r>
            <a:rPr kumimoji="1" lang="ja-JP" altLang="en-US" sz="1100">
              <a:solidFill>
                <a:schemeClr val="dk1"/>
              </a:solidFill>
              <a:effectLst/>
              <a:latin typeface="+mn-lt"/>
              <a:ea typeface="+mn-ea"/>
              <a:cs typeface="+mn-cs"/>
            </a:rPr>
            <a:t>追加交付</a:t>
          </a:r>
          <a:r>
            <a:rPr kumimoji="1" lang="ja-JP" altLang="ja-JP" sz="1100">
              <a:solidFill>
                <a:schemeClr val="dk1"/>
              </a:solidFill>
              <a:effectLst/>
              <a:latin typeface="+mn-lt"/>
              <a:ea typeface="+mn-ea"/>
              <a:cs typeface="+mn-cs"/>
            </a:rPr>
            <a:t>による交付税の増や法人町民税等の徴収猶予により昨年度は減収であった地方税も回復し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大幅に増加した</a:t>
          </a:r>
          <a:r>
            <a:rPr kumimoji="1" lang="ja-JP" altLang="en-US" sz="1100">
              <a:solidFill>
                <a:schemeClr val="dk1"/>
              </a:solidFill>
              <a:effectLst/>
              <a:latin typeface="+mn-lt"/>
              <a:ea typeface="+mn-ea"/>
              <a:cs typeface="+mn-cs"/>
            </a:rPr>
            <a:t>ことである。次年度以降も</a:t>
          </a:r>
          <a:r>
            <a:rPr kumimoji="1" lang="ja-JP" altLang="ja-JP" sz="1100">
              <a:solidFill>
                <a:schemeClr val="dk1"/>
              </a:solidFill>
              <a:effectLst/>
              <a:latin typeface="+mn-lt"/>
              <a:ea typeface="+mn-ea"/>
              <a:cs typeface="+mn-cs"/>
            </a:rPr>
            <a:t>類似団体平均に近づけていくため、住民サービスを低下させることなく、経常経費の削減に努める。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80</xdr:row>
      <xdr:rowOff>27939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93420"/>
          <a:ext cx="8382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80</xdr:row>
      <xdr:rowOff>27939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698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79</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98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168911</xdr:rowOff>
    </xdr:from>
    <xdr:to>
      <xdr:col>69</xdr:col>
      <xdr:colOff>92075</xdr:colOff>
      <xdr:row>80</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134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22459</xdr:rowOff>
    </xdr:from>
    <xdr:to>
      <xdr:col>29</xdr:col>
      <xdr:colOff>127000</xdr:colOff>
      <xdr:row>17</xdr:row>
      <xdr:rowOff>62595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4734"/>
          <a:ext cx="6477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62595</xdr:rowOff>
    </xdr:from>
    <xdr:to>
      <xdr:col>26</xdr:col>
      <xdr:colOff>50800</xdr:colOff>
      <xdr:row>17</xdr:row>
      <xdr:rowOff>102632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4870"/>
          <a:ext cx="698500" cy="40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102632</xdr:rowOff>
    </xdr:from>
    <xdr:to>
      <xdr:col>22</xdr:col>
      <xdr:colOff>114300</xdr:colOff>
      <xdr:row>17</xdr:row>
      <xdr:rowOff>134326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4907"/>
          <a:ext cx="6985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134326</xdr:rowOff>
    </xdr:from>
    <xdr:to>
      <xdr:col>18</xdr:col>
      <xdr:colOff>177800</xdr:colOff>
      <xdr:row>17</xdr:row>
      <xdr:rowOff>155912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6601"/>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143109</xdr:rowOff>
    </xdr:from>
    <xdr:to>
      <xdr:col>29</xdr:col>
      <xdr:colOff>177800</xdr:colOff>
      <xdr:row>17</xdr:row>
      <xdr:rowOff>73259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159636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11795</xdr:rowOff>
    </xdr:from>
    <xdr:to>
      <xdr:col>26</xdr:col>
      <xdr:colOff>101600</xdr:colOff>
      <xdr:row>17</xdr:row>
      <xdr:rowOff>113395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123572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51832</xdr:rowOff>
    </xdr:from>
    <xdr:to>
      <xdr:col>22</xdr:col>
      <xdr:colOff>165100</xdr:colOff>
      <xdr:row>17</xdr:row>
      <xdr:rowOff>153432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163609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83526</xdr:rowOff>
    </xdr:from>
    <xdr:to>
      <xdr:col>19</xdr:col>
      <xdr:colOff>38100</xdr:colOff>
      <xdr:row>18</xdr:row>
      <xdr:rowOff>13676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105112</xdr:rowOff>
    </xdr:from>
    <xdr:to>
      <xdr:col>15</xdr:col>
      <xdr:colOff>101600</xdr:colOff>
      <xdr:row>18</xdr:row>
      <xdr:rowOff>35262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282772</xdr:rowOff>
    </xdr:from>
    <xdr:to>
      <xdr:col>29</xdr:col>
      <xdr:colOff>127000</xdr:colOff>
      <xdr:row>36</xdr:row>
      <xdr:rowOff>15386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3122"/>
          <a:ext cx="647700" cy="7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282772</xdr:rowOff>
    </xdr:from>
    <xdr:to>
      <xdr:col>26</xdr:col>
      <xdr:colOff>50800</xdr:colOff>
      <xdr:row>36</xdr:row>
      <xdr:rowOff>10871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3122"/>
          <a:ext cx="698500" cy="7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10871</xdr:rowOff>
    </xdr:from>
    <xdr:to>
      <xdr:col>22</xdr:col>
      <xdr:colOff>114300</xdr:colOff>
      <xdr:row>36</xdr:row>
      <xdr:rowOff>91281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4121"/>
          <a:ext cx="698500" cy="8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59544</xdr:rowOff>
    </xdr:from>
    <xdr:to>
      <xdr:col>18</xdr:col>
      <xdr:colOff>177800</xdr:colOff>
      <xdr:row>36</xdr:row>
      <xdr:rowOff>91281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12794"/>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307486</xdr:rowOff>
    </xdr:from>
    <xdr:to>
      <xdr:col>29</xdr:col>
      <xdr:colOff>177800</xdr:colOff>
      <xdr:row>36</xdr:row>
      <xdr:rowOff>66186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279563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231972</xdr:rowOff>
    </xdr:from>
    <xdr:to>
      <xdr:col>26</xdr:col>
      <xdr:colOff>101600</xdr:colOff>
      <xdr:row>35</xdr:row>
      <xdr:rowOff>333572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302971</xdr:rowOff>
    </xdr:from>
    <xdr:to>
      <xdr:col>22</xdr:col>
      <xdr:colOff>165100</xdr:colOff>
      <xdr:row>36</xdr:row>
      <xdr:rowOff>61671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46448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40481</xdr:rowOff>
    </xdr:from>
    <xdr:to>
      <xdr:col>19</xdr:col>
      <xdr:colOff>38100</xdr:colOff>
      <xdr:row>36</xdr:row>
      <xdr:rowOff>142081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126858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8744</xdr:rowOff>
    </xdr:from>
    <xdr:to>
      <xdr:col>15</xdr:col>
      <xdr:colOff>101600</xdr:colOff>
      <xdr:row>36</xdr:row>
      <xdr:rowOff>110344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95121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157645</xdr:rowOff>
    </xdr:from>
    <xdr:to>
      <xdr:col>24</xdr:col>
      <xdr:colOff>63500</xdr:colOff>
      <xdr:row>35</xdr:row>
      <xdr:rowOff>168751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8395"/>
          <a:ext cx="8382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168751</xdr:rowOff>
    </xdr:from>
    <xdr:to>
      <xdr:col>19</xdr:col>
      <xdr:colOff>177800</xdr:colOff>
      <xdr:row>37</xdr:row>
      <xdr:rowOff>104705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9501"/>
          <a:ext cx="889000" cy="2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104705</xdr:rowOff>
    </xdr:from>
    <xdr:to>
      <xdr:col>15</xdr:col>
      <xdr:colOff>50800</xdr:colOff>
      <xdr:row>37</xdr:row>
      <xdr:rowOff>124079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8355"/>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124079</xdr:rowOff>
    </xdr:from>
    <xdr:to>
      <xdr:col>10</xdr:col>
      <xdr:colOff>114300</xdr:colOff>
      <xdr:row>37</xdr:row>
      <xdr:rowOff>128746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772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106845</xdr:rowOff>
    </xdr:from>
    <xdr:to>
      <xdr:col>24</xdr:col>
      <xdr:colOff>114300</xdr:colOff>
      <xdr:row>36</xdr:row>
      <xdr:rowOff>36995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129722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117951</xdr:rowOff>
    </xdr:from>
    <xdr:to>
      <xdr:col>20</xdr:col>
      <xdr:colOff>38100</xdr:colOff>
      <xdr:row>36</xdr:row>
      <xdr:rowOff>48101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64628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53905</xdr:rowOff>
    </xdr:from>
    <xdr:to>
      <xdr:col>15</xdr:col>
      <xdr:colOff>101600</xdr:colOff>
      <xdr:row>37</xdr:row>
      <xdr:rowOff>155505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146632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73279</xdr:rowOff>
    </xdr:from>
    <xdr:to>
      <xdr:col>10</xdr:col>
      <xdr:colOff>165100</xdr:colOff>
      <xdr:row>38</xdr:row>
      <xdr:rowOff>3429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166006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77946</xdr:rowOff>
    </xdr:from>
    <xdr:to>
      <xdr:col>6</xdr:col>
      <xdr:colOff>38100</xdr:colOff>
      <xdr:row>38</xdr:row>
      <xdr:rowOff>8096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24600</xdr:rowOff>
    </xdr:from>
    <xdr:to>
      <xdr:col>24</xdr:col>
      <xdr:colOff>63500</xdr:colOff>
      <xdr:row>57</xdr:row>
      <xdr:rowOff>30670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7250"/>
          <a:ext cx="8382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168758</xdr:rowOff>
    </xdr:from>
    <xdr:to>
      <xdr:col>19</xdr:col>
      <xdr:colOff>177800</xdr:colOff>
      <xdr:row>57</xdr:row>
      <xdr:rowOff>30670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69958"/>
          <a:ext cx="8890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168758</xdr:rowOff>
    </xdr:from>
    <xdr:to>
      <xdr:col>15</xdr:col>
      <xdr:colOff>50800</xdr:colOff>
      <xdr:row>57</xdr:row>
      <xdr:rowOff>49555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9958"/>
          <a:ext cx="8890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19926</xdr:rowOff>
    </xdr:from>
    <xdr:to>
      <xdr:col>10</xdr:col>
      <xdr:colOff>114300</xdr:colOff>
      <xdr:row>57</xdr:row>
      <xdr:rowOff>49555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92576"/>
          <a:ext cx="8890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145250</xdr:rowOff>
    </xdr:from>
    <xdr:to>
      <xdr:col>24</xdr:col>
      <xdr:colOff>114300</xdr:colOff>
      <xdr:row>57</xdr:row>
      <xdr:rowOff>75400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123677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151320</xdr:rowOff>
    </xdr:from>
    <xdr:to>
      <xdr:col>20</xdr:col>
      <xdr:colOff>38100</xdr:colOff>
      <xdr:row>57</xdr:row>
      <xdr:rowOff>81470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72597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117958</xdr:rowOff>
    </xdr:from>
    <xdr:to>
      <xdr:col>15</xdr:col>
      <xdr:colOff>101600</xdr:colOff>
      <xdr:row>57</xdr:row>
      <xdr:rowOff>48108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39235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170205</xdr:rowOff>
    </xdr:from>
    <xdr:to>
      <xdr:col>10</xdr:col>
      <xdr:colOff>165100</xdr:colOff>
      <xdr:row>57</xdr:row>
      <xdr:rowOff>100355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91482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140576</xdr:rowOff>
    </xdr:from>
    <xdr:to>
      <xdr:col>6</xdr:col>
      <xdr:colOff>38100</xdr:colOff>
      <xdr:row>57</xdr:row>
      <xdr:rowOff>70726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87253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103490</xdr:rowOff>
    </xdr:from>
    <xdr:to>
      <xdr:col>24</xdr:col>
      <xdr:colOff>63500</xdr:colOff>
      <xdr:row>78</xdr:row>
      <xdr:rowOff>108153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6590"/>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91374</xdr:rowOff>
    </xdr:from>
    <xdr:to>
      <xdr:col>19</xdr:col>
      <xdr:colOff>177800</xdr:colOff>
      <xdr:row>78</xdr:row>
      <xdr:rowOff>103490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447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87077</xdr:rowOff>
    </xdr:from>
    <xdr:to>
      <xdr:col>15</xdr:col>
      <xdr:colOff>50800</xdr:colOff>
      <xdr:row>78</xdr:row>
      <xdr:rowOff>91374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017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81452</xdr:rowOff>
    </xdr:from>
    <xdr:to>
      <xdr:col>10</xdr:col>
      <xdr:colOff>114300</xdr:colOff>
      <xdr:row>78</xdr:row>
      <xdr:rowOff>87077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4552"/>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57353</xdr:rowOff>
    </xdr:from>
    <xdr:to>
      <xdr:col>24</xdr:col>
      <xdr:colOff>114300</xdr:colOff>
      <xdr:row>78</xdr:row>
      <xdr:rowOff>158953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143730</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52690</xdr:rowOff>
    </xdr:from>
    <xdr:to>
      <xdr:col>20</xdr:col>
      <xdr:colOff>38100</xdr:colOff>
      <xdr:row>78</xdr:row>
      <xdr:rowOff>154290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145417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8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40574</xdr:rowOff>
    </xdr:from>
    <xdr:to>
      <xdr:col>15</xdr:col>
      <xdr:colOff>101600</xdr:colOff>
      <xdr:row>78</xdr:row>
      <xdr:rowOff>142174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133301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36277</xdr:rowOff>
    </xdr:from>
    <xdr:to>
      <xdr:col>10</xdr:col>
      <xdr:colOff>165100</xdr:colOff>
      <xdr:row>78</xdr:row>
      <xdr:rowOff>137877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129004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30652</xdr:rowOff>
    </xdr:from>
    <xdr:to>
      <xdr:col>6</xdr:col>
      <xdr:colOff>38100</xdr:colOff>
      <xdr:row>78</xdr:row>
      <xdr:rowOff>132252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123379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52933</xdr:rowOff>
    </xdr:from>
    <xdr:to>
      <xdr:col>24</xdr:col>
      <xdr:colOff>63500</xdr:colOff>
      <xdr:row>98</xdr:row>
      <xdr:rowOff>80060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12133"/>
          <a:ext cx="838200" cy="3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80060</xdr:rowOff>
    </xdr:from>
    <xdr:to>
      <xdr:col>19</xdr:col>
      <xdr:colOff>177800</xdr:colOff>
      <xdr:row>98</xdr:row>
      <xdr:rowOff>100013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82160"/>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100013</xdr:rowOff>
    </xdr:from>
    <xdr:to>
      <xdr:col>15</xdr:col>
      <xdr:colOff>50800</xdr:colOff>
      <xdr:row>98</xdr:row>
      <xdr:rowOff>119659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02113"/>
          <a:ext cx="8890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119659</xdr:rowOff>
    </xdr:from>
    <xdr:to>
      <xdr:col>10</xdr:col>
      <xdr:colOff>114300</xdr:colOff>
      <xdr:row>98</xdr:row>
      <xdr:rowOff>142494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21759"/>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2133</xdr:rowOff>
    </xdr:from>
    <xdr:to>
      <xdr:col>24</xdr:col>
      <xdr:colOff>114300</xdr:colOff>
      <xdr:row>96</xdr:row>
      <xdr:rowOff>103733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152010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29260</xdr:rowOff>
    </xdr:from>
    <xdr:to>
      <xdr:col>20</xdr:col>
      <xdr:colOff>38100</xdr:colOff>
      <xdr:row>98</xdr:row>
      <xdr:rowOff>130860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121987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49213</xdr:rowOff>
    </xdr:from>
    <xdr:to>
      <xdr:col>15</xdr:col>
      <xdr:colOff>101600</xdr:colOff>
      <xdr:row>98</xdr:row>
      <xdr:rowOff>150813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141940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68859</xdr:rowOff>
    </xdr:from>
    <xdr:to>
      <xdr:col>10</xdr:col>
      <xdr:colOff>165100</xdr:colOff>
      <xdr:row>98</xdr:row>
      <xdr:rowOff>170459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161586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91694</xdr:rowOff>
    </xdr:from>
    <xdr:to>
      <xdr:col>6</xdr:col>
      <xdr:colOff>38100</xdr:colOff>
      <xdr:row>99</xdr:row>
      <xdr:rowOff>21844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120693</xdr:rowOff>
    </xdr:from>
    <xdr:to>
      <xdr:col>55</xdr:col>
      <xdr:colOff>0</xdr:colOff>
      <xdr:row>36</xdr:row>
      <xdr:rowOff>119899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092743"/>
          <a:ext cx="838200" cy="119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120693</xdr:rowOff>
    </xdr:from>
    <xdr:to>
      <xdr:col>50</xdr:col>
      <xdr:colOff>114300</xdr:colOff>
      <xdr:row>37</xdr:row>
      <xdr:rowOff>9518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092743"/>
          <a:ext cx="889000" cy="12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1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9518</xdr:rowOff>
    </xdr:from>
    <xdr:to>
      <xdr:col>45</xdr:col>
      <xdr:colOff>177800</xdr:colOff>
      <xdr:row>37</xdr:row>
      <xdr:rowOff>21067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53168"/>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167622</xdr:rowOff>
    </xdr:from>
    <xdr:to>
      <xdr:col>41</xdr:col>
      <xdr:colOff>50800</xdr:colOff>
      <xdr:row>37</xdr:row>
      <xdr:rowOff>21067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39822"/>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69099</xdr:rowOff>
    </xdr:from>
    <xdr:to>
      <xdr:col>55</xdr:col>
      <xdr:colOff>50800</xdr:colOff>
      <xdr:row>36</xdr:row>
      <xdr:rowOff>170699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47526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69893</xdr:rowOff>
    </xdr:from>
    <xdr:to>
      <xdr:col>50</xdr:col>
      <xdr:colOff>165100</xdr:colOff>
      <xdr:row>30</xdr:row>
      <xdr:rowOff>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16570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8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130168</xdr:rowOff>
    </xdr:from>
    <xdr:to>
      <xdr:col>46</xdr:col>
      <xdr:colOff>38100</xdr:colOff>
      <xdr:row>37</xdr:row>
      <xdr:rowOff>60318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51445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141717</xdr:rowOff>
    </xdr:from>
    <xdr:to>
      <xdr:col>41</xdr:col>
      <xdr:colOff>101600</xdr:colOff>
      <xdr:row>37</xdr:row>
      <xdr:rowOff>71867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116822</xdr:rowOff>
    </xdr:from>
    <xdr:to>
      <xdr:col>36</xdr:col>
      <xdr:colOff>165100</xdr:colOff>
      <xdr:row>37</xdr:row>
      <xdr:rowOff>46972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38099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4954</xdr:rowOff>
    </xdr:from>
    <xdr:to>
      <xdr:col>55</xdr:col>
      <xdr:colOff>0</xdr:colOff>
      <xdr:row>56</xdr:row>
      <xdr:rowOff>77791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8748904"/>
          <a:ext cx="838200" cy="9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77791</xdr:rowOff>
    </xdr:from>
    <xdr:to>
      <xdr:col>50</xdr:col>
      <xdr:colOff>114300</xdr:colOff>
      <xdr:row>57</xdr:row>
      <xdr:rowOff>65291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78991"/>
          <a:ext cx="889000" cy="1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11332</xdr:rowOff>
    </xdr:from>
    <xdr:to>
      <xdr:col>45</xdr:col>
      <xdr:colOff>177800</xdr:colOff>
      <xdr:row>57</xdr:row>
      <xdr:rowOff>65291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83982"/>
          <a:ext cx="889000" cy="5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11332</xdr:rowOff>
    </xdr:from>
    <xdr:to>
      <xdr:col>41</xdr:col>
      <xdr:colOff>50800</xdr:colOff>
      <xdr:row>57</xdr:row>
      <xdr:rowOff>84937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83982"/>
          <a:ext cx="889000" cy="7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125604</xdr:rowOff>
    </xdr:from>
    <xdr:to>
      <xdr:col>55</xdr:col>
      <xdr:colOff>50800</xdr:colOff>
      <xdr:row>51</xdr:row>
      <xdr:rowOff>55754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869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78631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65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26991</xdr:rowOff>
    </xdr:from>
    <xdr:to>
      <xdr:col>50</xdr:col>
      <xdr:colOff>165100</xdr:colOff>
      <xdr:row>56</xdr:row>
      <xdr:rowOff>128591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145118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0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14491</xdr:rowOff>
    </xdr:from>
    <xdr:to>
      <xdr:col>46</xdr:col>
      <xdr:colOff>38100</xdr:colOff>
      <xdr:row>57</xdr:row>
      <xdr:rowOff>116091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132618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131982</xdr:rowOff>
    </xdr:from>
    <xdr:to>
      <xdr:col>41</xdr:col>
      <xdr:colOff>101600</xdr:colOff>
      <xdr:row>57</xdr:row>
      <xdr:rowOff>62132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78659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34137</xdr:rowOff>
    </xdr:from>
    <xdr:to>
      <xdr:col>36</xdr:col>
      <xdr:colOff>165100</xdr:colOff>
      <xdr:row>57</xdr:row>
      <xdr:rowOff>135737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126864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9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4696</xdr:rowOff>
    </xdr:from>
    <xdr:to>
      <xdr:col>55</xdr:col>
      <xdr:colOff>0</xdr:colOff>
      <xdr:row>79</xdr:row>
      <xdr:rowOff>72475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49246"/>
          <a:ext cx="838200" cy="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118342</xdr:rowOff>
    </xdr:from>
    <xdr:to>
      <xdr:col>50</xdr:col>
      <xdr:colOff>114300</xdr:colOff>
      <xdr:row>79</xdr:row>
      <xdr:rowOff>72475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91442"/>
          <a:ext cx="889000" cy="1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144125</xdr:rowOff>
    </xdr:from>
    <xdr:to>
      <xdr:col>45</xdr:col>
      <xdr:colOff>177800</xdr:colOff>
      <xdr:row>78</xdr:row>
      <xdr:rowOff>118342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02875"/>
          <a:ext cx="889000" cy="4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144125</xdr:rowOff>
    </xdr:from>
    <xdr:to>
      <xdr:col>41</xdr:col>
      <xdr:colOff>50800</xdr:colOff>
      <xdr:row>77</xdr:row>
      <xdr:rowOff>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02875"/>
          <a:ext cx="889000" cy="19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125346</xdr:rowOff>
    </xdr:from>
    <xdr:to>
      <xdr:col>55</xdr:col>
      <xdr:colOff>50800</xdr:colOff>
      <xdr:row>79</xdr:row>
      <xdr:rowOff>55496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40273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21675</xdr:rowOff>
    </xdr:from>
    <xdr:to>
      <xdr:col>50</xdr:col>
      <xdr:colOff>165100</xdr:colOff>
      <xdr:row>79</xdr:row>
      <xdr:rowOff>123275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114402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5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67542</xdr:rowOff>
    </xdr:from>
    <xdr:to>
      <xdr:col>46</xdr:col>
      <xdr:colOff>38100</xdr:colOff>
      <xdr:row>78</xdr:row>
      <xdr:rowOff>169142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160269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93325</xdr:rowOff>
    </xdr:from>
    <xdr:to>
      <xdr:col>41</xdr:col>
      <xdr:colOff>101600</xdr:colOff>
      <xdr:row>76</xdr:row>
      <xdr:rowOff>23475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40002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120741</xdr:rowOff>
    </xdr:from>
    <xdr:to>
      <xdr:col>36</xdr:col>
      <xdr:colOff>165100</xdr:colOff>
      <xdr:row>77</xdr:row>
      <xdr:rowOff>50891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67418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73329</xdr:rowOff>
    </xdr:from>
    <xdr:to>
      <xdr:col>55</xdr:col>
      <xdr:colOff>0</xdr:colOff>
      <xdr:row>96</xdr:row>
      <xdr:rowOff>103248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675279"/>
          <a:ext cx="838200" cy="88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103248</xdr:rowOff>
    </xdr:from>
    <xdr:to>
      <xdr:col>50</xdr:col>
      <xdr:colOff>114300</xdr:colOff>
      <xdr:row>97</xdr:row>
      <xdr:rowOff>140573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62448"/>
          <a:ext cx="889000" cy="2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140573</xdr:rowOff>
    </xdr:from>
    <xdr:to>
      <xdr:col>45</xdr:col>
      <xdr:colOff>177800</xdr:colOff>
      <xdr:row>98</xdr:row>
      <xdr:rowOff>40853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71223"/>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40853</xdr:rowOff>
    </xdr:from>
    <xdr:to>
      <xdr:col>41</xdr:col>
      <xdr:colOff>50800</xdr:colOff>
      <xdr:row>98</xdr:row>
      <xdr:rowOff>41841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42953"/>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22529</xdr:rowOff>
    </xdr:from>
    <xdr:to>
      <xdr:col>55</xdr:col>
      <xdr:colOff>50800</xdr:colOff>
      <xdr:row>91</xdr:row>
      <xdr:rowOff>124129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6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147006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57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52448</xdr:rowOff>
    </xdr:from>
    <xdr:to>
      <xdr:col>50</xdr:col>
      <xdr:colOff>165100</xdr:colOff>
      <xdr:row>96</xdr:row>
      <xdr:rowOff>154048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170575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89773</xdr:rowOff>
    </xdr:from>
    <xdr:to>
      <xdr:col>46</xdr:col>
      <xdr:colOff>38100</xdr:colOff>
      <xdr:row>98</xdr:row>
      <xdr:rowOff>19923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36450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161503</xdr:rowOff>
    </xdr:from>
    <xdr:to>
      <xdr:col>41</xdr:col>
      <xdr:colOff>101600</xdr:colOff>
      <xdr:row>98</xdr:row>
      <xdr:rowOff>91653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162491</xdr:rowOff>
    </xdr:from>
    <xdr:to>
      <xdr:col>36</xdr:col>
      <xdr:colOff>165100</xdr:colOff>
      <xdr:row>98</xdr:row>
      <xdr:rowOff>92641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83768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43967</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051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164617</xdr:rowOff>
    </xdr:from>
    <xdr:to>
      <xdr:col>67</xdr:col>
      <xdr:colOff>101600</xdr:colOff>
      <xdr:row>39</xdr:row>
      <xdr:rowOff>94767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85894</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72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143276</xdr:rowOff>
    </xdr:from>
    <xdr:to>
      <xdr:col>85</xdr:col>
      <xdr:colOff>127000</xdr:colOff>
      <xdr:row>75</xdr:row>
      <xdr:rowOff>146901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02026"/>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146901</xdr:rowOff>
    </xdr:from>
    <xdr:to>
      <xdr:col>81</xdr:col>
      <xdr:colOff>50800</xdr:colOff>
      <xdr:row>75</xdr:row>
      <xdr:rowOff>156012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0565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156012</xdr:rowOff>
    </xdr:from>
    <xdr:to>
      <xdr:col>76</xdr:col>
      <xdr:colOff>114300</xdr:colOff>
      <xdr:row>76</xdr:row>
      <xdr:rowOff>36863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14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36863</xdr:rowOff>
    </xdr:from>
    <xdr:to>
      <xdr:col>71</xdr:col>
      <xdr:colOff>177800</xdr:colOff>
      <xdr:row>76</xdr:row>
      <xdr:rowOff>80607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67063"/>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92476</xdr:rowOff>
    </xdr:from>
    <xdr:to>
      <xdr:col>85</xdr:col>
      <xdr:colOff>177800</xdr:colOff>
      <xdr:row>76</xdr:row>
      <xdr:rowOff>22625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115353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96101</xdr:rowOff>
    </xdr:from>
    <xdr:to>
      <xdr:col>81</xdr:col>
      <xdr:colOff>101600</xdr:colOff>
      <xdr:row>76</xdr:row>
      <xdr:rowOff>26251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42778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105212</xdr:rowOff>
    </xdr:from>
    <xdr:to>
      <xdr:col>76</xdr:col>
      <xdr:colOff>165100</xdr:colOff>
      <xdr:row>76</xdr:row>
      <xdr:rowOff>35362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51889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157513</xdr:rowOff>
    </xdr:from>
    <xdr:to>
      <xdr:col>72</xdr:col>
      <xdr:colOff>38100</xdr:colOff>
      <xdr:row>76</xdr:row>
      <xdr:rowOff>87663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104190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29807</xdr:rowOff>
    </xdr:from>
    <xdr:to>
      <xdr:col>67</xdr:col>
      <xdr:colOff>101600</xdr:colOff>
      <xdr:row>76</xdr:row>
      <xdr:rowOff>131407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147934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156829</xdr:rowOff>
    </xdr:from>
    <xdr:to>
      <xdr:col>85</xdr:col>
      <xdr:colOff>127000</xdr:colOff>
      <xdr:row>98</xdr:row>
      <xdr:rowOff>20020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87479"/>
          <a:ext cx="8382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20020</xdr:rowOff>
    </xdr:from>
    <xdr:to>
      <xdr:col>81</xdr:col>
      <xdr:colOff>50800</xdr:colOff>
      <xdr:row>98</xdr:row>
      <xdr:rowOff>40922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22120"/>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40922</xdr:rowOff>
    </xdr:from>
    <xdr:to>
      <xdr:col>76</xdr:col>
      <xdr:colOff>114300</xdr:colOff>
      <xdr:row>98</xdr:row>
      <xdr:rowOff>69679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43022"/>
          <a:ext cx="889000" cy="2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48724</xdr:rowOff>
    </xdr:from>
    <xdr:to>
      <xdr:col>71</xdr:col>
      <xdr:colOff>177800</xdr:colOff>
      <xdr:row>98</xdr:row>
      <xdr:rowOff>69679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5082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106029</xdr:rowOff>
    </xdr:from>
    <xdr:to>
      <xdr:col>85</xdr:col>
      <xdr:colOff>177800</xdr:colOff>
      <xdr:row>98</xdr:row>
      <xdr:rowOff>36179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128906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140670</xdr:rowOff>
    </xdr:from>
    <xdr:to>
      <xdr:col>81</xdr:col>
      <xdr:colOff>101600</xdr:colOff>
      <xdr:row>98</xdr:row>
      <xdr:rowOff>70820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87347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161572</xdr:rowOff>
    </xdr:from>
    <xdr:to>
      <xdr:col>76</xdr:col>
      <xdr:colOff>165100</xdr:colOff>
      <xdr:row>98</xdr:row>
      <xdr:rowOff>91722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108249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18879</xdr:rowOff>
    </xdr:from>
    <xdr:to>
      <xdr:col>72</xdr:col>
      <xdr:colOff>38100</xdr:colOff>
      <xdr:row>98</xdr:row>
      <xdr:rowOff>120479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111606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1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169374</xdr:rowOff>
    </xdr:from>
    <xdr:to>
      <xdr:col>67</xdr:col>
      <xdr:colOff>101600</xdr:colOff>
      <xdr:row>98</xdr:row>
      <xdr:rowOff>99524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116051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37267</xdr:rowOff>
    </xdr:from>
    <xdr:to>
      <xdr:col>116</xdr:col>
      <xdr:colOff>63500</xdr:colOff>
      <xdr:row>76</xdr:row>
      <xdr:rowOff>55384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67467"/>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37267</xdr:rowOff>
    </xdr:from>
    <xdr:to>
      <xdr:col>111</xdr:col>
      <xdr:colOff>177800</xdr:colOff>
      <xdr:row>76</xdr:row>
      <xdr:rowOff>91523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67467"/>
          <a:ext cx="889000" cy="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91523</xdr:rowOff>
    </xdr:from>
    <xdr:to>
      <xdr:col>107</xdr:col>
      <xdr:colOff>50800</xdr:colOff>
      <xdr:row>76</xdr:row>
      <xdr:rowOff>140176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21723"/>
          <a:ext cx="8890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83693</xdr:rowOff>
    </xdr:from>
    <xdr:to>
      <xdr:col>102</xdr:col>
      <xdr:colOff>114300</xdr:colOff>
      <xdr:row>76</xdr:row>
      <xdr:rowOff>140176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13893"/>
          <a:ext cx="8890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4584</xdr:rowOff>
    </xdr:from>
    <xdr:to>
      <xdr:col>116</xdr:col>
      <xdr:colOff>114300</xdr:colOff>
      <xdr:row>76</xdr:row>
      <xdr:rowOff>106184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27462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157917</xdr:rowOff>
    </xdr:from>
    <xdr:to>
      <xdr:col>112</xdr:col>
      <xdr:colOff>38100</xdr:colOff>
      <xdr:row>76</xdr:row>
      <xdr:rowOff>88067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104595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40723</xdr:rowOff>
    </xdr:from>
    <xdr:to>
      <xdr:col>107</xdr:col>
      <xdr:colOff>101600</xdr:colOff>
      <xdr:row>76</xdr:row>
      <xdr:rowOff>142323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158849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89376</xdr:rowOff>
    </xdr:from>
    <xdr:to>
      <xdr:col>102</xdr:col>
      <xdr:colOff>165100</xdr:colOff>
      <xdr:row>77</xdr:row>
      <xdr:rowOff>19526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36053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32893</xdr:rowOff>
    </xdr:from>
    <xdr:to>
      <xdr:col>98</xdr:col>
      <xdr:colOff>38100</xdr:colOff>
      <xdr:row>76</xdr:row>
      <xdr:rowOff>134493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151020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については、義務教育学校整備事業</a:t>
          </a:r>
          <a:r>
            <a:rPr kumimoji="1" lang="ja-JP" altLang="en-US" sz="1100">
              <a:solidFill>
                <a:schemeClr val="dk1"/>
              </a:solidFill>
              <a:effectLst/>
              <a:latin typeface="+mn-lt"/>
              <a:ea typeface="+mn-ea"/>
              <a:cs typeface="+mn-cs"/>
            </a:rPr>
            <a:t>を始めとした</a:t>
          </a:r>
          <a:r>
            <a:rPr kumimoji="1" lang="ja-JP" altLang="ja-JP" sz="1100">
              <a:solidFill>
                <a:schemeClr val="dk1"/>
              </a:solidFill>
              <a:effectLst/>
              <a:latin typeface="+mn-lt"/>
              <a:ea typeface="+mn-ea"/>
              <a:cs typeface="+mn-cs"/>
            </a:rPr>
            <a:t>大型</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事業の実施に伴い、住民一人当たりのコストが大きく増加した。また、普通建設事業費の増加に併せて公債費も年々増加している。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依然として高い水準となっている。特に割合の高い下水道事業への繰出金については、経費削減をするとともに、独立採算制の原則に立ち返った適正な料金設定により、歳出額の削減に努める。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24,183
23,979
7.01
17,032,719
16,502,301
510,890
5,924,484
11,315,114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135509</xdr:rowOff>
    </xdr:from>
    <xdr:to>
      <xdr:col>24</xdr:col>
      <xdr:colOff>63500</xdr:colOff>
      <xdr:row>34</xdr:row>
      <xdr:rowOff>98171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93359"/>
          <a:ext cx="8382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135509</xdr:rowOff>
    </xdr:from>
    <xdr:to>
      <xdr:col>19</xdr:col>
      <xdr:colOff>177800</xdr:colOff>
      <xdr:row>34</xdr:row>
      <xdr:rowOff>110363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93359"/>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101219</xdr:rowOff>
    </xdr:from>
    <xdr:to>
      <xdr:col>15</xdr:col>
      <xdr:colOff>50800</xdr:colOff>
      <xdr:row>34</xdr:row>
      <xdr:rowOff>110363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05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56261</xdr:rowOff>
    </xdr:from>
    <xdr:to>
      <xdr:col>10</xdr:col>
      <xdr:colOff>114300</xdr:colOff>
      <xdr:row>34</xdr:row>
      <xdr:rowOff>101219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8556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47371</xdr:rowOff>
    </xdr:from>
    <xdr:to>
      <xdr:col>24</xdr:col>
      <xdr:colOff>114300</xdr:colOff>
      <xdr:row>34</xdr:row>
      <xdr:rowOff>148971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70248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84709</xdr:rowOff>
    </xdr:from>
    <xdr:to>
      <xdr:col>20</xdr:col>
      <xdr:colOff>38100</xdr:colOff>
      <xdr:row>34</xdr:row>
      <xdr:rowOff>14859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31386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59563</xdr:rowOff>
    </xdr:from>
    <xdr:to>
      <xdr:col>15</xdr:col>
      <xdr:colOff>101600</xdr:colOff>
      <xdr:row>34</xdr:row>
      <xdr:rowOff>161163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50419</xdr:rowOff>
    </xdr:from>
    <xdr:to>
      <xdr:col>10</xdr:col>
      <xdr:colOff>165100</xdr:colOff>
      <xdr:row>34</xdr:row>
      <xdr:rowOff>152019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168546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xdr:rowOff>
    </xdr:from>
    <xdr:to>
      <xdr:col>6</xdr:col>
      <xdr:colOff>38100</xdr:colOff>
      <xdr:row>34</xdr:row>
      <xdr:rowOff>107061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123588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119675</xdr:rowOff>
    </xdr:from>
    <xdr:to>
      <xdr:col>24</xdr:col>
      <xdr:colOff>63500</xdr:colOff>
      <xdr:row>57</xdr:row>
      <xdr:rowOff>117572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9425"/>
          <a:ext cx="838200" cy="3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119675</xdr:rowOff>
    </xdr:from>
    <xdr:to>
      <xdr:col>19</xdr:col>
      <xdr:colOff>177800</xdr:colOff>
      <xdr:row>57</xdr:row>
      <xdr:rowOff>169552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49425"/>
          <a:ext cx="889000" cy="3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169552</xdr:rowOff>
    </xdr:from>
    <xdr:to>
      <xdr:col>15</xdr:col>
      <xdr:colOff>50800</xdr:colOff>
      <xdr:row>58</xdr:row>
      <xdr:rowOff>12000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422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160434</xdr:rowOff>
    </xdr:from>
    <xdr:to>
      <xdr:col>10</xdr:col>
      <xdr:colOff>114300</xdr:colOff>
      <xdr:row>58</xdr:row>
      <xdr:rowOff>12000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3084"/>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66772</xdr:rowOff>
    </xdr:from>
    <xdr:to>
      <xdr:col>24</xdr:col>
      <xdr:colOff>114300</xdr:colOff>
      <xdr:row>57</xdr:row>
      <xdr:rowOff>168372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45199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68875</xdr:rowOff>
    </xdr:from>
    <xdr:to>
      <xdr:col>20</xdr:col>
      <xdr:colOff>38100</xdr:colOff>
      <xdr:row>55</xdr:row>
      <xdr:rowOff>170475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161602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118752</xdr:rowOff>
    </xdr:from>
    <xdr:to>
      <xdr:col>15</xdr:col>
      <xdr:colOff>101600</xdr:colOff>
      <xdr:row>58</xdr:row>
      <xdr:rowOff>48902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65429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132650</xdr:rowOff>
    </xdr:from>
    <xdr:to>
      <xdr:col>10</xdr:col>
      <xdr:colOff>165100</xdr:colOff>
      <xdr:row>58</xdr:row>
      <xdr:rowOff>62800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109634</xdr:rowOff>
    </xdr:from>
    <xdr:to>
      <xdr:col>6</xdr:col>
      <xdr:colOff>38100</xdr:colOff>
      <xdr:row>58</xdr:row>
      <xdr:rowOff>39784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56311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20980</xdr:rowOff>
    </xdr:from>
    <xdr:to>
      <xdr:col>24</xdr:col>
      <xdr:colOff>63500</xdr:colOff>
      <xdr:row>78</xdr:row>
      <xdr:rowOff>21765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2630"/>
          <a:ext cx="838200" cy="17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21765</xdr:rowOff>
    </xdr:from>
    <xdr:to>
      <xdr:col>19</xdr:col>
      <xdr:colOff>177800</xdr:colOff>
      <xdr:row>78</xdr:row>
      <xdr:rowOff>76302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4865"/>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76302</xdr:rowOff>
    </xdr:from>
    <xdr:to>
      <xdr:col>15</xdr:col>
      <xdr:colOff>50800</xdr:colOff>
      <xdr:row>78</xdr:row>
      <xdr:rowOff>94064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9402"/>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94064</xdr:rowOff>
    </xdr:from>
    <xdr:to>
      <xdr:col>10</xdr:col>
      <xdr:colOff>114300</xdr:colOff>
      <xdr:row>78</xdr:row>
      <xdr:rowOff>132979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7164"/>
          <a:ext cx="889000" cy="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141630</xdr:rowOff>
    </xdr:from>
    <xdr:to>
      <xdr:col>24</xdr:col>
      <xdr:colOff>114300</xdr:colOff>
      <xdr:row>77</xdr:row>
      <xdr:rowOff>71780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120057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142415</xdr:rowOff>
    </xdr:from>
    <xdr:to>
      <xdr:col>20</xdr:col>
      <xdr:colOff>38100</xdr:colOff>
      <xdr:row>78</xdr:row>
      <xdr:rowOff>72565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63692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25502</xdr:rowOff>
    </xdr:from>
    <xdr:to>
      <xdr:col>15</xdr:col>
      <xdr:colOff>101600</xdr:colOff>
      <xdr:row>78</xdr:row>
      <xdr:rowOff>127102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118229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43264</xdr:rowOff>
    </xdr:from>
    <xdr:to>
      <xdr:col>10</xdr:col>
      <xdr:colOff>165100</xdr:colOff>
      <xdr:row>78</xdr:row>
      <xdr:rowOff>144864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135991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82179</xdr:rowOff>
    </xdr:from>
    <xdr:to>
      <xdr:col>6</xdr:col>
      <xdr:colOff>38100</xdr:colOff>
      <xdr:row>79</xdr:row>
      <xdr:rowOff>12329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13562</xdr:rowOff>
    </xdr:from>
    <xdr:to>
      <xdr:col>24</xdr:col>
      <xdr:colOff>63500</xdr:colOff>
      <xdr:row>98</xdr:row>
      <xdr:rowOff>75154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5662"/>
          <a:ext cx="8382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75154</xdr:rowOff>
    </xdr:from>
    <xdr:to>
      <xdr:col>19</xdr:col>
      <xdr:colOff>177800</xdr:colOff>
      <xdr:row>98</xdr:row>
      <xdr:rowOff>155915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725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155915</xdr:rowOff>
    </xdr:from>
    <xdr:to>
      <xdr:col>15</xdr:col>
      <xdr:colOff>50800</xdr:colOff>
      <xdr:row>98</xdr:row>
      <xdr:rowOff>163606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8015"/>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142590</xdr:rowOff>
    </xdr:from>
    <xdr:to>
      <xdr:col>10</xdr:col>
      <xdr:colOff>114300</xdr:colOff>
      <xdr:row>98</xdr:row>
      <xdr:rowOff>163606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4469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134212</xdr:rowOff>
    </xdr:from>
    <xdr:to>
      <xdr:col>24</xdr:col>
      <xdr:colOff>114300</xdr:colOff>
      <xdr:row>98</xdr:row>
      <xdr:rowOff>64362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112639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24354</xdr:rowOff>
    </xdr:from>
    <xdr:to>
      <xdr:col>20</xdr:col>
      <xdr:colOff>38100</xdr:colOff>
      <xdr:row>98</xdr:row>
      <xdr:rowOff>125954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117081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105115</xdr:rowOff>
    </xdr:from>
    <xdr:to>
      <xdr:col>15</xdr:col>
      <xdr:colOff>101600</xdr:colOff>
      <xdr:row>99</xdr:row>
      <xdr:rowOff>35265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26392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112806</xdr:rowOff>
    </xdr:from>
    <xdr:to>
      <xdr:col>10</xdr:col>
      <xdr:colOff>165100</xdr:colOff>
      <xdr:row>99</xdr:row>
      <xdr:rowOff>42956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34083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91790</xdr:rowOff>
    </xdr:from>
    <xdr:to>
      <xdr:col>6</xdr:col>
      <xdr:colOff>38100</xdr:colOff>
      <xdr:row>99</xdr:row>
      <xdr:rowOff>21940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13067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30952</xdr:rowOff>
    </xdr:from>
    <xdr:to>
      <xdr:col>55</xdr:col>
      <xdr:colOff>0</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1750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31278</xdr:rowOff>
    </xdr:from>
    <xdr:to>
      <xdr:col>50</xdr:col>
      <xdr:colOff>114300</xdr:colOff>
      <xdr:row>39</xdr:row>
      <xdr:rowOff>39769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1782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9724</xdr:rowOff>
    </xdr:from>
    <xdr:to>
      <xdr:col>45</xdr:col>
      <xdr:colOff>177800</xdr:colOff>
      <xdr:row>39</xdr:row>
      <xdr:rowOff>39769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6274"/>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59363</xdr:rowOff>
    </xdr:from>
    <xdr:to>
      <xdr:col>41</xdr:col>
      <xdr:colOff>50800</xdr:colOff>
      <xdr:row>39</xdr:row>
      <xdr:rowOff>9724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545763"/>
          <a:ext cx="889000" cy="115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151602</xdr:rowOff>
    </xdr:from>
    <xdr:to>
      <xdr:col>55</xdr:col>
      <xdr:colOff>50800</xdr:colOff>
      <xdr:row>39</xdr:row>
      <xdr:rowOff>81752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151928</xdr:rowOff>
    </xdr:from>
    <xdr:to>
      <xdr:col>50</xdr:col>
      <xdr:colOff>165100</xdr:colOff>
      <xdr:row>39</xdr:row>
      <xdr:rowOff>82078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73205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160419</xdr:rowOff>
    </xdr:from>
    <xdr:to>
      <xdr:col>46</xdr:col>
      <xdr:colOff>38100</xdr:colOff>
      <xdr:row>39</xdr:row>
      <xdr:rowOff>90569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81696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130374</xdr:rowOff>
    </xdr:from>
    <xdr:to>
      <xdr:col>41</xdr:col>
      <xdr:colOff>101600</xdr:colOff>
      <xdr:row>39</xdr:row>
      <xdr:rowOff>60524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51651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8563</xdr:rowOff>
    </xdr:from>
    <xdr:to>
      <xdr:col>36</xdr:col>
      <xdr:colOff>165100</xdr:colOff>
      <xdr:row>32</xdr:row>
      <xdr:rowOff>110163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4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126690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2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80183</xdr:rowOff>
    </xdr:from>
    <xdr:to>
      <xdr:col>55</xdr:col>
      <xdr:colOff>0</xdr:colOff>
      <xdr:row>59</xdr:row>
      <xdr:rowOff>82517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95733"/>
          <a:ext cx="8382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68442</xdr:rowOff>
    </xdr:from>
    <xdr:to>
      <xdr:col>50</xdr:col>
      <xdr:colOff>114300</xdr:colOff>
      <xdr:row>59</xdr:row>
      <xdr:rowOff>80183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3992"/>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60392</xdr:rowOff>
    </xdr:from>
    <xdr:to>
      <xdr:col>45</xdr:col>
      <xdr:colOff>177800</xdr:colOff>
      <xdr:row>59</xdr:row>
      <xdr:rowOff>68442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75942"/>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60392</xdr:rowOff>
    </xdr:from>
    <xdr:to>
      <xdr:col>41</xdr:col>
      <xdr:colOff>50800</xdr:colOff>
      <xdr:row>59</xdr:row>
      <xdr:rowOff>72982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7594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31717</xdr:rowOff>
    </xdr:from>
    <xdr:to>
      <xdr:col>55</xdr:col>
      <xdr:colOff>50800</xdr:colOff>
      <xdr:row>59</xdr:row>
      <xdr:rowOff>133317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118094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6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29383</xdr:rowOff>
    </xdr:from>
    <xdr:to>
      <xdr:col>50</xdr:col>
      <xdr:colOff>165100</xdr:colOff>
      <xdr:row>59</xdr:row>
      <xdr:rowOff>130983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122110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17642</xdr:rowOff>
    </xdr:from>
    <xdr:to>
      <xdr:col>46</xdr:col>
      <xdr:colOff>38100</xdr:colOff>
      <xdr:row>59</xdr:row>
      <xdr:rowOff>119242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110369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9592</xdr:rowOff>
    </xdr:from>
    <xdr:to>
      <xdr:col>41</xdr:col>
      <xdr:colOff>101600</xdr:colOff>
      <xdr:row>59</xdr:row>
      <xdr:rowOff>111192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102319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22182</xdr:rowOff>
    </xdr:from>
    <xdr:to>
      <xdr:col>36</xdr:col>
      <xdr:colOff>165100</xdr:colOff>
      <xdr:row>59</xdr:row>
      <xdr:rowOff>123782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114909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66914</xdr:rowOff>
    </xdr:from>
    <xdr:to>
      <xdr:col>55</xdr:col>
      <xdr:colOff>0</xdr:colOff>
      <xdr:row>74</xdr:row>
      <xdr:rowOff>51918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582764"/>
          <a:ext cx="838200" cy="15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66914</xdr:rowOff>
    </xdr:from>
    <xdr:to>
      <xdr:col>50</xdr:col>
      <xdr:colOff>114300</xdr:colOff>
      <xdr:row>76</xdr:row>
      <xdr:rowOff>115331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582764"/>
          <a:ext cx="889000" cy="5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87945</xdr:rowOff>
    </xdr:from>
    <xdr:to>
      <xdr:col>45</xdr:col>
      <xdr:colOff>177800</xdr:colOff>
      <xdr:row>76</xdr:row>
      <xdr:rowOff>115331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118145"/>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87945</xdr:rowOff>
    </xdr:from>
    <xdr:to>
      <xdr:col>41</xdr:col>
      <xdr:colOff>50800</xdr:colOff>
      <xdr:row>76</xdr:row>
      <xdr:rowOff>131745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118145"/>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1118</xdr:rowOff>
    </xdr:from>
    <xdr:to>
      <xdr:col>55</xdr:col>
      <xdr:colOff>50800</xdr:colOff>
      <xdr:row>74</xdr:row>
      <xdr:rowOff>102718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23995</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16114</xdr:rowOff>
    </xdr:from>
    <xdr:to>
      <xdr:col>50</xdr:col>
      <xdr:colOff>165100</xdr:colOff>
      <xdr:row>73</xdr:row>
      <xdr:rowOff>117714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134241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64531</xdr:rowOff>
    </xdr:from>
    <xdr:to>
      <xdr:col>46</xdr:col>
      <xdr:colOff>38100</xdr:colOff>
      <xdr:row>76</xdr:row>
      <xdr:rowOff>166131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11208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8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37145</xdr:rowOff>
    </xdr:from>
    <xdr:to>
      <xdr:col>41</xdr:col>
      <xdr:colOff>101600</xdr:colOff>
      <xdr:row>76</xdr:row>
      <xdr:rowOff>138745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155272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84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80945</xdr:rowOff>
    </xdr:from>
    <xdr:to>
      <xdr:col>36</xdr:col>
      <xdr:colOff>165100</xdr:colOff>
      <xdr:row>77</xdr:row>
      <xdr:rowOff>11095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27622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88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48031</xdr:rowOff>
    </xdr:from>
    <xdr:to>
      <xdr:col>55</xdr:col>
      <xdr:colOff>0</xdr:colOff>
      <xdr:row>96</xdr:row>
      <xdr:rowOff>159989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07231"/>
          <a:ext cx="838200" cy="1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65091</xdr:rowOff>
    </xdr:from>
    <xdr:to>
      <xdr:col>50</xdr:col>
      <xdr:colOff>114300</xdr:colOff>
      <xdr:row>96</xdr:row>
      <xdr:rowOff>159989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24291"/>
          <a:ext cx="889000" cy="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65091</xdr:rowOff>
    </xdr:from>
    <xdr:to>
      <xdr:col>45</xdr:col>
      <xdr:colOff>177800</xdr:colOff>
      <xdr:row>97</xdr:row>
      <xdr:rowOff>52346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24291"/>
          <a:ext cx="889000" cy="1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46089</xdr:rowOff>
    </xdr:from>
    <xdr:to>
      <xdr:col>41</xdr:col>
      <xdr:colOff>50800</xdr:colOff>
      <xdr:row>97</xdr:row>
      <xdr:rowOff>52346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76739"/>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168681</xdr:rowOff>
    </xdr:from>
    <xdr:to>
      <xdr:col>55</xdr:col>
      <xdr:colOff>50800</xdr:colOff>
      <xdr:row>96</xdr:row>
      <xdr:rowOff>98831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20108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109189</xdr:rowOff>
    </xdr:from>
    <xdr:to>
      <xdr:col>50</xdr:col>
      <xdr:colOff>165100</xdr:colOff>
      <xdr:row>97</xdr:row>
      <xdr:rowOff>39339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30466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14291</xdr:rowOff>
    </xdr:from>
    <xdr:to>
      <xdr:col>46</xdr:col>
      <xdr:colOff>38100</xdr:colOff>
      <xdr:row>96</xdr:row>
      <xdr:rowOff>115891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132418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1546</xdr:rowOff>
    </xdr:from>
    <xdr:to>
      <xdr:col>41</xdr:col>
      <xdr:colOff>101600</xdr:colOff>
      <xdr:row>97</xdr:row>
      <xdr:rowOff>103146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94273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166739</xdr:rowOff>
    </xdr:from>
    <xdr:to>
      <xdr:col>36</xdr:col>
      <xdr:colOff>165100</xdr:colOff>
      <xdr:row>97</xdr:row>
      <xdr:rowOff>96889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88016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129165</xdr:rowOff>
    </xdr:from>
    <xdr:to>
      <xdr:col>85</xdr:col>
      <xdr:colOff>127000</xdr:colOff>
      <xdr:row>37</xdr:row>
      <xdr:rowOff>8103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129915"/>
          <a:ext cx="838200" cy="2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140157</xdr:rowOff>
    </xdr:from>
    <xdr:to>
      <xdr:col>81</xdr:col>
      <xdr:colOff>50800</xdr:colOff>
      <xdr:row>37</xdr:row>
      <xdr:rowOff>8103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12357"/>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4426</xdr:rowOff>
    </xdr:from>
    <xdr:to>
      <xdr:col>76</xdr:col>
      <xdr:colOff>114300</xdr:colOff>
      <xdr:row>36</xdr:row>
      <xdr:rowOff>140157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833726"/>
          <a:ext cx="889000" cy="47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4426</xdr:rowOff>
    </xdr:from>
    <xdr:to>
      <xdr:col>71</xdr:col>
      <xdr:colOff>177800</xdr:colOff>
      <xdr:row>34</xdr:row>
      <xdr:rowOff>120555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833726"/>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78365</xdr:rowOff>
    </xdr:from>
    <xdr:to>
      <xdr:col>85</xdr:col>
      <xdr:colOff>177800</xdr:colOff>
      <xdr:row>36</xdr:row>
      <xdr:rowOff>8515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0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101242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9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128753</xdr:rowOff>
    </xdr:from>
    <xdr:to>
      <xdr:col>81</xdr:col>
      <xdr:colOff>101600</xdr:colOff>
      <xdr:row>37</xdr:row>
      <xdr:rowOff>58903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75430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89357</xdr:rowOff>
    </xdr:from>
    <xdr:to>
      <xdr:col>76</xdr:col>
      <xdr:colOff>165100</xdr:colOff>
      <xdr:row>37</xdr:row>
      <xdr:rowOff>19507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36034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125076</xdr:rowOff>
    </xdr:from>
    <xdr:to>
      <xdr:col>72</xdr:col>
      <xdr:colOff>38100</xdr:colOff>
      <xdr:row>34</xdr:row>
      <xdr:rowOff>55226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7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71753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5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69755</xdr:rowOff>
    </xdr:from>
    <xdr:to>
      <xdr:col>67</xdr:col>
      <xdr:colOff>101600</xdr:colOff>
      <xdr:row>34</xdr:row>
      <xdr:rowOff>171355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89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16432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6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3496</xdr:rowOff>
    </xdr:from>
    <xdr:to>
      <xdr:col>85</xdr:col>
      <xdr:colOff>127000</xdr:colOff>
      <xdr:row>55</xdr:row>
      <xdr:rowOff>115290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747446"/>
          <a:ext cx="838200" cy="79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115290</xdr:rowOff>
    </xdr:from>
    <xdr:to>
      <xdr:col>81</xdr:col>
      <xdr:colOff>50800</xdr:colOff>
      <xdr:row>57</xdr:row>
      <xdr:rowOff>5466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45040"/>
          <a:ext cx="889000" cy="2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5466</xdr:rowOff>
    </xdr:from>
    <xdr:to>
      <xdr:col>76</xdr:col>
      <xdr:colOff>114300</xdr:colOff>
      <xdr:row>57</xdr:row>
      <xdr:rowOff>55497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78116"/>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55497</xdr:rowOff>
    </xdr:from>
    <xdr:to>
      <xdr:col>71</xdr:col>
      <xdr:colOff>177800</xdr:colOff>
      <xdr:row>57</xdr:row>
      <xdr:rowOff>83651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28147"/>
          <a:ext cx="8890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124146</xdr:rowOff>
    </xdr:from>
    <xdr:to>
      <xdr:col>85</xdr:col>
      <xdr:colOff>177800</xdr:colOff>
      <xdr:row>51</xdr:row>
      <xdr:rowOff>54296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6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77173</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64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64490</xdr:rowOff>
    </xdr:from>
    <xdr:to>
      <xdr:col>81</xdr:col>
      <xdr:colOff>101600</xdr:colOff>
      <xdr:row>55</xdr:row>
      <xdr:rowOff>166090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11167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26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126116</xdr:rowOff>
    </xdr:from>
    <xdr:to>
      <xdr:col>76</xdr:col>
      <xdr:colOff>165100</xdr:colOff>
      <xdr:row>57</xdr:row>
      <xdr:rowOff>56266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72793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4697</xdr:rowOff>
    </xdr:from>
    <xdr:to>
      <xdr:col>72</xdr:col>
      <xdr:colOff>38100</xdr:colOff>
      <xdr:row>57</xdr:row>
      <xdr:rowOff>106297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122824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32851</xdr:rowOff>
    </xdr:from>
    <xdr:to>
      <xdr:col>67</xdr:col>
      <xdr:colOff>101600</xdr:colOff>
      <xdr:row>57</xdr:row>
      <xdr:rowOff>134451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150978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8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43968</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8518"/>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164618</xdr:rowOff>
    </xdr:from>
    <xdr:to>
      <xdr:col>67</xdr:col>
      <xdr:colOff>101600</xdr:colOff>
      <xdr:row>79</xdr:row>
      <xdr:rowOff>94768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85895</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30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143277</xdr:rowOff>
    </xdr:from>
    <xdr:to>
      <xdr:col>85</xdr:col>
      <xdr:colOff>127000</xdr:colOff>
      <xdr:row>95</xdr:row>
      <xdr:rowOff>146901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31027"/>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146901</xdr:rowOff>
    </xdr:from>
    <xdr:to>
      <xdr:col>81</xdr:col>
      <xdr:colOff>50800</xdr:colOff>
      <xdr:row>95</xdr:row>
      <xdr:rowOff>156012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3465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156012</xdr:rowOff>
    </xdr:from>
    <xdr:to>
      <xdr:col>76</xdr:col>
      <xdr:colOff>114300</xdr:colOff>
      <xdr:row>96</xdr:row>
      <xdr:rowOff>36863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4376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36863</xdr:rowOff>
    </xdr:from>
    <xdr:to>
      <xdr:col>71</xdr:col>
      <xdr:colOff>177800</xdr:colOff>
      <xdr:row>96</xdr:row>
      <xdr:rowOff>80607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96063"/>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92477</xdr:rowOff>
    </xdr:from>
    <xdr:to>
      <xdr:col>85</xdr:col>
      <xdr:colOff>177800</xdr:colOff>
      <xdr:row>96</xdr:row>
      <xdr:rowOff>22627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115354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96101</xdr:rowOff>
    </xdr:from>
    <xdr:to>
      <xdr:col>81</xdr:col>
      <xdr:colOff>101600</xdr:colOff>
      <xdr:row>96</xdr:row>
      <xdr:rowOff>26251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42778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105212</xdr:rowOff>
    </xdr:from>
    <xdr:to>
      <xdr:col>76</xdr:col>
      <xdr:colOff>165100</xdr:colOff>
      <xdr:row>96</xdr:row>
      <xdr:rowOff>35362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51889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157513</xdr:rowOff>
    </xdr:from>
    <xdr:to>
      <xdr:col>72</xdr:col>
      <xdr:colOff>38100</xdr:colOff>
      <xdr:row>96</xdr:row>
      <xdr:rowOff>87663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104190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2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29807</xdr:rowOff>
    </xdr:from>
    <xdr:to>
      <xdr:col>67</xdr:col>
      <xdr:colOff>101600</xdr:colOff>
      <xdr:row>96</xdr:row>
      <xdr:rowOff>131407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147934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議会費減要因：令和２年度に議会インターネット中継の環境構築実施（皆減）。総務費減要因：令和２年度に特別定額給付金事業実施（皆減）。民生費増要因：子育て世帯及び住民税非課税世帯への給付金事業実施。</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衛生費増要因：新型コロナウイルスワクチン接種事業実施（皆増）。商工費：前年より改善傾向であるが、</a:t>
          </a:r>
          <a:r>
            <a:rPr kumimoji="1" lang="ja-JP" altLang="ja-JP" sz="1100">
              <a:solidFill>
                <a:schemeClr val="dk1"/>
              </a:solidFill>
              <a:effectLst/>
              <a:latin typeface="+mn-lt"/>
              <a:ea typeface="+mn-ea"/>
              <a:cs typeface="+mn-cs"/>
            </a:rPr>
            <a:t>地域振興券事業実施</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類似団体平均を大きく上回っている。</a:t>
          </a:r>
          <a:r>
            <a:rPr kumimoji="1" lang="ja-JP" altLang="en-US" sz="1100">
              <a:solidFill>
                <a:schemeClr val="dk1"/>
              </a:solidFill>
              <a:effectLst/>
              <a:latin typeface="+mn-lt"/>
              <a:ea typeface="+mn-ea"/>
              <a:cs typeface="+mn-cs"/>
            </a:rPr>
            <a:t>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増要因：</a:t>
          </a:r>
          <a:r>
            <a:rPr kumimoji="1" lang="ja-JP" altLang="ja-JP" sz="1100">
              <a:solidFill>
                <a:schemeClr val="dk1"/>
              </a:solidFill>
              <a:effectLst/>
              <a:latin typeface="+mn-lt"/>
              <a:ea typeface="+mn-ea"/>
              <a:cs typeface="+mn-cs"/>
            </a:rPr>
            <a:t>防災公園整備事業</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増要因：</a:t>
          </a:r>
          <a:r>
            <a:rPr kumimoji="1" lang="ja-JP" altLang="ja-JP" sz="1100">
              <a:solidFill>
                <a:schemeClr val="dk1"/>
              </a:solidFill>
              <a:effectLst/>
              <a:latin typeface="+mn-lt"/>
              <a:ea typeface="+mn-ea"/>
              <a:cs typeface="+mn-cs"/>
            </a:rPr>
            <a:t>義務教育学校整備事業</a:t>
          </a:r>
          <a:r>
            <a:rPr kumimoji="1" lang="ja-JP" altLang="en-US" sz="1100">
              <a:solidFill>
                <a:schemeClr val="dk1"/>
              </a:solidFill>
              <a:effectLst/>
              <a:latin typeface="+mn-lt"/>
              <a:ea typeface="+mn-ea"/>
              <a:cs typeface="+mn-cs"/>
            </a:rPr>
            <a:t>実施。</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増要因：</a:t>
          </a:r>
          <a:r>
            <a:rPr kumimoji="1" lang="ja-JP" altLang="ja-JP" sz="1100">
              <a:solidFill>
                <a:schemeClr val="dk1"/>
              </a:solidFill>
              <a:effectLst/>
              <a:latin typeface="+mn-lt"/>
              <a:ea typeface="+mn-ea"/>
              <a:cs typeface="+mn-cs"/>
            </a:rPr>
            <a:t>義務教育学校整備</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を始めとした大型公共事業実施</a:t>
          </a:r>
          <a:r>
            <a:rPr kumimoji="1" lang="ja-JP" altLang="en-US" sz="1100">
              <a:solidFill>
                <a:schemeClr val="dk1"/>
              </a:solidFill>
              <a:effectLst/>
              <a:latin typeface="+mn-lt"/>
              <a:ea typeface="+mn-ea"/>
              <a:cs typeface="+mn-cs"/>
            </a:rPr>
            <a:t>により、類似団体平均を上回っている。今後は、</a:t>
          </a:r>
          <a:r>
            <a:rPr kumimoji="1" lang="ja-JP" altLang="ja-JP" sz="1100">
              <a:solidFill>
                <a:schemeClr val="dk1"/>
              </a:solidFill>
              <a:effectLst/>
              <a:latin typeface="+mn-lt"/>
              <a:ea typeface="+mn-ea"/>
              <a:cs typeface="+mn-cs"/>
            </a:rPr>
            <a:t>急激な増加とならないよう交付税算入の</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有利な地方債に限定するなど、新規発行の抑制に努める。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実質収支額及び実質単年度収支については、引き続き黒字を確保している。また、財政調整基金残高については、増加傾向にあるが、今後の資金需要を考慮しながら健全な財政運営を維持する。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年度においては、すべての会計について黒字となっているが、普通会計からの繰出金が多額とならないよう、引き続き経常経費の削減に努める。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17032719</v>
      </c>
      <c r="BO4" s="459"/>
      <c r="BP4" s="459"/>
      <c r="BQ4" s="459"/>
      <c r="BR4" s="459"/>
      <c r="BS4" s="459"/>
      <c r="BT4" s="459"/>
      <c r="BU4" s="460"/>
      <c r="BV4" s="458">
        <v>13807531</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8.6</v>
      </c>
      <c r="CU4" s="599"/>
      <c r="CV4" s="599"/>
      <c r="CW4" s="599"/>
      <c r="CX4" s="599"/>
      <c r="CY4" s="599"/>
      <c r="CZ4" s="599"/>
      <c r="DA4" s="600"/>
      <c r="DB4" s="598">
        <v>5.9</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16502301</v>
      </c>
      <c r="BO5" s="430"/>
      <c r="BP5" s="430"/>
      <c r="BQ5" s="430"/>
      <c r="BR5" s="430"/>
      <c r="BS5" s="430"/>
      <c r="BT5" s="430"/>
      <c r="BU5" s="431"/>
      <c r="BV5" s="429">
        <v>13432616</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87.3</v>
      </c>
      <c r="CU5" s="427"/>
      <c r="CV5" s="427"/>
      <c r="CW5" s="427"/>
      <c r="CX5" s="427"/>
      <c r="CY5" s="427"/>
      <c r="CZ5" s="427"/>
      <c r="DA5" s="428"/>
      <c r="DB5" s="426">
        <v>98</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530418</v>
      </c>
      <c r="BO6" s="430"/>
      <c r="BP6" s="430"/>
      <c r="BQ6" s="430"/>
      <c r="BR6" s="430"/>
      <c r="BS6" s="430"/>
      <c r="BT6" s="430"/>
      <c r="BU6" s="431"/>
      <c r="BV6" s="429">
        <v>374915</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93.9</v>
      </c>
      <c r="CU6" s="573"/>
      <c r="CV6" s="573"/>
      <c r="CW6" s="573"/>
      <c r="CX6" s="573"/>
      <c r="CY6" s="573"/>
      <c r="CZ6" s="573"/>
      <c r="DA6" s="574"/>
      <c r="DB6" s="572">
        <v>103.7</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106</v>
      </c>
      <c r="AV7" s="488"/>
      <c r="AW7" s="488"/>
      <c r="AX7" s="488"/>
      <c r="AY7" s="443" t="s">
        <v>107</v>
      </c>
      <c r="AZ7" s="444"/>
      <c r="BA7" s="444"/>
      <c r="BB7" s="444"/>
      <c r="BC7" s="444"/>
      <c r="BD7" s="444"/>
      <c r="BE7" s="444"/>
      <c r="BF7" s="444"/>
      <c r="BG7" s="444"/>
      <c r="BH7" s="444"/>
      <c r="BI7" s="444"/>
      <c r="BJ7" s="444"/>
      <c r="BK7" s="444"/>
      <c r="BL7" s="444"/>
      <c r="BM7" s="445"/>
      <c r="BN7" s="429">
        <v>19528</v>
      </c>
      <c r="BO7" s="430"/>
      <c r="BP7" s="430"/>
      <c r="BQ7" s="430"/>
      <c r="BR7" s="430"/>
      <c r="BS7" s="430"/>
      <c r="BT7" s="430"/>
      <c r="BU7" s="431"/>
      <c r="BV7" s="429">
        <v>53406</v>
      </c>
      <c r="BW7" s="430"/>
      <c r="BX7" s="430"/>
      <c r="BY7" s="430"/>
      <c r="BZ7" s="430"/>
      <c r="CA7" s="430"/>
      <c r="CB7" s="430"/>
      <c r="CC7" s="431"/>
      <c r="CD7" s="469" t="s">
        <v>108</v>
      </c>
      <c r="CE7" s="389"/>
      <c r="CF7" s="389"/>
      <c r="CG7" s="389"/>
      <c r="CH7" s="389"/>
      <c r="CI7" s="389"/>
      <c r="CJ7" s="389"/>
      <c r="CK7" s="389"/>
      <c r="CL7" s="389"/>
      <c r="CM7" s="389"/>
      <c r="CN7" s="389"/>
      <c r="CO7" s="389"/>
      <c r="CP7" s="389"/>
      <c r="CQ7" s="389"/>
      <c r="CR7" s="389"/>
      <c r="CS7" s="470"/>
      <c r="CT7" s="429">
        <v>5924484</v>
      </c>
      <c r="CU7" s="430"/>
      <c r="CV7" s="430"/>
      <c r="CW7" s="430"/>
      <c r="CX7" s="430"/>
      <c r="CY7" s="430"/>
      <c r="CZ7" s="430"/>
      <c r="DA7" s="431"/>
      <c r="DB7" s="429">
        <v>5452082</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109</v>
      </c>
      <c r="AN8" s="386"/>
      <c r="AO8" s="386"/>
      <c r="AP8" s="386"/>
      <c r="AQ8" s="386"/>
      <c r="AR8" s="386"/>
      <c r="AS8" s="386"/>
      <c r="AT8" s="387"/>
      <c r="AU8" s="487" t="s">
        <v>110</v>
      </c>
      <c r="AV8" s="488"/>
      <c r="AW8" s="488"/>
      <c r="AX8" s="488"/>
      <c r="AY8" s="443" t="s">
        <v>111</v>
      </c>
      <c r="AZ8" s="444"/>
      <c r="BA8" s="444"/>
      <c r="BB8" s="444"/>
      <c r="BC8" s="444"/>
      <c r="BD8" s="444"/>
      <c r="BE8" s="444"/>
      <c r="BF8" s="444"/>
      <c r="BG8" s="444"/>
      <c r="BH8" s="444"/>
      <c r="BI8" s="444"/>
      <c r="BJ8" s="444"/>
      <c r="BK8" s="444"/>
      <c r="BL8" s="444"/>
      <c r="BM8" s="445"/>
      <c r="BN8" s="429">
        <v>510890</v>
      </c>
      <c r="BO8" s="430"/>
      <c r="BP8" s="430"/>
      <c r="BQ8" s="430"/>
      <c r="BR8" s="430"/>
      <c r="BS8" s="430"/>
      <c r="BT8" s="430"/>
      <c r="BU8" s="431"/>
      <c r="BV8" s="429">
        <v>321509</v>
      </c>
      <c r="BW8" s="430"/>
      <c r="BX8" s="430"/>
      <c r="BY8" s="430"/>
      <c r="BZ8" s="430"/>
      <c r="CA8" s="430"/>
      <c r="CB8" s="430"/>
      <c r="CC8" s="431"/>
      <c r="CD8" s="469" t="s">
        <v>112</v>
      </c>
      <c r="CE8" s="389"/>
      <c r="CF8" s="389"/>
      <c r="CG8" s="389"/>
      <c r="CH8" s="389"/>
      <c r="CI8" s="389"/>
      <c r="CJ8" s="389"/>
      <c r="CK8" s="389"/>
      <c r="CL8" s="389"/>
      <c r="CM8" s="389"/>
      <c r="CN8" s="389"/>
      <c r="CO8" s="389"/>
      <c r="CP8" s="389"/>
      <c r="CQ8" s="389"/>
      <c r="CR8" s="389"/>
      <c r="CS8" s="470"/>
      <c r="CT8" s="532">
        <v>0.61</v>
      </c>
      <c r="CU8" s="533"/>
      <c r="CV8" s="533"/>
      <c r="CW8" s="533"/>
      <c r="CX8" s="533"/>
      <c r="CY8" s="533"/>
      <c r="CZ8" s="533"/>
      <c r="DA8" s="534"/>
      <c r="DB8" s="532">
        <v>0.64</v>
      </c>
      <c r="DC8" s="533"/>
      <c r="DD8" s="533"/>
      <c r="DE8" s="533"/>
      <c r="DF8" s="533"/>
      <c r="DG8" s="533"/>
      <c r="DH8" s="533"/>
      <c r="DI8" s="534"/>
    </row>
    <row r="9" spans="1:119" ht="18.75" customHeight="1" thickBot="1" x14ac:dyDescent="0.2">
      <c r="A9" s="172"/>
      <c r="B9" s="561" t="s">
        <v>113</v>
      </c>
      <c r="C9" s="562"/>
      <c r="D9" s="562"/>
      <c r="E9" s="562"/>
      <c r="F9" s="562"/>
      <c r="G9" s="562"/>
      <c r="H9" s="562"/>
      <c r="I9" s="562"/>
      <c r="J9" s="562"/>
      <c r="K9" s="480"/>
      <c r="L9" s="563" t="s">
        <v>114</v>
      </c>
      <c r="M9" s="564"/>
      <c r="N9" s="564"/>
      <c r="O9" s="564"/>
      <c r="P9" s="564"/>
      <c r="Q9" s="565"/>
      <c r="R9" s="566">
        <v>24043</v>
      </c>
      <c r="S9" s="567"/>
      <c r="T9" s="567"/>
      <c r="U9" s="567"/>
      <c r="V9" s="568"/>
      <c r="W9" s="498" t="s">
        <v>115</v>
      </c>
      <c r="X9" s="499"/>
      <c r="Y9" s="499"/>
      <c r="Z9" s="499"/>
      <c r="AA9" s="499"/>
      <c r="AB9" s="499"/>
      <c r="AC9" s="499"/>
      <c r="AD9" s="499"/>
      <c r="AE9" s="499"/>
      <c r="AF9" s="499"/>
      <c r="AG9" s="499"/>
      <c r="AH9" s="499"/>
      <c r="AI9" s="499"/>
      <c r="AJ9" s="499"/>
      <c r="AK9" s="499"/>
      <c r="AL9" s="569"/>
      <c r="AM9" s="486" t="s">
        <v>116</v>
      </c>
      <c r="AN9" s="386"/>
      <c r="AO9" s="386"/>
      <c r="AP9" s="386"/>
      <c r="AQ9" s="386"/>
      <c r="AR9" s="386"/>
      <c r="AS9" s="386"/>
      <c r="AT9" s="387"/>
      <c r="AU9" s="487" t="s">
        <v>102</v>
      </c>
      <c r="AV9" s="488"/>
      <c r="AW9" s="488"/>
      <c r="AX9" s="488"/>
      <c r="AY9" s="443" t="s">
        <v>117</v>
      </c>
      <c r="AZ9" s="444"/>
      <c r="BA9" s="444"/>
      <c r="BB9" s="444"/>
      <c r="BC9" s="444"/>
      <c r="BD9" s="444"/>
      <c r="BE9" s="444"/>
      <c r="BF9" s="444"/>
      <c r="BG9" s="444"/>
      <c r="BH9" s="444"/>
      <c r="BI9" s="444"/>
      <c r="BJ9" s="444"/>
      <c r="BK9" s="444"/>
      <c r="BL9" s="444"/>
      <c r="BM9" s="445"/>
      <c r="BN9" s="429">
        <v>189381</v>
      </c>
      <c r="BO9" s="430"/>
      <c r="BP9" s="430"/>
      <c r="BQ9" s="430"/>
      <c r="BR9" s="430"/>
      <c r="BS9" s="430"/>
      <c r="BT9" s="430"/>
      <c r="BU9" s="431"/>
      <c r="BV9" s="429">
        <v>-176082</v>
      </c>
      <c r="BW9" s="430"/>
      <c r="BX9" s="430"/>
      <c r="BY9" s="430"/>
      <c r="BZ9" s="430"/>
      <c r="CA9" s="430"/>
      <c r="CB9" s="430"/>
      <c r="CC9" s="431"/>
      <c r="CD9" s="469" t="s">
        <v>118</v>
      </c>
      <c r="CE9" s="389"/>
      <c r="CF9" s="389"/>
      <c r="CG9" s="389"/>
      <c r="CH9" s="389"/>
      <c r="CI9" s="389"/>
      <c r="CJ9" s="389"/>
      <c r="CK9" s="389"/>
      <c r="CL9" s="389"/>
      <c r="CM9" s="389"/>
      <c r="CN9" s="389"/>
      <c r="CO9" s="389"/>
      <c r="CP9" s="389"/>
      <c r="CQ9" s="389"/>
      <c r="CR9" s="389"/>
      <c r="CS9" s="470"/>
      <c r="CT9" s="426">
        <v>11.7</v>
      </c>
      <c r="CU9" s="427"/>
      <c r="CV9" s="427"/>
      <c r="CW9" s="427"/>
      <c r="CX9" s="427"/>
      <c r="CY9" s="427"/>
      <c r="CZ9" s="427"/>
      <c r="DA9" s="428"/>
      <c r="DB9" s="426">
        <v>12.7</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119</v>
      </c>
      <c r="M10" s="386"/>
      <c r="N10" s="386"/>
      <c r="O10" s="386"/>
      <c r="P10" s="386"/>
      <c r="Q10" s="387"/>
      <c r="R10" s="382">
        <v>23025</v>
      </c>
      <c r="S10" s="383"/>
      <c r="T10" s="383"/>
      <c r="U10" s="383"/>
      <c r="V10" s="442"/>
      <c r="W10" s="570"/>
      <c r="X10" s="380"/>
      <c r="Y10" s="380"/>
      <c r="Z10" s="380"/>
      <c r="AA10" s="380"/>
      <c r="AB10" s="380"/>
      <c r="AC10" s="380"/>
      <c r="AD10" s="380"/>
      <c r="AE10" s="380"/>
      <c r="AF10" s="380"/>
      <c r="AG10" s="380"/>
      <c r="AH10" s="380"/>
      <c r="AI10" s="380"/>
      <c r="AJ10" s="380"/>
      <c r="AK10" s="380"/>
      <c r="AL10" s="571"/>
      <c r="AM10" s="486" t="s">
        <v>120</v>
      </c>
      <c r="AN10" s="386"/>
      <c r="AO10" s="386"/>
      <c r="AP10" s="386"/>
      <c r="AQ10" s="386"/>
      <c r="AR10" s="386"/>
      <c r="AS10" s="386"/>
      <c r="AT10" s="387"/>
      <c r="AU10" s="487" t="s">
        <v>102</v>
      </c>
      <c r="AV10" s="488"/>
      <c r="AW10" s="488"/>
      <c r="AX10" s="488"/>
      <c r="AY10" s="443" t="s">
        <v>121</v>
      </c>
      <c r="AZ10" s="444"/>
      <c r="BA10" s="444"/>
      <c r="BB10" s="444"/>
      <c r="BC10" s="444"/>
      <c r="BD10" s="444"/>
      <c r="BE10" s="444"/>
      <c r="BF10" s="444"/>
      <c r="BG10" s="444"/>
      <c r="BH10" s="444"/>
      <c r="BI10" s="444"/>
      <c r="BJ10" s="444"/>
      <c r="BK10" s="444"/>
      <c r="BL10" s="444"/>
      <c r="BM10" s="445"/>
      <c r="BN10" s="429">
        <v>574682</v>
      </c>
      <c r="BO10" s="430"/>
      <c r="BP10" s="430"/>
      <c r="BQ10" s="430"/>
      <c r="BR10" s="430"/>
      <c r="BS10" s="430"/>
      <c r="BT10" s="430"/>
      <c r="BU10" s="431"/>
      <c r="BV10" s="429">
        <v>592618</v>
      </c>
      <c r="BW10" s="430"/>
      <c r="BX10" s="430"/>
      <c r="BY10" s="430"/>
      <c r="BZ10" s="430"/>
      <c r="CA10" s="430"/>
      <c r="CB10" s="430"/>
      <c r="CC10" s="431"/>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126</v>
      </c>
      <c r="AV11" s="488"/>
      <c r="AW11" s="488"/>
      <c r="AX11" s="488"/>
      <c r="AY11" s="443" t="s">
        <v>127</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128</v>
      </c>
      <c r="CE11" s="389"/>
      <c r="CF11" s="389"/>
      <c r="CG11" s="389"/>
      <c r="CH11" s="389"/>
      <c r="CI11" s="389"/>
      <c r="CJ11" s="389"/>
      <c r="CK11" s="389"/>
      <c r="CL11" s="389"/>
      <c r="CM11" s="389"/>
      <c r="CN11" s="389"/>
      <c r="CO11" s="389"/>
      <c r="CP11" s="389"/>
      <c r="CQ11" s="389"/>
      <c r="CR11" s="389"/>
      <c r="CS11" s="470"/>
      <c r="CT11" s="532" t="s">
        <v>129</v>
      </c>
      <c r="CU11" s="533"/>
      <c r="CV11" s="533"/>
      <c r="CW11" s="533"/>
      <c r="CX11" s="533"/>
      <c r="CY11" s="533"/>
      <c r="CZ11" s="533"/>
      <c r="DA11" s="534"/>
      <c r="DB11" s="532" t="s">
        <v>130</v>
      </c>
      <c r="DC11" s="533"/>
      <c r="DD11" s="533"/>
      <c r="DE11" s="533"/>
      <c r="DF11" s="533"/>
      <c r="DG11" s="533"/>
      <c r="DH11" s="533"/>
      <c r="DI11" s="534"/>
    </row>
    <row r="12" spans="1:119" ht="18.75" customHeight="1" x14ac:dyDescent="0.15">
      <c r="A12" s="172"/>
      <c r="B12" s="535" t="s">
        <v>131</v>
      </c>
      <c r="C12" s="536"/>
      <c r="D12" s="536"/>
      <c r="E12" s="536"/>
      <c r="F12" s="536"/>
      <c r="G12" s="536"/>
      <c r="H12" s="536"/>
      <c r="I12" s="536"/>
      <c r="J12" s="536"/>
      <c r="K12" s="537"/>
      <c r="L12" s="544" t="s">
        <v>132</v>
      </c>
      <c r="M12" s="545"/>
      <c r="N12" s="545"/>
      <c r="O12" s="545"/>
      <c r="P12" s="545"/>
      <c r="Q12" s="546"/>
      <c r="R12" s="547">
        <v>24183</v>
      </c>
      <c r="S12" s="548"/>
      <c r="T12" s="548"/>
      <c r="U12" s="548"/>
      <c r="V12" s="549"/>
      <c r="W12" s="550" t="s">
        <v>1</v>
      </c>
      <c r="X12" s="488"/>
      <c r="Y12" s="488"/>
      <c r="Z12" s="488"/>
      <c r="AA12" s="488"/>
      <c r="AB12" s="551"/>
      <c r="AC12" s="552" t="s">
        <v>133</v>
      </c>
      <c r="AD12" s="553"/>
      <c r="AE12" s="553"/>
      <c r="AF12" s="553"/>
      <c r="AG12" s="554"/>
      <c r="AH12" s="552" t="s">
        <v>134</v>
      </c>
      <c r="AI12" s="553"/>
      <c r="AJ12" s="553"/>
      <c r="AK12" s="553"/>
      <c r="AL12" s="555"/>
      <c r="AM12" s="486" t="s">
        <v>135</v>
      </c>
      <c r="AN12" s="386"/>
      <c r="AO12" s="386"/>
      <c r="AP12" s="386"/>
      <c r="AQ12" s="386"/>
      <c r="AR12" s="386"/>
      <c r="AS12" s="386"/>
      <c r="AT12" s="387"/>
      <c r="AU12" s="487" t="s">
        <v>102</v>
      </c>
      <c r="AV12" s="488"/>
      <c r="AW12" s="488"/>
      <c r="AX12" s="488"/>
      <c r="AY12" s="443" t="s">
        <v>136</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138</v>
      </c>
      <c r="CU12" s="533"/>
      <c r="CV12" s="533"/>
      <c r="CW12" s="533"/>
      <c r="CX12" s="533"/>
      <c r="CY12" s="533"/>
      <c r="CZ12" s="533"/>
      <c r="DA12" s="534"/>
      <c r="DB12" s="532" t="s">
        <v>129</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139</v>
      </c>
      <c r="N13" s="514"/>
      <c r="O13" s="514"/>
      <c r="P13" s="514"/>
      <c r="Q13" s="515"/>
      <c r="R13" s="516">
        <v>23979</v>
      </c>
      <c r="S13" s="517"/>
      <c r="T13" s="517"/>
      <c r="U13" s="517"/>
      <c r="V13" s="518"/>
      <c r="W13" s="519" t="s">
        <v>140</v>
      </c>
      <c r="X13" s="415"/>
      <c r="Y13" s="415"/>
      <c r="Z13" s="415"/>
      <c r="AA13" s="415"/>
      <c r="AB13" s="416"/>
      <c r="AC13" s="382">
        <v>58</v>
      </c>
      <c r="AD13" s="383"/>
      <c r="AE13" s="383"/>
      <c r="AF13" s="383"/>
      <c r="AG13" s="384"/>
      <c r="AH13" s="382">
        <v>47</v>
      </c>
      <c r="AI13" s="383"/>
      <c r="AJ13" s="383"/>
      <c r="AK13" s="383"/>
      <c r="AL13" s="442"/>
      <c r="AM13" s="486" t="s">
        <v>141</v>
      </c>
      <c r="AN13" s="386"/>
      <c r="AO13" s="386"/>
      <c r="AP13" s="386"/>
      <c r="AQ13" s="386"/>
      <c r="AR13" s="386"/>
      <c r="AS13" s="386"/>
      <c r="AT13" s="387"/>
      <c r="AU13" s="487" t="s">
        <v>142</v>
      </c>
      <c r="AV13" s="488"/>
      <c r="AW13" s="488"/>
      <c r="AX13" s="488"/>
      <c r="AY13" s="443" t="s">
        <v>143</v>
      </c>
      <c r="AZ13" s="444"/>
      <c r="BA13" s="444"/>
      <c r="BB13" s="444"/>
      <c r="BC13" s="444"/>
      <c r="BD13" s="444"/>
      <c r="BE13" s="444"/>
      <c r="BF13" s="444"/>
      <c r="BG13" s="444"/>
      <c r="BH13" s="444"/>
      <c r="BI13" s="444"/>
      <c r="BJ13" s="444"/>
      <c r="BK13" s="444"/>
      <c r="BL13" s="444"/>
      <c r="BM13" s="445"/>
      <c r="BN13" s="429">
        <v>764063</v>
      </c>
      <c r="BO13" s="430"/>
      <c r="BP13" s="430"/>
      <c r="BQ13" s="430"/>
      <c r="BR13" s="430"/>
      <c r="BS13" s="430"/>
      <c r="BT13" s="430"/>
      <c r="BU13" s="431"/>
      <c r="BV13" s="429">
        <v>416536</v>
      </c>
      <c r="BW13" s="430"/>
      <c r="BX13" s="430"/>
      <c r="BY13" s="430"/>
      <c r="BZ13" s="430"/>
      <c r="CA13" s="430"/>
      <c r="CB13" s="430"/>
      <c r="CC13" s="431"/>
      <c r="CD13" s="469" t="s">
        <v>144</v>
      </c>
      <c r="CE13" s="389"/>
      <c r="CF13" s="389"/>
      <c r="CG13" s="389"/>
      <c r="CH13" s="389"/>
      <c r="CI13" s="389"/>
      <c r="CJ13" s="389"/>
      <c r="CK13" s="389"/>
      <c r="CL13" s="389"/>
      <c r="CM13" s="389"/>
      <c r="CN13" s="389"/>
      <c r="CO13" s="389"/>
      <c r="CP13" s="389"/>
      <c r="CQ13" s="389"/>
      <c r="CR13" s="389"/>
      <c r="CS13" s="470"/>
      <c r="CT13" s="426">
        <v>6.2</v>
      </c>
      <c r="CU13" s="427"/>
      <c r="CV13" s="427"/>
      <c r="CW13" s="427"/>
      <c r="CX13" s="427"/>
      <c r="CY13" s="427"/>
      <c r="CZ13" s="427"/>
      <c r="DA13" s="428"/>
      <c r="DB13" s="426">
        <v>5.8</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145</v>
      </c>
      <c r="M14" s="556"/>
      <c r="N14" s="556"/>
      <c r="O14" s="556"/>
      <c r="P14" s="556"/>
      <c r="Q14" s="557"/>
      <c r="R14" s="516">
        <v>24193</v>
      </c>
      <c r="S14" s="517"/>
      <c r="T14" s="517"/>
      <c r="U14" s="517"/>
      <c r="V14" s="518"/>
      <c r="W14" s="520"/>
      <c r="X14" s="418"/>
      <c r="Y14" s="418"/>
      <c r="Z14" s="418"/>
      <c r="AA14" s="418"/>
      <c r="AB14" s="419"/>
      <c r="AC14" s="509">
        <v>0.6</v>
      </c>
      <c r="AD14" s="510"/>
      <c r="AE14" s="510"/>
      <c r="AF14" s="510"/>
      <c r="AG14" s="511"/>
      <c r="AH14" s="509">
        <v>0.5</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146</v>
      </c>
      <c r="CE14" s="467"/>
      <c r="CF14" s="467"/>
      <c r="CG14" s="467"/>
      <c r="CH14" s="467"/>
      <c r="CI14" s="467"/>
      <c r="CJ14" s="467"/>
      <c r="CK14" s="467"/>
      <c r="CL14" s="467"/>
      <c r="CM14" s="467"/>
      <c r="CN14" s="467"/>
      <c r="CO14" s="467"/>
      <c r="CP14" s="467"/>
      <c r="CQ14" s="467"/>
      <c r="CR14" s="467"/>
      <c r="CS14" s="468"/>
      <c r="CT14" s="526" t="s">
        <v>129</v>
      </c>
      <c r="CU14" s="527"/>
      <c r="CV14" s="527"/>
      <c r="CW14" s="527"/>
      <c r="CX14" s="527"/>
      <c r="CY14" s="527"/>
      <c r="CZ14" s="527"/>
      <c r="DA14" s="528"/>
      <c r="DB14" s="526" t="s">
        <v>138</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139</v>
      </c>
      <c r="N15" s="514"/>
      <c r="O15" s="514"/>
      <c r="P15" s="514"/>
      <c r="Q15" s="515"/>
      <c r="R15" s="516">
        <v>23975</v>
      </c>
      <c r="S15" s="517"/>
      <c r="T15" s="517"/>
      <c r="U15" s="517"/>
      <c r="V15" s="518"/>
      <c r="W15" s="519" t="s">
        <v>147</v>
      </c>
      <c r="X15" s="415"/>
      <c r="Y15" s="415"/>
      <c r="Z15" s="415"/>
      <c r="AA15" s="415"/>
      <c r="AB15" s="416"/>
      <c r="AC15" s="382">
        <v>2289</v>
      </c>
      <c r="AD15" s="383"/>
      <c r="AE15" s="383"/>
      <c r="AF15" s="383"/>
      <c r="AG15" s="384"/>
      <c r="AH15" s="382">
        <v>2328</v>
      </c>
      <c r="AI15" s="383"/>
      <c r="AJ15" s="383"/>
      <c r="AK15" s="383"/>
      <c r="AL15" s="442"/>
      <c r="AM15" s="486"/>
      <c r="AN15" s="386"/>
      <c r="AO15" s="386"/>
      <c r="AP15" s="386"/>
      <c r="AQ15" s="386"/>
      <c r="AR15" s="386"/>
      <c r="AS15" s="386"/>
      <c r="AT15" s="387"/>
      <c r="AU15" s="487"/>
      <c r="AV15" s="488"/>
      <c r="AW15" s="488"/>
      <c r="AX15" s="488"/>
      <c r="AY15" s="455" t="s">
        <v>148</v>
      </c>
      <c r="AZ15" s="456"/>
      <c r="BA15" s="456"/>
      <c r="BB15" s="456"/>
      <c r="BC15" s="456"/>
      <c r="BD15" s="456"/>
      <c r="BE15" s="456"/>
      <c r="BF15" s="456"/>
      <c r="BG15" s="456"/>
      <c r="BH15" s="456"/>
      <c r="BI15" s="456"/>
      <c r="BJ15" s="456"/>
      <c r="BK15" s="456"/>
      <c r="BL15" s="456"/>
      <c r="BM15" s="457"/>
      <c r="BN15" s="458">
        <v>2693305</v>
      </c>
      <c r="BO15" s="459"/>
      <c r="BP15" s="459"/>
      <c r="BQ15" s="459"/>
      <c r="BR15" s="459"/>
      <c r="BS15" s="459"/>
      <c r="BT15" s="459"/>
      <c r="BU15" s="460"/>
      <c r="BV15" s="458">
        <v>2772463</v>
      </c>
      <c r="BW15" s="459"/>
      <c r="BX15" s="459"/>
      <c r="BY15" s="459"/>
      <c r="BZ15" s="459"/>
      <c r="CA15" s="459"/>
      <c r="CB15" s="459"/>
      <c r="CC15" s="460"/>
      <c r="CD15" s="529" t="s">
        <v>149</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150</v>
      </c>
      <c r="M16" s="504"/>
      <c r="N16" s="504"/>
      <c r="O16" s="504"/>
      <c r="P16" s="504"/>
      <c r="Q16" s="505"/>
      <c r="R16" s="506" t="s">
        <v>151</v>
      </c>
      <c r="S16" s="507"/>
      <c r="T16" s="507"/>
      <c r="U16" s="507"/>
      <c r="V16" s="508"/>
      <c r="W16" s="520"/>
      <c r="X16" s="418"/>
      <c r="Y16" s="418"/>
      <c r="Z16" s="418"/>
      <c r="AA16" s="418"/>
      <c r="AB16" s="419"/>
      <c r="AC16" s="509">
        <v>21.7</v>
      </c>
      <c r="AD16" s="510"/>
      <c r="AE16" s="510"/>
      <c r="AF16" s="510"/>
      <c r="AG16" s="511"/>
      <c r="AH16" s="509">
        <v>23.1</v>
      </c>
      <c r="AI16" s="510"/>
      <c r="AJ16" s="510"/>
      <c r="AK16" s="510"/>
      <c r="AL16" s="512"/>
      <c r="AM16" s="486"/>
      <c r="AN16" s="386"/>
      <c r="AO16" s="386"/>
      <c r="AP16" s="386"/>
      <c r="AQ16" s="386"/>
      <c r="AR16" s="386"/>
      <c r="AS16" s="386"/>
      <c r="AT16" s="387"/>
      <c r="AU16" s="487"/>
      <c r="AV16" s="488"/>
      <c r="AW16" s="488"/>
      <c r="AX16" s="488"/>
      <c r="AY16" s="443" t="s">
        <v>152</v>
      </c>
      <c r="AZ16" s="444"/>
      <c r="BA16" s="444"/>
      <c r="BB16" s="444"/>
      <c r="BC16" s="444"/>
      <c r="BD16" s="444"/>
      <c r="BE16" s="444"/>
      <c r="BF16" s="444"/>
      <c r="BG16" s="444"/>
      <c r="BH16" s="444"/>
      <c r="BI16" s="444"/>
      <c r="BJ16" s="444"/>
      <c r="BK16" s="444"/>
      <c r="BL16" s="444"/>
      <c r="BM16" s="445"/>
      <c r="BN16" s="429">
        <v>4748872</v>
      </c>
      <c r="BO16" s="430"/>
      <c r="BP16" s="430"/>
      <c r="BQ16" s="430"/>
      <c r="BR16" s="430"/>
      <c r="BS16" s="430"/>
      <c r="BT16" s="430"/>
      <c r="BU16" s="431"/>
      <c r="BV16" s="429">
        <v>4367431</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153</v>
      </c>
      <c r="N17" s="523"/>
      <c r="O17" s="523"/>
      <c r="P17" s="523"/>
      <c r="Q17" s="524"/>
      <c r="R17" s="506" t="s">
        <v>154</v>
      </c>
      <c r="S17" s="507"/>
      <c r="T17" s="507"/>
      <c r="U17" s="507"/>
      <c r="V17" s="508"/>
      <c r="W17" s="519" t="s">
        <v>155</v>
      </c>
      <c r="X17" s="415"/>
      <c r="Y17" s="415"/>
      <c r="Z17" s="415"/>
      <c r="AA17" s="415"/>
      <c r="AB17" s="416"/>
      <c r="AC17" s="382">
        <v>8183</v>
      </c>
      <c r="AD17" s="383"/>
      <c r="AE17" s="383"/>
      <c r="AF17" s="383"/>
      <c r="AG17" s="384"/>
      <c r="AH17" s="382">
        <v>7711</v>
      </c>
      <c r="AI17" s="383"/>
      <c r="AJ17" s="383"/>
      <c r="AK17" s="383"/>
      <c r="AL17" s="442"/>
      <c r="AM17" s="486"/>
      <c r="AN17" s="386"/>
      <c r="AO17" s="386"/>
      <c r="AP17" s="386"/>
      <c r="AQ17" s="386"/>
      <c r="AR17" s="386"/>
      <c r="AS17" s="386"/>
      <c r="AT17" s="387"/>
      <c r="AU17" s="487"/>
      <c r="AV17" s="488"/>
      <c r="AW17" s="488"/>
      <c r="AX17" s="488"/>
      <c r="AY17" s="443" t="s">
        <v>156</v>
      </c>
      <c r="AZ17" s="444"/>
      <c r="BA17" s="444"/>
      <c r="BB17" s="444"/>
      <c r="BC17" s="444"/>
      <c r="BD17" s="444"/>
      <c r="BE17" s="444"/>
      <c r="BF17" s="444"/>
      <c r="BG17" s="444"/>
      <c r="BH17" s="444"/>
      <c r="BI17" s="444"/>
      <c r="BJ17" s="444"/>
      <c r="BK17" s="444"/>
      <c r="BL17" s="444"/>
      <c r="BM17" s="445"/>
      <c r="BN17" s="429">
        <v>3437513</v>
      </c>
      <c r="BO17" s="430"/>
      <c r="BP17" s="430"/>
      <c r="BQ17" s="430"/>
      <c r="BR17" s="430"/>
      <c r="BS17" s="430"/>
      <c r="BT17" s="430"/>
      <c r="BU17" s="431"/>
      <c r="BV17" s="429">
        <v>3532928</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157</v>
      </c>
      <c r="C18" s="480"/>
      <c r="D18" s="480"/>
      <c r="E18" s="481"/>
      <c r="F18" s="481"/>
      <c r="G18" s="481"/>
      <c r="H18" s="481"/>
      <c r="I18" s="481"/>
      <c r="J18" s="481"/>
      <c r="K18" s="481"/>
      <c r="L18" s="482">
        <v>7.01</v>
      </c>
      <c r="M18" s="482"/>
      <c r="N18" s="482"/>
      <c r="O18" s="482"/>
      <c r="P18" s="482"/>
      <c r="Q18" s="482"/>
      <c r="R18" s="483"/>
      <c r="S18" s="483"/>
      <c r="T18" s="483"/>
      <c r="U18" s="483"/>
      <c r="V18" s="484"/>
      <c r="W18" s="500"/>
      <c r="X18" s="501"/>
      <c r="Y18" s="501"/>
      <c r="Z18" s="501"/>
      <c r="AA18" s="501"/>
      <c r="AB18" s="525"/>
      <c r="AC18" s="399">
        <v>77.7</v>
      </c>
      <c r="AD18" s="400"/>
      <c r="AE18" s="400"/>
      <c r="AF18" s="400"/>
      <c r="AG18" s="485"/>
      <c r="AH18" s="399">
        <v>76.5</v>
      </c>
      <c r="AI18" s="400"/>
      <c r="AJ18" s="400"/>
      <c r="AK18" s="400"/>
      <c r="AL18" s="401"/>
      <c r="AM18" s="486"/>
      <c r="AN18" s="386"/>
      <c r="AO18" s="386"/>
      <c r="AP18" s="386"/>
      <c r="AQ18" s="386"/>
      <c r="AR18" s="386"/>
      <c r="AS18" s="386"/>
      <c r="AT18" s="387"/>
      <c r="AU18" s="487"/>
      <c r="AV18" s="488"/>
      <c r="AW18" s="488"/>
      <c r="AX18" s="488"/>
      <c r="AY18" s="443" t="s">
        <v>158</v>
      </c>
      <c r="AZ18" s="444"/>
      <c r="BA18" s="444"/>
      <c r="BB18" s="444"/>
      <c r="BC18" s="444"/>
      <c r="BD18" s="444"/>
      <c r="BE18" s="444"/>
      <c r="BF18" s="444"/>
      <c r="BG18" s="444"/>
      <c r="BH18" s="444"/>
      <c r="BI18" s="444"/>
      <c r="BJ18" s="444"/>
      <c r="BK18" s="444"/>
      <c r="BL18" s="444"/>
      <c r="BM18" s="445"/>
      <c r="BN18" s="429">
        <v>5418223</v>
      </c>
      <c r="BO18" s="430"/>
      <c r="BP18" s="430"/>
      <c r="BQ18" s="430"/>
      <c r="BR18" s="430"/>
      <c r="BS18" s="430"/>
      <c r="BT18" s="430"/>
      <c r="BU18" s="431"/>
      <c r="BV18" s="429">
        <v>5366336</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159</v>
      </c>
      <c r="C19" s="480"/>
      <c r="D19" s="480"/>
      <c r="E19" s="481"/>
      <c r="F19" s="481"/>
      <c r="G19" s="481"/>
      <c r="H19" s="481"/>
      <c r="I19" s="481"/>
      <c r="J19" s="481"/>
      <c r="K19" s="481"/>
      <c r="L19" s="489">
        <v>3430</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160</v>
      </c>
      <c r="AZ19" s="444"/>
      <c r="BA19" s="444"/>
      <c r="BB19" s="444"/>
      <c r="BC19" s="444"/>
      <c r="BD19" s="444"/>
      <c r="BE19" s="444"/>
      <c r="BF19" s="444"/>
      <c r="BG19" s="444"/>
      <c r="BH19" s="444"/>
      <c r="BI19" s="444"/>
      <c r="BJ19" s="444"/>
      <c r="BK19" s="444"/>
      <c r="BL19" s="444"/>
      <c r="BM19" s="445"/>
      <c r="BN19" s="429">
        <v>7441503</v>
      </c>
      <c r="BO19" s="430"/>
      <c r="BP19" s="430"/>
      <c r="BQ19" s="430"/>
      <c r="BR19" s="430"/>
      <c r="BS19" s="430"/>
      <c r="BT19" s="430"/>
      <c r="BU19" s="431"/>
      <c r="BV19" s="429">
        <v>6728425</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161</v>
      </c>
      <c r="C20" s="480"/>
      <c r="D20" s="480"/>
      <c r="E20" s="481"/>
      <c r="F20" s="481"/>
      <c r="G20" s="481"/>
      <c r="H20" s="481"/>
      <c r="I20" s="481"/>
      <c r="J20" s="481"/>
      <c r="K20" s="481"/>
      <c r="L20" s="489">
        <v>10031</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162</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163</v>
      </c>
      <c r="C22" s="406"/>
      <c r="D22" s="407"/>
      <c r="E22" s="414" t="s">
        <v>1</v>
      </c>
      <c r="F22" s="415"/>
      <c r="G22" s="415"/>
      <c r="H22" s="415"/>
      <c r="I22" s="415"/>
      <c r="J22" s="415"/>
      <c r="K22" s="416"/>
      <c r="L22" s="414" t="s">
        <v>164</v>
      </c>
      <c r="M22" s="415"/>
      <c r="N22" s="415"/>
      <c r="O22" s="415"/>
      <c r="P22" s="416"/>
      <c r="Q22" s="420" t="s">
        <v>165</v>
      </c>
      <c r="R22" s="421"/>
      <c r="S22" s="421"/>
      <c r="T22" s="421"/>
      <c r="U22" s="421"/>
      <c r="V22" s="422"/>
      <c r="W22" s="471" t="s">
        <v>166</v>
      </c>
      <c r="X22" s="406"/>
      <c r="Y22" s="407"/>
      <c r="Z22" s="414" t="s">
        <v>1</v>
      </c>
      <c r="AA22" s="415"/>
      <c r="AB22" s="415"/>
      <c r="AC22" s="415"/>
      <c r="AD22" s="415"/>
      <c r="AE22" s="415"/>
      <c r="AF22" s="415"/>
      <c r="AG22" s="416"/>
      <c r="AH22" s="432" t="s">
        <v>167</v>
      </c>
      <c r="AI22" s="415"/>
      <c r="AJ22" s="415"/>
      <c r="AK22" s="415"/>
      <c r="AL22" s="416"/>
      <c r="AM22" s="432" t="s">
        <v>168</v>
      </c>
      <c r="AN22" s="433"/>
      <c r="AO22" s="433"/>
      <c r="AP22" s="433"/>
      <c r="AQ22" s="433"/>
      <c r="AR22" s="434"/>
      <c r="AS22" s="420" t="s">
        <v>165</v>
      </c>
      <c r="AT22" s="421"/>
      <c r="AU22" s="421"/>
      <c r="AV22" s="421"/>
      <c r="AW22" s="421"/>
      <c r="AX22" s="438"/>
      <c r="AY22" s="455" t="s">
        <v>169</v>
      </c>
      <c r="AZ22" s="456"/>
      <c r="BA22" s="456"/>
      <c r="BB22" s="456"/>
      <c r="BC22" s="456"/>
      <c r="BD22" s="456"/>
      <c r="BE22" s="456"/>
      <c r="BF22" s="456"/>
      <c r="BG22" s="456"/>
      <c r="BH22" s="456"/>
      <c r="BI22" s="456"/>
      <c r="BJ22" s="456"/>
      <c r="BK22" s="456"/>
      <c r="BL22" s="456"/>
      <c r="BM22" s="457"/>
      <c r="BN22" s="458">
        <v>11315114</v>
      </c>
      <c r="BO22" s="459"/>
      <c r="BP22" s="459"/>
      <c r="BQ22" s="459"/>
      <c r="BR22" s="459"/>
      <c r="BS22" s="459"/>
      <c r="BT22" s="459"/>
      <c r="BU22" s="460"/>
      <c r="BV22" s="458">
        <v>7953594</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170</v>
      </c>
      <c r="AZ23" s="444"/>
      <c r="BA23" s="444"/>
      <c r="BB23" s="444"/>
      <c r="BC23" s="444"/>
      <c r="BD23" s="444"/>
      <c r="BE23" s="444"/>
      <c r="BF23" s="444"/>
      <c r="BG23" s="444"/>
      <c r="BH23" s="444"/>
      <c r="BI23" s="444"/>
      <c r="BJ23" s="444"/>
      <c r="BK23" s="444"/>
      <c r="BL23" s="444"/>
      <c r="BM23" s="445"/>
      <c r="BN23" s="429">
        <v>10093865</v>
      </c>
      <c r="BO23" s="430"/>
      <c r="BP23" s="430"/>
      <c r="BQ23" s="430"/>
      <c r="BR23" s="430"/>
      <c r="BS23" s="430"/>
      <c r="BT23" s="430"/>
      <c r="BU23" s="431"/>
      <c r="BV23" s="429">
        <v>7052902</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171</v>
      </c>
      <c r="F24" s="386"/>
      <c r="G24" s="386"/>
      <c r="H24" s="386"/>
      <c r="I24" s="386"/>
      <c r="J24" s="386"/>
      <c r="K24" s="387"/>
      <c r="L24" s="382">
        <v>1</v>
      </c>
      <c r="M24" s="383"/>
      <c r="N24" s="383"/>
      <c r="O24" s="383"/>
      <c r="P24" s="384"/>
      <c r="Q24" s="382">
        <v>8200</v>
      </c>
      <c r="R24" s="383"/>
      <c r="S24" s="383"/>
      <c r="T24" s="383"/>
      <c r="U24" s="383"/>
      <c r="V24" s="384"/>
      <c r="W24" s="472"/>
      <c r="X24" s="409"/>
      <c r="Y24" s="410"/>
      <c r="Z24" s="385" t="s">
        <v>172</v>
      </c>
      <c r="AA24" s="386"/>
      <c r="AB24" s="386"/>
      <c r="AC24" s="386"/>
      <c r="AD24" s="386"/>
      <c r="AE24" s="386"/>
      <c r="AF24" s="386"/>
      <c r="AG24" s="387"/>
      <c r="AH24" s="382">
        <v>141</v>
      </c>
      <c r="AI24" s="383"/>
      <c r="AJ24" s="383"/>
      <c r="AK24" s="383"/>
      <c r="AL24" s="384"/>
      <c r="AM24" s="382">
        <v>415668</v>
      </c>
      <c r="AN24" s="383"/>
      <c r="AO24" s="383"/>
      <c r="AP24" s="383"/>
      <c r="AQ24" s="383"/>
      <c r="AR24" s="384"/>
      <c r="AS24" s="382">
        <v>2948</v>
      </c>
      <c r="AT24" s="383"/>
      <c r="AU24" s="383"/>
      <c r="AV24" s="383"/>
      <c r="AW24" s="383"/>
      <c r="AX24" s="442"/>
      <c r="AY24" s="402" t="s">
        <v>173</v>
      </c>
      <c r="AZ24" s="403"/>
      <c r="BA24" s="403"/>
      <c r="BB24" s="403"/>
      <c r="BC24" s="403"/>
      <c r="BD24" s="403"/>
      <c r="BE24" s="403"/>
      <c r="BF24" s="403"/>
      <c r="BG24" s="403"/>
      <c r="BH24" s="403"/>
      <c r="BI24" s="403"/>
      <c r="BJ24" s="403"/>
      <c r="BK24" s="403"/>
      <c r="BL24" s="403"/>
      <c r="BM24" s="404"/>
      <c r="BN24" s="429">
        <v>8535532</v>
      </c>
      <c r="BO24" s="430"/>
      <c r="BP24" s="430"/>
      <c r="BQ24" s="430"/>
      <c r="BR24" s="430"/>
      <c r="BS24" s="430"/>
      <c r="BT24" s="430"/>
      <c r="BU24" s="431"/>
      <c r="BV24" s="429">
        <v>5206547</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174</v>
      </c>
      <c r="F25" s="386"/>
      <c r="G25" s="386"/>
      <c r="H25" s="386"/>
      <c r="I25" s="386"/>
      <c r="J25" s="386"/>
      <c r="K25" s="387"/>
      <c r="L25" s="382">
        <v>1</v>
      </c>
      <c r="M25" s="383"/>
      <c r="N25" s="383"/>
      <c r="O25" s="383"/>
      <c r="P25" s="384"/>
      <c r="Q25" s="382">
        <v>6900</v>
      </c>
      <c r="R25" s="383"/>
      <c r="S25" s="383"/>
      <c r="T25" s="383"/>
      <c r="U25" s="383"/>
      <c r="V25" s="384"/>
      <c r="W25" s="472"/>
      <c r="X25" s="409"/>
      <c r="Y25" s="410"/>
      <c r="Z25" s="385" t="s">
        <v>175</v>
      </c>
      <c r="AA25" s="386"/>
      <c r="AB25" s="386"/>
      <c r="AC25" s="386"/>
      <c r="AD25" s="386"/>
      <c r="AE25" s="386"/>
      <c r="AF25" s="386"/>
      <c r="AG25" s="387"/>
      <c r="AH25" s="382" t="s">
        <v>129</v>
      </c>
      <c r="AI25" s="383"/>
      <c r="AJ25" s="383"/>
      <c r="AK25" s="383"/>
      <c r="AL25" s="384"/>
      <c r="AM25" s="382" t="s">
        <v>138</v>
      </c>
      <c r="AN25" s="383"/>
      <c r="AO25" s="383"/>
      <c r="AP25" s="383"/>
      <c r="AQ25" s="383"/>
      <c r="AR25" s="384"/>
      <c r="AS25" s="382" t="s">
        <v>176</v>
      </c>
      <c r="AT25" s="383"/>
      <c r="AU25" s="383"/>
      <c r="AV25" s="383"/>
      <c r="AW25" s="383"/>
      <c r="AX25" s="442"/>
      <c r="AY25" s="455" t="s">
        <v>177</v>
      </c>
      <c r="AZ25" s="456"/>
      <c r="BA25" s="456"/>
      <c r="BB25" s="456"/>
      <c r="BC25" s="456"/>
      <c r="BD25" s="456"/>
      <c r="BE25" s="456"/>
      <c r="BF25" s="456"/>
      <c r="BG25" s="456"/>
      <c r="BH25" s="456"/>
      <c r="BI25" s="456"/>
      <c r="BJ25" s="456"/>
      <c r="BK25" s="456"/>
      <c r="BL25" s="456"/>
      <c r="BM25" s="457"/>
      <c r="BN25" s="458">
        <v>625000</v>
      </c>
      <c r="BO25" s="459"/>
      <c r="BP25" s="459"/>
      <c r="BQ25" s="459"/>
      <c r="BR25" s="459"/>
      <c r="BS25" s="459"/>
      <c r="BT25" s="459"/>
      <c r="BU25" s="460"/>
      <c r="BV25" s="458">
        <v>2758351</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178</v>
      </c>
      <c r="F26" s="386"/>
      <c r="G26" s="386"/>
      <c r="H26" s="386"/>
      <c r="I26" s="386"/>
      <c r="J26" s="386"/>
      <c r="K26" s="387"/>
      <c r="L26" s="382">
        <v>1</v>
      </c>
      <c r="M26" s="383"/>
      <c r="N26" s="383"/>
      <c r="O26" s="383"/>
      <c r="P26" s="384"/>
      <c r="Q26" s="382">
        <v>6000</v>
      </c>
      <c r="R26" s="383"/>
      <c r="S26" s="383"/>
      <c r="T26" s="383"/>
      <c r="U26" s="383"/>
      <c r="V26" s="384"/>
      <c r="W26" s="472"/>
      <c r="X26" s="409"/>
      <c r="Y26" s="410"/>
      <c r="Z26" s="385" t="s">
        <v>179</v>
      </c>
      <c r="AA26" s="440"/>
      <c r="AB26" s="440"/>
      <c r="AC26" s="440"/>
      <c r="AD26" s="440"/>
      <c r="AE26" s="440"/>
      <c r="AF26" s="440"/>
      <c r="AG26" s="441"/>
      <c r="AH26" s="382">
        <v>5</v>
      </c>
      <c r="AI26" s="383"/>
      <c r="AJ26" s="383"/>
      <c r="AK26" s="383"/>
      <c r="AL26" s="384"/>
      <c r="AM26" s="382">
        <v>12665</v>
      </c>
      <c r="AN26" s="383"/>
      <c r="AO26" s="383"/>
      <c r="AP26" s="383"/>
      <c r="AQ26" s="383"/>
      <c r="AR26" s="384"/>
      <c r="AS26" s="382">
        <v>2533</v>
      </c>
      <c r="AT26" s="383"/>
      <c r="AU26" s="383"/>
      <c r="AV26" s="383"/>
      <c r="AW26" s="383"/>
      <c r="AX26" s="442"/>
      <c r="AY26" s="469" t="s">
        <v>180</v>
      </c>
      <c r="AZ26" s="389"/>
      <c r="BA26" s="389"/>
      <c r="BB26" s="389"/>
      <c r="BC26" s="389"/>
      <c r="BD26" s="389"/>
      <c r="BE26" s="389"/>
      <c r="BF26" s="389"/>
      <c r="BG26" s="389"/>
      <c r="BH26" s="389"/>
      <c r="BI26" s="389"/>
      <c r="BJ26" s="389"/>
      <c r="BK26" s="389"/>
      <c r="BL26" s="389"/>
      <c r="BM26" s="470"/>
      <c r="BN26" s="429" t="s">
        <v>138</v>
      </c>
      <c r="BO26" s="430"/>
      <c r="BP26" s="430"/>
      <c r="BQ26" s="430"/>
      <c r="BR26" s="430"/>
      <c r="BS26" s="430"/>
      <c r="BT26" s="430"/>
      <c r="BU26" s="431"/>
      <c r="BV26" s="429" t="s">
        <v>129</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181</v>
      </c>
      <c r="F27" s="386"/>
      <c r="G27" s="386"/>
      <c r="H27" s="386"/>
      <c r="I27" s="386"/>
      <c r="J27" s="386"/>
      <c r="K27" s="387"/>
      <c r="L27" s="382">
        <v>1</v>
      </c>
      <c r="M27" s="383"/>
      <c r="N27" s="383"/>
      <c r="O27" s="383"/>
      <c r="P27" s="384"/>
      <c r="Q27" s="382">
        <v>3500</v>
      </c>
      <c r="R27" s="383"/>
      <c r="S27" s="383"/>
      <c r="T27" s="383"/>
      <c r="U27" s="383"/>
      <c r="V27" s="384"/>
      <c r="W27" s="472"/>
      <c r="X27" s="409"/>
      <c r="Y27" s="410"/>
      <c r="Z27" s="385" t="s">
        <v>182</v>
      </c>
      <c r="AA27" s="386"/>
      <c r="AB27" s="386"/>
      <c r="AC27" s="386"/>
      <c r="AD27" s="386"/>
      <c r="AE27" s="386"/>
      <c r="AF27" s="386"/>
      <c r="AG27" s="387"/>
      <c r="AH27" s="382">
        <v>16</v>
      </c>
      <c r="AI27" s="383"/>
      <c r="AJ27" s="383"/>
      <c r="AK27" s="383"/>
      <c r="AL27" s="384"/>
      <c r="AM27" s="382">
        <v>42464</v>
      </c>
      <c r="AN27" s="383"/>
      <c r="AO27" s="383"/>
      <c r="AP27" s="383"/>
      <c r="AQ27" s="383"/>
      <c r="AR27" s="384"/>
      <c r="AS27" s="382">
        <v>2654</v>
      </c>
      <c r="AT27" s="383"/>
      <c r="AU27" s="383"/>
      <c r="AV27" s="383"/>
      <c r="AW27" s="383"/>
      <c r="AX27" s="442"/>
      <c r="AY27" s="466" t="s">
        <v>183</v>
      </c>
      <c r="AZ27" s="467"/>
      <c r="BA27" s="467"/>
      <c r="BB27" s="467"/>
      <c r="BC27" s="467"/>
      <c r="BD27" s="467"/>
      <c r="BE27" s="467"/>
      <c r="BF27" s="467"/>
      <c r="BG27" s="467"/>
      <c r="BH27" s="467"/>
      <c r="BI27" s="467"/>
      <c r="BJ27" s="467"/>
      <c r="BK27" s="467"/>
      <c r="BL27" s="467"/>
      <c r="BM27" s="468"/>
      <c r="BN27" s="463">
        <v>339746</v>
      </c>
      <c r="BO27" s="464"/>
      <c r="BP27" s="464"/>
      <c r="BQ27" s="464"/>
      <c r="BR27" s="464"/>
      <c r="BS27" s="464"/>
      <c r="BT27" s="464"/>
      <c r="BU27" s="465"/>
      <c r="BV27" s="463">
        <v>339215</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184</v>
      </c>
      <c r="F28" s="386"/>
      <c r="G28" s="386"/>
      <c r="H28" s="386"/>
      <c r="I28" s="386"/>
      <c r="J28" s="386"/>
      <c r="K28" s="387"/>
      <c r="L28" s="382">
        <v>1</v>
      </c>
      <c r="M28" s="383"/>
      <c r="N28" s="383"/>
      <c r="O28" s="383"/>
      <c r="P28" s="384"/>
      <c r="Q28" s="382">
        <v>3000</v>
      </c>
      <c r="R28" s="383"/>
      <c r="S28" s="383"/>
      <c r="T28" s="383"/>
      <c r="U28" s="383"/>
      <c r="V28" s="384"/>
      <c r="W28" s="472"/>
      <c r="X28" s="409"/>
      <c r="Y28" s="410"/>
      <c r="Z28" s="385" t="s">
        <v>185</v>
      </c>
      <c r="AA28" s="386"/>
      <c r="AB28" s="386"/>
      <c r="AC28" s="386"/>
      <c r="AD28" s="386"/>
      <c r="AE28" s="386"/>
      <c r="AF28" s="386"/>
      <c r="AG28" s="387"/>
      <c r="AH28" s="382" t="s">
        <v>129</v>
      </c>
      <c r="AI28" s="383"/>
      <c r="AJ28" s="383"/>
      <c r="AK28" s="383"/>
      <c r="AL28" s="384"/>
      <c r="AM28" s="382" t="s">
        <v>129</v>
      </c>
      <c r="AN28" s="383"/>
      <c r="AO28" s="383"/>
      <c r="AP28" s="383"/>
      <c r="AQ28" s="383"/>
      <c r="AR28" s="384"/>
      <c r="AS28" s="382" t="s">
        <v>138</v>
      </c>
      <c r="AT28" s="383"/>
      <c r="AU28" s="383"/>
      <c r="AV28" s="383"/>
      <c r="AW28" s="383"/>
      <c r="AX28" s="442"/>
      <c r="AY28" s="446" t="s">
        <v>186</v>
      </c>
      <c r="AZ28" s="447"/>
      <c r="BA28" s="447"/>
      <c r="BB28" s="448"/>
      <c r="BC28" s="455" t="s">
        <v>48</v>
      </c>
      <c r="BD28" s="456"/>
      <c r="BE28" s="456"/>
      <c r="BF28" s="456"/>
      <c r="BG28" s="456"/>
      <c r="BH28" s="456"/>
      <c r="BI28" s="456"/>
      <c r="BJ28" s="456"/>
      <c r="BK28" s="456"/>
      <c r="BL28" s="456"/>
      <c r="BM28" s="457"/>
      <c r="BN28" s="458">
        <v>5058601</v>
      </c>
      <c r="BO28" s="459"/>
      <c r="BP28" s="459"/>
      <c r="BQ28" s="459"/>
      <c r="BR28" s="459"/>
      <c r="BS28" s="459"/>
      <c r="BT28" s="459"/>
      <c r="BU28" s="460"/>
      <c r="BV28" s="458">
        <v>4483919</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187</v>
      </c>
      <c r="F29" s="386"/>
      <c r="G29" s="386"/>
      <c r="H29" s="386"/>
      <c r="I29" s="386"/>
      <c r="J29" s="386"/>
      <c r="K29" s="387"/>
      <c r="L29" s="382">
        <v>10</v>
      </c>
      <c r="M29" s="383"/>
      <c r="N29" s="383"/>
      <c r="O29" s="383"/>
      <c r="P29" s="384"/>
      <c r="Q29" s="382">
        <v>2700</v>
      </c>
      <c r="R29" s="383"/>
      <c r="S29" s="383"/>
      <c r="T29" s="383"/>
      <c r="U29" s="383"/>
      <c r="V29" s="384"/>
      <c r="W29" s="473"/>
      <c r="X29" s="474"/>
      <c r="Y29" s="475"/>
      <c r="Z29" s="385" t="s">
        <v>188</v>
      </c>
      <c r="AA29" s="386"/>
      <c r="AB29" s="386"/>
      <c r="AC29" s="386"/>
      <c r="AD29" s="386"/>
      <c r="AE29" s="386"/>
      <c r="AF29" s="386"/>
      <c r="AG29" s="387"/>
      <c r="AH29" s="382">
        <v>157</v>
      </c>
      <c r="AI29" s="383"/>
      <c r="AJ29" s="383"/>
      <c r="AK29" s="383"/>
      <c r="AL29" s="384"/>
      <c r="AM29" s="382">
        <v>458132</v>
      </c>
      <c r="AN29" s="383"/>
      <c r="AO29" s="383"/>
      <c r="AP29" s="383"/>
      <c r="AQ29" s="383"/>
      <c r="AR29" s="384"/>
      <c r="AS29" s="382">
        <v>2918</v>
      </c>
      <c r="AT29" s="383"/>
      <c r="AU29" s="383"/>
      <c r="AV29" s="383"/>
      <c r="AW29" s="383"/>
      <c r="AX29" s="442"/>
      <c r="AY29" s="449"/>
      <c r="AZ29" s="450"/>
      <c r="BA29" s="450"/>
      <c r="BB29" s="451"/>
      <c r="BC29" s="443" t="s">
        <v>189</v>
      </c>
      <c r="BD29" s="444"/>
      <c r="BE29" s="444"/>
      <c r="BF29" s="444"/>
      <c r="BG29" s="444"/>
      <c r="BH29" s="444"/>
      <c r="BI29" s="444"/>
      <c r="BJ29" s="444"/>
      <c r="BK29" s="444"/>
      <c r="BL29" s="444"/>
      <c r="BM29" s="445"/>
      <c r="BN29" s="429">
        <v>1515933</v>
      </c>
      <c r="BO29" s="430"/>
      <c r="BP29" s="430"/>
      <c r="BQ29" s="430"/>
      <c r="BR29" s="430"/>
      <c r="BS29" s="430"/>
      <c r="BT29" s="430"/>
      <c r="BU29" s="431"/>
      <c r="BV29" s="429">
        <v>1395542</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190</v>
      </c>
      <c r="X30" s="397"/>
      <c r="Y30" s="397"/>
      <c r="Z30" s="397"/>
      <c r="AA30" s="397"/>
      <c r="AB30" s="397"/>
      <c r="AC30" s="397"/>
      <c r="AD30" s="397"/>
      <c r="AE30" s="397"/>
      <c r="AF30" s="397"/>
      <c r="AG30" s="398"/>
      <c r="AH30" s="399">
        <v>95.4</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1095409</v>
      </c>
      <c r="BO30" s="464"/>
      <c r="BP30" s="464"/>
      <c r="BQ30" s="464"/>
      <c r="BR30" s="464"/>
      <c r="BS30" s="464"/>
      <c r="BT30" s="464"/>
      <c r="BU30" s="465"/>
      <c r="BV30" s="463">
        <v>1579462</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191</v>
      </c>
      <c r="D32" s="388"/>
      <c r="E32" s="388"/>
      <c r="F32" s="388"/>
      <c r="G32" s="388"/>
      <c r="H32" s="388"/>
      <c r="I32" s="388"/>
      <c r="J32" s="388"/>
      <c r="K32" s="388"/>
      <c r="L32" s="388"/>
      <c r="M32" s="388"/>
      <c r="N32" s="388"/>
      <c r="O32" s="388"/>
      <c r="P32" s="388"/>
      <c r="Q32" s="388"/>
      <c r="R32" s="388"/>
      <c r="S32" s="388"/>
      <c r="U32" s="389" t="s">
        <v>192</v>
      </c>
      <c r="V32" s="389"/>
      <c r="W32" s="389"/>
      <c r="X32" s="389"/>
      <c r="Y32" s="389"/>
      <c r="Z32" s="389"/>
      <c r="AA32" s="389"/>
      <c r="AB32" s="389"/>
      <c r="AC32" s="389"/>
      <c r="AD32" s="389"/>
      <c r="AE32" s="389"/>
      <c r="AF32" s="389"/>
      <c r="AG32" s="389"/>
      <c r="AH32" s="389"/>
      <c r="AI32" s="389"/>
      <c r="AJ32" s="389"/>
      <c r="AK32" s="389"/>
      <c r="AM32" s="389" t="s">
        <v>193</v>
      </c>
      <c r="AN32" s="389"/>
      <c r="AO32" s="389"/>
      <c r="AP32" s="389"/>
      <c r="AQ32" s="389"/>
      <c r="AR32" s="389"/>
      <c r="AS32" s="389"/>
      <c r="AT32" s="389"/>
      <c r="AU32" s="389"/>
      <c r="AV32" s="389"/>
      <c r="AW32" s="389"/>
      <c r="AX32" s="389"/>
      <c r="AY32" s="389"/>
      <c r="AZ32" s="389"/>
      <c r="BA32" s="389"/>
      <c r="BB32" s="389"/>
      <c r="BC32" s="389"/>
      <c r="BE32" s="389" t="s">
        <v>194</v>
      </c>
      <c r="BF32" s="389"/>
      <c r="BG32" s="389"/>
      <c r="BH32" s="389"/>
      <c r="BI32" s="389"/>
      <c r="BJ32" s="389"/>
      <c r="BK32" s="389"/>
      <c r="BL32" s="389"/>
      <c r="BM32" s="389"/>
      <c r="BN32" s="389"/>
      <c r="BO32" s="389"/>
      <c r="BP32" s="389"/>
      <c r="BQ32" s="389"/>
      <c r="BR32" s="389"/>
      <c r="BS32" s="389"/>
      <c r="BT32" s="389"/>
      <c r="BU32" s="389"/>
      <c r="BW32" s="389" t="s">
        <v>195</v>
      </c>
      <c r="BX32" s="389"/>
      <c r="BY32" s="389"/>
      <c r="BZ32" s="389"/>
      <c r="CA32" s="389"/>
      <c r="CB32" s="389"/>
      <c r="CC32" s="389"/>
      <c r="CD32" s="389"/>
      <c r="CE32" s="389"/>
      <c r="CF32" s="389"/>
      <c r="CG32" s="389"/>
      <c r="CH32" s="389"/>
      <c r="CI32" s="389"/>
      <c r="CJ32" s="389"/>
      <c r="CK32" s="389"/>
      <c r="CL32" s="389"/>
      <c r="CM32" s="389"/>
      <c r="CO32" s="389" t="s">
        <v>196</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197</v>
      </c>
      <c r="D33" s="381"/>
      <c r="E33" s="380" t="s">
        <v>198</v>
      </c>
      <c r="F33" s="380"/>
      <c r="G33" s="380"/>
      <c r="H33" s="380"/>
      <c r="I33" s="380"/>
      <c r="J33" s="380"/>
      <c r="K33" s="380"/>
      <c r="L33" s="380"/>
      <c r="M33" s="380"/>
      <c r="N33" s="380"/>
      <c r="O33" s="380"/>
      <c r="P33" s="380"/>
      <c r="Q33" s="380"/>
      <c r="R33" s="380"/>
      <c r="S33" s="380"/>
      <c r="T33" s="197"/>
      <c r="U33" s="381" t="s">
        <v>199</v>
      </c>
      <c r="V33" s="381"/>
      <c r="W33" s="380" t="s">
        <v>198</v>
      </c>
      <c r="X33" s="380"/>
      <c r="Y33" s="380"/>
      <c r="Z33" s="380"/>
      <c r="AA33" s="380"/>
      <c r="AB33" s="380"/>
      <c r="AC33" s="380"/>
      <c r="AD33" s="380"/>
      <c r="AE33" s="380"/>
      <c r="AF33" s="380"/>
      <c r="AG33" s="380"/>
      <c r="AH33" s="380"/>
      <c r="AI33" s="380"/>
      <c r="AJ33" s="380"/>
      <c r="AK33" s="380"/>
      <c r="AL33" s="197"/>
      <c r="AM33" s="381" t="s">
        <v>197</v>
      </c>
      <c r="AN33" s="381"/>
      <c r="AO33" s="380" t="s">
        <v>198</v>
      </c>
      <c r="AP33" s="380"/>
      <c r="AQ33" s="380"/>
      <c r="AR33" s="380"/>
      <c r="AS33" s="380"/>
      <c r="AT33" s="380"/>
      <c r="AU33" s="380"/>
      <c r="AV33" s="380"/>
      <c r="AW33" s="380"/>
      <c r="AX33" s="380"/>
      <c r="AY33" s="380"/>
      <c r="AZ33" s="380"/>
      <c r="BA33" s="380"/>
      <c r="BB33" s="380"/>
      <c r="BC33" s="380"/>
      <c r="BD33" s="198"/>
      <c r="BE33" s="380" t="s">
        <v>200</v>
      </c>
      <c r="BF33" s="380"/>
      <c r="BG33" s="380" t="s">
        <v>201</v>
      </c>
      <c r="BH33" s="380"/>
      <c r="BI33" s="380"/>
      <c r="BJ33" s="380"/>
      <c r="BK33" s="380"/>
      <c r="BL33" s="380"/>
      <c r="BM33" s="380"/>
      <c r="BN33" s="380"/>
      <c r="BO33" s="380"/>
      <c r="BP33" s="380"/>
      <c r="BQ33" s="380"/>
      <c r="BR33" s="380"/>
      <c r="BS33" s="380"/>
      <c r="BT33" s="380"/>
      <c r="BU33" s="380"/>
      <c r="BV33" s="198"/>
      <c r="BW33" s="381" t="s">
        <v>200</v>
      </c>
      <c r="BX33" s="381"/>
      <c r="BY33" s="380" t="s">
        <v>202</v>
      </c>
      <c r="BZ33" s="380"/>
      <c r="CA33" s="380"/>
      <c r="CB33" s="380"/>
      <c r="CC33" s="380"/>
      <c r="CD33" s="380"/>
      <c r="CE33" s="380"/>
      <c r="CF33" s="380"/>
      <c r="CG33" s="380"/>
      <c r="CH33" s="380"/>
      <c r="CI33" s="380"/>
      <c r="CJ33" s="380"/>
      <c r="CK33" s="380"/>
      <c r="CL33" s="380"/>
      <c r="CM33" s="380"/>
      <c r="CN33" s="197"/>
      <c r="CO33" s="381" t="s">
        <v>203</v>
      </c>
      <c r="CP33" s="381"/>
      <c r="CQ33" s="380" t="s">
        <v>204</v>
      </c>
      <c r="CR33" s="380"/>
      <c r="CS33" s="380"/>
      <c r="CT33" s="380"/>
      <c r="CU33" s="380"/>
      <c r="CV33" s="380"/>
      <c r="CW33" s="380"/>
      <c r="CX33" s="380"/>
      <c r="CY33" s="380"/>
      <c r="CZ33" s="380"/>
      <c r="DA33" s="380"/>
      <c r="DB33" s="380"/>
      <c r="DC33" s="380"/>
      <c r="DD33" s="380"/>
      <c r="DE33" s="380"/>
      <c r="DF33" s="197"/>
      <c r="DG33" s="379" t="s">
        <v>205</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IF('各会計、関係団体の財政状況及び健全化判断比率'!B33="","",'各会計、関係団体の財政状況及び健全化判断比率'!B33)</f>
        <v>水道事業会計</v>
      </c>
      <c r="AP34" s="378"/>
      <c r="AQ34" s="378"/>
      <c r="AR34" s="378"/>
      <c r="AS34" s="378"/>
      <c r="AT34" s="378"/>
      <c r="AU34" s="378"/>
      <c r="AV34" s="378"/>
      <c r="AW34" s="378"/>
      <c r="AX34" s="378"/>
      <c r="AY34" s="378"/>
      <c r="AZ34" s="378"/>
      <c r="BA34" s="378"/>
      <c r="BB34" s="378"/>
      <c r="BC34" s="378"/>
      <c r="BD34" s="172"/>
      <c r="BE34" s="377">
        <f>IF(BG34="","",MAX(C34:D43,U34:V43,AM34:AN43)+1)</f>
        <v>8</v>
      </c>
      <c r="BF34" s="377"/>
      <c r="BG34" s="378" t="str">
        <f>IF('各会計、関係団体の財政状況及び健全化判断比率'!B34="","",'各会計、関係団体の財政状況及び健全化判断比率'!B34)</f>
        <v>下水道事業特別会計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老人福祉施設三室園組合</v>
      </c>
      <c r="BZ34" s="378"/>
      <c r="CA34" s="378"/>
      <c r="CB34" s="378"/>
      <c r="CC34" s="378"/>
      <c r="CD34" s="378"/>
      <c r="CE34" s="378"/>
      <c r="CF34" s="378"/>
      <c r="CG34" s="378"/>
      <c r="CH34" s="378"/>
      <c r="CI34" s="378"/>
      <c r="CJ34" s="378"/>
      <c r="CK34" s="378"/>
      <c r="CL34" s="378"/>
      <c r="CM34" s="378"/>
      <c r="CN34" s="172"/>
      <c r="CO34" s="377">
        <f>IF(CQ34="","",MAX(C34:D43,U34:V43,AM34:AN43,BE34:BF43,BW34:BX43)+1)</f>
        <v>18</v>
      </c>
      <c r="CP34" s="377"/>
      <c r="CQ34" s="378" t="str">
        <f>IF('各会計、関係団体の財政状況及び健全化判断比率'!BS7="","",'各会計、関係団体の財政状況及び健全化判断比率'!BS7)</f>
        <v>王寺町都市開発株式会社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奈良県葛城地区清掃事務組合</v>
      </c>
      <c r="BZ35" s="378"/>
      <c r="CA35" s="378"/>
      <c r="CB35" s="378"/>
      <c r="CC35" s="378"/>
      <c r="CD35" s="378"/>
      <c r="CE35" s="378"/>
      <c r="CF35" s="378"/>
      <c r="CG35" s="378"/>
      <c r="CH35" s="378"/>
      <c r="CI35" s="378"/>
      <c r="CJ35" s="378"/>
      <c r="CK35" s="378"/>
      <c r="CL35" s="378"/>
      <c r="CM35" s="378"/>
      <c r="CN35" s="172"/>
      <c r="CO35" s="377">
        <f t="shared" ref="CO35:CO43" si="3">IF(CQ35="","",CO34+1)</f>
        <v>19</v>
      </c>
      <c r="CP35" s="377"/>
      <c r="CQ35" s="378" t="str">
        <f>IF('各会計、関係団体の財政状況及び健全化判断比率'!BS8="","",'各会計、関係団体の財政状況及び健全化判断比率'!BS8)</f>
        <v>王寺町土地開発公社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奈良県市町村総合事務組合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5</v>
      </c>
      <c r="V37" s="377"/>
      <c r="W37" s="378" t="str">
        <f>IF('各会計、関係団体の財政状況及び健全化判断比率'!B31="","",'各会計、関係団体の財政状況及び健全化判断比率'!B31)</f>
        <v>介護サービス事業特別会計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香芝・王寺環境施設組合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f t="shared" si="4"/>
        <v>6</v>
      </c>
      <c r="V38" s="377"/>
      <c r="W38" s="378" t="str">
        <f>IF('各会計、関係団体の財政状況及び健全化判断比率'!B32="","",'各会計、関係団体の財政状況及び健全化判断比率'!B32)</f>
        <v>王寺駅南駐車場特別会計</v>
      </c>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13</v>
      </c>
      <c r="BX38" s="377"/>
      <c r="BY38" s="378" t="str">
        <f>IF('各会計、関係団体の財政状況及び健全化判断比率'!B72="","",'各会計、関係団体の財政状況及び健全化判断比率'!B72)</f>
        <v>王寺周辺広域休日応急診療施設組合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14</v>
      </c>
      <c r="BX39" s="377"/>
      <c r="BY39" s="378" t="str">
        <f>IF('各会計、関係団体の財政状況及び健全化判断比率'!B73="","",'各会計、関係団体の財政状況及び健全化判断比率'!B73)</f>
        <v>静香苑環境施設組合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15</v>
      </c>
      <c r="BX40" s="377"/>
      <c r="BY40" s="378" t="str">
        <f>IF('各会計、関係団体の財政状況及び健全化判断比率'!B74="","",'各会計、関係団体の財政状況及び健全化判断比率'!B74)</f>
        <v>奈良県住宅新築資金等貸付金回収管理組合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16</v>
      </c>
      <c r="BX41" s="377"/>
      <c r="BY41" s="378" t="str">
        <f>IF('各会計、関係団体の財政状況及び健全化判断比率'!B75="","",'各会計、関係団体の財政状況及び健全化判断比率'!B75)</f>
        <v>奈良県後期高齢者医療広域連合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17</v>
      </c>
      <c r="BX42" s="377"/>
      <c r="BY42" s="378" t="str">
        <f>IF('各会計、関係団体の財政状況及び健全化判断比率'!B76="","",'各会計、関係団体の財政状況及び健全化判断比率'!B76)</f>
        <v>奈良県広域消防組合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74" t="s">
        <v>207</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208</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209</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210</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211</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212</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213</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606</v>
      </c>
    </row>
    <row r="54" spans="5:113" x14ac:dyDescent="0.15"/>
    <row r="55" spans="5:113" x14ac:dyDescent="0.15"/>
    <row r="56" spans="5:113" x14ac:dyDescent="0.15"/>
  </sheetData>
  <sheetProtection algorithmName="SHA-512" hashValue="AXBnUE4BYHNFDhpBQAuv1ycVQCQUTY3sebEz63+7gdOSUZAwbftNyDhw4EQS6bZpytpoES6VX9F//UbfbKai7Q==" saltValue="9177G9F3bQQeBsGyMkBZ+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8" t="s">
        <v>574</v>
      </c>
      <c r="D34" s="1158"/>
      <c r="E34" s="1159"/>
      <c r="F34" s="32">
        <v>28.45</v>
      </c>
      <c r="G34" s="33">
        <v>28.25</v>
      </c>
      <c r="H34" s="33">
        <v>26.59</v>
      </c>
      <c r="I34" s="33">
        <v>21.07</v>
      </c>
      <c r="J34" s="34">
        <v>17.07</v>
      </c>
      <c r="K34" s="22"/>
      <c r="L34" s="22"/>
      <c r="M34" s="22"/>
      <c r="N34" s="22"/>
      <c r="O34" s="22"/>
      <c r="P34" s="22"/>
    </row>
    <row r="35" spans="1:16" ht="39" customHeight="1" x14ac:dyDescent="0.15">
      <c r="A35" s="22"/>
      <c r="B35" s="35"/>
      <c r="C35" s="1154" t="s">
        <v>575</v>
      </c>
      <c r="D35" s="1154"/>
      <c r="E35" s="1155"/>
      <c r="F35" s="36">
        <v>5.46</v>
      </c>
      <c r="G35" s="37">
        <v>5.55</v>
      </c>
      <c r="H35" s="37">
        <v>9.5500000000000007</v>
      </c>
      <c r="I35" s="37">
        <v>5.89</v>
      </c>
      <c r="J35" s="38">
        <v>8.6199999999999992</v>
      </c>
      <c r="K35" s="22"/>
      <c r="L35" s="22"/>
      <c r="M35" s="22"/>
      <c r="N35" s="22"/>
      <c r="O35" s="22"/>
      <c r="P35" s="22"/>
    </row>
    <row r="36" spans="1:16" ht="39" customHeight="1" x14ac:dyDescent="0.15">
      <c r="A36" s="22"/>
      <c r="B36" s="35"/>
      <c r="C36" s="1154" t="s">
        <v>576</v>
      </c>
      <c r="D36" s="1154"/>
      <c r="E36" s="1155"/>
      <c r="F36" s="36">
        <v>0.94</v>
      </c>
      <c r="G36" s="37">
        <v>0.79</v>
      </c>
      <c r="H36" s="37">
        <v>1.41</v>
      </c>
      <c r="I36" s="37">
        <v>0.71</v>
      </c>
      <c r="J36" s="38">
        <v>0.63</v>
      </c>
      <c r="K36" s="22"/>
      <c r="L36" s="22"/>
      <c r="M36" s="22"/>
      <c r="N36" s="22"/>
      <c r="O36" s="22"/>
      <c r="P36" s="22"/>
    </row>
    <row r="37" spans="1:16" ht="39" customHeight="1" x14ac:dyDescent="0.15">
      <c r="A37" s="22"/>
      <c r="B37" s="35"/>
      <c r="C37" s="1154" t="s">
        <v>577</v>
      </c>
      <c r="D37" s="1154"/>
      <c r="E37" s="1155"/>
      <c r="F37" s="36">
        <v>0.85</v>
      </c>
      <c r="G37" s="37">
        <v>0.16</v>
      </c>
      <c r="H37" s="37">
        <v>0.02</v>
      </c>
      <c r="I37" s="37">
        <v>0.38</v>
      </c>
      <c r="J37" s="38">
        <v>0.55000000000000004</v>
      </c>
      <c r="K37" s="22"/>
      <c r="L37" s="22"/>
      <c r="M37" s="22"/>
      <c r="N37" s="22"/>
      <c r="O37" s="22"/>
      <c r="P37" s="22"/>
    </row>
    <row r="38" spans="1:16" ht="39" customHeight="1" x14ac:dyDescent="0.15">
      <c r="A38" s="22"/>
      <c r="B38" s="35"/>
      <c r="C38" s="1154" t="s">
        <v>578</v>
      </c>
      <c r="D38" s="1154"/>
      <c r="E38" s="1155"/>
      <c r="F38" s="36">
        <v>2.4500000000000002</v>
      </c>
      <c r="G38" s="37">
        <v>0.74</v>
      </c>
      <c r="H38" s="37">
        <v>0.01</v>
      </c>
      <c r="I38" s="37">
        <v>0.02</v>
      </c>
      <c r="J38" s="38">
        <v>0.19</v>
      </c>
      <c r="K38" s="22"/>
      <c r="L38" s="22"/>
      <c r="M38" s="22"/>
      <c r="N38" s="22"/>
      <c r="O38" s="22"/>
      <c r="P38" s="22"/>
    </row>
    <row r="39" spans="1:16" ht="39" customHeight="1" x14ac:dyDescent="0.15">
      <c r="A39" s="22"/>
      <c r="B39" s="35"/>
      <c r="C39" s="1154" t="s">
        <v>579</v>
      </c>
      <c r="D39" s="1154"/>
      <c r="E39" s="1155"/>
      <c r="F39" s="36">
        <v>0.01</v>
      </c>
      <c r="G39" s="37">
        <v>0.01</v>
      </c>
      <c r="H39" s="37">
        <v>0.04</v>
      </c>
      <c r="I39" s="37">
        <v>0</v>
      </c>
      <c r="J39" s="38">
        <v>0.01</v>
      </c>
      <c r="K39" s="22"/>
      <c r="L39" s="22"/>
      <c r="M39" s="22"/>
      <c r="N39" s="22"/>
      <c r="O39" s="22"/>
      <c r="P39" s="22"/>
    </row>
    <row r="40" spans="1:16" ht="39" customHeight="1" x14ac:dyDescent="0.15">
      <c r="A40" s="22"/>
      <c r="B40" s="35"/>
      <c r="C40" s="1154" t="s">
        <v>580</v>
      </c>
      <c r="D40" s="1154"/>
      <c r="E40" s="1155"/>
      <c r="F40" s="36">
        <v>0.02</v>
      </c>
      <c r="G40" s="37">
        <v>0</v>
      </c>
      <c r="H40" s="37">
        <v>0</v>
      </c>
      <c r="I40" s="37">
        <v>0</v>
      </c>
      <c r="J40" s="38">
        <v>0</v>
      </c>
      <c r="K40" s="22"/>
      <c r="L40" s="22"/>
      <c r="M40" s="22"/>
      <c r="N40" s="22"/>
      <c r="O40" s="22"/>
      <c r="P40" s="22"/>
    </row>
    <row r="41" spans="1:16" ht="39" customHeight="1" x14ac:dyDescent="0.15">
      <c r="A41" s="22"/>
      <c r="B41" s="35"/>
      <c r="C41" s="1154" t="s">
        <v>581</v>
      </c>
      <c r="D41" s="1154"/>
      <c r="E41" s="1155"/>
      <c r="F41" s="36">
        <v>0</v>
      </c>
      <c r="G41" s="37">
        <v>0</v>
      </c>
      <c r="H41" s="37">
        <v>0</v>
      </c>
      <c r="I41" s="37">
        <v>0</v>
      </c>
      <c r="J41" s="38">
        <v>0</v>
      </c>
      <c r="K41" s="22"/>
      <c r="L41" s="22"/>
      <c r="M41" s="22"/>
      <c r="N41" s="22"/>
      <c r="O41" s="22"/>
      <c r="P41" s="22"/>
    </row>
    <row r="42" spans="1:16" ht="39" customHeight="1" x14ac:dyDescent="0.15">
      <c r="A42" s="22"/>
      <c r="B42" s="39"/>
      <c r="C42" s="1154" t="s">
        <v>582</v>
      </c>
      <c r="D42" s="1154"/>
      <c r="E42" s="1155"/>
      <c r="F42" s="36" t="s">
        <v>527</v>
      </c>
      <c r="G42" s="37" t="s">
        <v>527</v>
      </c>
      <c r="H42" s="37" t="s">
        <v>527</v>
      </c>
      <c r="I42" s="37" t="s">
        <v>527</v>
      </c>
      <c r="J42" s="38" t="s">
        <v>527</v>
      </c>
      <c r="K42" s="22"/>
      <c r="L42" s="22"/>
      <c r="M42" s="22"/>
      <c r="N42" s="22"/>
      <c r="O42" s="22"/>
      <c r="P42" s="22"/>
    </row>
    <row r="43" spans="1:16" ht="39" customHeight="1" thickBot="1" x14ac:dyDescent="0.2">
      <c r="A43" s="22"/>
      <c r="B43" s="40"/>
      <c r="C43" s="1156" t="s">
        <v>583</v>
      </c>
      <c r="D43" s="1156"/>
      <c r="E43" s="1157"/>
      <c r="F43" s="41">
        <v>0</v>
      </c>
      <c r="G43" s="42" t="s">
        <v>527</v>
      </c>
      <c r="H43" s="42" t="s">
        <v>527</v>
      </c>
      <c r="I43" s="42" t="s">
        <v>527</v>
      </c>
      <c r="J43" s="43" t="s">
        <v>527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1gUmUztuJAfNEiF3eik5E9wy8rp7/LrJ2QjNP/5PjASU+hcGsuOjEtFW1T4bltU5LBNyizRQSH4SjVNPdlOZw==" saltValue="JoyzyW6VsTImtqcsStNF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784</v>
      </c>
      <c r="L45" s="58">
        <v>855</v>
      </c>
      <c r="M45" s="58">
        <v>932</v>
      </c>
      <c r="N45" s="58">
        <v>945</v>
      </c>
      <c r="O45" s="59">
        <v>950</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527</v>
      </c>
      <c r="L46" s="62" t="s">
        <v>527</v>
      </c>
      <c r="M46" s="62" t="s">
        <v>527</v>
      </c>
      <c r="N46" s="62" t="s">
        <v>527</v>
      </c>
      <c r="O46" s="63" t="s">
        <v>527</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527</v>
      </c>
      <c r="L47" s="62" t="s">
        <v>527</v>
      </c>
      <c r="M47" s="62" t="s">
        <v>527</v>
      </c>
      <c r="N47" s="62" t="s">
        <v>527</v>
      </c>
      <c r="O47" s="63" t="s">
        <v>527</v>
      </c>
      <c r="P47" s="46"/>
      <c r="Q47" s="46"/>
      <c r="R47" s="46"/>
      <c r="S47" s="46"/>
      <c r="T47" s="46"/>
      <c r="U47" s="46"/>
    </row>
    <row r="48" spans="1:21" ht="30.75" customHeight="1" x14ac:dyDescent="0.15">
      <c r="A48" s="46"/>
      <c r="B48" s="1180"/>
      <c r="C48" s="1181"/>
      <c r="D48" s="60"/>
      <c r="E48" s="1162" t="s">
        <v>15</v>
      </c>
      <c r="F48" s="1162"/>
      <c r="G48" s="1162"/>
      <c r="H48" s="1162"/>
      <c r="I48" s="1162"/>
      <c r="J48" s="1163"/>
      <c r="K48" s="61">
        <v>308</v>
      </c>
      <c r="L48" s="62">
        <v>243</v>
      </c>
      <c r="M48" s="62">
        <v>255</v>
      </c>
      <c r="N48" s="62">
        <v>296</v>
      </c>
      <c r="O48" s="63">
        <v>260</v>
      </c>
      <c r="P48" s="46"/>
      <c r="Q48" s="46"/>
      <c r="R48" s="46"/>
      <c r="S48" s="46"/>
      <c r="T48" s="46"/>
      <c r="U48" s="46"/>
    </row>
    <row r="49" spans="1:21" ht="30.75" customHeight="1" x14ac:dyDescent="0.15">
      <c r="A49" s="46"/>
      <c r="B49" s="1180"/>
      <c r="C49" s="1181"/>
      <c r="D49" s="60"/>
      <c r="E49" s="1162" t="s">
        <v>16</v>
      </c>
      <c r="F49" s="1162"/>
      <c r="G49" s="1162"/>
      <c r="H49" s="1162"/>
      <c r="I49" s="1162"/>
      <c r="J49" s="1163"/>
      <c r="K49" s="61">
        <v>110</v>
      </c>
      <c r="L49" s="62">
        <v>85</v>
      </c>
      <c r="M49" s="62">
        <v>78</v>
      </c>
      <c r="N49" s="62">
        <v>75</v>
      </c>
      <c r="O49" s="63">
        <v>53</v>
      </c>
      <c r="P49" s="46"/>
      <c r="Q49" s="46"/>
      <c r="R49" s="46"/>
      <c r="S49" s="46"/>
      <c r="T49" s="46"/>
      <c r="U49" s="46"/>
    </row>
    <row r="50" spans="1:21" ht="30.75" customHeight="1" x14ac:dyDescent="0.15">
      <c r="A50" s="46"/>
      <c r="B50" s="1180"/>
      <c r="C50" s="1181"/>
      <c r="D50" s="60"/>
      <c r="E50" s="1162" t="s">
        <v>17</v>
      </c>
      <c r="F50" s="1162"/>
      <c r="G50" s="1162"/>
      <c r="H50" s="1162"/>
      <c r="I50" s="1162"/>
      <c r="J50" s="1163"/>
      <c r="K50" s="61" t="s">
        <v>527</v>
      </c>
      <c r="L50" s="62" t="s">
        <v>527</v>
      </c>
      <c r="M50" s="62" t="s">
        <v>527</v>
      </c>
      <c r="N50" s="62" t="s">
        <v>527</v>
      </c>
      <c r="O50" s="63" t="s">
        <v>527</v>
      </c>
      <c r="P50" s="46"/>
      <c r="Q50" s="46"/>
      <c r="R50" s="46"/>
      <c r="S50" s="46"/>
      <c r="T50" s="46"/>
      <c r="U50" s="46"/>
    </row>
    <row r="51" spans="1:21" ht="30.75" customHeight="1" x14ac:dyDescent="0.15">
      <c r="A51" s="46"/>
      <c r="B51" s="1182"/>
      <c r="C51" s="1183"/>
      <c r="D51" s="64"/>
      <c r="E51" s="1162" t="s">
        <v>18</v>
      </c>
      <c r="F51" s="1162"/>
      <c r="G51" s="1162"/>
      <c r="H51" s="1162"/>
      <c r="I51" s="1162"/>
      <c r="J51" s="1163"/>
      <c r="K51" s="61">
        <v>0</v>
      </c>
      <c r="L51" s="62" t="s">
        <v>527</v>
      </c>
      <c r="M51" s="62" t="s">
        <v>527</v>
      </c>
      <c r="N51" s="62" t="s">
        <v>527</v>
      </c>
      <c r="O51" s="63" t="s">
        <v>527</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997</v>
      </c>
      <c r="L52" s="62">
        <v>1015</v>
      </c>
      <c r="M52" s="62">
        <v>997</v>
      </c>
      <c r="N52" s="62">
        <v>956</v>
      </c>
      <c r="O52" s="63">
        <v>1000</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205</v>
      </c>
      <c r="L53" s="67">
        <v>168</v>
      </c>
      <c r="M53" s="67">
        <v>268</v>
      </c>
      <c r="N53" s="67">
        <v>360</v>
      </c>
      <c r="O53" s="68">
        <v>263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15">
      <c r="B57" s="1168" t="s">
        <v>25</v>
      </c>
      <c r="C57" s="1169"/>
      <c r="D57" s="1172" t="s">
        <v>26</v>
      </c>
      <c r="E57" s="1173"/>
      <c r="F57" s="1173"/>
      <c r="G57" s="1173"/>
      <c r="H57" s="1173"/>
      <c r="I57" s="1173"/>
      <c r="J57" s="1174"/>
      <c r="K57" s="81"/>
      <c r="L57" s="82"/>
      <c r="M57" s="82"/>
      <c r="N57" s="82"/>
      <c r="O57" s="83"/>
    </row>
    <row r="58" spans="1:21" ht="31.5" customHeight="1" thickBot="1" x14ac:dyDescent="0.2">
      <c r="B58" s="1170"/>
      <c r="C58" s="1171"/>
      <c r="D58" s="1175" t="s">
        <v>27</v>
      </c>
      <c r="E58" s="1176"/>
      <c r="F58" s="1176"/>
      <c r="G58" s="1176"/>
      <c r="H58" s="1176"/>
      <c r="I58" s="1176"/>
      <c r="J58" s="1177"/>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dASprKTxHC8y22KeCsSlMftq/a8vwPUEsyXzKNpaMHNj0NmNIrFrGxbgt3XKSLPtq5PnBB//0rnwb8ZXiJnmA==" saltValue="8JUZ8tvz+X4Dw5QPTY+t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569</v>
      </c>
      <c r="J40" s="98" t="s">
        <v>570</v>
      </c>
      <c r="K40" s="98" t="s">
        <v>571</v>
      </c>
      <c r="L40" s="98" t="s">
        <v>572</v>
      </c>
      <c r="M40" s="99" t="s">
        <v>573</v>
      </c>
    </row>
    <row r="41" spans="2:13" ht="27.75" customHeight="1" x14ac:dyDescent="0.15">
      <c r="B41" s="1198" t="s">
        <v>30</v>
      </c>
      <c r="C41" s="1199"/>
      <c r="D41" s="100"/>
      <c r="E41" s="1200" t="s">
        <v>31</v>
      </c>
      <c r="F41" s="1200"/>
      <c r="G41" s="1200"/>
      <c r="H41" s="1201"/>
      <c r="I41" s="333">
        <v>6677</v>
      </c>
      <c r="J41" s="334">
        <v>7373</v>
      </c>
      <c r="K41" s="334">
        <v>7413</v>
      </c>
      <c r="L41" s="334">
        <v>7954</v>
      </c>
      <c r="M41" s="335">
        <v>11315</v>
      </c>
    </row>
    <row r="42" spans="2:13" ht="27.75" customHeight="1" x14ac:dyDescent="0.15">
      <c r="B42" s="1188"/>
      <c r="C42" s="1189"/>
      <c r="D42" s="101"/>
      <c r="E42" s="1192" t="s">
        <v>32</v>
      </c>
      <c r="F42" s="1192"/>
      <c r="G42" s="1192"/>
      <c r="H42" s="1193"/>
      <c r="I42" s="336" t="s">
        <v>527</v>
      </c>
      <c r="J42" s="337" t="s">
        <v>527</v>
      </c>
      <c r="K42" s="337" t="s">
        <v>527</v>
      </c>
      <c r="L42" s="337" t="s">
        <v>527</v>
      </c>
      <c r="M42" s="338" t="s">
        <v>527</v>
      </c>
    </row>
    <row r="43" spans="2:13" ht="27.75" customHeight="1" x14ac:dyDescent="0.15">
      <c r="B43" s="1188"/>
      <c r="C43" s="1189"/>
      <c r="D43" s="101"/>
      <c r="E43" s="1192" t="s">
        <v>33</v>
      </c>
      <c r="F43" s="1192"/>
      <c r="G43" s="1192"/>
      <c r="H43" s="1193"/>
      <c r="I43" s="336">
        <v>4660</v>
      </c>
      <c r="J43" s="337">
        <v>4159</v>
      </c>
      <c r="K43" s="337">
        <v>3743</v>
      </c>
      <c r="L43" s="337">
        <v>3589</v>
      </c>
      <c r="M43" s="338">
        <v>3490</v>
      </c>
    </row>
    <row r="44" spans="2:13" ht="27.75" customHeight="1" x14ac:dyDescent="0.15">
      <c r="B44" s="1188"/>
      <c r="C44" s="1189"/>
      <c r="D44" s="101"/>
      <c r="E44" s="1192" t="s">
        <v>34</v>
      </c>
      <c r="F44" s="1192"/>
      <c r="G44" s="1192"/>
      <c r="H44" s="1193"/>
      <c r="I44" s="336">
        <v>480</v>
      </c>
      <c r="J44" s="337">
        <v>397</v>
      </c>
      <c r="K44" s="337">
        <v>325</v>
      </c>
      <c r="L44" s="337">
        <v>471</v>
      </c>
      <c r="M44" s="338">
        <v>852</v>
      </c>
    </row>
    <row r="45" spans="2:13" ht="27.75" customHeight="1" x14ac:dyDescent="0.15">
      <c r="B45" s="1188"/>
      <c r="C45" s="1189"/>
      <c r="D45" s="101"/>
      <c r="E45" s="1192" t="s">
        <v>35</v>
      </c>
      <c r="F45" s="1192"/>
      <c r="G45" s="1192"/>
      <c r="H45" s="1193"/>
      <c r="I45" s="336">
        <v>1090</v>
      </c>
      <c r="J45" s="337">
        <v>1020</v>
      </c>
      <c r="K45" s="337">
        <v>933</v>
      </c>
      <c r="L45" s="337">
        <v>934</v>
      </c>
      <c r="M45" s="338">
        <v>794</v>
      </c>
    </row>
    <row r="46" spans="2:13" ht="27.75" customHeight="1" x14ac:dyDescent="0.15">
      <c r="B46" s="1188"/>
      <c r="C46" s="1189"/>
      <c r="D46" s="102"/>
      <c r="E46" s="1192" t="s">
        <v>36</v>
      </c>
      <c r="F46" s="1192"/>
      <c r="G46" s="1192"/>
      <c r="H46" s="1193"/>
      <c r="I46" s="336">
        <v>549</v>
      </c>
      <c r="J46" s="337">
        <v>509</v>
      </c>
      <c r="K46" s="337">
        <v>482</v>
      </c>
      <c r="L46" s="337">
        <v>563</v>
      </c>
      <c r="M46" s="338">
        <v>694</v>
      </c>
    </row>
    <row r="47" spans="2:13" ht="27.75" customHeight="1" x14ac:dyDescent="0.15">
      <c r="B47" s="1188"/>
      <c r="C47" s="1189"/>
      <c r="D47" s="103"/>
      <c r="E47" s="1202" t="s">
        <v>37</v>
      </c>
      <c r="F47" s="1203"/>
      <c r="G47" s="1203"/>
      <c r="H47" s="1204"/>
      <c r="I47" s="336" t="s">
        <v>527</v>
      </c>
      <c r="J47" s="337" t="s">
        <v>527</v>
      </c>
      <c r="K47" s="337" t="s">
        <v>527</v>
      </c>
      <c r="L47" s="337" t="s">
        <v>527</v>
      </c>
      <c r="M47" s="338" t="s">
        <v>527</v>
      </c>
    </row>
    <row r="48" spans="2:13" ht="27.75" customHeight="1" x14ac:dyDescent="0.15">
      <c r="B48" s="1188"/>
      <c r="C48" s="1189"/>
      <c r="D48" s="101"/>
      <c r="E48" s="1192" t="s">
        <v>38</v>
      </c>
      <c r="F48" s="1192"/>
      <c r="G48" s="1192"/>
      <c r="H48" s="1193"/>
      <c r="I48" s="336" t="s">
        <v>527</v>
      </c>
      <c r="J48" s="337" t="s">
        <v>527</v>
      </c>
      <c r="K48" s="337" t="s">
        <v>527</v>
      </c>
      <c r="L48" s="337" t="s">
        <v>527</v>
      </c>
      <c r="M48" s="338" t="s">
        <v>527</v>
      </c>
    </row>
    <row r="49" spans="2:13" ht="27.75" customHeight="1" x14ac:dyDescent="0.15">
      <c r="B49" s="1190"/>
      <c r="C49" s="1191"/>
      <c r="D49" s="101"/>
      <c r="E49" s="1192" t="s">
        <v>39</v>
      </c>
      <c r="F49" s="1192"/>
      <c r="G49" s="1192"/>
      <c r="H49" s="1193"/>
      <c r="I49" s="336" t="s">
        <v>527</v>
      </c>
      <c r="J49" s="337" t="s">
        <v>527</v>
      </c>
      <c r="K49" s="337" t="s">
        <v>527</v>
      </c>
      <c r="L49" s="337" t="s">
        <v>527</v>
      </c>
      <c r="M49" s="338" t="s">
        <v>527</v>
      </c>
    </row>
    <row r="50" spans="2:13" ht="27.75" customHeight="1" x14ac:dyDescent="0.15">
      <c r="B50" s="1186" t="s">
        <v>40</v>
      </c>
      <c r="C50" s="1187"/>
      <c r="D50" s="104"/>
      <c r="E50" s="1192" t="s">
        <v>41</v>
      </c>
      <c r="F50" s="1192"/>
      <c r="G50" s="1192"/>
      <c r="H50" s="1193"/>
      <c r="I50" s="336">
        <v>6637</v>
      </c>
      <c r="J50" s="337">
        <v>7103</v>
      </c>
      <c r="K50" s="337">
        <v>7164</v>
      </c>
      <c r="L50" s="337">
        <v>7615</v>
      </c>
      <c r="M50" s="338">
        <v>7749</v>
      </c>
    </row>
    <row r="51" spans="2:13" ht="27.75" customHeight="1" x14ac:dyDescent="0.15">
      <c r="B51" s="1188"/>
      <c r="C51" s="1189"/>
      <c r="D51" s="101"/>
      <c r="E51" s="1192" t="s">
        <v>42</v>
      </c>
      <c r="F51" s="1192"/>
      <c r="G51" s="1192"/>
      <c r="H51" s="1193"/>
      <c r="I51" s="336">
        <v>2729</v>
      </c>
      <c r="J51" s="337">
        <v>2676</v>
      </c>
      <c r="K51" s="337">
        <v>2438</v>
      </c>
      <c r="L51" s="337">
        <v>2323</v>
      </c>
      <c r="M51" s="338">
        <v>2277</v>
      </c>
    </row>
    <row r="52" spans="2:13" ht="27.75" customHeight="1" x14ac:dyDescent="0.15">
      <c r="B52" s="1190"/>
      <c r="C52" s="1191"/>
      <c r="D52" s="101"/>
      <c r="E52" s="1192" t="s">
        <v>43</v>
      </c>
      <c r="F52" s="1192"/>
      <c r="G52" s="1192"/>
      <c r="H52" s="1193"/>
      <c r="I52" s="336">
        <v>9840</v>
      </c>
      <c r="J52" s="337">
        <v>9841</v>
      </c>
      <c r="K52" s="337">
        <v>9777</v>
      </c>
      <c r="L52" s="337">
        <v>11196</v>
      </c>
      <c r="M52" s="338">
        <v>12175</v>
      </c>
    </row>
    <row r="53" spans="2:13" ht="27.75" customHeight="1" thickBot="1" x14ac:dyDescent="0.2">
      <c r="B53" s="1194" t="s">
        <v>44</v>
      </c>
      <c r="C53" s="1195"/>
      <c r="D53" s="105"/>
      <c r="E53" s="1196" t="s">
        <v>45</v>
      </c>
      <c r="F53" s="1196"/>
      <c r="G53" s="1196"/>
      <c r="H53" s="1197"/>
      <c r="I53" s="339">
        <v>-5750</v>
      </c>
      <c r="J53" s="340">
        <v>-6163</v>
      </c>
      <c r="K53" s="340">
        <v>-6482</v>
      </c>
      <c r="L53" s="340">
        <v>-7624</v>
      </c>
      <c r="M53" s="341">
        <v>-5057</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8UioFkoCGsmXuS7jugDbJbfn7xYDT161HkR3OaK8CClbt76lC+rYlt6DIbHIBxcf8xou/6OGODi8JTDOUKVwLQ==" saltValue="yHwUxkKtUmA6tl0AGVRy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571</v>
      </c>
      <c r="G54" s="114" t="s">
        <v>572</v>
      </c>
      <c r="H54" s="115" t="s">
        <v>573</v>
      </c>
    </row>
    <row r="55" spans="2:8" ht="52.5" customHeight="1" x14ac:dyDescent="0.15">
      <c r="B55" s="116"/>
      <c r="C55" s="1213" t="s">
        <v>48</v>
      </c>
      <c r="D55" s="1213"/>
      <c r="E55" s="1214"/>
      <c r="F55" s="117">
        <v>3891</v>
      </c>
      <c r="G55" s="117">
        <v>4484</v>
      </c>
      <c r="H55" s="118">
        <v>5059</v>
      </c>
    </row>
    <row r="56" spans="2:8" ht="52.5" customHeight="1" x14ac:dyDescent="0.15">
      <c r="B56" s="119"/>
      <c r="C56" s="1215" t="s">
        <v>49</v>
      </c>
      <c r="D56" s="1215"/>
      <c r="E56" s="1216"/>
      <c r="F56" s="120">
        <v>1393</v>
      </c>
      <c r="G56" s="120">
        <v>1396</v>
      </c>
      <c r="H56" s="121">
        <v>1516</v>
      </c>
    </row>
    <row r="57" spans="2:8" ht="53.25" customHeight="1" x14ac:dyDescent="0.15">
      <c r="B57" s="119"/>
      <c r="C57" s="1217" t="s">
        <v>50</v>
      </c>
      <c r="D57" s="1217"/>
      <c r="E57" s="1218"/>
      <c r="F57" s="122">
        <v>1718</v>
      </c>
      <c r="G57" s="122">
        <v>1579</v>
      </c>
      <c r="H57" s="123">
        <v>1095</v>
      </c>
    </row>
    <row r="58" spans="2:8" ht="45.75" customHeight="1" x14ac:dyDescent="0.15">
      <c r="B58" s="124"/>
      <c r="C58" s="1205" t="s">
        <v>601</v>
      </c>
      <c r="D58" s="1206"/>
      <c r="E58" s="1207"/>
      <c r="F58" s="125">
        <v>1199</v>
      </c>
      <c r="G58" s="125">
        <v>1067</v>
      </c>
      <c r="H58" s="126">
        <v>564</v>
      </c>
    </row>
    <row r="59" spans="2:8" ht="45.75" customHeight="1" x14ac:dyDescent="0.15">
      <c r="B59" s="124"/>
      <c r="C59" s="1205" t="s">
        <v>602</v>
      </c>
      <c r="D59" s="1206"/>
      <c r="E59" s="1207"/>
      <c r="F59" s="125">
        <v>275</v>
      </c>
      <c r="G59" s="125">
        <v>276</v>
      </c>
      <c r="H59" s="126">
        <v>276</v>
      </c>
    </row>
    <row r="60" spans="2:8" ht="45.75" customHeight="1" x14ac:dyDescent="0.15">
      <c r="B60" s="124"/>
      <c r="C60" s="1205" t="s">
        <v>603</v>
      </c>
      <c r="D60" s="1206"/>
      <c r="E60" s="1207"/>
      <c r="F60" s="125">
        <v>123</v>
      </c>
      <c r="G60" s="125">
        <v>118</v>
      </c>
      <c r="H60" s="126">
        <v>112</v>
      </c>
    </row>
    <row r="61" spans="2:8" ht="45.75" customHeight="1" x14ac:dyDescent="0.15">
      <c r="B61" s="124"/>
      <c r="C61" s="1205" t="s">
        <v>604</v>
      </c>
      <c r="D61" s="1206"/>
      <c r="E61" s="1207"/>
      <c r="F61" s="125">
        <v>58</v>
      </c>
      <c r="G61" s="125">
        <v>58</v>
      </c>
      <c r="H61" s="126">
        <v>58</v>
      </c>
    </row>
    <row r="62" spans="2:8" ht="45.75" customHeight="1" thickBot="1" x14ac:dyDescent="0.2">
      <c r="B62" s="127"/>
      <c r="C62" s="1208" t="s">
        <v>605</v>
      </c>
      <c r="D62" s="1209"/>
      <c r="E62" s="1210"/>
      <c r="F62" s="128">
        <v>19</v>
      </c>
      <c r="G62" s="128">
        <v>28</v>
      </c>
      <c r="H62" s="129">
        <v>42</v>
      </c>
    </row>
    <row r="63" spans="2:8" ht="52.5" customHeight="1" thickBot="1" x14ac:dyDescent="0.2">
      <c r="B63" s="130"/>
      <c r="C63" s="1211" t="s">
        <v>51</v>
      </c>
      <c r="D63" s="1211"/>
      <c r="E63" s="1212"/>
      <c r="F63" s="131">
        <v>7003</v>
      </c>
      <c r="G63" s="131">
        <v>7459</v>
      </c>
      <c r="H63" s="132">
        <v>7670</v>
      </c>
    </row>
    <row r="64" spans="2:8" x14ac:dyDescent="0.15"/>
  </sheetData>
  <sheetProtection algorithmName="SHA-512" hashValue="lTzNWz5N5UNDhrc6oOEGtPzhclPGbALJ8qvZGVCLu+KQix7GU4FRs9uNRMYA/7Fl3VbBIHZPss7Yj9yKR5LrUw==" saltValue="k1N0G+9U2log4hXT+1FC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C101-2239-49C7-9C60-0E5B47CCDA45}">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607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608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27" t="s">
        <v>616</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x14ac:dyDescent="0.15">
      <c r="B44" s="250"/>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x14ac:dyDescent="0.15">
      <c r="B45" s="250"/>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x14ac:dyDescent="0.15">
      <c r="B46" s="250"/>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x14ac:dyDescent="0.15">
      <c r="B47" s="250"/>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609</v>
      </c>
    </row>
    <row r="50" spans="1:109" x14ac:dyDescent="0.15">
      <c r="B50" s="250"/>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569</v>
      </c>
      <c r="BQ50" s="1225"/>
      <c r="BR50" s="1225"/>
      <c r="BS50" s="1225"/>
      <c r="BT50" s="1225"/>
      <c r="BU50" s="1225"/>
      <c r="BV50" s="1225"/>
      <c r="BW50" s="1225"/>
      <c r="BX50" s="1225" t="s">
        <v>570</v>
      </c>
      <c r="BY50" s="1225"/>
      <c r="BZ50" s="1225"/>
      <c r="CA50" s="1225"/>
      <c r="CB50" s="1225"/>
      <c r="CC50" s="1225"/>
      <c r="CD50" s="1225"/>
      <c r="CE50" s="1225"/>
      <c r="CF50" s="1225" t="s">
        <v>571</v>
      </c>
      <c r="CG50" s="1225"/>
      <c r="CH50" s="1225"/>
      <c r="CI50" s="1225"/>
      <c r="CJ50" s="1225"/>
      <c r="CK50" s="1225"/>
      <c r="CL50" s="1225"/>
      <c r="CM50" s="1225"/>
      <c r="CN50" s="1225" t="s">
        <v>572</v>
      </c>
      <c r="CO50" s="1225"/>
      <c r="CP50" s="1225"/>
      <c r="CQ50" s="1225"/>
      <c r="CR50" s="1225"/>
      <c r="CS50" s="1225"/>
      <c r="CT50" s="1225"/>
      <c r="CU50" s="1225"/>
      <c r="CV50" s="1225" t="s">
        <v>573</v>
      </c>
      <c r="CW50" s="1225"/>
      <c r="CX50" s="1225"/>
      <c r="CY50" s="1225"/>
      <c r="CZ50" s="1225"/>
      <c r="DA50" s="1225"/>
      <c r="DB50" s="1225"/>
      <c r="DC50" s="1225"/>
    </row>
    <row r="51" spans="1:109" ht="13.5" customHeight="1" x14ac:dyDescent="0.15">
      <c r="B51" s="250"/>
      <c r="G51" s="1236"/>
      <c r="H51" s="1236"/>
      <c r="I51" s="1240"/>
      <c r="J51" s="1240"/>
      <c r="K51" s="1226"/>
      <c r="L51" s="1226"/>
      <c r="M51" s="1226"/>
      <c r="N51" s="1226"/>
      <c r="AM51" s="356"/>
      <c r="AN51" s="1224" t="s">
        <v>610</v>
      </c>
      <c r="AO51" s="1224"/>
      <c r="AP51" s="1224"/>
      <c r="AQ51" s="1224"/>
      <c r="AR51" s="1224"/>
      <c r="AS51" s="1224"/>
      <c r="AT51" s="1224"/>
      <c r="AU51" s="1224"/>
      <c r="AV51" s="1224"/>
      <c r="AW51" s="1224"/>
      <c r="AX51" s="1224"/>
      <c r="AY51" s="1224"/>
      <c r="AZ51" s="1224"/>
      <c r="BA51" s="1224"/>
      <c r="BB51" s="1224" t="s">
        <v>611</v>
      </c>
      <c r="BC51" s="1224"/>
      <c r="BD51" s="1224"/>
      <c r="BE51" s="1224"/>
      <c r="BF51" s="1224"/>
      <c r="BG51" s="1224"/>
      <c r="BH51" s="1224"/>
      <c r="BI51" s="1224"/>
      <c r="BJ51" s="1224"/>
      <c r="BK51" s="1224"/>
      <c r="BL51" s="1224"/>
      <c r="BM51" s="1224"/>
      <c r="BN51" s="1224"/>
      <c r="BO51" s="1224"/>
      <c r="BP51" s="1221"/>
      <c r="BQ51" s="1221"/>
      <c r="BR51" s="1221"/>
      <c r="BS51" s="1221"/>
      <c r="BT51" s="1221"/>
      <c r="BU51" s="1221"/>
      <c r="BV51" s="1221"/>
      <c r="BW51" s="1221"/>
      <c r="BX51" s="1221"/>
      <c r="BY51" s="1221"/>
      <c r="BZ51" s="1221"/>
      <c r="CA51" s="1221"/>
      <c r="CB51" s="1221"/>
      <c r="CC51" s="1221"/>
      <c r="CD51" s="1221"/>
      <c r="CE51" s="1221"/>
      <c r="CF51" s="1221"/>
      <c r="CG51" s="1221"/>
      <c r="CH51" s="1221"/>
      <c r="CI51" s="1221"/>
      <c r="CJ51" s="1221"/>
      <c r="CK51" s="1221"/>
      <c r="CL51" s="1221"/>
      <c r="CM51" s="1221"/>
      <c r="CN51" s="1221"/>
      <c r="CO51" s="1221"/>
      <c r="CP51" s="1221"/>
      <c r="CQ51" s="1221"/>
      <c r="CR51" s="1221"/>
      <c r="CS51" s="1221"/>
      <c r="CT51" s="1221"/>
      <c r="CU51" s="1221"/>
      <c r="CV51" s="1221"/>
      <c r="CW51" s="1221"/>
      <c r="CX51" s="1221"/>
      <c r="CY51" s="1221"/>
      <c r="CZ51" s="1221"/>
      <c r="DA51" s="1221"/>
      <c r="DB51" s="1221"/>
      <c r="DC51" s="1221"/>
    </row>
    <row r="52" spans="1:109" x14ac:dyDescent="0.15">
      <c r="B52" s="250"/>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x14ac:dyDescent="0.15">
      <c r="A53" s="355"/>
      <c r="B53" s="250"/>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612</v>
      </c>
      <c r="BC53" s="1224"/>
      <c r="BD53" s="1224"/>
      <c r="BE53" s="1224"/>
      <c r="BF53" s="1224"/>
      <c r="BG53" s="1224"/>
      <c r="BH53" s="1224"/>
      <c r="BI53" s="1224"/>
      <c r="BJ53" s="1224"/>
      <c r="BK53" s="1224"/>
      <c r="BL53" s="1224"/>
      <c r="BM53" s="1224"/>
      <c r="BN53" s="1224"/>
      <c r="BO53" s="1224"/>
      <c r="BP53" s="1221">
        <v>60.5</v>
      </c>
      <c r="BQ53" s="1221"/>
      <c r="BR53" s="1221"/>
      <c r="BS53" s="1221"/>
      <c r="BT53" s="1221"/>
      <c r="BU53" s="1221"/>
      <c r="BV53" s="1221"/>
      <c r="BW53" s="1221"/>
      <c r="BX53" s="1221">
        <v>59.5</v>
      </c>
      <c r="BY53" s="1221"/>
      <c r="BZ53" s="1221"/>
      <c r="CA53" s="1221"/>
      <c r="CB53" s="1221"/>
      <c r="CC53" s="1221"/>
      <c r="CD53" s="1221"/>
      <c r="CE53" s="1221"/>
      <c r="CF53" s="1221">
        <v>60.6</v>
      </c>
      <c r="CG53" s="1221"/>
      <c r="CH53" s="1221"/>
      <c r="CI53" s="1221"/>
      <c r="CJ53" s="1221"/>
      <c r="CK53" s="1221"/>
      <c r="CL53" s="1221"/>
      <c r="CM53" s="1221"/>
      <c r="CN53" s="1221">
        <v>62.4</v>
      </c>
      <c r="CO53" s="1221"/>
      <c r="CP53" s="1221"/>
      <c r="CQ53" s="1221"/>
      <c r="CR53" s="1221"/>
      <c r="CS53" s="1221"/>
      <c r="CT53" s="1221"/>
      <c r="CU53" s="1221"/>
      <c r="CV53" s="1221">
        <v>55.3</v>
      </c>
      <c r="CW53" s="1221"/>
      <c r="CX53" s="1221"/>
      <c r="CY53" s="1221"/>
      <c r="CZ53" s="1221"/>
      <c r="DA53" s="1221"/>
      <c r="DB53" s="1221"/>
      <c r="DC53" s="1221"/>
    </row>
    <row r="54" spans="1:109" x14ac:dyDescent="0.15">
      <c r="A54" s="355"/>
      <c r="B54" s="250"/>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x14ac:dyDescent="0.15">
      <c r="A55" s="355"/>
      <c r="B55" s="250"/>
      <c r="G55" s="1219"/>
      <c r="H55" s="1219"/>
      <c r="I55" s="1219"/>
      <c r="J55" s="1219"/>
      <c r="K55" s="1226"/>
      <c r="L55" s="1226"/>
      <c r="M55" s="1226"/>
      <c r="N55" s="1226"/>
      <c r="AN55" s="1225" t="s">
        <v>613</v>
      </c>
      <c r="AO55" s="1225"/>
      <c r="AP55" s="1225"/>
      <c r="AQ55" s="1225"/>
      <c r="AR55" s="1225"/>
      <c r="AS55" s="1225"/>
      <c r="AT55" s="1225"/>
      <c r="AU55" s="1225"/>
      <c r="AV55" s="1225"/>
      <c r="AW55" s="1225"/>
      <c r="AX55" s="1225"/>
      <c r="AY55" s="1225"/>
      <c r="AZ55" s="1225"/>
      <c r="BA55" s="1225"/>
      <c r="BB55" s="1224" t="s">
        <v>611</v>
      </c>
      <c r="BC55" s="1224"/>
      <c r="BD55" s="1224"/>
      <c r="BE55" s="1224"/>
      <c r="BF55" s="1224"/>
      <c r="BG55" s="1224"/>
      <c r="BH55" s="1224"/>
      <c r="BI55" s="1224"/>
      <c r="BJ55" s="1224"/>
      <c r="BK55" s="1224"/>
      <c r="BL55" s="1224"/>
      <c r="BM55" s="1224"/>
      <c r="BN55" s="1224"/>
      <c r="BO55" s="1224"/>
      <c r="BP55" s="1221">
        <v>20.2</v>
      </c>
      <c r="BQ55" s="1221"/>
      <c r="BR55" s="1221"/>
      <c r="BS55" s="1221"/>
      <c r="BT55" s="1221"/>
      <c r="BU55" s="1221"/>
      <c r="BV55" s="1221"/>
      <c r="BW55" s="1221"/>
      <c r="BX55" s="1221">
        <v>18.2</v>
      </c>
      <c r="BY55" s="1221"/>
      <c r="BZ55" s="1221"/>
      <c r="CA55" s="1221"/>
      <c r="CB55" s="1221"/>
      <c r="CC55" s="1221"/>
      <c r="CD55" s="1221"/>
      <c r="CE55" s="1221"/>
      <c r="CF55" s="1221">
        <v>20.3</v>
      </c>
      <c r="CG55" s="1221"/>
      <c r="CH55" s="1221"/>
      <c r="CI55" s="1221"/>
      <c r="CJ55" s="1221"/>
      <c r="CK55" s="1221"/>
      <c r="CL55" s="1221"/>
      <c r="CM55" s="1221"/>
      <c r="CN55" s="1221">
        <v>15.5</v>
      </c>
      <c r="CO55" s="1221"/>
      <c r="CP55" s="1221"/>
      <c r="CQ55" s="1221"/>
      <c r="CR55" s="1221"/>
      <c r="CS55" s="1221"/>
      <c r="CT55" s="1221"/>
      <c r="CU55" s="1221"/>
      <c r="CV55" s="1221">
        <v>4.5999999999999996</v>
      </c>
      <c r="CW55" s="1221"/>
      <c r="CX55" s="1221"/>
      <c r="CY55" s="1221"/>
      <c r="CZ55" s="1221"/>
      <c r="DA55" s="1221"/>
      <c r="DB55" s="1221"/>
      <c r="DC55" s="1221"/>
    </row>
    <row r="56" spans="1:109" x14ac:dyDescent="0.15">
      <c r="A56" s="355"/>
      <c r="B56" s="250"/>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x14ac:dyDescent="0.15">
      <c r="B57" s="359"/>
      <c r="G57" s="1219"/>
      <c r="H57" s="1219"/>
      <c r="I57" s="1222"/>
      <c r="J57" s="1222"/>
      <c r="K57" s="1226"/>
      <c r="L57" s="1226"/>
      <c r="M57" s="1226"/>
      <c r="N57" s="1226"/>
      <c r="AM57" s="246"/>
      <c r="AN57" s="1225"/>
      <c r="AO57" s="1225"/>
      <c r="AP57" s="1225"/>
      <c r="AQ57" s="1225"/>
      <c r="AR57" s="1225"/>
      <c r="AS57" s="1225"/>
      <c r="AT57" s="1225"/>
      <c r="AU57" s="1225"/>
      <c r="AV57" s="1225"/>
      <c r="AW57" s="1225"/>
      <c r="AX57" s="1225"/>
      <c r="AY57" s="1225"/>
      <c r="AZ57" s="1225"/>
      <c r="BA57" s="1225"/>
      <c r="BB57" s="1224" t="s">
        <v>612</v>
      </c>
      <c r="BC57" s="1224"/>
      <c r="BD57" s="1224"/>
      <c r="BE57" s="1224"/>
      <c r="BF57" s="1224"/>
      <c r="BG57" s="1224"/>
      <c r="BH57" s="1224"/>
      <c r="BI57" s="1224"/>
      <c r="BJ57" s="1224"/>
      <c r="BK57" s="1224"/>
      <c r="BL57" s="1224"/>
      <c r="BM57" s="1224"/>
      <c r="BN57" s="1224"/>
      <c r="BO57" s="1224"/>
      <c r="BP57" s="1221">
        <v>57.5</v>
      </c>
      <c r="BQ57" s="1221"/>
      <c r="BR57" s="1221"/>
      <c r="BS57" s="1221"/>
      <c r="BT57" s="1221"/>
      <c r="BU57" s="1221"/>
      <c r="BV57" s="1221"/>
      <c r="BW57" s="1221"/>
      <c r="BX57" s="1221">
        <v>59.3</v>
      </c>
      <c r="BY57" s="1221"/>
      <c r="BZ57" s="1221"/>
      <c r="CA57" s="1221"/>
      <c r="CB57" s="1221"/>
      <c r="CC57" s="1221"/>
      <c r="CD57" s="1221"/>
      <c r="CE57" s="1221"/>
      <c r="CF57" s="1221">
        <v>60.3</v>
      </c>
      <c r="CG57" s="1221"/>
      <c r="CH57" s="1221"/>
      <c r="CI57" s="1221"/>
      <c r="CJ57" s="1221"/>
      <c r="CK57" s="1221"/>
      <c r="CL57" s="1221"/>
      <c r="CM57" s="1221"/>
      <c r="CN57" s="1221">
        <v>61.5</v>
      </c>
      <c r="CO57" s="1221"/>
      <c r="CP57" s="1221"/>
      <c r="CQ57" s="1221"/>
      <c r="CR57" s="1221"/>
      <c r="CS57" s="1221"/>
      <c r="CT57" s="1221"/>
      <c r="CU57" s="1221"/>
      <c r="CV57" s="1221">
        <v>61</v>
      </c>
      <c r="CW57" s="1221"/>
      <c r="CX57" s="1221"/>
      <c r="CY57" s="1221"/>
      <c r="CZ57" s="1221"/>
      <c r="DA57" s="1221"/>
      <c r="DB57" s="1221"/>
      <c r="DC57" s="1221"/>
      <c r="DD57" s="360"/>
      <c r="DE57" s="359"/>
    </row>
    <row r="58" spans="1:109" s="355" customFormat="1" x14ac:dyDescent="0.15">
      <c r="A58" s="246"/>
      <c r="B58" s="359"/>
      <c r="G58" s="1219"/>
      <c r="H58" s="1219"/>
      <c r="I58" s="1222"/>
      <c r="J58" s="1222"/>
      <c r="K58" s="1226"/>
      <c r="L58" s="1226"/>
      <c r="M58" s="1226"/>
      <c r="N58" s="1226"/>
      <c r="AM58" s="246"/>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614</v>
      </c>
    </row>
    <row r="64" spans="1:109" x14ac:dyDescent="0.15">
      <c r="B64" s="250"/>
      <c r="G64" s="354"/>
      <c r="I64" s="366"/>
      <c r="J64" s="366"/>
      <c r="K64" s="366"/>
      <c r="L64" s="366"/>
      <c r="M64" s="366"/>
      <c r="N64" s="367"/>
      <c r="AM64" s="354"/>
      <c r="AN64" s="354" t="s">
        <v>608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5" customHeight="1" x14ac:dyDescent="0.15">
      <c r="B65" s="250"/>
      <c r="AN65" s="1227" t="s">
        <v>617</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x14ac:dyDescent="0.15">
      <c r="B66" s="250"/>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x14ac:dyDescent="0.15">
      <c r="B67" s="250"/>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x14ac:dyDescent="0.15">
      <c r="B68" s="250"/>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x14ac:dyDescent="0.15">
      <c r="B69" s="250"/>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609</v>
      </c>
    </row>
    <row r="72" spans="2:107" x14ac:dyDescent="0.15">
      <c r="B72" s="250"/>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569</v>
      </c>
      <c r="BQ72" s="1225"/>
      <c r="BR72" s="1225"/>
      <c r="BS72" s="1225"/>
      <c r="BT72" s="1225"/>
      <c r="BU72" s="1225"/>
      <c r="BV72" s="1225"/>
      <c r="BW72" s="1225"/>
      <c r="BX72" s="1225" t="s">
        <v>570</v>
      </c>
      <c r="BY72" s="1225"/>
      <c r="BZ72" s="1225"/>
      <c r="CA72" s="1225"/>
      <c r="CB72" s="1225"/>
      <c r="CC72" s="1225"/>
      <c r="CD72" s="1225"/>
      <c r="CE72" s="1225"/>
      <c r="CF72" s="1225" t="s">
        <v>571</v>
      </c>
      <c r="CG72" s="1225"/>
      <c r="CH72" s="1225"/>
      <c r="CI72" s="1225"/>
      <c r="CJ72" s="1225"/>
      <c r="CK72" s="1225"/>
      <c r="CL72" s="1225"/>
      <c r="CM72" s="1225"/>
      <c r="CN72" s="1225" t="s">
        <v>572</v>
      </c>
      <c r="CO72" s="1225"/>
      <c r="CP72" s="1225"/>
      <c r="CQ72" s="1225"/>
      <c r="CR72" s="1225"/>
      <c r="CS72" s="1225"/>
      <c r="CT72" s="1225"/>
      <c r="CU72" s="1225"/>
      <c r="CV72" s="1225" t="s">
        <v>573</v>
      </c>
      <c r="CW72" s="1225"/>
      <c r="CX72" s="1225"/>
      <c r="CY72" s="1225"/>
      <c r="CZ72" s="1225"/>
      <c r="DA72" s="1225"/>
      <c r="DB72" s="1225"/>
      <c r="DC72" s="1225"/>
    </row>
    <row r="73" spans="2:107" x14ac:dyDescent="0.15">
      <c r="B73" s="250"/>
      <c r="G73" s="1236"/>
      <c r="H73" s="1236"/>
      <c r="I73" s="1236"/>
      <c r="J73" s="1236"/>
      <c r="K73" s="1220"/>
      <c r="L73" s="1220"/>
      <c r="M73" s="1220"/>
      <c r="N73" s="1220"/>
      <c r="AM73" s="356"/>
      <c r="AN73" s="1224" t="s">
        <v>610</v>
      </c>
      <c r="AO73" s="1224"/>
      <c r="AP73" s="1224"/>
      <c r="AQ73" s="1224"/>
      <c r="AR73" s="1224"/>
      <c r="AS73" s="1224"/>
      <c r="AT73" s="1224"/>
      <c r="AU73" s="1224"/>
      <c r="AV73" s="1224"/>
      <c r="AW73" s="1224"/>
      <c r="AX73" s="1224"/>
      <c r="AY73" s="1224"/>
      <c r="AZ73" s="1224"/>
      <c r="BA73" s="1224"/>
      <c r="BB73" s="1224" t="s">
        <v>611</v>
      </c>
      <c r="BC73" s="1224"/>
      <c r="BD73" s="1224"/>
      <c r="BE73" s="1224"/>
      <c r="BF73" s="1224"/>
      <c r="BG73" s="1224"/>
      <c r="BH73" s="1224"/>
      <c r="BI73" s="1224"/>
      <c r="BJ73" s="1224"/>
      <c r="BK73" s="1224"/>
      <c r="BL73" s="1224"/>
      <c r="BM73" s="1224"/>
      <c r="BN73" s="1224"/>
      <c r="BO73" s="1224"/>
      <c r="BP73" s="1221"/>
      <c r="BQ73" s="1221"/>
      <c r="BR73" s="1221"/>
      <c r="BS73" s="1221"/>
      <c r="BT73" s="1221"/>
      <c r="BU73" s="1221"/>
      <c r="BV73" s="1221"/>
      <c r="BW73" s="1221"/>
      <c r="BX73" s="1221"/>
      <c r="BY73" s="1221"/>
      <c r="BZ73" s="1221"/>
      <c r="CA73" s="1221"/>
      <c r="CB73" s="1221"/>
      <c r="CC73" s="1221"/>
      <c r="CD73" s="1221"/>
      <c r="CE73" s="1221"/>
      <c r="CF73" s="1221"/>
      <c r="CG73" s="1221"/>
      <c r="CH73" s="1221"/>
      <c r="CI73" s="1221"/>
      <c r="CJ73" s="1221"/>
      <c r="CK73" s="1221"/>
      <c r="CL73" s="1221"/>
      <c r="CM73" s="1221"/>
      <c r="CN73" s="1221"/>
      <c r="CO73" s="1221"/>
      <c r="CP73" s="1221"/>
      <c r="CQ73" s="1221"/>
      <c r="CR73" s="1221"/>
      <c r="CS73" s="1221"/>
      <c r="CT73" s="1221"/>
      <c r="CU73" s="1221"/>
      <c r="CV73" s="1221"/>
      <c r="CW73" s="1221"/>
      <c r="CX73" s="1221"/>
      <c r="CY73" s="1221"/>
      <c r="CZ73" s="1221"/>
      <c r="DA73" s="1221"/>
      <c r="DB73" s="1221"/>
      <c r="DC73" s="1221"/>
    </row>
    <row r="74" spans="2:107" x14ac:dyDescent="0.15">
      <c r="B74" s="250"/>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x14ac:dyDescent="0.15">
      <c r="B75" s="250"/>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615</v>
      </c>
      <c r="BC75" s="1224"/>
      <c r="BD75" s="1224"/>
      <c r="BE75" s="1224"/>
      <c r="BF75" s="1224"/>
      <c r="BG75" s="1224"/>
      <c r="BH75" s="1224"/>
      <c r="BI75" s="1224"/>
      <c r="BJ75" s="1224"/>
      <c r="BK75" s="1224"/>
      <c r="BL75" s="1224"/>
      <c r="BM75" s="1224"/>
      <c r="BN75" s="1224"/>
      <c r="BO75" s="1224"/>
      <c r="BP75" s="1221">
        <v>4</v>
      </c>
      <c r="BQ75" s="1221"/>
      <c r="BR75" s="1221"/>
      <c r="BS75" s="1221"/>
      <c r="BT75" s="1221"/>
      <c r="BU75" s="1221"/>
      <c r="BV75" s="1221"/>
      <c r="BW75" s="1221"/>
      <c r="BX75" s="1221">
        <v>4</v>
      </c>
      <c r="BY75" s="1221"/>
      <c r="BZ75" s="1221"/>
      <c r="CA75" s="1221"/>
      <c r="CB75" s="1221"/>
      <c r="CC75" s="1221"/>
      <c r="CD75" s="1221"/>
      <c r="CE75" s="1221"/>
      <c r="CF75" s="1221">
        <v>4.8</v>
      </c>
      <c r="CG75" s="1221"/>
      <c r="CH75" s="1221"/>
      <c r="CI75" s="1221"/>
      <c r="CJ75" s="1221"/>
      <c r="CK75" s="1221"/>
      <c r="CL75" s="1221"/>
      <c r="CM75" s="1221"/>
      <c r="CN75" s="1221">
        <v>5.8</v>
      </c>
      <c r="CO75" s="1221"/>
      <c r="CP75" s="1221"/>
      <c r="CQ75" s="1221"/>
      <c r="CR75" s="1221"/>
      <c r="CS75" s="1221"/>
      <c r="CT75" s="1221"/>
      <c r="CU75" s="1221"/>
      <c r="CV75" s="1221">
        <v>6.2</v>
      </c>
      <c r="CW75" s="1221"/>
      <c r="CX75" s="1221"/>
      <c r="CY75" s="1221"/>
      <c r="CZ75" s="1221"/>
      <c r="DA75" s="1221"/>
      <c r="DB75" s="1221"/>
      <c r="DC75" s="1221"/>
    </row>
    <row r="76" spans="2:107" x14ac:dyDescent="0.15">
      <c r="B76" s="250"/>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x14ac:dyDescent="0.15">
      <c r="B77" s="250"/>
      <c r="G77" s="1219"/>
      <c r="H77" s="1219"/>
      <c r="I77" s="1219"/>
      <c r="J77" s="1219"/>
      <c r="K77" s="1220"/>
      <c r="L77" s="1220"/>
      <c r="M77" s="1220"/>
      <c r="N77" s="1220"/>
      <c r="AN77" s="1225" t="s">
        <v>613</v>
      </c>
      <c r="AO77" s="1225"/>
      <c r="AP77" s="1225"/>
      <c r="AQ77" s="1225"/>
      <c r="AR77" s="1225"/>
      <c r="AS77" s="1225"/>
      <c r="AT77" s="1225"/>
      <c r="AU77" s="1225"/>
      <c r="AV77" s="1225"/>
      <c r="AW77" s="1225"/>
      <c r="AX77" s="1225"/>
      <c r="AY77" s="1225"/>
      <c r="AZ77" s="1225"/>
      <c r="BA77" s="1225"/>
      <c r="BB77" s="1224" t="s">
        <v>611</v>
      </c>
      <c r="BC77" s="1224"/>
      <c r="BD77" s="1224"/>
      <c r="BE77" s="1224"/>
      <c r="BF77" s="1224"/>
      <c r="BG77" s="1224"/>
      <c r="BH77" s="1224"/>
      <c r="BI77" s="1224"/>
      <c r="BJ77" s="1224"/>
      <c r="BK77" s="1224"/>
      <c r="BL77" s="1224"/>
      <c r="BM77" s="1224"/>
      <c r="BN77" s="1224"/>
      <c r="BO77" s="1224"/>
      <c r="BP77" s="1221">
        <v>20.2</v>
      </c>
      <c r="BQ77" s="1221"/>
      <c r="BR77" s="1221"/>
      <c r="BS77" s="1221"/>
      <c r="BT77" s="1221"/>
      <c r="BU77" s="1221"/>
      <c r="BV77" s="1221"/>
      <c r="BW77" s="1221"/>
      <c r="BX77" s="1221">
        <v>18.2</v>
      </c>
      <c r="BY77" s="1221"/>
      <c r="BZ77" s="1221"/>
      <c r="CA77" s="1221"/>
      <c r="CB77" s="1221"/>
      <c r="CC77" s="1221"/>
      <c r="CD77" s="1221"/>
      <c r="CE77" s="1221"/>
      <c r="CF77" s="1221">
        <v>20.3</v>
      </c>
      <c r="CG77" s="1221"/>
      <c r="CH77" s="1221"/>
      <c r="CI77" s="1221"/>
      <c r="CJ77" s="1221"/>
      <c r="CK77" s="1221"/>
      <c r="CL77" s="1221"/>
      <c r="CM77" s="1221"/>
      <c r="CN77" s="1221">
        <v>15.5</v>
      </c>
      <c r="CO77" s="1221"/>
      <c r="CP77" s="1221"/>
      <c r="CQ77" s="1221"/>
      <c r="CR77" s="1221"/>
      <c r="CS77" s="1221"/>
      <c r="CT77" s="1221"/>
      <c r="CU77" s="1221"/>
      <c r="CV77" s="1221">
        <v>4.5999999999999996</v>
      </c>
      <c r="CW77" s="1221"/>
      <c r="CX77" s="1221"/>
      <c r="CY77" s="1221"/>
      <c r="CZ77" s="1221"/>
      <c r="DA77" s="1221"/>
      <c r="DB77" s="1221"/>
      <c r="DC77" s="1221"/>
    </row>
    <row r="78" spans="2:107" x14ac:dyDescent="0.15">
      <c r="B78" s="250"/>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x14ac:dyDescent="0.15">
      <c r="B79" s="250"/>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615</v>
      </c>
      <c r="BC79" s="1224"/>
      <c r="BD79" s="1224"/>
      <c r="BE79" s="1224"/>
      <c r="BF79" s="1224"/>
      <c r="BG79" s="1224"/>
      <c r="BH79" s="1224"/>
      <c r="BI79" s="1224"/>
      <c r="BJ79" s="1224"/>
      <c r="BK79" s="1224"/>
      <c r="BL79" s="1224"/>
      <c r="BM79" s="1224"/>
      <c r="BN79" s="1224"/>
      <c r="BO79" s="1224"/>
      <c r="BP79" s="1221">
        <v>6.8</v>
      </c>
      <c r="BQ79" s="1221"/>
      <c r="BR79" s="1221"/>
      <c r="BS79" s="1221"/>
      <c r="BT79" s="1221"/>
      <c r="BU79" s="1221"/>
      <c r="BV79" s="1221"/>
      <c r="BW79" s="1221"/>
      <c r="BX79" s="1221">
        <v>6.8</v>
      </c>
      <c r="BY79" s="1221"/>
      <c r="BZ79" s="1221"/>
      <c r="CA79" s="1221"/>
      <c r="CB79" s="1221"/>
      <c r="CC79" s="1221"/>
      <c r="CD79" s="1221"/>
      <c r="CE79" s="1221"/>
      <c r="CF79" s="1221">
        <v>6.6</v>
      </c>
      <c r="CG79" s="1221"/>
      <c r="CH79" s="1221"/>
      <c r="CI79" s="1221"/>
      <c r="CJ79" s="1221"/>
      <c r="CK79" s="1221"/>
      <c r="CL79" s="1221"/>
      <c r="CM79" s="1221"/>
      <c r="CN79" s="1221">
        <v>6.4</v>
      </c>
      <c r="CO79" s="1221"/>
      <c r="CP79" s="1221"/>
      <c r="CQ79" s="1221"/>
      <c r="CR79" s="1221"/>
      <c r="CS79" s="1221"/>
      <c r="CT79" s="1221"/>
      <c r="CU79" s="1221"/>
      <c r="CV79" s="1221">
        <v>6.3</v>
      </c>
      <c r="CW79" s="1221"/>
      <c r="CX79" s="1221"/>
      <c r="CY79" s="1221"/>
      <c r="CZ79" s="1221"/>
      <c r="DA79" s="1221"/>
      <c r="DB79" s="1221"/>
      <c r="DC79" s="1221"/>
    </row>
    <row r="80" spans="2:107" x14ac:dyDescent="0.15">
      <c r="B80" s="250"/>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j0Xmk3XQ9sc+TZreAvRc6FAMJN1RdQug7fdVqtU/MbI1QLgApHq0miNVKD6L+5lf9+5NsIQ8auSN5YiXkp/HcQ==" saltValue="vpVTCwVlK0eNV1swT3RU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AA7E-94C5-4C22-BED7-CE019CA8ADCE}">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516</v>
      </c>
    </row>
  </sheetData>
  <sheetProtection algorithmName="SHA-512" hashValue="60J+/PJ1VMhfdv7wPICpwNQQXHs9BXq7kPQ6P8QPeflF58Ako783TjcozbQiWmdhfv0xpTJdydv4hxh0ZnnTBQ==" saltValue="j1SbWGN1+7MUN3jMEp7tq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F33AC-BCD8-4381-871F-FBF0B1476607}">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516</v>
      </c>
    </row>
  </sheetData>
  <sheetProtection algorithmName="SHA-512" hashValue="t/l1oeoMEaOd1YdXCCGkTXKXL3a1Og7mAq5lRKA+E1R7h95F9RhgaafP6h1bWYuoF33ZjlXAe700izesstD5/g==" saltValue="O7bO9nR1vovvui+L+EeSh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566</v>
      </c>
      <c r="G2" s="146"/>
      <c r="H2" s="147"/>
    </row>
    <row r="3" spans="1:8" x14ac:dyDescent="0.15">
      <c r="A3" s="143" t="s">
        <v>559</v>
      </c>
      <c r="B3" s="148"/>
      <c r="C3" s="149"/>
      <c r="D3" s="150">
        <v>49478</v>
      </c>
      <c r="E3" s="151"/>
      <c r="F3" s="152">
        <v>52191</v>
      </c>
      <c r="G3" s="153"/>
      <c r="H3" s="154"/>
    </row>
    <row r="4" spans="1:8" x14ac:dyDescent="0.15">
      <c r="A4" s="155"/>
      <c r="B4" s="156"/>
      <c r="C4" s="157"/>
      <c r="D4" s="158">
        <v>45481</v>
      </c>
      <c r="E4" s="159"/>
      <c r="F4" s="160">
        <v>24843</v>
      </c>
      <c r="G4" s="161"/>
      <c r="H4" s="162"/>
    </row>
    <row r="5" spans="1:8" x14ac:dyDescent="0.15">
      <c r="A5" s="143" t="s">
        <v>561</v>
      </c>
      <c r="B5" s="148"/>
      <c r="C5" s="149"/>
      <c r="D5" s="150">
        <v>65577</v>
      </c>
      <c r="E5" s="151"/>
      <c r="F5" s="152">
        <v>47387</v>
      </c>
      <c r="G5" s="153"/>
      <c r="H5" s="154"/>
    </row>
    <row r="6" spans="1:8" x14ac:dyDescent="0.15">
      <c r="A6" s="155"/>
      <c r="B6" s="156"/>
      <c r="C6" s="157"/>
      <c r="D6" s="158">
        <v>57740</v>
      </c>
      <c r="E6" s="159"/>
      <c r="F6" s="160">
        <v>24928</v>
      </c>
      <c r="G6" s="161"/>
      <c r="H6" s="162"/>
    </row>
    <row r="7" spans="1:8" x14ac:dyDescent="0.15">
      <c r="A7" s="143" t="s">
        <v>562</v>
      </c>
      <c r="B7" s="148"/>
      <c r="C7" s="149"/>
      <c r="D7" s="150">
        <v>53775</v>
      </c>
      <c r="E7" s="151"/>
      <c r="F7" s="152">
        <v>51264</v>
      </c>
      <c r="G7" s="153"/>
      <c r="H7" s="154"/>
    </row>
    <row r="8" spans="1:8" x14ac:dyDescent="0.15">
      <c r="A8" s="155"/>
      <c r="B8" s="156"/>
      <c r="C8" s="157"/>
      <c r="D8" s="158">
        <v>38878</v>
      </c>
      <c r="E8" s="159"/>
      <c r="F8" s="160">
        <v>26040</v>
      </c>
      <c r="G8" s="161"/>
      <c r="H8" s="162"/>
    </row>
    <row r="9" spans="1:8" x14ac:dyDescent="0.15">
      <c r="A9" s="143" t="s">
        <v>563</v>
      </c>
      <c r="B9" s="148"/>
      <c r="C9" s="149"/>
      <c r="D9" s="150">
        <v>88541</v>
      </c>
      <c r="E9" s="151"/>
      <c r="F9" s="152">
        <v>52068</v>
      </c>
      <c r="G9" s="153"/>
      <c r="H9" s="154"/>
    </row>
    <row r="10" spans="1:8" x14ac:dyDescent="0.15">
      <c r="A10" s="155"/>
      <c r="B10" s="156"/>
      <c r="C10" s="157"/>
      <c r="D10" s="158">
        <v>26631</v>
      </c>
      <c r="E10" s="159"/>
      <c r="F10" s="160">
        <v>26936</v>
      </c>
      <c r="G10" s="161"/>
      <c r="H10" s="162"/>
    </row>
    <row r="11" spans="1:8" x14ac:dyDescent="0.15">
      <c r="A11" s="143" t="s">
        <v>564</v>
      </c>
      <c r="B11" s="148"/>
      <c r="C11" s="149"/>
      <c r="D11" s="150">
        <v>291972</v>
      </c>
      <c r="E11" s="151"/>
      <c r="F11" s="152">
        <v>47161</v>
      </c>
      <c r="G11" s="153"/>
      <c r="H11" s="154"/>
    </row>
    <row r="12" spans="1:8" x14ac:dyDescent="0.15">
      <c r="A12" s="155"/>
      <c r="B12" s="156"/>
      <c r="C12" s="163"/>
      <c r="D12" s="158">
        <v>47503</v>
      </c>
      <c r="E12" s="159"/>
      <c r="F12" s="160">
        <v>24595</v>
      </c>
      <c r="G12" s="161"/>
      <c r="H12" s="162"/>
    </row>
    <row r="13" spans="1:8" x14ac:dyDescent="0.15">
      <c r="A13" s="143"/>
      <c r="B13" s="148"/>
      <c r="C13" s="149"/>
      <c r="D13" s="150">
        <v>109869</v>
      </c>
      <c r="E13" s="151"/>
      <c r="F13" s="152">
        <v>50014</v>
      </c>
      <c r="G13" s="164"/>
      <c r="H13" s="154"/>
    </row>
    <row r="14" spans="1:8" x14ac:dyDescent="0.15">
      <c r="A14" s="155"/>
      <c r="B14" s="156"/>
      <c r="C14" s="157"/>
      <c r="D14" s="158">
        <v>43247</v>
      </c>
      <c r="E14" s="159"/>
      <c r="F14" s="160">
        <v>25468</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5.47</v>
      </c>
      <c r="C19" s="165">
        <f>ROUND(VALUE(SUBSTITUTE(実質収支比率等に係る経年分析!G$48,"▲","-")),2)</f>
        <v>5.56</v>
      </c>
      <c r="D19" s="165">
        <f>ROUND(VALUE(SUBSTITUTE(実質収支比率等に係る経年分析!H$48,"▲","-")),2)</f>
        <v>9.56</v>
      </c>
      <c r="E19" s="165">
        <f>ROUND(VALUE(SUBSTITUTE(実質収支比率等に係る経年分析!I$48,"▲","-")),2)</f>
        <v>5.9</v>
      </c>
      <c r="F19" s="165">
        <f>ROUND(VALUE(SUBSTITUTE(実質収支比率等に係る経年分析!J$48,"▲","-")),2)</f>
        <v>8.6199999999999992</v>
      </c>
    </row>
    <row r="20" spans="1:11" x14ac:dyDescent="0.15">
      <c r="A20" s="165" t="s">
        <v>55</v>
      </c>
      <c r="B20" s="165">
        <f>ROUND(VALUE(SUBSTITUTE(実質収支比率等に係る経年分析!F$47,"▲","-")),2)</f>
        <v>63.26</v>
      </c>
      <c r="C20" s="165">
        <f>ROUND(VALUE(SUBSTITUTE(実質収支比率等に係る経年分析!G$47,"▲","-")),2)</f>
        <v>69.59</v>
      </c>
      <c r="D20" s="165">
        <f>ROUND(VALUE(SUBSTITUTE(実質収支比率等に係る経年分析!H$47,"▲","-")),2)</f>
        <v>74.73</v>
      </c>
      <c r="E20" s="165">
        <f>ROUND(VALUE(SUBSTITUTE(実質収支比率等に係る経年分析!I$47,"▲","-")),2)</f>
        <v>82.24</v>
      </c>
      <c r="F20" s="165">
        <f>ROUND(VALUE(SUBSTITUTE(実質収支比率等に係る経年分析!J$47,"▲","-")),2)</f>
        <v>85.38</v>
      </c>
    </row>
    <row r="21" spans="1:11" x14ac:dyDescent="0.15">
      <c r="A21" s="165" t="s">
        <v>56</v>
      </c>
      <c r="B21" s="165">
        <f>IF(ISNUMBER(VALUE(SUBSTITUTE(実質収支比率等に係る経年分析!F$49,"▲","-"))),ROUND(VALUE(SUBSTITUTE(実質収支比率等に係る経年分析!F$49,"▲","-")),2),NA())</f>
        <v>6.28</v>
      </c>
      <c r="C21" s="165">
        <f>IF(ISNUMBER(VALUE(SUBSTITUTE(実質収支比率等に係る経年分析!G$49,"▲","-"))),ROUND(VALUE(SUBSTITUTE(実質収支比率等に係る経年分析!G$49,"▲","-")),2),NA())</f>
        <v>7.77</v>
      </c>
      <c r="D21" s="165">
        <f>IF(ISNUMBER(VALUE(SUBSTITUTE(実質収支比率等に係る経年分析!H$49,"▲","-"))),ROUND(VALUE(SUBSTITUTE(実質収支比率等に係る経年分析!H$49,"▲","-")),2),NA())</f>
        <v>9.2100000000000009</v>
      </c>
      <c r="E21" s="165">
        <f>IF(ISNUMBER(VALUE(SUBSTITUTE(実質収支比率等に係る経年分析!I$49,"▲","-"))),ROUND(VALUE(SUBSTITUTE(実質収支比率等に係る経年分析!I$49,"▲","-")),2),NA())</f>
        <v>7.64</v>
      </c>
      <c r="F21" s="165">
        <f>IF(ISNUMBER(VALUE(SUBSTITUTE(実質収支比率等に係る経年分析!J$49,"▲","-"))),ROUND(VALUE(SUBSTITUTE(実質収支比率等に係る経年分析!J$49,"▲","-")),2),NA())</f>
        <v>12.9</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王寺駅南駐車場特別会計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介護サービス事業特別会計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2.4500000000000002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0.19</v>
      </c>
    </row>
    <row r="33" spans="1:16" x14ac:dyDescent="0.15">
      <c r="A33" s="166" t="str">
        <f>IF(連結実質赤字比率に係る赤字・黒字の構成分析!C$37="",NA(),連結実質赤字比率に係る赤字・黒字の構成分析!C$37)</f>
        <v>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0.55000000000000004</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0.71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0.63</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5.46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5.55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9.5500000000000007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5.89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8.6199999999999992</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28.45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28.25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26.59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21.07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17.07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997</v>
      </c>
      <c r="E42" s="167"/>
      <c r="F42" s="167"/>
      <c r="G42" s="167">
        <f>'実質公債費比率（分子）の構造'!L$52</f>
        <v>1015</v>
      </c>
      <c r="H42" s="167"/>
      <c r="I42" s="167"/>
      <c r="J42" s="167">
        <f>'実質公債費比率（分子）の構造'!M$52</f>
        <v>997</v>
      </c>
      <c r="K42" s="167"/>
      <c r="L42" s="167"/>
      <c r="M42" s="167">
        <f>'実質公債費比率（分子）の構造'!N$52</f>
        <v>956</v>
      </c>
      <c r="N42" s="167"/>
      <c r="O42" s="167"/>
      <c r="P42" s="167">
        <f>'実質公債費比率（分子）の構造'!O$52</f>
        <v>1000</v>
      </c>
    </row>
    <row r="43" spans="1:16" x14ac:dyDescent="0.15">
      <c r="A43" s="167" t="s">
        <v>64</v>
      </c>
      <c r="B43" s="167">
        <f>'実質公債費比率（分子）の構造'!K$51</f>
        <v>0</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110</v>
      </c>
      <c r="C45" s="167"/>
      <c r="D45" s="167"/>
      <c r="E45" s="167">
        <f>'実質公債費比率（分子）の構造'!L$49</f>
        <v>85</v>
      </c>
      <c r="F45" s="167"/>
      <c r="G45" s="167"/>
      <c r="H45" s="167">
        <f>'実質公債費比率（分子）の構造'!M$49</f>
        <v>78</v>
      </c>
      <c r="I45" s="167"/>
      <c r="J45" s="167"/>
      <c r="K45" s="167">
        <f>'実質公債費比率（分子）の構造'!N$49</f>
        <v>75</v>
      </c>
      <c r="L45" s="167"/>
      <c r="M45" s="167"/>
      <c r="N45" s="167">
        <f>'実質公債費比率（分子）の構造'!O$49</f>
        <v>53</v>
      </c>
      <c r="O45" s="167"/>
      <c r="P45" s="167"/>
    </row>
    <row r="46" spans="1:16" x14ac:dyDescent="0.15">
      <c r="A46" s="167" t="s">
        <v>67</v>
      </c>
      <c r="B46" s="167">
        <f>'実質公債費比率（分子）の構造'!K$48</f>
        <v>308</v>
      </c>
      <c r="C46" s="167"/>
      <c r="D46" s="167"/>
      <c r="E46" s="167">
        <f>'実質公債費比率（分子）の構造'!L$48</f>
        <v>243</v>
      </c>
      <c r="F46" s="167"/>
      <c r="G46" s="167"/>
      <c r="H46" s="167">
        <f>'実質公債費比率（分子）の構造'!M$48</f>
        <v>255</v>
      </c>
      <c r="I46" s="167"/>
      <c r="J46" s="167"/>
      <c r="K46" s="167">
        <f>'実質公債費比率（分子）の構造'!N$48</f>
        <v>296</v>
      </c>
      <c r="L46" s="167"/>
      <c r="M46" s="167"/>
      <c r="N46" s="167">
        <f>'実質公債費比率（分子）の構造'!O$48</f>
        <v>260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784</v>
      </c>
      <c r="C49" s="167"/>
      <c r="D49" s="167"/>
      <c r="E49" s="167">
        <f>'実質公債費比率（分子）の構造'!L$45</f>
        <v>855</v>
      </c>
      <c r="F49" s="167"/>
      <c r="G49" s="167"/>
      <c r="H49" s="167">
        <f>'実質公債費比率（分子）の構造'!M$45</f>
        <v>932</v>
      </c>
      <c r="I49" s="167"/>
      <c r="J49" s="167"/>
      <c r="K49" s="167">
        <f>'実質公債費比率（分子）の構造'!N$45</f>
        <v>945</v>
      </c>
      <c r="L49" s="167"/>
      <c r="M49" s="167"/>
      <c r="N49" s="167">
        <f>'実質公債費比率（分子）の構造'!O$45</f>
        <v>950</v>
      </c>
      <c r="O49" s="167"/>
      <c r="P49" s="167"/>
    </row>
    <row r="50" spans="1:16" x14ac:dyDescent="0.15">
      <c r="A50" s="167" t="s">
        <v>71</v>
      </c>
      <c r="B50" s="167" t="e">
        <f>NA()</f>
        <v>#N/A</v>
      </c>
      <c r="C50" s="167">
        <f>IF(ISNUMBER('実質公債費比率（分子）の構造'!K$53),'実質公債費比率（分子）の構造'!K$53,NA())</f>
        <v>205</v>
      </c>
      <c r="D50" s="167" t="e">
        <f>NA()</f>
        <v>#N/A</v>
      </c>
      <c r="E50" s="167" t="e">
        <f>NA()</f>
        <v>#N/A</v>
      </c>
      <c r="F50" s="167">
        <f>IF(ISNUMBER('実質公債費比率（分子）の構造'!L$53),'実質公債費比率（分子）の構造'!L$53,NA())</f>
        <v>168</v>
      </c>
      <c r="G50" s="167" t="e">
        <f>NA()</f>
        <v>#N/A</v>
      </c>
      <c r="H50" s="167" t="e">
        <f>NA()</f>
        <v>#N/A</v>
      </c>
      <c r="I50" s="167">
        <f>IF(ISNUMBER('実質公債費比率（分子）の構造'!M$53),'実質公債費比率（分子）の構造'!M$53,NA())</f>
        <v>268</v>
      </c>
      <c r="J50" s="167" t="e">
        <f>NA()</f>
        <v>#N/A</v>
      </c>
      <c r="K50" s="167" t="e">
        <f>NA()</f>
        <v>#N/A</v>
      </c>
      <c r="L50" s="167">
        <f>IF(ISNUMBER('実質公債費比率（分子）の構造'!N$53),'実質公債費比率（分子）の構造'!N$53,NA())</f>
        <v>360</v>
      </c>
      <c r="M50" s="167" t="e">
        <f>NA()</f>
        <v>#N/A</v>
      </c>
      <c r="N50" s="167" t="e">
        <f>NA()</f>
        <v>#N/A</v>
      </c>
      <c r="O50" s="167">
        <f>IF(ISNUMBER('実質公債費比率（分子）の構造'!O$53),'実質公債費比率（分子）の構造'!O$53,NA())</f>
        <v>263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9840</v>
      </c>
      <c r="E56" s="166"/>
      <c r="F56" s="166"/>
      <c r="G56" s="166">
        <f>'将来負担比率（分子）の構造'!J$52</f>
        <v>9841</v>
      </c>
      <c r="H56" s="166"/>
      <c r="I56" s="166"/>
      <c r="J56" s="166">
        <f>'将来負担比率（分子）の構造'!K$52</f>
        <v>9777</v>
      </c>
      <c r="K56" s="166"/>
      <c r="L56" s="166"/>
      <c r="M56" s="166">
        <f>'将来負担比率（分子）の構造'!L$52</f>
        <v>11196</v>
      </c>
      <c r="N56" s="166"/>
      <c r="O56" s="166"/>
      <c r="P56" s="166">
        <f>'将来負担比率（分子）の構造'!M$52</f>
        <v>12175</v>
      </c>
    </row>
    <row r="57" spans="1:16" x14ac:dyDescent="0.15">
      <c r="A57" s="166" t="s">
        <v>42</v>
      </c>
      <c r="B57" s="166"/>
      <c r="C57" s="166"/>
      <c r="D57" s="166">
        <f>'将来負担比率（分子）の構造'!I$51</f>
        <v>2729</v>
      </c>
      <c r="E57" s="166"/>
      <c r="F57" s="166"/>
      <c r="G57" s="166">
        <f>'将来負担比率（分子）の構造'!J$51</f>
        <v>2676</v>
      </c>
      <c r="H57" s="166"/>
      <c r="I57" s="166"/>
      <c r="J57" s="166">
        <f>'将来負担比率（分子）の構造'!K$51</f>
        <v>2438</v>
      </c>
      <c r="K57" s="166"/>
      <c r="L57" s="166"/>
      <c r="M57" s="166">
        <f>'将来負担比率（分子）の構造'!L$51</f>
        <v>2323</v>
      </c>
      <c r="N57" s="166"/>
      <c r="O57" s="166"/>
      <c r="P57" s="166">
        <f>'将来負担比率（分子）の構造'!M$51</f>
        <v>2277</v>
      </c>
    </row>
    <row r="58" spans="1:16" x14ac:dyDescent="0.15">
      <c r="A58" s="166" t="s">
        <v>41</v>
      </c>
      <c r="B58" s="166"/>
      <c r="C58" s="166"/>
      <c r="D58" s="166">
        <f>'将来負担比率（分子）の構造'!I$50</f>
        <v>6637</v>
      </c>
      <c r="E58" s="166"/>
      <c r="F58" s="166"/>
      <c r="G58" s="166">
        <f>'将来負担比率（分子）の構造'!J$50</f>
        <v>7103</v>
      </c>
      <c r="H58" s="166"/>
      <c r="I58" s="166"/>
      <c r="J58" s="166">
        <f>'将来負担比率（分子）の構造'!K$50</f>
        <v>7164</v>
      </c>
      <c r="K58" s="166"/>
      <c r="L58" s="166"/>
      <c r="M58" s="166">
        <f>'将来負担比率（分子）の構造'!L$50</f>
        <v>7615</v>
      </c>
      <c r="N58" s="166"/>
      <c r="O58" s="166"/>
      <c r="P58" s="166">
        <f>'将来負担比率（分子）の構造'!M$50</f>
        <v>7749</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549</v>
      </c>
      <c r="C61" s="166"/>
      <c r="D61" s="166"/>
      <c r="E61" s="166">
        <f>'将来負担比率（分子）の構造'!J$46</f>
        <v>509</v>
      </c>
      <c r="F61" s="166"/>
      <c r="G61" s="166"/>
      <c r="H61" s="166">
        <f>'将来負担比率（分子）の構造'!K$46</f>
        <v>482</v>
      </c>
      <c r="I61" s="166"/>
      <c r="J61" s="166"/>
      <c r="K61" s="166">
        <f>'将来負担比率（分子）の構造'!L$46</f>
        <v>563</v>
      </c>
      <c r="L61" s="166"/>
      <c r="M61" s="166"/>
      <c r="N61" s="166">
        <f>'将来負担比率（分子）の構造'!M$46</f>
        <v>694</v>
      </c>
      <c r="O61" s="166"/>
      <c r="P61" s="166"/>
    </row>
    <row r="62" spans="1:16" x14ac:dyDescent="0.15">
      <c r="A62" s="166" t="s">
        <v>35</v>
      </c>
      <c r="B62" s="166">
        <f>'将来負担比率（分子）の構造'!I$45</f>
        <v>1090</v>
      </c>
      <c r="C62" s="166"/>
      <c r="D62" s="166"/>
      <c r="E62" s="166">
        <f>'将来負担比率（分子）の構造'!J$45</f>
        <v>1020</v>
      </c>
      <c r="F62" s="166"/>
      <c r="G62" s="166"/>
      <c r="H62" s="166">
        <f>'将来負担比率（分子）の構造'!K$45</f>
        <v>933</v>
      </c>
      <c r="I62" s="166"/>
      <c r="J62" s="166"/>
      <c r="K62" s="166">
        <f>'将来負担比率（分子）の構造'!L$45</f>
        <v>934</v>
      </c>
      <c r="L62" s="166"/>
      <c r="M62" s="166"/>
      <c r="N62" s="166">
        <f>'将来負担比率（分子）の構造'!M$45</f>
        <v>794</v>
      </c>
      <c r="O62" s="166"/>
      <c r="P62" s="166"/>
    </row>
    <row r="63" spans="1:16" x14ac:dyDescent="0.15">
      <c r="A63" s="166" t="s">
        <v>34</v>
      </c>
      <c r="B63" s="166">
        <f>'将来負担比率（分子）の構造'!I$44</f>
        <v>480</v>
      </c>
      <c r="C63" s="166"/>
      <c r="D63" s="166"/>
      <c r="E63" s="166">
        <f>'将来負担比率（分子）の構造'!J$44</f>
        <v>397</v>
      </c>
      <c r="F63" s="166"/>
      <c r="G63" s="166"/>
      <c r="H63" s="166">
        <f>'将来負担比率（分子）の構造'!K$44</f>
        <v>325</v>
      </c>
      <c r="I63" s="166"/>
      <c r="J63" s="166"/>
      <c r="K63" s="166">
        <f>'将来負担比率（分子）の構造'!L$44</f>
        <v>471</v>
      </c>
      <c r="L63" s="166"/>
      <c r="M63" s="166"/>
      <c r="N63" s="166">
        <f>'将来負担比率（分子）の構造'!M$44</f>
        <v>852</v>
      </c>
      <c r="O63" s="166"/>
      <c r="P63" s="166"/>
    </row>
    <row r="64" spans="1:16" x14ac:dyDescent="0.15">
      <c r="A64" s="166" t="s">
        <v>33</v>
      </c>
      <c r="B64" s="166">
        <f>'将来負担比率（分子）の構造'!I$43</f>
        <v>4660</v>
      </c>
      <c r="C64" s="166"/>
      <c r="D64" s="166"/>
      <c r="E64" s="166">
        <f>'将来負担比率（分子）の構造'!J$43</f>
        <v>4159</v>
      </c>
      <c r="F64" s="166"/>
      <c r="G64" s="166"/>
      <c r="H64" s="166">
        <f>'将来負担比率（分子）の構造'!K$43</f>
        <v>3743</v>
      </c>
      <c r="I64" s="166"/>
      <c r="J64" s="166"/>
      <c r="K64" s="166">
        <f>'将来負担比率（分子）の構造'!L$43</f>
        <v>3589</v>
      </c>
      <c r="L64" s="166"/>
      <c r="M64" s="166"/>
      <c r="N64" s="166">
        <f>'将来負担比率（分子）の構造'!M$43</f>
        <v>3490</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6677</v>
      </c>
      <c r="C66" s="166"/>
      <c r="D66" s="166"/>
      <c r="E66" s="166">
        <f>'将来負担比率（分子）の構造'!J$41</f>
        <v>7373</v>
      </c>
      <c r="F66" s="166"/>
      <c r="G66" s="166"/>
      <c r="H66" s="166">
        <f>'将来負担比率（分子）の構造'!K$41</f>
        <v>7413</v>
      </c>
      <c r="I66" s="166"/>
      <c r="J66" s="166"/>
      <c r="K66" s="166">
        <f>'将来負担比率（分子）の構造'!L$41</f>
        <v>7954</v>
      </c>
      <c r="L66" s="166"/>
      <c r="M66" s="166"/>
      <c r="N66" s="166">
        <f>'将来負担比率（分子）の構造'!M$41</f>
        <v>11315</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3891</v>
      </c>
      <c r="C72" s="170">
        <f>基金残高に係る経年分析!G55</f>
        <v>4484</v>
      </c>
      <c r="D72" s="170">
        <f>基金残高に係る経年分析!H55</f>
        <v>5059</v>
      </c>
    </row>
    <row r="73" spans="1:16" x14ac:dyDescent="0.15">
      <c r="A73" s="169" t="s">
        <v>78</v>
      </c>
      <c r="B73" s="170">
        <f>基金残高に係る経年分析!F56</f>
        <v>1393</v>
      </c>
      <c r="C73" s="170">
        <f>基金残高に係る経年分析!G56</f>
        <v>1396</v>
      </c>
      <c r="D73" s="170">
        <f>基金残高に係る経年分析!H56</f>
        <v>1516</v>
      </c>
    </row>
    <row r="74" spans="1:16" x14ac:dyDescent="0.15">
      <c r="A74" s="169" t="s">
        <v>79</v>
      </c>
      <c r="B74" s="170">
        <f>基金残高に係る経年分析!F57</f>
        <v>1718</v>
      </c>
      <c r="C74" s="170">
        <f>基金残高に係る経年分析!G57</f>
        <v>1579</v>
      </c>
      <c r="D74" s="170">
        <f>基金残高に係る経年分析!H57</f>
        <v>1095</v>
      </c>
    </row>
  </sheetData>
  <sheetProtection algorithmName="SHA-512" hashValue="mWdmDK3CvPgh5D9wNXUjiehbrT5gx/twMZVme+7QC4zME6vHn29kofcp34NwtCLi9qbVkZpMU1idzYClVK6fzw==" saltValue="JfxWGl9MF0DbHcaVIpsA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FE5B-580A-4B37-A407-E7077B006EF2}">
  <sheetPr>
    <pageSetUpPr fitToPage="1"/>
  </sheetPr>
  <dimension ref="B1:EM50"/>
  <sheetViews>
    <sheetView showGridLines="0" workbookViewId="0"/>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6" t="s">
        <v>214</v>
      </c>
      <c r="DI1" s="617"/>
      <c r="DJ1" s="617"/>
      <c r="DK1" s="617"/>
      <c r="DL1" s="617"/>
      <c r="DM1" s="617"/>
      <c r="DN1" s="618"/>
      <c r="DO1" s="205"/>
      <c r="DP1" s="616" t="s">
        <v>215</v>
      </c>
      <c r="DQ1" s="617"/>
      <c r="DR1" s="617"/>
      <c r="DS1" s="617"/>
      <c r="DT1" s="617"/>
      <c r="DU1" s="617"/>
      <c r="DV1" s="617"/>
      <c r="DW1" s="617"/>
      <c r="DX1" s="617"/>
      <c r="DY1" s="617"/>
      <c r="DZ1" s="617"/>
      <c r="EA1" s="617"/>
      <c r="EB1" s="617"/>
      <c r="EC1" s="618"/>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347"/>
      <c r="AF2" s="347"/>
      <c r="AG2" s="347"/>
      <c r="AH2" s="347"/>
      <c r="AI2" s="347"/>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2" t="s">
        <v>217</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2" t="s">
        <v>218</v>
      </c>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4"/>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12" t="s">
        <v>1</v>
      </c>
      <c r="C4" s="613"/>
      <c r="D4" s="613"/>
      <c r="E4" s="613"/>
      <c r="F4" s="613"/>
      <c r="G4" s="613"/>
      <c r="H4" s="613"/>
      <c r="I4" s="613"/>
      <c r="J4" s="613"/>
      <c r="K4" s="613"/>
      <c r="L4" s="613"/>
      <c r="M4" s="613"/>
      <c r="N4" s="613"/>
      <c r="O4" s="613"/>
      <c r="P4" s="613"/>
      <c r="Q4" s="614"/>
      <c r="R4" s="612" t="s">
        <v>220</v>
      </c>
      <c r="S4" s="613"/>
      <c r="T4" s="613"/>
      <c r="U4" s="613"/>
      <c r="V4" s="613"/>
      <c r="W4" s="613"/>
      <c r="X4" s="613"/>
      <c r="Y4" s="614"/>
      <c r="Z4" s="612" t="s">
        <v>221</v>
      </c>
      <c r="AA4" s="613"/>
      <c r="AB4" s="613"/>
      <c r="AC4" s="614"/>
      <c r="AD4" s="612" t="s">
        <v>222</v>
      </c>
      <c r="AE4" s="613"/>
      <c r="AF4" s="613"/>
      <c r="AG4" s="613"/>
      <c r="AH4" s="613"/>
      <c r="AI4" s="613"/>
      <c r="AJ4" s="613"/>
      <c r="AK4" s="614"/>
      <c r="AL4" s="612" t="s">
        <v>221</v>
      </c>
      <c r="AM4" s="613"/>
      <c r="AN4" s="613"/>
      <c r="AO4" s="614"/>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ht="11.25" customHeight="1" x14ac:dyDescent="0.15">
      <c r="B5" s="631" t="s">
        <v>227</v>
      </c>
      <c r="C5" s="632"/>
      <c r="D5" s="632"/>
      <c r="E5" s="632"/>
      <c r="F5" s="632"/>
      <c r="G5" s="632"/>
      <c r="H5" s="632"/>
      <c r="I5" s="632"/>
      <c r="J5" s="632"/>
      <c r="K5" s="632"/>
      <c r="L5" s="632"/>
      <c r="M5" s="632"/>
      <c r="N5" s="632"/>
      <c r="O5" s="632"/>
      <c r="P5" s="632"/>
      <c r="Q5" s="633"/>
      <c r="R5" s="634">
        <v>3109300</v>
      </c>
      <c r="S5" s="635"/>
      <c r="T5" s="635"/>
      <c r="U5" s="635"/>
      <c r="V5" s="635"/>
      <c r="W5" s="635"/>
      <c r="X5" s="635"/>
      <c r="Y5" s="636"/>
      <c r="Z5" s="637">
        <v>18.3</v>
      </c>
      <c r="AA5" s="637"/>
      <c r="AB5" s="637"/>
      <c r="AC5" s="637"/>
      <c r="AD5" s="638">
        <v>2940180</v>
      </c>
      <c r="AE5" s="638"/>
      <c r="AF5" s="638"/>
      <c r="AG5" s="638"/>
      <c r="AH5" s="638"/>
      <c r="AI5" s="638"/>
      <c r="AJ5" s="638"/>
      <c r="AK5" s="638"/>
      <c r="AL5" s="639">
        <v>50.9</v>
      </c>
      <c r="AM5" s="640"/>
      <c r="AN5" s="640"/>
      <c r="AO5" s="641"/>
      <c r="AP5" s="631" t="s">
        <v>228</v>
      </c>
      <c r="AQ5" s="632"/>
      <c r="AR5" s="632"/>
      <c r="AS5" s="632"/>
      <c r="AT5" s="632"/>
      <c r="AU5" s="632"/>
      <c r="AV5" s="632"/>
      <c r="AW5" s="632"/>
      <c r="AX5" s="632"/>
      <c r="AY5" s="632"/>
      <c r="AZ5" s="632"/>
      <c r="BA5" s="632"/>
      <c r="BB5" s="632"/>
      <c r="BC5" s="632"/>
      <c r="BD5" s="632"/>
      <c r="BE5" s="632"/>
      <c r="BF5" s="633"/>
      <c r="BG5" s="623">
        <v>2940180</v>
      </c>
      <c r="BH5" s="624"/>
      <c r="BI5" s="624"/>
      <c r="BJ5" s="624"/>
      <c r="BK5" s="624"/>
      <c r="BL5" s="624"/>
      <c r="BM5" s="624"/>
      <c r="BN5" s="625"/>
      <c r="BO5" s="619">
        <v>94.6</v>
      </c>
      <c r="BP5" s="619"/>
      <c r="BQ5" s="619"/>
      <c r="BR5" s="619"/>
      <c r="BS5" s="626">
        <v>25543</v>
      </c>
      <c r="BT5" s="626"/>
      <c r="BU5" s="626"/>
      <c r="BV5" s="626"/>
      <c r="BW5" s="626"/>
      <c r="BX5" s="626"/>
      <c r="BY5" s="626"/>
      <c r="BZ5" s="626"/>
      <c r="CA5" s="626"/>
      <c r="CB5" s="630"/>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20" t="s">
        <v>232</v>
      </c>
      <c r="C6" s="621"/>
      <c r="D6" s="621"/>
      <c r="E6" s="621"/>
      <c r="F6" s="621"/>
      <c r="G6" s="621"/>
      <c r="H6" s="621"/>
      <c r="I6" s="621"/>
      <c r="J6" s="621"/>
      <c r="K6" s="621"/>
      <c r="L6" s="621"/>
      <c r="M6" s="621"/>
      <c r="N6" s="621"/>
      <c r="O6" s="621"/>
      <c r="P6" s="621"/>
      <c r="Q6" s="622"/>
      <c r="R6" s="623">
        <v>54174</v>
      </c>
      <c r="S6" s="624"/>
      <c r="T6" s="624"/>
      <c r="U6" s="624"/>
      <c r="V6" s="624"/>
      <c r="W6" s="624"/>
      <c r="X6" s="624"/>
      <c r="Y6" s="625"/>
      <c r="Z6" s="619">
        <v>0.3</v>
      </c>
      <c r="AA6" s="619"/>
      <c r="AB6" s="619"/>
      <c r="AC6" s="619"/>
      <c r="AD6" s="626">
        <v>54174</v>
      </c>
      <c r="AE6" s="626"/>
      <c r="AF6" s="626"/>
      <c r="AG6" s="626"/>
      <c r="AH6" s="626"/>
      <c r="AI6" s="626"/>
      <c r="AJ6" s="626"/>
      <c r="AK6" s="626"/>
      <c r="AL6" s="627">
        <v>0.9</v>
      </c>
      <c r="AM6" s="628"/>
      <c r="AN6" s="628"/>
      <c r="AO6" s="629"/>
      <c r="AP6" s="620" t="s">
        <v>233</v>
      </c>
      <c r="AQ6" s="621"/>
      <c r="AR6" s="621"/>
      <c r="AS6" s="621"/>
      <c r="AT6" s="621"/>
      <c r="AU6" s="621"/>
      <c r="AV6" s="621"/>
      <c r="AW6" s="621"/>
      <c r="AX6" s="621"/>
      <c r="AY6" s="621"/>
      <c r="AZ6" s="621"/>
      <c r="BA6" s="621"/>
      <c r="BB6" s="621"/>
      <c r="BC6" s="621"/>
      <c r="BD6" s="621"/>
      <c r="BE6" s="621"/>
      <c r="BF6" s="622"/>
      <c r="BG6" s="623">
        <v>2940180</v>
      </c>
      <c r="BH6" s="624"/>
      <c r="BI6" s="624"/>
      <c r="BJ6" s="624"/>
      <c r="BK6" s="624"/>
      <c r="BL6" s="624"/>
      <c r="BM6" s="624"/>
      <c r="BN6" s="625"/>
      <c r="BO6" s="619">
        <v>94.6</v>
      </c>
      <c r="BP6" s="619"/>
      <c r="BQ6" s="619"/>
      <c r="BR6" s="619"/>
      <c r="BS6" s="626">
        <v>25543</v>
      </c>
      <c r="BT6" s="626"/>
      <c r="BU6" s="626"/>
      <c r="BV6" s="626"/>
      <c r="BW6" s="626"/>
      <c r="BX6" s="626"/>
      <c r="BY6" s="626"/>
      <c r="BZ6" s="626"/>
      <c r="CA6" s="626"/>
      <c r="CB6" s="630"/>
      <c r="CD6" s="631" t="s">
        <v>234</v>
      </c>
      <c r="CE6" s="632"/>
      <c r="CF6" s="632"/>
      <c r="CG6" s="632"/>
      <c r="CH6" s="632"/>
      <c r="CI6" s="632"/>
      <c r="CJ6" s="632"/>
      <c r="CK6" s="632"/>
      <c r="CL6" s="632"/>
      <c r="CM6" s="632"/>
      <c r="CN6" s="632"/>
      <c r="CO6" s="632"/>
      <c r="CP6" s="632"/>
      <c r="CQ6" s="633"/>
      <c r="CR6" s="623">
        <v>99357</v>
      </c>
      <c r="CS6" s="624"/>
      <c r="CT6" s="624"/>
      <c r="CU6" s="624"/>
      <c r="CV6" s="624"/>
      <c r="CW6" s="624"/>
      <c r="CX6" s="624"/>
      <c r="CY6" s="625"/>
      <c r="CZ6" s="639">
        <v>0.6</v>
      </c>
      <c r="DA6" s="640"/>
      <c r="DB6" s="640"/>
      <c r="DC6" s="644"/>
      <c r="DD6" s="642" t="s">
        <v>129</v>
      </c>
      <c r="DE6" s="624"/>
      <c r="DF6" s="624"/>
      <c r="DG6" s="624"/>
      <c r="DH6" s="624"/>
      <c r="DI6" s="624"/>
      <c r="DJ6" s="624"/>
      <c r="DK6" s="624"/>
      <c r="DL6" s="624"/>
      <c r="DM6" s="624"/>
      <c r="DN6" s="624"/>
      <c r="DO6" s="624"/>
      <c r="DP6" s="625"/>
      <c r="DQ6" s="642">
        <v>99354</v>
      </c>
      <c r="DR6" s="624"/>
      <c r="DS6" s="624"/>
      <c r="DT6" s="624"/>
      <c r="DU6" s="624"/>
      <c r="DV6" s="624"/>
      <c r="DW6" s="624"/>
      <c r="DX6" s="624"/>
      <c r="DY6" s="624"/>
      <c r="DZ6" s="624"/>
      <c r="EA6" s="624"/>
      <c r="EB6" s="624"/>
      <c r="EC6" s="643"/>
    </row>
    <row r="7" spans="2:143" ht="11.25" customHeight="1" x14ac:dyDescent="0.15">
      <c r="B7" s="620" t="s">
        <v>235</v>
      </c>
      <c r="C7" s="621"/>
      <c r="D7" s="621"/>
      <c r="E7" s="621"/>
      <c r="F7" s="621"/>
      <c r="G7" s="621"/>
      <c r="H7" s="621"/>
      <c r="I7" s="621"/>
      <c r="J7" s="621"/>
      <c r="K7" s="621"/>
      <c r="L7" s="621"/>
      <c r="M7" s="621"/>
      <c r="N7" s="621"/>
      <c r="O7" s="621"/>
      <c r="P7" s="621"/>
      <c r="Q7" s="622"/>
      <c r="R7" s="623">
        <v>3144</v>
      </c>
      <c r="S7" s="624"/>
      <c r="T7" s="624"/>
      <c r="U7" s="624"/>
      <c r="V7" s="624"/>
      <c r="W7" s="624"/>
      <c r="X7" s="624"/>
      <c r="Y7" s="625"/>
      <c r="Z7" s="619">
        <v>0</v>
      </c>
      <c r="AA7" s="619"/>
      <c r="AB7" s="619"/>
      <c r="AC7" s="619"/>
      <c r="AD7" s="626">
        <v>3144</v>
      </c>
      <c r="AE7" s="626"/>
      <c r="AF7" s="626"/>
      <c r="AG7" s="626"/>
      <c r="AH7" s="626"/>
      <c r="AI7" s="626"/>
      <c r="AJ7" s="626"/>
      <c r="AK7" s="626"/>
      <c r="AL7" s="627">
        <v>0.1</v>
      </c>
      <c r="AM7" s="628"/>
      <c r="AN7" s="628"/>
      <c r="AO7" s="629"/>
      <c r="AP7" s="620" t="s">
        <v>236</v>
      </c>
      <c r="AQ7" s="621"/>
      <c r="AR7" s="621"/>
      <c r="AS7" s="621"/>
      <c r="AT7" s="621"/>
      <c r="AU7" s="621"/>
      <c r="AV7" s="621"/>
      <c r="AW7" s="621"/>
      <c r="AX7" s="621"/>
      <c r="AY7" s="621"/>
      <c r="AZ7" s="621"/>
      <c r="BA7" s="621"/>
      <c r="BB7" s="621"/>
      <c r="BC7" s="621"/>
      <c r="BD7" s="621"/>
      <c r="BE7" s="621"/>
      <c r="BF7" s="622"/>
      <c r="BG7" s="623">
        <v>1584388</v>
      </c>
      <c r="BH7" s="624"/>
      <c r="BI7" s="624"/>
      <c r="BJ7" s="624"/>
      <c r="BK7" s="624"/>
      <c r="BL7" s="624"/>
      <c r="BM7" s="624"/>
      <c r="BN7" s="625"/>
      <c r="BO7" s="619">
        <v>51</v>
      </c>
      <c r="BP7" s="619"/>
      <c r="BQ7" s="619"/>
      <c r="BR7" s="619"/>
      <c r="BS7" s="626">
        <v>25543</v>
      </c>
      <c r="BT7" s="626"/>
      <c r="BU7" s="626"/>
      <c r="BV7" s="626"/>
      <c r="BW7" s="626"/>
      <c r="BX7" s="626"/>
      <c r="BY7" s="626"/>
      <c r="BZ7" s="626"/>
      <c r="CA7" s="626"/>
      <c r="CB7" s="630"/>
      <c r="CD7" s="620" t="s">
        <v>237</v>
      </c>
      <c r="CE7" s="621"/>
      <c r="CF7" s="621"/>
      <c r="CG7" s="621"/>
      <c r="CH7" s="621"/>
      <c r="CI7" s="621"/>
      <c r="CJ7" s="621"/>
      <c r="CK7" s="621"/>
      <c r="CL7" s="621"/>
      <c r="CM7" s="621"/>
      <c r="CN7" s="621"/>
      <c r="CO7" s="621"/>
      <c r="CP7" s="621"/>
      <c r="CQ7" s="622"/>
      <c r="CR7" s="623">
        <v>1712355</v>
      </c>
      <c r="CS7" s="624"/>
      <c r="CT7" s="624"/>
      <c r="CU7" s="624"/>
      <c r="CV7" s="624"/>
      <c r="CW7" s="624"/>
      <c r="CX7" s="624"/>
      <c r="CY7" s="625"/>
      <c r="CZ7" s="619">
        <v>10.4</v>
      </c>
      <c r="DA7" s="619"/>
      <c r="DB7" s="619"/>
      <c r="DC7" s="619"/>
      <c r="DD7" s="642">
        <v>184026</v>
      </c>
      <c r="DE7" s="624"/>
      <c r="DF7" s="624"/>
      <c r="DG7" s="624"/>
      <c r="DH7" s="624"/>
      <c r="DI7" s="624"/>
      <c r="DJ7" s="624"/>
      <c r="DK7" s="624"/>
      <c r="DL7" s="624"/>
      <c r="DM7" s="624"/>
      <c r="DN7" s="624"/>
      <c r="DO7" s="624"/>
      <c r="DP7" s="625"/>
      <c r="DQ7" s="642">
        <v>1501376</v>
      </c>
      <c r="DR7" s="624"/>
      <c r="DS7" s="624"/>
      <c r="DT7" s="624"/>
      <c r="DU7" s="624"/>
      <c r="DV7" s="624"/>
      <c r="DW7" s="624"/>
      <c r="DX7" s="624"/>
      <c r="DY7" s="624"/>
      <c r="DZ7" s="624"/>
      <c r="EA7" s="624"/>
      <c r="EB7" s="624"/>
      <c r="EC7" s="643"/>
    </row>
    <row r="8" spans="2:143" ht="11.25" customHeight="1" x14ac:dyDescent="0.15">
      <c r="B8" s="620" t="s">
        <v>238</v>
      </c>
      <c r="C8" s="621"/>
      <c r="D8" s="621"/>
      <c r="E8" s="621"/>
      <c r="F8" s="621"/>
      <c r="G8" s="621"/>
      <c r="H8" s="621"/>
      <c r="I8" s="621"/>
      <c r="J8" s="621"/>
      <c r="K8" s="621"/>
      <c r="L8" s="621"/>
      <c r="M8" s="621"/>
      <c r="N8" s="621"/>
      <c r="O8" s="621"/>
      <c r="P8" s="621"/>
      <c r="Q8" s="622"/>
      <c r="R8" s="623">
        <v>42817</v>
      </c>
      <c r="S8" s="624"/>
      <c r="T8" s="624"/>
      <c r="U8" s="624"/>
      <c r="V8" s="624"/>
      <c r="W8" s="624"/>
      <c r="X8" s="624"/>
      <c r="Y8" s="625"/>
      <c r="Z8" s="619">
        <v>0.3</v>
      </c>
      <c r="AA8" s="619"/>
      <c r="AB8" s="619"/>
      <c r="AC8" s="619"/>
      <c r="AD8" s="626">
        <v>42817</v>
      </c>
      <c r="AE8" s="626"/>
      <c r="AF8" s="626"/>
      <c r="AG8" s="626"/>
      <c r="AH8" s="626"/>
      <c r="AI8" s="626"/>
      <c r="AJ8" s="626"/>
      <c r="AK8" s="626"/>
      <c r="AL8" s="627">
        <v>0.7</v>
      </c>
      <c r="AM8" s="628"/>
      <c r="AN8" s="628"/>
      <c r="AO8" s="629"/>
      <c r="AP8" s="620" t="s">
        <v>239</v>
      </c>
      <c r="AQ8" s="621"/>
      <c r="AR8" s="621"/>
      <c r="AS8" s="621"/>
      <c r="AT8" s="621"/>
      <c r="AU8" s="621"/>
      <c r="AV8" s="621"/>
      <c r="AW8" s="621"/>
      <c r="AX8" s="621"/>
      <c r="AY8" s="621"/>
      <c r="AZ8" s="621"/>
      <c r="BA8" s="621"/>
      <c r="BB8" s="621"/>
      <c r="BC8" s="621"/>
      <c r="BD8" s="621"/>
      <c r="BE8" s="621"/>
      <c r="BF8" s="622"/>
      <c r="BG8" s="623">
        <v>42406</v>
      </c>
      <c r="BH8" s="624"/>
      <c r="BI8" s="624"/>
      <c r="BJ8" s="624"/>
      <c r="BK8" s="624"/>
      <c r="BL8" s="624"/>
      <c r="BM8" s="624"/>
      <c r="BN8" s="625"/>
      <c r="BO8" s="619">
        <v>1.4</v>
      </c>
      <c r="BP8" s="619"/>
      <c r="BQ8" s="619"/>
      <c r="BR8" s="619"/>
      <c r="BS8" s="626" t="s">
        <v>129</v>
      </c>
      <c r="BT8" s="626"/>
      <c r="BU8" s="626"/>
      <c r="BV8" s="626"/>
      <c r="BW8" s="626"/>
      <c r="BX8" s="626"/>
      <c r="BY8" s="626"/>
      <c r="BZ8" s="626"/>
      <c r="CA8" s="626"/>
      <c r="CB8" s="630"/>
      <c r="CD8" s="620" t="s">
        <v>240</v>
      </c>
      <c r="CE8" s="621"/>
      <c r="CF8" s="621"/>
      <c r="CG8" s="621"/>
      <c r="CH8" s="621"/>
      <c r="CI8" s="621"/>
      <c r="CJ8" s="621"/>
      <c r="CK8" s="621"/>
      <c r="CL8" s="621"/>
      <c r="CM8" s="621"/>
      <c r="CN8" s="621"/>
      <c r="CO8" s="621"/>
      <c r="CP8" s="621"/>
      <c r="CQ8" s="622"/>
      <c r="CR8" s="623">
        <v>3581014</v>
      </c>
      <c r="CS8" s="624"/>
      <c r="CT8" s="624"/>
      <c r="CU8" s="624"/>
      <c r="CV8" s="624"/>
      <c r="CW8" s="624"/>
      <c r="CX8" s="624"/>
      <c r="CY8" s="625"/>
      <c r="CZ8" s="619">
        <v>21.7</v>
      </c>
      <c r="DA8" s="619"/>
      <c r="DB8" s="619"/>
      <c r="DC8" s="619"/>
      <c r="DD8" s="642">
        <v>125</v>
      </c>
      <c r="DE8" s="624"/>
      <c r="DF8" s="624"/>
      <c r="DG8" s="624"/>
      <c r="DH8" s="624"/>
      <c r="DI8" s="624"/>
      <c r="DJ8" s="624"/>
      <c r="DK8" s="624"/>
      <c r="DL8" s="624"/>
      <c r="DM8" s="624"/>
      <c r="DN8" s="624"/>
      <c r="DO8" s="624"/>
      <c r="DP8" s="625"/>
      <c r="DQ8" s="642">
        <v>1482813</v>
      </c>
      <c r="DR8" s="624"/>
      <c r="DS8" s="624"/>
      <c r="DT8" s="624"/>
      <c r="DU8" s="624"/>
      <c r="DV8" s="624"/>
      <c r="DW8" s="624"/>
      <c r="DX8" s="624"/>
      <c r="DY8" s="624"/>
      <c r="DZ8" s="624"/>
      <c r="EA8" s="624"/>
      <c r="EB8" s="624"/>
      <c r="EC8" s="643"/>
    </row>
    <row r="9" spans="2:143" ht="11.25" customHeight="1" x14ac:dyDescent="0.15">
      <c r="B9" s="620" t="s">
        <v>241</v>
      </c>
      <c r="C9" s="621"/>
      <c r="D9" s="621"/>
      <c r="E9" s="621"/>
      <c r="F9" s="621"/>
      <c r="G9" s="621"/>
      <c r="H9" s="621"/>
      <c r="I9" s="621"/>
      <c r="J9" s="621"/>
      <c r="K9" s="621"/>
      <c r="L9" s="621"/>
      <c r="M9" s="621"/>
      <c r="N9" s="621"/>
      <c r="O9" s="621"/>
      <c r="P9" s="621"/>
      <c r="Q9" s="622"/>
      <c r="R9" s="623">
        <v>49091</v>
      </c>
      <c r="S9" s="624"/>
      <c r="T9" s="624"/>
      <c r="U9" s="624"/>
      <c r="V9" s="624"/>
      <c r="W9" s="624"/>
      <c r="X9" s="624"/>
      <c r="Y9" s="625"/>
      <c r="Z9" s="619">
        <v>0.3</v>
      </c>
      <c r="AA9" s="619"/>
      <c r="AB9" s="619"/>
      <c r="AC9" s="619"/>
      <c r="AD9" s="626">
        <v>49091</v>
      </c>
      <c r="AE9" s="626"/>
      <c r="AF9" s="626"/>
      <c r="AG9" s="626"/>
      <c r="AH9" s="626"/>
      <c r="AI9" s="626"/>
      <c r="AJ9" s="626"/>
      <c r="AK9" s="626"/>
      <c r="AL9" s="627">
        <v>0.9</v>
      </c>
      <c r="AM9" s="628"/>
      <c r="AN9" s="628"/>
      <c r="AO9" s="629"/>
      <c r="AP9" s="620" t="s">
        <v>242</v>
      </c>
      <c r="AQ9" s="621"/>
      <c r="AR9" s="621"/>
      <c r="AS9" s="621"/>
      <c r="AT9" s="621"/>
      <c r="AU9" s="621"/>
      <c r="AV9" s="621"/>
      <c r="AW9" s="621"/>
      <c r="AX9" s="621"/>
      <c r="AY9" s="621"/>
      <c r="AZ9" s="621"/>
      <c r="BA9" s="621"/>
      <c r="BB9" s="621"/>
      <c r="BC9" s="621"/>
      <c r="BD9" s="621"/>
      <c r="BE9" s="621"/>
      <c r="BF9" s="622"/>
      <c r="BG9" s="623">
        <v>1369125</v>
      </c>
      <c r="BH9" s="624"/>
      <c r="BI9" s="624"/>
      <c r="BJ9" s="624"/>
      <c r="BK9" s="624"/>
      <c r="BL9" s="624"/>
      <c r="BM9" s="624"/>
      <c r="BN9" s="625"/>
      <c r="BO9" s="619">
        <v>44</v>
      </c>
      <c r="BP9" s="619"/>
      <c r="BQ9" s="619"/>
      <c r="BR9" s="619"/>
      <c r="BS9" s="626" t="s">
        <v>129</v>
      </c>
      <c r="BT9" s="626"/>
      <c r="BU9" s="626"/>
      <c r="BV9" s="626"/>
      <c r="BW9" s="626"/>
      <c r="BX9" s="626"/>
      <c r="BY9" s="626"/>
      <c r="BZ9" s="626"/>
      <c r="CA9" s="626"/>
      <c r="CB9" s="630"/>
      <c r="CD9" s="620" t="s">
        <v>243</v>
      </c>
      <c r="CE9" s="621"/>
      <c r="CF9" s="621"/>
      <c r="CG9" s="621"/>
      <c r="CH9" s="621"/>
      <c r="CI9" s="621"/>
      <c r="CJ9" s="621"/>
      <c r="CK9" s="621"/>
      <c r="CL9" s="621"/>
      <c r="CM9" s="621"/>
      <c r="CN9" s="621"/>
      <c r="CO9" s="621"/>
      <c r="CP9" s="621"/>
      <c r="CQ9" s="622"/>
      <c r="CR9" s="623">
        <v>863940</v>
      </c>
      <c r="CS9" s="624"/>
      <c r="CT9" s="624"/>
      <c r="CU9" s="624"/>
      <c r="CV9" s="624"/>
      <c r="CW9" s="624"/>
      <c r="CX9" s="624"/>
      <c r="CY9" s="625"/>
      <c r="CZ9" s="619">
        <v>5.2</v>
      </c>
      <c r="DA9" s="619"/>
      <c r="DB9" s="619"/>
      <c r="DC9" s="619"/>
      <c r="DD9" s="642">
        <v>13297</v>
      </c>
      <c r="DE9" s="624"/>
      <c r="DF9" s="624"/>
      <c r="DG9" s="624"/>
      <c r="DH9" s="624"/>
      <c r="DI9" s="624"/>
      <c r="DJ9" s="624"/>
      <c r="DK9" s="624"/>
      <c r="DL9" s="624"/>
      <c r="DM9" s="624"/>
      <c r="DN9" s="624"/>
      <c r="DO9" s="624"/>
      <c r="DP9" s="625"/>
      <c r="DQ9" s="642">
        <v>648185</v>
      </c>
      <c r="DR9" s="624"/>
      <c r="DS9" s="624"/>
      <c r="DT9" s="624"/>
      <c r="DU9" s="624"/>
      <c r="DV9" s="624"/>
      <c r="DW9" s="624"/>
      <c r="DX9" s="624"/>
      <c r="DY9" s="624"/>
      <c r="DZ9" s="624"/>
      <c r="EA9" s="624"/>
      <c r="EB9" s="624"/>
      <c r="EC9" s="64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19" t="s">
        <v>129</v>
      </c>
      <c r="AA10" s="619"/>
      <c r="AB10" s="619"/>
      <c r="AC10" s="619"/>
      <c r="AD10" s="626" t="s">
        <v>129</v>
      </c>
      <c r="AE10" s="626"/>
      <c r="AF10" s="626"/>
      <c r="AG10" s="626"/>
      <c r="AH10" s="626"/>
      <c r="AI10" s="626"/>
      <c r="AJ10" s="626"/>
      <c r="AK10" s="626"/>
      <c r="AL10" s="627" t="s">
        <v>129</v>
      </c>
      <c r="AM10" s="628"/>
      <c r="AN10" s="628"/>
      <c r="AO10" s="629"/>
      <c r="AP10" s="620" t="s">
        <v>245</v>
      </c>
      <c r="AQ10" s="621"/>
      <c r="AR10" s="621"/>
      <c r="AS10" s="621"/>
      <c r="AT10" s="621"/>
      <c r="AU10" s="621"/>
      <c r="AV10" s="621"/>
      <c r="AW10" s="621"/>
      <c r="AX10" s="621"/>
      <c r="AY10" s="621"/>
      <c r="AZ10" s="621"/>
      <c r="BA10" s="621"/>
      <c r="BB10" s="621"/>
      <c r="BC10" s="621"/>
      <c r="BD10" s="621"/>
      <c r="BE10" s="621"/>
      <c r="BF10" s="622"/>
      <c r="BG10" s="623">
        <v>62338</v>
      </c>
      <c r="BH10" s="624"/>
      <c r="BI10" s="624"/>
      <c r="BJ10" s="624"/>
      <c r="BK10" s="624"/>
      <c r="BL10" s="624"/>
      <c r="BM10" s="624"/>
      <c r="BN10" s="625"/>
      <c r="BO10" s="619">
        <v>2</v>
      </c>
      <c r="BP10" s="619"/>
      <c r="BQ10" s="619"/>
      <c r="BR10" s="619"/>
      <c r="BS10" s="626" t="s">
        <v>129</v>
      </c>
      <c r="BT10" s="626"/>
      <c r="BU10" s="626"/>
      <c r="BV10" s="626"/>
      <c r="BW10" s="626"/>
      <c r="BX10" s="626"/>
      <c r="BY10" s="626"/>
      <c r="BZ10" s="626"/>
      <c r="CA10" s="626"/>
      <c r="CB10" s="630"/>
      <c r="CD10" s="620" t="s">
        <v>246</v>
      </c>
      <c r="CE10" s="621"/>
      <c r="CF10" s="621"/>
      <c r="CG10" s="621"/>
      <c r="CH10" s="621"/>
      <c r="CI10" s="621"/>
      <c r="CJ10" s="621"/>
      <c r="CK10" s="621"/>
      <c r="CL10" s="621"/>
      <c r="CM10" s="621"/>
      <c r="CN10" s="621"/>
      <c r="CO10" s="621"/>
      <c r="CP10" s="621"/>
      <c r="CQ10" s="622"/>
      <c r="CR10" s="623">
        <v>5040</v>
      </c>
      <c r="CS10" s="624"/>
      <c r="CT10" s="624"/>
      <c r="CU10" s="624"/>
      <c r="CV10" s="624"/>
      <c r="CW10" s="624"/>
      <c r="CX10" s="624"/>
      <c r="CY10" s="625"/>
      <c r="CZ10" s="619">
        <v>0</v>
      </c>
      <c r="DA10" s="619"/>
      <c r="DB10" s="619"/>
      <c r="DC10" s="619"/>
      <c r="DD10" s="642" t="s">
        <v>129</v>
      </c>
      <c r="DE10" s="624"/>
      <c r="DF10" s="624"/>
      <c r="DG10" s="624"/>
      <c r="DH10" s="624"/>
      <c r="DI10" s="624"/>
      <c r="DJ10" s="624"/>
      <c r="DK10" s="624"/>
      <c r="DL10" s="624"/>
      <c r="DM10" s="624"/>
      <c r="DN10" s="624"/>
      <c r="DO10" s="624"/>
      <c r="DP10" s="625"/>
      <c r="DQ10" s="642" t="s">
        <v>129</v>
      </c>
      <c r="DR10" s="624"/>
      <c r="DS10" s="624"/>
      <c r="DT10" s="624"/>
      <c r="DU10" s="624"/>
      <c r="DV10" s="624"/>
      <c r="DW10" s="624"/>
      <c r="DX10" s="624"/>
      <c r="DY10" s="624"/>
      <c r="DZ10" s="624"/>
      <c r="EA10" s="624"/>
      <c r="EB10" s="624"/>
      <c r="EC10" s="643"/>
    </row>
    <row r="11" spans="2:143" ht="11.25" customHeight="1" x14ac:dyDescent="0.15">
      <c r="B11" s="620" t="s">
        <v>247</v>
      </c>
      <c r="C11" s="621"/>
      <c r="D11" s="621"/>
      <c r="E11" s="621"/>
      <c r="F11" s="621"/>
      <c r="G11" s="621"/>
      <c r="H11" s="621"/>
      <c r="I11" s="621"/>
      <c r="J11" s="621"/>
      <c r="K11" s="621"/>
      <c r="L11" s="621"/>
      <c r="M11" s="621"/>
      <c r="N11" s="621"/>
      <c r="O11" s="621"/>
      <c r="P11" s="621"/>
      <c r="Q11" s="622"/>
      <c r="R11" s="623">
        <v>482528</v>
      </c>
      <c r="S11" s="624"/>
      <c r="T11" s="624"/>
      <c r="U11" s="624"/>
      <c r="V11" s="624"/>
      <c r="W11" s="624"/>
      <c r="X11" s="624"/>
      <c r="Y11" s="625"/>
      <c r="Z11" s="627">
        <v>2.8</v>
      </c>
      <c r="AA11" s="628"/>
      <c r="AB11" s="628"/>
      <c r="AC11" s="645"/>
      <c r="AD11" s="642">
        <v>482528</v>
      </c>
      <c r="AE11" s="624"/>
      <c r="AF11" s="624"/>
      <c r="AG11" s="624"/>
      <c r="AH11" s="624"/>
      <c r="AI11" s="624"/>
      <c r="AJ11" s="624"/>
      <c r="AK11" s="625"/>
      <c r="AL11" s="627">
        <v>8.4</v>
      </c>
      <c r="AM11" s="628"/>
      <c r="AN11" s="628"/>
      <c r="AO11" s="629"/>
      <c r="AP11" s="620" t="s">
        <v>248</v>
      </c>
      <c r="AQ11" s="621"/>
      <c r="AR11" s="621"/>
      <c r="AS11" s="621"/>
      <c r="AT11" s="621"/>
      <c r="AU11" s="621"/>
      <c r="AV11" s="621"/>
      <c r="AW11" s="621"/>
      <c r="AX11" s="621"/>
      <c r="AY11" s="621"/>
      <c r="AZ11" s="621"/>
      <c r="BA11" s="621"/>
      <c r="BB11" s="621"/>
      <c r="BC11" s="621"/>
      <c r="BD11" s="621"/>
      <c r="BE11" s="621"/>
      <c r="BF11" s="622"/>
      <c r="BG11" s="623">
        <v>110519</v>
      </c>
      <c r="BH11" s="624"/>
      <c r="BI11" s="624"/>
      <c r="BJ11" s="624"/>
      <c r="BK11" s="624"/>
      <c r="BL11" s="624"/>
      <c r="BM11" s="624"/>
      <c r="BN11" s="625"/>
      <c r="BO11" s="619">
        <v>3.6</v>
      </c>
      <c r="BP11" s="619"/>
      <c r="BQ11" s="619"/>
      <c r="BR11" s="619"/>
      <c r="BS11" s="626">
        <v>25543</v>
      </c>
      <c r="BT11" s="626"/>
      <c r="BU11" s="626"/>
      <c r="BV11" s="626"/>
      <c r="BW11" s="626"/>
      <c r="BX11" s="626"/>
      <c r="BY11" s="626"/>
      <c r="BZ11" s="626"/>
      <c r="CA11" s="626"/>
      <c r="CB11" s="630"/>
      <c r="CD11" s="620" t="s">
        <v>249</v>
      </c>
      <c r="CE11" s="621"/>
      <c r="CF11" s="621"/>
      <c r="CG11" s="621"/>
      <c r="CH11" s="621"/>
      <c r="CI11" s="621"/>
      <c r="CJ11" s="621"/>
      <c r="CK11" s="621"/>
      <c r="CL11" s="621"/>
      <c r="CM11" s="621"/>
      <c r="CN11" s="621"/>
      <c r="CO11" s="621"/>
      <c r="CP11" s="621"/>
      <c r="CQ11" s="622"/>
      <c r="CR11" s="623">
        <v>24224</v>
      </c>
      <c r="CS11" s="624"/>
      <c r="CT11" s="624"/>
      <c r="CU11" s="624"/>
      <c r="CV11" s="624"/>
      <c r="CW11" s="624"/>
      <c r="CX11" s="624"/>
      <c r="CY11" s="625"/>
      <c r="CZ11" s="619">
        <v>0.1</v>
      </c>
      <c r="DA11" s="619"/>
      <c r="DB11" s="619"/>
      <c r="DC11" s="619"/>
      <c r="DD11" s="642" t="s">
        <v>129</v>
      </c>
      <c r="DE11" s="624"/>
      <c r="DF11" s="624"/>
      <c r="DG11" s="624"/>
      <c r="DH11" s="624"/>
      <c r="DI11" s="624"/>
      <c r="DJ11" s="624"/>
      <c r="DK11" s="624"/>
      <c r="DL11" s="624"/>
      <c r="DM11" s="624"/>
      <c r="DN11" s="624"/>
      <c r="DO11" s="624"/>
      <c r="DP11" s="625"/>
      <c r="DQ11" s="642">
        <v>19988</v>
      </c>
      <c r="DR11" s="624"/>
      <c r="DS11" s="624"/>
      <c r="DT11" s="624"/>
      <c r="DU11" s="624"/>
      <c r="DV11" s="624"/>
      <c r="DW11" s="624"/>
      <c r="DX11" s="624"/>
      <c r="DY11" s="624"/>
      <c r="DZ11" s="624"/>
      <c r="EA11" s="624"/>
      <c r="EB11" s="624"/>
      <c r="EC11" s="64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19" t="s">
        <v>129</v>
      </c>
      <c r="AA12" s="619"/>
      <c r="AB12" s="619"/>
      <c r="AC12" s="619"/>
      <c r="AD12" s="626" t="s">
        <v>129</v>
      </c>
      <c r="AE12" s="626"/>
      <c r="AF12" s="626"/>
      <c r="AG12" s="626"/>
      <c r="AH12" s="626"/>
      <c r="AI12" s="626"/>
      <c r="AJ12" s="626"/>
      <c r="AK12" s="626"/>
      <c r="AL12" s="627" t="s">
        <v>129</v>
      </c>
      <c r="AM12" s="628"/>
      <c r="AN12" s="628"/>
      <c r="AO12" s="629"/>
      <c r="AP12" s="620" t="s">
        <v>251</v>
      </c>
      <c r="AQ12" s="621"/>
      <c r="AR12" s="621"/>
      <c r="AS12" s="621"/>
      <c r="AT12" s="621"/>
      <c r="AU12" s="621"/>
      <c r="AV12" s="621"/>
      <c r="AW12" s="621"/>
      <c r="AX12" s="621"/>
      <c r="AY12" s="621"/>
      <c r="AZ12" s="621"/>
      <c r="BA12" s="621"/>
      <c r="BB12" s="621"/>
      <c r="BC12" s="621"/>
      <c r="BD12" s="621"/>
      <c r="BE12" s="621"/>
      <c r="BF12" s="622"/>
      <c r="BG12" s="623">
        <v>1164297</v>
      </c>
      <c r="BH12" s="624"/>
      <c r="BI12" s="624"/>
      <c r="BJ12" s="624"/>
      <c r="BK12" s="624"/>
      <c r="BL12" s="624"/>
      <c r="BM12" s="624"/>
      <c r="BN12" s="625"/>
      <c r="BO12" s="619">
        <v>37.4</v>
      </c>
      <c r="BP12" s="619"/>
      <c r="BQ12" s="619"/>
      <c r="BR12" s="619"/>
      <c r="BS12" s="626" t="s">
        <v>129</v>
      </c>
      <c r="BT12" s="626"/>
      <c r="BU12" s="626"/>
      <c r="BV12" s="626"/>
      <c r="BW12" s="626"/>
      <c r="BX12" s="626"/>
      <c r="BY12" s="626"/>
      <c r="BZ12" s="626"/>
      <c r="CA12" s="626"/>
      <c r="CB12" s="630"/>
      <c r="CD12" s="620" t="s">
        <v>252</v>
      </c>
      <c r="CE12" s="621"/>
      <c r="CF12" s="621"/>
      <c r="CG12" s="621"/>
      <c r="CH12" s="621"/>
      <c r="CI12" s="621"/>
      <c r="CJ12" s="621"/>
      <c r="CK12" s="621"/>
      <c r="CL12" s="621"/>
      <c r="CM12" s="621"/>
      <c r="CN12" s="621"/>
      <c r="CO12" s="621"/>
      <c r="CP12" s="621"/>
      <c r="CQ12" s="622"/>
      <c r="CR12" s="623">
        <v>409166</v>
      </c>
      <c r="CS12" s="624"/>
      <c r="CT12" s="624"/>
      <c r="CU12" s="624"/>
      <c r="CV12" s="624"/>
      <c r="CW12" s="624"/>
      <c r="CX12" s="624"/>
      <c r="CY12" s="625"/>
      <c r="CZ12" s="619">
        <v>2.5</v>
      </c>
      <c r="DA12" s="619"/>
      <c r="DB12" s="619"/>
      <c r="DC12" s="619"/>
      <c r="DD12" s="642">
        <v>26224</v>
      </c>
      <c r="DE12" s="624"/>
      <c r="DF12" s="624"/>
      <c r="DG12" s="624"/>
      <c r="DH12" s="624"/>
      <c r="DI12" s="624"/>
      <c r="DJ12" s="624"/>
      <c r="DK12" s="624"/>
      <c r="DL12" s="624"/>
      <c r="DM12" s="624"/>
      <c r="DN12" s="624"/>
      <c r="DO12" s="624"/>
      <c r="DP12" s="625"/>
      <c r="DQ12" s="642">
        <v>271390</v>
      </c>
      <c r="DR12" s="624"/>
      <c r="DS12" s="624"/>
      <c r="DT12" s="624"/>
      <c r="DU12" s="624"/>
      <c r="DV12" s="624"/>
      <c r="DW12" s="624"/>
      <c r="DX12" s="624"/>
      <c r="DY12" s="624"/>
      <c r="DZ12" s="624"/>
      <c r="EA12" s="624"/>
      <c r="EB12" s="624"/>
      <c r="EC12" s="64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19" t="s">
        <v>129</v>
      </c>
      <c r="AA13" s="619"/>
      <c r="AB13" s="619"/>
      <c r="AC13" s="619"/>
      <c r="AD13" s="626" t="s">
        <v>129</v>
      </c>
      <c r="AE13" s="626"/>
      <c r="AF13" s="626"/>
      <c r="AG13" s="626"/>
      <c r="AH13" s="626"/>
      <c r="AI13" s="626"/>
      <c r="AJ13" s="626"/>
      <c r="AK13" s="626"/>
      <c r="AL13" s="627" t="s">
        <v>129</v>
      </c>
      <c r="AM13" s="628"/>
      <c r="AN13" s="628"/>
      <c r="AO13" s="629"/>
      <c r="AP13" s="620" t="s">
        <v>254</v>
      </c>
      <c r="AQ13" s="621"/>
      <c r="AR13" s="621"/>
      <c r="AS13" s="621"/>
      <c r="AT13" s="621"/>
      <c r="AU13" s="621"/>
      <c r="AV13" s="621"/>
      <c r="AW13" s="621"/>
      <c r="AX13" s="621"/>
      <c r="AY13" s="621"/>
      <c r="AZ13" s="621"/>
      <c r="BA13" s="621"/>
      <c r="BB13" s="621"/>
      <c r="BC13" s="621"/>
      <c r="BD13" s="621"/>
      <c r="BE13" s="621"/>
      <c r="BF13" s="622"/>
      <c r="BG13" s="623">
        <v>1164297</v>
      </c>
      <c r="BH13" s="624"/>
      <c r="BI13" s="624"/>
      <c r="BJ13" s="624"/>
      <c r="BK13" s="624"/>
      <c r="BL13" s="624"/>
      <c r="BM13" s="624"/>
      <c r="BN13" s="625"/>
      <c r="BO13" s="619">
        <v>37.4</v>
      </c>
      <c r="BP13" s="619"/>
      <c r="BQ13" s="619"/>
      <c r="BR13" s="619"/>
      <c r="BS13" s="626" t="s">
        <v>129</v>
      </c>
      <c r="BT13" s="626"/>
      <c r="BU13" s="626"/>
      <c r="BV13" s="626"/>
      <c r="BW13" s="626"/>
      <c r="BX13" s="626"/>
      <c r="BY13" s="626"/>
      <c r="BZ13" s="626"/>
      <c r="CA13" s="626"/>
      <c r="CB13" s="630"/>
      <c r="CD13" s="620" t="s">
        <v>255</v>
      </c>
      <c r="CE13" s="621"/>
      <c r="CF13" s="621"/>
      <c r="CG13" s="621"/>
      <c r="CH13" s="621"/>
      <c r="CI13" s="621"/>
      <c r="CJ13" s="621"/>
      <c r="CK13" s="621"/>
      <c r="CL13" s="621"/>
      <c r="CM13" s="621"/>
      <c r="CN13" s="621"/>
      <c r="CO13" s="621"/>
      <c r="CP13" s="621"/>
      <c r="CQ13" s="622"/>
      <c r="CR13" s="623">
        <v>1025749</v>
      </c>
      <c r="CS13" s="624"/>
      <c r="CT13" s="624"/>
      <c r="CU13" s="624"/>
      <c r="CV13" s="624"/>
      <c r="CW13" s="624"/>
      <c r="CX13" s="624"/>
      <c r="CY13" s="625"/>
      <c r="CZ13" s="619">
        <v>6.2</v>
      </c>
      <c r="DA13" s="619"/>
      <c r="DB13" s="619"/>
      <c r="DC13" s="619"/>
      <c r="DD13" s="642">
        <v>487811</v>
      </c>
      <c r="DE13" s="624"/>
      <c r="DF13" s="624"/>
      <c r="DG13" s="624"/>
      <c r="DH13" s="624"/>
      <c r="DI13" s="624"/>
      <c r="DJ13" s="624"/>
      <c r="DK13" s="624"/>
      <c r="DL13" s="624"/>
      <c r="DM13" s="624"/>
      <c r="DN13" s="624"/>
      <c r="DO13" s="624"/>
      <c r="DP13" s="625"/>
      <c r="DQ13" s="642">
        <v>549379</v>
      </c>
      <c r="DR13" s="624"/>
      <c r="DS13" s="624"/>
      <c r="DT13" s="624"/>
      <c r="DU13" s="624"/>
      <c r="DV13" s="624"/>
      <c r="DW13" s="624"/>
      <c r="DX13" s="624"/>
      <c r="DY13" s="624"/>
      <c r="DZ13" s="624"/>
      <c r="EA13" s="624"/>
      <c r="EB13" s="624"/>
      <c r="EC13" s="64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19" t="s">
        <v>129</v>
      </c>
      <c r="AA14" s="619"/>
      <c r="AB14" s="619"/>
      <c r="AC14" s="619"/>
      <c r="AD14" s="626" t="s">
        <v>129</v>
      </c>
      <c r="AE14" s="626"/>
      <c r="AF14" s="626"/>
      <c r="AG14" s="626"/>
      <c r="AH14" s="626"/>
      <c r="AI14" s="626"/>
      <c r="AJ14" s="626"/>
      <c r="AK14" s="626"/>
      <c r="AL14" s="627" t="s">
        <v>129</v>
      </c>
      <c r="AM14" s="628"/>
      <c r="AN14" s="628"/>
      <c r="AO14" s="629"/>
      <c r="AP14" s="620" t="s">
        <v>257</v>
      </c>
      <c r="AQ14" s="621"/>
      <c r="AR14" s="621"/>
      <c r="AS14" s="621"/>
      <c r="AT14" s="621"/>
      <c r="AU14" s="621"/>
      <c r="AV14" s="621"/>
      <c r="AW14" s="621"/>
      <c r="AX14" s="621"/>
      <c r="AY14" s="621"/>
      <c r="AZ14" s="621"/>
      <c r="BA14" s="621"/>
      <c r="BB14" s="621"/>
      <c r="BC14" s="621"/>
      <c r="BD14" s="621"/>
      <c r="BE14" s="621"/>
      <c r="BF14" s="622"/>
      <c r="BG14" s="623">
        <v>43261</v>
      </c>
      <c r="BH14" s="624"/>
      <c r="BI14" s="624"/>
      <c r="BJ14" s="624"/>
      <c r="BK14" s="624"/>
      <c r="BL14" s="624"/>
      <c r="BM14" s="624"/>
      <c r="BN14" s="625"/>
      <c r="BO14" s="619">
        <v>1.4</v>
      </c>
      <c r="BP14" s="619"/>
      <c r="BQ14" s="619"/>
      <c r="BR14" s="619"/>
      <c r="BS14" s="626" t="s">
        <v>129</v>
      </c>
      <c r="BT14" s="626"/>
      <c r="BU14" s="626"/>
      <c r="BV14" s="626"/>
      <c r="BW14" s="626"/>
      <c r="BX14" s="626"/>
      <c r="BY14" s="626"/>
      <c r="BZ14" s="626"/>
      <c r="CA14" s="626"/>
      <c r="CB14" s="630"/>
      <c r="CD14" s="620" t="s">
        <v>258</v>
      </c>
      <c r="CE14" s="621"/>
      <c r="CF14" s="621"/>
      <c r="CG14" s="621"/>
      <c r="CH14" s="621"/>
      <c r="CI14" s="621"/>
      <c r="CJ14" s="621"/>
      <c r="CK14" s="621"/>
      <c r="CL14" s="621"/>
      <c r="CM14" s="621"/>
      <c r="CN14" s="621"/>
      <c r="CO14" s="621"/>
      <c r="CP14" s="621"/>
      <c r="CQ14" s="622"/>
      <c r="CR14" s="623">
        <v>763047</v>
      </c>
      <c r="CS14" s="624"/>
      <c r="CT14" s="624"/>
      <c r="CU14" s="624"/>
      <c r="CV14" s="624"/>
      <c r="CW14" s="624"/>
      <c r="CX14" s="624"/>
      <c r="CY14" s="625"/>
      <c r="CZ14" s="619">
        <v>4.5999999999999996</v>
      </c>
      <c r="DA14" s="619"/>
      <c r="DB14" s="619"/>
      <c r="DC14" s="619"/>
      <c r="DD14" s="642">
        <v>408587</v>
      </c>
      <c r="DE14" s="624"/>
      <c r="DF14" s="624"/>
      <c r="DG14" s="624"/>
      <c r="DH14" s="624"/>
      <c r="DI14" s="624"/>
      <c r="DJ14" s="624"/>
      <c r="DK14" s="624"/>
      <c r="DL14" s="624"/>
      <c r="DM14" s="624"/>
      <c r="DN14" s="624"/>
      <c r="DO14" s="624"/>
      <c r="DP14" s="625"/>
      <c r="DQ14" s="642">
        <v>357326</v>
      </c>
      <c r="DR14" s="624"/>
      <c r="DS14" s="624"/>
      <c r="DT14" s="624"/>
      <c r="DU14" s="624"/>
      <c r="DV14" s="624"/>
      <c r="DW14" s="624"/>
      <c r="DX14" s="624"/>
      <c r="DY14" s="624"/>
      <c r="DZ14" s="624"/>
      <c r="EA14" s="624"/>
      <c r="EB14" s="624"/>
      <c r="EC14" s="64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19" t="s">
        <v>129</v>
      </c>
      <c r="AA15" s="619"/>
      <c r="AB15" s="619"/>
      <c r="AC15" s="619"/>
      <c r="AD15" s="626" t="s">
        <v>129</v>
      </c>
      <c r="AE15" s="626"/>
      <c r="AF15" s="626"/>
      <c r="AG15" s="626"/>
      <c r="AH15" s="626"/>
      <c r="AI15" s="626"/>
      <c r="AJ15" s="626"/>
      <c r="AK15" s="626"/>
      <c r="AL15" s="627" t="s">
        <v>129</v>
      </c>
      <c r="AM15" s="628"/>
      <c r="AN15" s="628"/>
      <c r="AO15" s="629"/>
      <c r="AP15" s="620" t="s">
        <v>260</v>
      </c>
      <c r="AQ15" s="621"/>
      <c r="AR15" s="621"/>
      <c r="AS15" s="621"/>
      <c r="AT15" s="621"/>
      <c r="AU15" s="621"/>
      <c r="AV15" s="621"/>
      <c r="AW15" s="621"/>
      <c r="AX15" s="621"/>
      <c r="AY15" s="621"/>
      <c r="AZ15" s="621"/>
      <c r="BA15" s="621"/>
      <c r="BB15" s="621"/>
      <c r="BC15" s="621"/>
      <c r="BD15" s="621"/>
      <c r="BE15" s="621"/>
      <c r="BF15" s="622"/>
      <c r="BG15" s="623">
        <v>148234</v>
      </c>
      <c r="BH15" s="624"/>
      <c r="BI15" s="624"/>
      <c r="BJ15" s="624"/>
      <c r="BK15" s="624"/>
      <c r="BL15" s="624"/>
      <c r="BM15" s="624"/>
      <c r="BN15" s="625"/>
      <c r="BO15" s="619">
        <v>4.8</v>
      </c>
      <c r="BP15" s="619"/>
      <c r="BQ15" s="619"/>
      <c r="BR15" s="619"/>
      <c r="BS15" s="626" t="s">
        <v>129</v>
      </c>
      <c r="BT15" s="626"/>
      <c r="BU15" s="626"/>
      <c r="BV15" s="626"/>
      <c r="BW15" s="626"/>
      <c r="BX15" s="626"/>
      <c r="BY15" s="626"/>
      <c r="BZ15" s="626"/>
      <c r="CA15" s="626"/>
      <c r="CB15" s="630"/>
      <c r="CD15" s="620" t="s">
        <v>261</v>
      </c>
      <c r="CE15" s="621"/>
      <c r="CF15" s="621"/>
      <c r="CG15" s="621"/>
      <c r="CH15" s="621"/>
      <c r="CI15" s="621"/>
      <c r="CJ15" s="621"/>
      <c r="CK15" s="621"/>
      <c r="CL15" s="621"/>
      <c r="CM15" s="621"/>
      <c r="CN15" s="621"/>
      <c r="CO15" s="621"/>
      <c r="CP15" s="621"/>
      <c r="CQ15" s="622"/>
      <c r="CR15" s="623">
        <v>7068485</v>
      </c>
      <c r="CS15" s="624"/>
      <c r="CT15" s="624"/>
      <c r="CU15" s="624"/>
      <c r="CV15" s="624"/>
      <c r="CW15" s="624"/>
      <c r="CX15" s="624"/>
      <c r="CY15" s="625"/>
      <c r="CZ15" s="619">
        <v>42.8</v>
      </c>
      <c r="DA15" s="619"/>
      <c r="DB15" s="619"/>
      <c r="DC15" s="619"/>
      <c r="DD15" s="642">
        <v>5940694</v>
      </c>
      <c r="DE15" s="624"/>
      <c r="DF15" s="624"/>
      <c r="DG15" s="624"/>
      <c r="DH15" s="624"/>
      <c r="DI15" s="624"/>
      <c r="DJ15" s="624"/>
      <c r="DK15" s="624"/>
      <c r="DL15" s="624"/>
      <c r="DM15" s="624"/>
      <c r="DN15" s="624"/>
      <c r="DO15" s="624"/>
      <c r="DP15" s="625"/>
      <c r="DQ15" s="642">
        <v>1108540</v>
      </c>
      <c r="DR15" s="624"/>
      <c r="DS15" s="624"/>
      <c r="DT15" s="624"/>
      <c r="DU15" s="624"/>
      <c r="DV15" s="624"/>
      <c r="DW15" s="624"/>
      <c r="DX15" s="624"/>
      <c r="DY15" s="624"/>
      <c r="DZ15" s="624"/>
      <c r="EA15" s="624"/>
      <c r="EB15" s="624"/>
      <c r="EC15" s="643"/>
    </row>
    <row r="16" spans="2:143" ht="11.25" customHeight="1" x14ac:dyDescent="0.15">
      <c r="B16" s="620" t="s">
        <v>262</v>
      </c>
      <c r="C16" s="621"/>
      <c r="D16" s="621"/>
      <c r="E16" s="621"/>
      <c r="F16" s="621"/>
      <c r="G16" s="621"/>
      <c r="H16" s="621"/>
      <c r="I16" s="621"/>
      <c r="J16" s="621"/>
      <c r="K16" s="621"/>
      <c r="L16" s="621"/>
      <c r="M16" s="621"/>
      <c r="N16" s="621"/>
      <c r="O16" s="621"/>
      <c r="P16" s="621"/>
      <c r="Q16" s="622"/>
      <c r="R16" s="623">
        <v>5404</v>
      </c>
      <c r="S16" s="624"/>
      <c r="T16" s="624"/>
      <c r="U16" s="624"/>
      <c r="V16" s="624"/>
      <c r="W16" s="624"/>
      <c r="X16" s="624"/>
      <c r="Y16" s="625"/>
      <c r="Z16" s="619">
        <v>0</v>
      </c>
      <c r="AA16" s="619"/>
      <c r="AB16" s="619"/>
      <c r="AC16" s="619"/>
      <c r="AD16" s="626">
        <v>5404</v>
      </c>
      <c r="AE16" s="626"/>
      <c r="AF16" s="626"/>
      <c r="AG16" s="626"/>
      <c r="AH16" s="626"/>
      <c r="AI16" s="626"/>
      <c r="AJ16" s="626"/>
      <c r="AK16" s="626"/>
      <c r="AL16" s="627">
        <v>0.1</v>
      </c>
      <c r="AM16" s="628"/>
      <c r="AN16" s="628"/>
      <c r="AO16" s="629"/>
      <c r="AP16" s="620" t="s">
        <v>263</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19" t="s">
        <v>129</v>
      </c>
      <c r="BP16" s="619"/>
      <c r="BQ16" s="619"/>
      <c r="BR16" s="619"/>
      <c r="BS16" s="626" t="s">
        <v>129</v>
      </c>
      <c r="BT16" s="626"/>
      <c r="BU16" s="626"/>
      <c r="BV16" s="626"/>
      <c r="BW16" s="626"/>
      <c r="BX16" s="626"/>
      <c r="BY16" s="626"/>
      <c r="BZ16" s="626"/>
      <c r="CA16" s="626"/>
      <c r="CB16" s="630"/>
      <c r="CD16" s="620" t="s">
        <v>264</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19" t="s">
        <v>129</v>
      </c>
      <c r="DA16" s="619"/>
      <c r="DB16" s="619"/>
      <c r="DC16" s="619"/>
      <c r="DD16" s="642" t="s">
        <v>129</v>
      </c>
      <c r="DE16" s="624"/>
      <c r="DF16" s="624"/>
      <c r="DG16" s="624"/>
      <c r="DH16" s="624"/>
      <c r="DI16" s="624"/>
      <c r="DJ16" s="624"/>
      <c r="DK16" s="624"/>
      <c r="DL16" s="624"/>
      <c r="DM16" s="624"/>
      <c r="DN16" s="624"/>
      <c r="DO16" s="624"/>
      <c r="DP16" s="625"/>
      <c r="DQ16" s="642" t="s">
        <v>129</v>
      </c>
      <c r="DR16" s="624"/>
      <c r="DS16" s="624"/>
      <c r="DT16" s="624"/>
      <c r="DU16" s="624"/>
      <c r="DV16" s="624"/>
      <c r="DW16" s="624"/>
      <c r="DX16" s="624"/>
      <c r="DY16" s="624"/>
      <c r="DZ16" s="624"/>
      <c r="EA16" s="624"/>
      <c r="EB16" s="624"/>
      <c r="EC16" s="643"/>
    </row>
    <row r="17" spans="2:133" ht="11.25" customHeight="1" x14ac:dyDescent="0.15">
      <c r="B17" s="620" t="s">
        <v>265</v>
      </c>
      <c r="C17" s="621"/>
      <c r="D17" s="621"/>
      <c r="E17" s="621"/>
      <c r="F17" s="621"/>
      <c r="G17" s="621"/>
      <c r="H17" s="621"/>
      <c r="I17" s="621"/>
      <c r="J17" s="621"/>
      <c r="K17" s="621"/>
      <c r="L17" s="621"/>
      <c r="M17" s="621"/>
      <c r="N17" s="621"/>
      <c r="O17" s="621"/>
      <c r="P17" s="621"/>
      <c r="Q17" s="622"/>
      <c r="R17" s="623">
        <v>31745</v>
      </c>
      <c r="S17" s="624"/>
      <c r="T17" s="624"/>
      <c r="U17" s="624"/>
      <c r="V17" s="624"/>
      <c r="W17" s="624"/>
      <c r="X17" s="624"/>
      <c r="Y17" s="625"/>
      <c r="Z17" s="619">
        <v>0.2</v>
      </c>
      <c r="AA17" s="619"/>
      <c r="AB17" s="619"/>
      <c r="AC17" s="619"/>
      <c r="AD17" s="626">
        <v>31745</v>
      </c>
      <c r="AE17" s="626"/>
      <c r="AF17" s="626"/>
      <c r="AG17" s="626"/>
      <c r="AH17" s="626"/>
      <c r="AI17" s="626"/>
      <c r="AJ17" s="626"/>
      <c r="AK17" s="626"/>
      <c r="AL17" s="627">
        <v>0.5</v>
      </c>
      <c r="AM17" s="628"/>
      <c r="AN17" s="628"/>
      <c r="AO17" s="629"/>
      <c r="AP17" s="620" t="s">
        <v>266</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19" t="s">
        <v>129</v>
      </c>
      <c r="BP17" s="619"/>
      <c r="BQ17" s="619"/>
      <c r="BR17" s="619"/>
      <c r="BS17" s="626" t="s">
        <v>129</v>
      </c>
      <c r="BT17" s="626"/>
      <c r="BU17" s="626"/>
      <c r="BV17" s="626"/>
      <c r="BW17" s="626"/>
      <c r="BX17" s="626"/>
      <c r="BY17" s="626"/>
      <c r="BZ17" s="626"/>
      <c r="CA17" s="626"/>
      <c r="CB17" s="630"/>
      <c r="CD17" s="620" t="s">
        <v>267</v>
      </c>
      <c r="CE17" s="621"/>
      <c r="CF17" s="621"/>
      <c r="CG17" s="621"/>
      <c r="CH17" s="621"/>
      <c r="CI17" s="621"/>
      <c r="CJ17" s="621"/>
      <c r="CK17" s="621"/>
      <c r="CL17" s="621"/>
      <c r="CM17" s="621"/>
      <c r="CN17" s="621"/>
      <c r="CO17" s="621"/>
      <c r="CP17" s="621"/>
      <c r="CQ17" s="622"/>
      <c r="CR17" s="623">
        <v>949924</v>
      </c>
      <c r="CS17" s="624"/>
      <c r="CT17" s="624"/>
      <c r="CU17" s="624"/>
      <c r="CV17" s="624"/>
      <c r="CW17" s="624"/>
      <c r="CX17" s="624"/>
      <c r="CY17" s="625"/>
      <c r="CZ17" s="619">
        <v>5.8</v>
      </c>
      <c r="DA17" s="619"/>
      <c r="DB17" s="619"/>
      <c r="DC17" s="619"/>
      <c r="DD17" s="642" t="s">
        <v>129</v>
      </c>
      <c r="DE17" s="624"/>
      <c r="DF17" s="624"/>
      <c r="DG17" s="624"/>
      <c r="DH17" s="624"/>
      <c r="DI17" s="624"/>
      <c r="DJ17" s="624"/>
      <c r="DK17" s="624"/>
      <c r="DL17" s="624"/>
      <c r="DM17" s="624"/>
      <c r="DN17" s="624"/>
      <c r="DO17" s="624"/>
      <c r="DP17" s="625"/>
      <c r="DQ17" s="642">
        <v>872734</v>
      </c>
      <c r="DR17" s="624"/>
      <c r="DS17" s="624"/>
      <c r="DT17" s="624"/>
      <c r="DU17" s="624"/>
      <c r="DV17" s="624"/>
      <c r="DW17" s="624"/>
      <c r="DX17" s="624"/>
      <c r="DY17" s="624"/>
      <c r="DZ17" s="624"/>
      <c r="EA17" s="624"/>
      <c r="EB17" s="624"/>
      <c r="EC17" s="643"/>
    </row>
    <row r="18" spans="2:133" ht="11.25" customHeight="1" x14ac:dyDescent="0.15">
      <c r="B18" s="620" t="s">
        <v>268</v>
      </c>
      <c r="C18" s="621"/>
      <c r="D18" s="621"/>
      <c r="E18" s="621"/>
      <c r="F18" s="621"/>
      <c r="G18" s="621"/>
      <c r="H18" s="621"/>
      <c r="I18" s="621"/>
      <c r="J18" s="621"/>
      <c r="K18" s="621"/>
      <c r="L18" s="621"/>
      <c r="M18" s="621"/>
      <c r="N18" s="621"/>
      <c r="O18" s="621"/>
      <c r="P18" s="621"/>
      <c r="Q18" s="622"/>
      <c r="R18" s="623">
        <v>53938</v>
      </c>
      <c r="S18" s="624"/>
      <c r="T18" s="624"/>
      <c r="U18" s="624"/>
      <c r="V18" s="624"/>
      <c r="W18" s="624"/>
      <c r="X18" s="624"/>
      <c r="Y18" s="625"/>
      <c r="Z18" s="619">
        <v>0.3</v>
      </c>
      <c r="AA18" s="619"/>
      <c r="AB18" s="619"/>
      <c r="AC18" s="619"/>
      <c r="AD18" s="626">
        <v>51646</v>
      </c>
      <c r="AE18" s="626"/>
      <c r="AF18" s="626"/>
      <c r="AG18" s="626"/>
      <c r="AH18" s="626"/>
      <c r="AI18" s="626"/>
      <c r="AJ18" s="626"/>
      <c r="AK18" s="626"/>
      <c r="AL18" s="627">
        <v>0.89999997615814209</v>
      </c>
      <c r="AM18" s="628"/>
      <c r="AN18" s="628"/>
      <c r="AO18" s="629"/>
      <c r="AP18" s="620" t="s">
        <v>269</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19" t="s">
        <v>129</v>
      </c>
      <c r="BP18" s="619"/>
      <c r="BQ18" s="619"/>
      <c r="BR18" s="619"/>
      <c r="BS18" s="626" t="s">
        <v>129</v>
      </c>
      <c r="BT18" s="626"/>
      <c r="BU18" s="626"/>
      <c r="BV18" s="626"/>
      <c r="BW18" s="626"/>
      <c r="BX18" s="626"/>
      <c r="BY18" s="626"/>
      <c r="BZ18" s="626"/>
      <c r="CA18" s="626"/>
      <c r="CB18" s="630"/>
      <c r="CD18" s="620" t="s">
        <v>270</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19" t="s">
        <v>129</v>
      </c>
      <c r="DA18" s="619"/>
      <c r="DB18" s="619"/>
      <c r="DC18" s="619"/>
      <c r="DD18" s="642" t="s">
        <v>129</v>
      </c>
      <c r="DE18" s="624"/>
      <c r="DF18" s="624"/>
      <c r="DG18" s="624"/>
      <c r="DH18" s="624"/>
      <c r="DI18" s="624"/>
      <c r="DJ18" s="624"/>
      <c r="DK18" s="624"/>
      <c r="DL18" s="624"/>
      <c r="DM18" s="624"/>
      <c r="DN18" s="624"/>
      <c r="DO18" s="624"/>
      <c r="DP18" s="625"/>
      <c r="DQ18" s="642" t="s">
        <v>129</v>
      </c>
      <c r="DR18" s="624"/>
      <c r="DS18" s="624"/>
      <c r="DT18" s="624"/>
      <c r="DU18" s="624"/>
      <c r="DV18" s="624"/>
      <c r="DW18" s="624"/>
      <c r="DX18" s="624"/>
      <c r="DY18" s="624"/>
      <c r="DZ18" s="624"/>
      <c r="EA18" s="624"/>
      <c r="EB18" s="624"/>
      <c r="EC18" s="643"/>
    </row>
    <row r="19" spans="2:133" ht="11.25" customHeight="1" x14ac:dyDescent="0.15">
      <c r="B19" s="620" t="s">
        <v>271</v>
      </c>
      <c r="C19" s="621"/>
      <c r="D19" s="621"/>
      <c r="E19" s="621"/>
      <c r="F19" s="621"/>
      <c r="G19" s="621"/>
      <c r="H19" s="621"/>
      <c r="I19" s="621"/>
      <c r="J19" s="621"/>
      <c r="K19" s="621"/>
      <c r="L19" s="621"/>
      <c r="M19" s="621"/>
      <c r="N19" s="621"/>
      <c r="O19" s="621"/>
      <c r="P19" s="621"/>
      <c r="Q19" s="622"/>
      <c r="R19" s="623">
        <v>30742</v>
      </c>
      <c r="S19" s="624"/>
      <c r="T19" s="624"/>
      <c r="U19" s="624"/>
      <c r="V19" s="624"/>
      <c r="W19" s="624"/>
      <c r="X19" s="624"/>
      <c r="Y19" s="625"/>
      <c r="Z19" s="619">
        <v>0.2</v>
      </c>
      <c r="AA19" s="619"/>
      <c r="AB19" s="619"/>
      <c r="AC19" s="619"/>
      <c r="AD19" s="626">
        <v>30742</v>
      </c>
      <c r="AE19" s="626"/>
      <c r="AF19" s="626"/>
      <c r="AG19" s="626"/>
      <c r="AH19" s="626"/>
      <c r="AI19" s="626"/>
      <c r="AJ19" s="626"/>
      <c r="AK19" s="626"/>
      <c r="AL19" s="627">
        <v>0.5</v>
      </c>
      <c r="AM19" s="628"/>
      <c r="AN19" s="628"/>
      <c r="AO19" s="629"/>
      <c r="AP19" s="620" t="s">
        <v>272</v>
      </c>
      <c r="AQ19" s="621"/>
      <c r="AR19" s="621"/>
      <c r="AS19" s="621"/>
      <c r="AT19" s="621"/>
      <c r="AU19" s="621"/>
      <c r="AV19" s="621"/>
      <c r="AW19" s="621"/>
      <c r="AX19" s="621"/>
      <c r="AY19" s="621"/>
      <c r="AZ19" s="621"/>
      <c r="BA19" s="621"/>
      <c r="BB19" s="621"/>
      <c r="BC19" s="621"/>
      <c r="BD19" s="621"/>
      <c r="BE19" s="621"/>
      <c r="BF19" s="622"/>
      <c r="BG19" s="623">
        <v>169120</v>
      </c>
      <c r="BH19" s="624"/>
      <c r="BI19" s="624"/>
      <c r="BJ19" s="624"/>
      <c r="BK19" s="624"/>
      <c r="BL19" s="624"/>
      <c r="BM19" s="624"/>
      <c r="BN19" s="625"/>
      <c r="BO19" s="619">
        <v>5.4</v>
      </c>
      <c r="BP19" s="619"/>
      <c r="BQ19" s="619"/>
      <c r="BR19" s="619"/>
      <c r="BS19" s="626" t="s">
        <v>129</v>
      </c>
      <c r="BT19" s="626"/>
      <c r="BU19" s="626"/>
      <c r="BV19" s="626"/>
      <c r="BW19" s="626"/>
      <c r="BX19" s="626"/>
      <c r="BY19" s="626"/>
      <c r="BZ19" s="626"/>
      <c r="CA19" s="626"/>
      <c r="CB19" s="630"/>
      <c r="CD19" s="620" t="s">
        <v>273</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19" t="s">
        <v>129</v>
      </c>
      <c r="DA19" s="619"/>
      <c r="DB19" s="619"/>
      <c r="DC19" s="619"/>
      <c r="DD19" s="642" t="s">
        <v>129</v>
      </c>
      <c r="DE19" s="624"/>
      <c r="DF19" s="624"/>
      <c r="DG19" s="624"/>
      <c r="DH19" s="624"/>
      <c r="DI19" s="624"/>
      <c r="DJ19" s="624"/>
      <c r="DK19" s="624"/>
      <c r="DL19" s="624"/>
      <c r="DM19" s="624"/>
      <c r="DN19" s="624"/>
      <c r="DO19" s="624"/>
      <c r="DP19" s="625"/>
      <c r="DQ19" s="642" t="s">
        <v>129</v>
      </c>
      <c r="DR19" s="624"/>
      <c r="DS19" s="624"/>
      <c r="DT19" s="624"/>
      <c r="DU19" s="624"/>
      <c r="DV19" s="624"/>
      <c r="DW19" s="624"/>
      <c r="DX19" s="624"/>
      <c r="DY19" s="624"/>
      <c r="DZ19" s="624"/>
      <c r="EA19" s="624"/>
      <c r="EB19" s="624"/>
      <c r="EC19" s="643"/>
    </row>
    <row r="20" spans="2:133" ht="11.25" customHeight="1" x14ac:dyDescent="0.15">
      <c r="B20" s="620" t="s">
        <v>274</v>
      </c>
      <c r="C20" s="621"/>
      <c r="D20" s="621"/>
      <c r="E20" s="621"/>
      <c r="F20" s="621"/>
      <c r="G20" s="621"/>
      <c r="H20" s="621"/>
      <c r="I20" s="621"/>
      <c r="J20" s="621"/>
      <c r="K20" s="621"/>
      <c r="L20" s="621"/>
      <c r="M20" s="621"/>
      <c r="N20" s="621"/>
      <c r="O20" s="621"/>
      <c r="P20" s="621"/>
      <c r="Q20" s="622"/>
      <c r="R20" s="623">
        <v>1821</v>
      </c>
      <c r="S20" s="624"/>
      <c r="T20" s="624"/>
      <c r="U20" s="624"/>
      <c r="V20" s="624"/>
      <c r="W20" s="624"/>
      <c r="X20" s="624"/>
      <c r="Y20" s="625"/>
      <c r="Z20" s="619">
        <v>0</v>
      </c>
      <c r="AA20" s="619"/>
      <c r="AB20" s="619"/>
      <c r="AC20" s="619"/>
      <c r="AD20" s="626">
        <v>1821</v>
      </c>
      <c r="AE20" s="626"/>
      <c r="AF20" s="626"/>
      <c r="AG20" s="626"/>
      <c r="AH20" s="626"/>
      <c r="AI20" s="626"/>
      <c r="AJ20" s="626"/>
      <c r="AK20" s="626"/>
      <c r="AL20" s="627">
        <v>0</v>
      </c>
      <c r="AM20" s="628"/>
      <c r="AN20" s="628"/>
      <c r="AO20" s="629"/>
      <c r="AP20" s="620" t="s">
        <v>275</v>
      </c>
      <c r="AQ20" s="621"/>
      <c r="AR20" s="621"/>
      <c r="AS20" s="621"/>
      <c r="AT20" s="621"/>
      <c r="AU20" s="621"/>
      <c r="AV20" s="621"/>
      <c r="AW20" s="621"/>
      <c r="AX20" s="621"/>
      <c r="AY20" s="621"/>
      <c r="AZ20" s="621"/>
      <c r="BA20" s="621"/>
      <c r="BB20" s="621"/>
      <c r="BC20" s="621"/>
      <c r="BD20" s="621"/>
      <c r="BE20" s="621"/>
      <c r="BF20" s="622"/>
      <c r="BG20" s="623">
        <v>169120</v>
      </c>
      <c r="BH20" s="624"/>
      <c r="BI20" s="624"/>
      <c r="BJ20" s="624"/>
      <c r="BK20" s="624"/>
      <c r="BL20" s="624"/>
      <c r="BM20" s="624"/>
      <c r="BN20" s="625"/>
      <c r="BO20" s="619">
        <v>5.4</v>
      </c>
      <c r="BP20" s="619"/>
      <c r="BQ20" s="619"/>
      <c r="BR20" s="619"/>
      <c r="BS20" s="626" t="s">
        <v>129</v>
      </c>
      <c r="BT20" s="626"/>
      <c r="BU20" s="626"/>
      <c r="BV20" s="626"/>
      <c r="BW20" s="626"/>
      <c r="BX20" s="626"/>
      <c r="BY20" s="626"/>
      <c r="BZ20" s="626"/>
      <c r="CA20" s="626"/>
      <c r="CB20" s="630"/>
      <c r="CD20" s="620" t="s">
        <v>276</v>
      </c>
      <c r="CE20" s="621"/>
      <c r="CF20" s="621"/>
      <c r="CG20" s="621"/>
      <c r="CH20" s="621"/>
      <c r="CI20" s="621"/>
      <c r="CJ20" s="621"/>
      <c r="CK20" s="621"/>
      <c r="CL20" s="621"/>
      <c r="CM20" s="621"/>
      <c r="CN20" s="621"/>
      <c r="CO20" s="621"/>
      <c r="CP20" s="621"/>
      <c r="CQ20" s="622"/>
      <c r="CR20" s="623">
        <v>16502301</v>
      </c>
      <c r="CS20" s="624"/>
      <c r="CT20" s="624"/>
      <c r="CU20" s="624"/>
      <c r="CV20" s="624"/>
      <c r="CW20" s="624"/>
      <c r="CX20" s="624"/>
      <c r="CY20" s="625"/>
      <c r="CZ20" s="619">
        <v>100</v>
      </c>
      <c r="DA20" s="619"/>
      <c r="DB20" s="619"/>
      <c r="DC20" s="619"/>
      <c r="DD20" s="642">
        <v>7060764</v>
      </c>
      <c r="DE20" s="624"/>
      <c r="DF20" s="624"/>
      <c r="DG20" s="624"/>
      <c r="DH20" s="624"/>
      <c r="DI20" s="624"/>
      <c r="DJ20" s="624"/>
      <c r="DK20" s="624"/>
      <c r="DL20" s="624"/>
      <c r="DM20" s="624"/>
      <c r="DN20" s="624"/>
      <c r="DO20" s="624"/>
      <c r="DP20" s="625"/>
      <c r="DQ20" s="642">
        <v>6911085</v>
      </c>
      <c r="DR20" s="624"/>
      <c r="DS20" s="624"/>
      <c r="DT20" s="624"/>
      <c r="DU20" s="624"/>
      <c r="DV20" s="624"/>
      <c r="DW20" s="624"/>
      <c r="DX20" s="624"/>
      <c r="DY20" s="624"/>
      <c r="DZ20" s="624"/>
      <c r="EA20" s="624"/>
      <c r="EB20" s="624"/>
      <c r="EC20" s="643"/>
    </row>
    <row r="21" spans="2:133" ht="11.25" customHeight="1" x14ac:dyDescent="0.15">
      <c r="B21" s="620" t="s">
        <v>277</v>
      </c>
      <c r="C21" s="621"/>
      <c r="D21" s="621"/>
      <c r="E21" s="621"/>
      <c r="F21" s="621"/>
      <c r="G21" s="621"/>
      <c r="H21" s="621"/>
      <c r="I21" s="621"/>
      <c r="J21" s="621"/>
      <c r="K21" s="621"/>
      <c r="L21" s="621"/>
      <c r="M21" s="621"/>
      <c r="N21" s="621"/>
      <c r="O21" s="621"/>
      <c r="P21" s="621"/>
      <c r="Q21" s="622"/>
      <c r="R21" s="623">
        <v>780</v>
      </c>
      <c r="S21" s="624"/>
      <c r="T21" s="624"/>
      <c r="U21" s="624"/>
      <c r="V21" s="624"/>
      <c r="W21" s="624"/>
      <c r="X21" s="624"/>
      <c r="Y21" s="625"/>
      <c r="Z21" s="619">
        <v>0</v>
      </c>
      <c r="AA21" s="619"/>
      <c r="AB21" s="619"/>
      <c r="AC21" s="619"/>
      <c r="AD21" s="626">
        <v>780</v>
      </c>
      <c r="AE21" s="626"/>
      <c r="AF21" s="626"/>
      <c r="AG21" s="626"/>
      <c r="AH21" s="626"/>
      <c r="AI21" s="626"/>
      <c r="AJ21" s="626"/>
      <c r="AK21" s="626"/>
      <c r="AL21" s="627">
        <v>0</v>
      </c>
      <c r="AM21" s="628"/>
      <c r="AN21" s="628"/>
      <c r="AO21" s="629"/>
      <c r="AP21" s="620" t="s">
        <v>278</v>
      </c>
      <c r="AQ21" s="655"/>
      <c r="AR21" s="655"/>
      <c r="AS21" s="655"/>
      <c r="AT21" s="655"/>
      <c r="AU21" s="655"/>
      <c r="AV21" s="655"/>
      <c r="AW21" s="655"/>
      <c r="AX21" s="655"/>
      <c r="AY21" s="655"/>
      <c r="AZ21" s="655"/>
      <c r="BA21" s="655"/>
      <c r="BB21" s="655"/>
      <c r="BC21" s="655"/>
      <c r="BD21" s="655"/>
      <c r="BE21" s="655"/>
      <c r="BF21" s="656"/>
      <c r="BG21" s="623" t="s">
        <v>129</v>
      </c>
      <c r="BH21" s="624"/>
      <c r="BI21" s="624"/>
      <c r="BJ21" s="624"/>
      <c r="BK21" s="624"/>
      <c r="BL21" s="624"/>
      <c r="BM21" s="624"/>
      <c r="BN21" s="625"/>
      <c r="BO21" s="619" t="s">
        <v>129</v>
      </c>
      <c r="BP21" s="619"/>
      <c r="BQ21" s="619"/>
      <c r="BR21" s="619"/>
      <c r="BS21" s="626" t="s">
        <v>129</v>
      </c>
      <c r="BT21" s="626"/>
      <c r="BU21" s="626"/>
      <c r="BV21" s="626"/>
      <c r="BW21" s="626"/>
      <c r="BX21" s="626"/>
      <c r="BY21" s="626"/>
      <c r="BZ21" s="626"/>
      <c r="CA21" s="626"/>
      <c r="CB21" s="630"/>
      <c r="CD21" s="649"/>
      <c r="CE21" s="650"/>
      <c r="CF21" s="650"/>
      <c r="CG21" s="650"/>
      <c r="CH21" s="650"/>
      <c r="CI21" s="650"/>
      <c r="CJ21" s="650"/>
      <c r="CK21" s="650"/>
      <c r="CL21" s="650"/>
      <c r="CM21" s="650"/>
      <c r="CN21" s="650"/>
      <c r="CO21" s="650"/>
      <c r="CP21" s="650"/>
      <c r="CQ21" s="651"/>
      <c r="CR21" s="652"/>
      <c r="CS21" s="647"/>
      <c r="CT21" s="647"/>
      <c r="CU21" s="647"/>
      <c r="CV21" s="647"/>
      <c r="CW21" s="647"/>
      <c r="CX21" s="647"/>
      <c r="CY21" s="653"/>
      <c r="CZ21" s="654"/>
      <c r="DA21" s="654"/>
      <c r="DB21" s="654"/>
      <c r="DC21" s="654"/>
      <c r="DD21" s="646"/>
      <c r="DE21" s="647"/>
      <c r="DF21" s="647"/>
      <c r="DG21" s="647"/>
      <c r="DH21" s="647"/>
      <c r="DI21" s="647"/>
      <c r="DJ21" s="647"/>
      <c r="DK21" s="647"/>
      <c r="DL21" s="647"/>
      <c r="DM21" s="647"/>
      <c r="DN21" s="647"/>
      <c r="DO21" s="647"/>
      <c r="DP21" s="653"/>
      <c r="DQ21" s="646"/>
      <c r="DR21" s="647"/>
      <c r="DS21" s="647"/>
      <c r="DT21" s="647"/>
      <c r="DU21" s="647"/>
      <c r="DV21" s="647"/>
      <c r="DW21" s="647"/>
      <c r="DX21" s="647"/>
      <c r="DY21" s="647"/>
      <c r="DZ21" s="647"/>
      <c r="EA21" s="647"/>
      <c r="EB21" s="647"/>
      <c r="EC21" s="648"/>
    </row>
    <row r="22" spans="2:133" ht="11.25" customHeight="1" x14ac:dyDescent="0.15">
      <c r="B22" s="660" t="s">
        <v>279</v>
      </c>
      <c r="C22" s="661"/>
      <c r="D22" s="661"/>
      <c r="E22" s="661"/>
      <c r="F22" s="661"/>
      <c r="G22" s="661"/>
      <c r="H22" s="661"/>
      <c r="I22" s="661"/>
      <c r="J22" s="661"/>
      <c r="K22" s="661"/>
      <c r="L22" s="661"/>
      <c r="M22" s="661"/>
      <c r="N22" s="661"/>
      <c r="O22" s="661"/>
      <c r="P22" s="661"/>
      <c r="Q22" s="662"/>
      <c r="R22" s="623">
        <v>20595</v>
      </c>
      <c r="S22" s="624"/>
      <c r="T22" s="624"/>
      <c r="U22" s="624"/>
      <c r="V22" s="624"/>
      <c r="W22" s="624"/>
      <c r="X22" s="624"/>
      <c r="Y22" s="625"/>
      <c r="Z22" s="619">
        <v>0.1</v>
      </c>
      <c r="AA22" s="619"/>
      <c r="AB22" s="619"/>
      <c r="AC22" s="619"/>
      <c r="AD22" s="626">
        <v>18303</v>
      </c>
      <c r="AE22" s="626"/>
      <c r="AF22" s="626"/>
      <c r="AG22" s="626"/>
      <c r="AH22" s="626"/>
      <c r="AI22" s="626"/>
      <c r="AJ22" s="626"/>
      <c r="AK22" s="626"/>
      <c r="AL22" s="627">
        <v>0.30000001192092896</v>
      </c>
      <c r="AM22" s="628"/>
      <c r="AN22" s="628"/>
      <c r="AO22" s="629"/>
      <c r="AP22" s="620" t="s">
        <v>280</v>
      </c>
      <c r="AQ22" s="655"/>
      <c r="AR22" s="655"/>
      <c r="AS22" s="655"/>
      <c r="AT22" s="655"/>
      <c r="AU22" s="655"/>
      <c r="AV22" s="655"/>
      <c r="AW22" s="655"/>
      <c r="AX22" s="655"/>
      <c r="AY22" s="655"/>
      <c r="AZ22" s="655"/>
      <c r="BA22" s="655"/>
      <c r="BB22" s="655"/>
      <c r="BC22" s="655"/>
      <c r="BD22" s="655"/>
      <c r="BE22" s="655"/>
      <c r="BF22" s="656"/>
      <c r="BG22" s="623" t="s">
        <v>129</v>
      </c>
      <c r="BH22" s="624"/>
      <c r="BI22" s="624"/>
      <c r="BJ22" s="624"/>
      <c r="BK22" s="624"/>
      <c r="BL22" s="624"/>
      <c r="BM22" s="624"/>
      <c r="BN22" s="625"/>
      <c r="BO22" s="619" t="s">
        <v>129</v>
      </c>
      <c r="BP22" s="619"/>
      <c r="BQ22" s="619"/>
      <c r="BR22" s="619"/>
      <c r="BS22" s="626" t="s">
        <v>129</v>
      </c>
      <c r="BT22" s="626"/>
      <c r="BU22" s="626"/>
      <c r="BV22" s="626"/>
      <c r="BW22" s="626"/>
      <c r="BX22" s="626"/>
      <c r="BY22" s="626"/>
      <c r="BZ22" s="626"/>
      <c r="CA22" s="626"/>
      <c r="CB22" s="630"/>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0" t="s">
        <v>282</v>
      </c>
      <c r="C23" s="621"/>
      <c r="D23" s="621"/>
      <c r="E23" s="621"/>
      <c r="F23" s="621"/>
      <c r="G23" s="621"/>
      <c r="H23" s="621"/>
      <c r="I23" s="621"/>
      <c r="J23" s="621"/>
      <c r="K23" s="621"/>
      <c r="L23" s="621"/>
      <c r="M23" s="621"/>
      <c r="N23" s="621"/>
      <c r="O23" s="621"/>
      <c r="P23" s="621"/>
      <c r="Q23" s="622"/>
      <c r="R23" s="623">
        <v>2401725</v>
      </c>
      <c r="S23" s="624"/>
      <c r="T23" s="624"/>
      <c r="U23" s="624"/>
      <c r="V23" s="624"/>
      <c r="W23" s="624"/>
      <c r="X23" s="624"/>
      <c r="Y23" s="625"/>
      <c r="Z23" s="619">
        <v>14.1</v>
      </c>
      <c r="AA23" s="619"/>
      <c r="AB23" s="619"/>
      <c r="AC23" s="619"/>
      <c r="AD23" s="626">
        <v>2055567</v>
      </c>
      <c r="AE23" s="626"/>
      <c r="AF23" s="626"/>
      <c r="AG23" s="626"/>
      <c r="AH23" s="626"/>
      <c r="AI23" s="626"/>
      <c r="AJ23" s="626"/>
      <c r="AK23" s="626"/>
      <c r="AL23" s="627">
        <v>35.6</v>
      </c>
      <c r="AM23" s="628"/>
      <c r="AN23" s="628"/>
      <c r="AO23" s="629"/>
      <c r="AP23" s="620" t="s">
        <v>283</v>
      </c>
      <c r="AQ23" s="655"/>
      <c r="AR23" s="655"/>
      <c r="AS23" s="655"/>
      <c r="AT23" s="655"/>
      <c r="AU23" s="655"/>
      <c r="AV23" s="655"/>
      <c r="AW23" s="655"/>
      <c r="AX23" s="655"/>
      <c r="AY23" s="655"/>
      <c r="AZ23" s="655"/>
      <c r="BA23" s="655"/>
      <c r="BB23" s="655"/>
      <c r="BC23" s="655"/>
      <c r="BD23" s="655"/>
      <c r="BE23" s="655"/>
      <c r="BF23" s="656"/>
      <c r="BG23" s="623">
        <v>169120</v>
      </c>
      <c r="BH23" s="624"/>
      <c r="BI23" s="624"/>
      <c r="BJ23" s="624"/>
      <c r="BK23" s="624"/>
      <c r="BL23" s="624"/>
      <c r="BM23" s="624"/>
      <c r="BN23" s="625"/>
      <c r="BO23" s="619">
        <v>5.4</v>
      </c>
      <c r="BP23" s="619"/>
      <c r="BQ23" s="619"/>
      <c r="BR23" s="619"/>
      <c r="BS23" s="626" t="s">
        <v>129</v>
      </c>
      <c r="BT23" s="626"/>
      <c r="BU23" s="626"/>
      <c r="BV23" s="626"/>
      <c r="BW23" s="626"/>
      <c r="BX23" s="626"/>
      <c r="BY23" s="626"/>
      <c r="BZ23" s="626"/>
      <c r="CA23" s="626"/>
      <c r="CB23" s="630"/>
      <c r="CD23" s="612" t="s">
        <v>223</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57" t="s">
        <v>287</v>
      </c>
      <c r="DM23" s="658"/>
      <c r="DN23" s="658"/>
      <c r="DO23" s="658"/>
      <c r="DP23" s="658"/>
      <c r="DQ23" s="658"/>
      <c r="DR23" s="658"/>
      <c r="DS23" s="658"/>
      <c r="DT23" s="658"/>
      <c r="DU23" s="658"/>
      <c r="DV23" s="659"/>
      <c r="DW23" s="612" t="s">
        <v>288</v>
      </c>
      <c r="DX23" s="613"/>
      <c r="DY23" s="613"/>
      <c r="DZ23" s="613"/>
      <c r="EA23" s="613"/>
      <c r="EB23" s="613"/>
      <c r="EC23" s="614"/>
    </row>
    <row r="24" spans="2:133" ht="11.25" customHeight="1" x14ac:dyDescent="0.15">
      <c r="B24" s="620" t="s">
        <v>289</v>
      </c>
      <c r="C24" s="621"/>
      <c r="D24" s="621"/>
      <c r="E24" s="621"/>
      <c r="F24" s="621"/>
      <c r="G24" s="621"/>
      <c r="H24" s="621"/>
      <c r="I24" s="621"/>
      <c r="J24" s="621"/>
      <c r="K24" s="621"/>
      <c r="L24" s="621"/>
      <c r="M24" s="621"/>
      <c r="N24" s="621"/>
      <c r="O24" s="621"/>
      <c r="P24" s="621"/>
      <c r="Q24" s="622"/>
      <c r="R24" s="623">
        <v>2055567</v>
      </c>
      <c r="S24" s="624"/>
      <c r="T24" s="624"/>
      <c r="U24" s="624"/>
      <c r="V24" s="624"/>
      <c r="W24" s="624"/>
      <c r="X24" s="624"/>
      <c r="Y24" s="625"/>
      <c r="Z24" s="619">
        <v>12.1</v>
      </c>
      <c r="AA24" s="619"/>
      <c r="AB24" s="619"/>
      <c r="AC24" s="619"/>
      <c r="AD24" s="626">
        <v>2055567</v>
      </c>
      <c r="AE24" s="626"/>
      <c r="AF24" s="626"/>
      <c r="AG24" s="626"/>
      <c r="AH24" s="626"/>
      <c r="AI24" s="626"/>
      <c r="AJ24" s="626"/>
      <c r="AK24" s="626"/>
      <c r="AL24" s="627">
        <v>35.6</v>
      </c>
      <c r="AM24" s="628"/>
      <c r="AN24" s="628"/>
      <c r="AO24" s="629"/>
      <c r="AP24" s="620" t="s">
        <v>290</v>
      </c>
      <c r="AQ24" s="655"/>
      <c r="AR24" s="655"/>
      <c r="AS24" s="655"/>
      <c r="AT24" s="655"/>
      <c r="AU24" s="655"/>
      <c r="AV24" s="655"/>
      <c r="AW24" s="655"/>
      <c r="AX24" s="655"/>
      <c r="AY24" s="655"/>
      <c r="AZ24" s="655"/>
      <c r="BA24" s="655"/>
      <c r="BB24" s="655"/>
      <c r="BC24" s="655"/>
      <c r="BD24" s="655"/>
      <c r="BE24" s="655"/>
      <c r="BF24" s="656"/>
      <c r="BG24" s="623" t="s">
        <v>129</v>
      </c>
      <c r="BH24" s="624"/>
      <c r="BI24" s="624"/>
      <c r="BJ24" s="624"/>
      <c r="BK24" s="624"/>
      <c r="BL24" s="624"/>
      <c r="BM24" s="624"/>
      <c r="BN24" s="625"/>
      <c r="BO24" s="619" t="s">
        <v>129</v>
      </c>
      <c r="BP24" s="619"/>
      <c r="BQ24" s="619"/>
      <c r="BR24" s="619"/>
      <c r="BS24" s="626" t="s">
        <v>129</v>
      </c>
      <c r="BT24" s="626"/>
      <c r="BU24" s="626"/>
      <c r="BV24" s="626"/>
      <c r="BW24" s="626"/>
      <c r="BX24" s="626"/>
      <c r="BY24" s="626"/>
      <c r="BZ24" s="626"/>
      <c r="CA24" s="626"/>
      <c r="CB24" s="630"/>
      <c r="CD24" s="631" t="s">
        <v>291</v>
      </c>
      <c r="CE24" s="632"/>
      <c r="CF24" s="632"/>
      <c r="CG24" s="632"/>
      <c r="CH24" s="632"/>
      <c r="CI24" s="632"/>
      <c r="CJ24" s="632"/>
      <c r="CK24" s="632"/>
      <c r="CL24" s="632"/>
      <c r="CM24" s="632"/>
      <c r="CN24" s="632"/>
      <c r="CO24" s="632"/>
      <c r="CP24" s="632"/>
      <c r="CQ24" s="633"/>
      <c r="CR24" s="634">
        <v>5058387</v>
      </c>
      <c r="CS24" s="635"/>
      <c r="CT24" s="635"/>
      <c r="CU24" s="635"/>
      <c r="CV24" s="635"/>
      <c r="CW24" s="635"/>
      <c r="CX24" s="635"/>
      <c r="CY24" s="636"/>
      <c r="CZ24" s="639">
        <v>30.7</v>
      </c>
      <c r="DA24" s="640"/>
      <c r="DB24" s="640"/>
      <c r="DC24" s="644"/>
      <c r="DD24" s="663">
        <v>2979749</v>
      </c>
      <c r="DE24" s="635"/>
      <c r="DF24" s="635"/>
      <c r="DG24" s="635"/>
      <c r="DH24" s="635"/>
      <c r="DI24" s="635"/>
      <c r="DJ24" s="635"/>
      <c r="DK24" s="636"/>
      <c r="DL24" s="663">
        <v>2941929</v>
      </c>
      <c r="DM24" s="635"/>
      <c r="DN24" s="635"/>
      <c r="DO24" s="635"/>
      <c r="DP24" s="635"/>
      <c r="DQ24" s="635"/>
      <c r="DR24" s="635"/>
      <c r="DS24" s="635"/>
      <c r="DT24" s="635"/>
      <c r="DU24" s="635"/>
      <c r="DV24" s="636"/>
      <c r="DW24" s="639">
        <v>47.4</v>
      </c>
      <c r="DX24" s="640"/>
      <c r="DY24" s="640"/>
      <c r="DZ24" s="640"/>
      <c r="EA24" s="640"/>
      <c r="EB24" s="640"/>
      <c r="EC24" s="641"/>
    </row>
    <row r="25" spans="2:133" ht="11.25" customHeight="1" x14ac:dyDescent="0.15">
      <c r="B25" s="620" t="s">
        <v>292</v>
      </c>
      <c r="C25" s="621"/>
      <c r="D25" s="621"/>
      <c r="E25" s="621"/>
      <c r="F25" s="621"/>
      <c r="G25" s="621"/>
      <c r="H25" s="621"/>
      <c r="I25" s="621"/>
      <c r="J25" s="621"/>
      <c r="K25" s="621"/>
      <c r="L25" s="621"/>
      <c r="M25" s="621"/>
      <c r="N25" s="621"/>
      <c r="O25" s="621"/>
      <c r="P25" s="621"/>
      <c r="Q25" s="622"/>
      <c r="R25" s="623">
        <v>346158</v>
      </c>
      <c r="S25" s="624"/>
      <c r="T25" s="624"/>
      <c r="U25" s="624"/>
      <c r="V25" s="624"/>
      <c r="W25" s="624"/>
      <c r="X25" s="624"/>
      <c r="Y25" s="625"/>
      <c r="Z25" s="619">
        <v>2</v>
      </c>
      <c r="AA25" s="619"/>
      <c r="AB25" s="619"/>
      <c r="AC25" s="619"/>
      <c r="AD25" s="626" t="s">
        <v>129</v>
      </c>
      <c r="AE25" s="626"/>
      <c r="AF25" s="626"/>
      <c r="AG25" s="626"/>
      <c r="AH25" s="626"/>
      <c r="AI25" s="626"/>
      <c r="AJ25" s="626"/>
      <c r="AK25" s="626"/>
      <c r="AL25" s="627" t="s">
        <v>129</v>
      </c>
      <c r="AM25" s="628"/>
      <c r="AN25" s="628"/>
      <c r="AO25" s="629"/>
      <c r="AP25" s="620" t="s">
        <v>293</v>
      </c>
      <c r="AQ25" s="655"/>
      <c r="AR25" s="655"/>
      <c r="AS25" s="655"/>
      <c r="AT25" s="655"/>
      <c r="AU25" s="655"/>
      <c r="AV25" s="655"/>
      <c r="AW25" s="655"/>
      <c r="AX25" s="655"/>
      <c r="AY25" s="655"/>
      <c r="AZ25" s="655"/>
      <c r="BA25" s="655"/>
      <c r="BB25" s="655"/>
      <c r="BC25" s="655"/>
      <c r="BD25" s="655"/>
      <c r="BE25" s="655"/>
      <c r="BF25" s="656"/>
      <c r="BG25" s="623" t="s">
        <v>129</v>
      </c>
      <c r="BH25" s="624"/>
      <c r="BI25" s="624"/>
      <c r="BJ25" s="624"/>
      <c r="BK25" s="624"/>
      <c r="BL25" s="624"/>
      <c r="BM25" s="624"/>
      <c r="BN25" s="625"/>
      <c r="BO25" s="619" t="s">
        <v>129</v>
      </c>
      <c r="BP25" s="619"/>
      <c r="BQ25" s="619"/>
      <c r="BR25" s="619"/>
      <c r="BS25" s="626" t="s">
        <v>129</v>
      </c>
      <c r="BT25" s="626"/>
      <c r="BU25" s="626"/>
      <c r="BV25" s="626"/>
      <c r="BW25" s="626"/>
      <c r="BX25" s="626"/>
      <c r="BY25" s="626"/>
      <c r="BZ25" s="626"/>
      <c r="CA25" s="626"/>
      <c r="CB25" s="630"/>
      <c r="CD25" s="620" t="s">
        <v>294</v>
      </c>
      <c r="CE25" s="621"/>
      <c r="CF25" s="621"/>
      <c r="CG25" s="621"/>
      <c r="CH25" s="621"/>
      <c r="CI25" s="621"/>
      <c r="CJ25" s="621"/>
      <c r="CK25" s="621"/>
      <c r="CL25" s="621"/>
      <c r="CM25" s="621"/>
      <c r="CN25" s="621"/>
      <c r="CO25" s="621"/>
      <c r="CP25" s="621"/>
      <c r="CQ25" s="622"/>
      <c r="CR25" s="623">
        <v>1694221</v>
      </c>
      <c r="CS25" s="666"/>
      <c r="CT25" s="666"/>
      <c r="CU25" s="666"/>
      <c r="CV25" s="666"/>
      <c r="CW25" s="666"/>
      <c r="CX25" s="666"/>
      <c r="CY25" s="667"/>
      <c r="CZ25" s="627">
        <v>10.3</v>
      </c>
      <c r="DA25" s="664"/>
      <c r="DB25" s="664"/>
      <c r="DC25" s="668"/>
      <c r="DD25" s="642">
        <v>1569297</v>
      </c>
      <c r="DE25" s="666"/>
      <c r="DF25" s="666"/>
      <c r="DG25" s="666"/>
      <c r="DH25" s="666"/>
      <c r="DI25" s="666"/>
      <c r="DJ25" s="666"/>
      <c r="DK25" s="667"/>
      <c r="DL25" s="642">
        <v>1568244</v>
      </c>
      <c r="DM25" s="666"/>
      <c r="DN25" s="666"/>
      <c r="DO25" s="666"/>
      <c r="DP25" s="666"/>
      <c r="DQ25" s="666"/>
      <c r="DR25" s="666"/>
      <c r="DS25" s="666"/>
      <c r="DT25" s="666"/>
      <c r="DU25" s="666"/>
      <c r="DV25" s="667"/>
      <c r="DW25" s="627">
        <v>25.3</v>
      </c>
      <c r="DX25" s="664"/>
      <c r="DY25" s="664"/>
      <c r="DZ25" s="664"/>
      <c r="EA25" s="664"/>
      <c r="EB25" s="664"/>
      <c r="EC25" s="665"/>
    </row>
    <row r="26" spans="2:133" ht="11.25" customHeight="1" x14ac:dyDescent="0.15">
      <c r="B26" s="620" t="s">
        <v>295</v>
      </c>
      <c r="C26" s="621"/>
      <c r="D26" s="621"/>
      <c r="E26" s="621"/>
      <c r="F26" s="621"/>
      <c r="G26" s="621"/>
      <c r="H26" s="621"/>
      <c r="I26" s="621"/>
      <c r="J26" s="621"/>
      <c r="K26" s="621"/>
      <c r="L26" s="621"/>
      <c r="M26" s="621"/>
      <c r="N26" s="621"/>
      <c r="O26" s="621"/>
      <c r="P26" s="621"/>
      <c r="Q26" s="622"/>
      <c r="R26" s="623" t="s">
        <v>129</v>
      </c>
      <c r="S26" s="624"/>
      <c r="T26" s="624"/>
      <c r="U26" s="624"/>
      <c r="V26" s="624"/>
      <c r="W26" s="624"/>
      <c r="X26" s="624"/>
      <c r="Y26" s="625"/>
      <c r="Z26" s="619" t="s">
        <v>129</v>
      </c>
      <c r="AA26" s="619"/>
      <c r="AB26" s="619"/>
      <c r="AC26" s="619"/>
      <c r="AD26" s="626" t="s">
        <v>129</v>
      </c>
      <c r="AE26" s="626"/>
      <c r="AF26" s="626"/>
      <c r="AG26" s="626"/>
      <c r="AH26" s="626"/>
      <c r="AI26" s="626"/>
      <c r="AJ26" s="626"/>
      <c r="AK26" s="626"/>
      <c r="AL26" s="627" t="s">
        <v>129</v>
      </c>
      <c r="AM26" s="628"/>
      <c r="AN26" s="628"/>
      <c r="AO26" s="629"/>
      <c r="AP26" s="620" t="s">
        <v>296</v>
      </c>
      <c r="AQ26" s="655"/>
      <c r="AR26" s="655"/>
      <c r="AS26" s="655"/>
      <c r="AT26" s="655"/>
      <c r="AU26" s="655"/>
      <c r="AV26" s="655"/>
      <c r="AW26" s="655"/>
      <c r="AX26" s="655"/>
      <c r="AY26" s="655"/>
      <c r="AZ26" s="655"/>
      <c r="BA26" s="655"/>
      <c r="BB26" s="655"/>
      <c r="BC26" s="655"/>
      <c r="BD26" s="655"/>
      <c r="BE26" s="655"/>
      <c r="BF26" s="656"/>
      <c r="BG26" s="623" t="s">
        <v>129</v>
      </c>
      <c r="BH26" s="624"/>
      <c r="BI26" s="624"/>
      <c r="BJ26" s="624"/>
      <c r="BK26" s="624"/>
      <c r="BL26" s="624"/>
      <c r="BM26" s="624"/>
      <c r="BN26" s="625"/>
      <c r="BO26" s="619" t="s">
        <v>129</v>
      </c>
      <c r="BP26" s="619"/>
      <c r="BQ26" s="619"/>
      <c r="BR26" s="619"/>
      <c r="BS26" s="626" t="s">
        <v>129</v>
      </c>
      <c r="BT26" s="626"/>
      <c r="BU26" s="626"/>
      <c r="BV26" s="626"/>
      <c r="BW26" s="626"/>
      <c r="BX26" s="626"/>
      <c r="BY26" s="626"/>
      <c r="BZ26" s="626"/>
      <c r="CA26" s="626"/>
      <c r="CB26" s="630"/>
      <c r="CD26" s="620" t="s">
        <v>297</v>
      </c>
      <c r="CE26" s="621"/>
      <c r="CF26" s="621"/>
      <c r="CG26" s="621"/>
      <c r="CH26" s="621"/>
      <c r="CI26" s="621"/>
      <c r="CJ26" s="621"/>
      <c r="CK26" s="621"/>
      <c r="CL26" s="621"/>
      <c r="CM26" s="621"/>
      <c r="CN26" s="621"/>
      <c r="CO26" s="621"/>
      <c r="CP26" s="621"/>
      <c r="CQ26" s="622"/>
      <c r="CR26" s="623">
        <v>1049215</v>
      </c>
      <c r="CS26" s="624"/>
      <c r="CT26" s="624"/>
      <c r="CU26" s="624"/>
      <c r="CV26" s="624"/>
      <c r="CW26" s="624"/>
      <c r="CX26" s="624"/>
      <c r="CY26" s="625"/>
      <c r="CZ26" s="627">
        <v>6.4</v>
      </c>
      <c r="DA26" s="664"/>
      <c r="DB26" s="664"/>
      <c r="DC26" s="668"/>
      <c r="DD26" s="642">
        <v>950044</v>
      </c>
      <c r="DE26" s="624"/>
      <c r="DF26" s="624"/>
      <c r="DG26" s="624"/>
      <c r="DH26" s="624"/>
      <c r="DI26" s="624"/>
      <c r="DJ26" s="624"/>
      <c r="DK26" s="625"/>
      <c r="DL26" s="642" t="s">
        <v>129</v>
      </c>
      <c r="DM26" s="624"/>
      <c r="DN26" s="624"/>
      <c r="DO26" s="624"/>
      <c r="DP26" s="624"/>
      <c r="DQ26" s="624"/>
      <c r="DR26" s="624"/>
      <c r="DS26" s="624"/>
      <c r="DT26" s="624"/>
      <c r="DU26" s="624"/>
      <c r="DV26" s="625"/>
      <c r="DW26" s="627" t="s">
        <v>129</v>
      </c>
      <c r="DX26" s="664"/>
      <c r="DY26" s="664"/>
      <c r="DZ26" s="664"/>
      <c r="EA26" s="664"/>
      <c r="EB26" s="664"/>
      <c r="EC26" s="665"/>
    </row>
    <row r="27" spans="2:133" ht="11.25" customHeight="1" x14ac:dyDescent="0.15">
      <c r="B27" s="620" t="s">
        <v>298</v>
      </c>
      <c r="C27" s="621"/>
      <c r="D27" s="621"/>
      <c r="E27" s="621"/>
      <c r="F27" s="621"/>
      <c r="G27" s="621"/>
      <c r="H27" s="621"/>
      <c r="I27" s="621"/>
      <c r="J27" s="621"/>
      <c r="K27" s="621"/>
      <c r="L27" s="621"/>
      <c r="M27" s="621"/>
      <c r="N27" s="621"/>
      <c r="O27" s="621"/>
      <c r="P27" s="621"/>
      <c r="Q27" s="622"/>
      <c r="R27" s="623">
        <v>6233866</v>
      </c>
      <c r="S27" s="624"/>
      <c r="T27" s="624"/>
      <c r="U27" s="624"/>
      <c r="V27" s="624"/>
      <c r="W27" s="624"/>
      <c r="X27" s="624"/>
      <c r="Y27" s="625"/>
      <c r="Z27" s="619">
        <v>36.6</v>
      </c>
      <c r="AA27" s="619"/>
      <c r="AB27" s="619"/>
      <c r="AC27" s="619"/>
      <c r="AD27" s="626">
        <v>5716296</v>
      </c>
      <c r="AE27" s="626"/>
      <c r="AF27" s="626"/>
      <c r="AG27" s="626"/>
      <c r="AH27" s="626"/>
      <c r="AI27" s="626"/>
      <c r="AJ27" s="626"/>
      <c r="AK27" s="626"/>
      <c r="AL27" s="627">
        <v>99</v>
      </c>
      <c r="AM27" s="628"/>
      <c r="AN27" s="628"/>
      <c r="AO27" s="629"/>
      <c r="AP27" s="620" t="s">
        <v>299</v>
      </c>
      <c r="AQ27" s="621"/>
      <c r="AR27" s="621"/>
      <c r="AS27" s="621"/>
      <c r="AT27" s="621"/>
      <c r="AU27" s="621"/>
      <c r="AV27" s="621"/>
      <c r="AW27" s="621"/>
      <c r="AX27" s="621"/>
      <c r="AY27" s="621"/>
      <c r="AZ27" s="621"/>
      <c r="BA27" s="621"/>
      <c r="BB27" s="621"/>
      <c r="BC27" s="621"/>
      <c r="BD27" s="621"/>
      <c r="BE27" s="621"/>
      <c r="BF27" s="622"/>
      <c r="BG27" s="623">
        <v>3109300</v>
      </c>
      <c r="BH27" s="624"/>
      <c r="BI27" s="624"/>
      <c r="BJ27" s="624"/>
      <c r="BK27" s="624"/>
      <c r="BL27" s="624"/>
      <c r="BM27" s="624"/>
      <c r="BN27" s="625"/>
      <c r="BO27" s="619">
        <v>100</v>
      </c>
      <c r="BP27" s="619"/>
      <c r="BQ27" s="619"/>
      <c r="BR27" s="619"/>
      <c r="BS27" s="626">
        <v>25543</v>
      </c>
      <c r="BT27" s="626"/>
      <c r="BU27" s="626"/>
      <c r="BV27" s="626"/>
      <c r="BW27" s="626"/>
      <c r="BX27" s="626"/>
      <c r="BY27" s="626"/>
      <c r="BZ27" s="626"/>
      <c r="CA27" s="626"/>
      <c r="CB27" s="630"/>
      <c r="CD27" s="620" t="s">
        <v>300</v>
      </c>
      <c r="CE27" s="621"/>
      <c r="CF27" s="621"/>
      <c r="CG27" s="621"/>
      <c r="CH27" s="621"/>
      <c r="CI27" s="621"/>
      <c r="CJ27" s="621"/>
      <c r="CK27" s="621"/>
      <c r="CL27" s="621"/>
      <c r="CM27" s="621"/>
      <c r="CN27" s="621"/>
      <c r="CO27" s="621"/>
      <c r="CP27" s="621"/>
      <c r="CQ27" s="622"/>
      <c r="CR27" s="623">
        <v>2414242</v>
      </c>
      <c r="CS27" s="666"/>
      <c r="CT27" s="666"/>
      <c r="CU27" s="666"/>
      <c r="CV27" s="666"/>
      <c r="CW27" s="666"/>
      <c r="CX27" s="666"/>
      <c r="CY27" s="667"/>
      <c r="CZ27" s="627">
        <v>14.6</v>
      </c>
      <c r="DA27" s="664"/>
      <c r="DB27" s="664"/>
      <c r="DC27" s="668"/>
      <c r="DD27" s="642">
        <v>537718</v>
      </c>
      <c r="DE27" s="666"/>
      <c r="DF27" s="666"/>
      <c r="DG27" s="666"/>
      <c r="DH27" s="666"/>
      <c r="DI27" s="666"/>
      <c r="DJ27" s="666"/>
      <c r="DK27" s="667"/>
      <c r="DL27" s="642">
        <v>500951</v>
      </c>
      <c r="DM27" s="666"/>
      <c r="DN27" s="666"/>
      <c r="DO27" s="666"/>
      <c r="DP27" s="666"/>
      <c r="DQ27" s="666"/>
      <c r="DR27" s="666"/>
      <c r="DS27" s="666"/>
      <c r="DT27" s="666"/>
      <c r="DU27" s="666"/>
      <c r="DV27" s="667"/>
      <c r="DW27" s="627">
        <v>8.1</v>
      </c>
      <c r="DX27" s="664"/>
      <c r="DY27" s="664"/>
      <c r="DZ27" s="664"/>
      <c r="EA27" s="664"/>
      <c r="EB27" s="664"/>
      <c r="EC27" s="665"/>
    </row>
    <row r="28" spans="2:133" ht="11.25" customHeight="1" x14ac:dyDescent="0.15">
      <c r="B28" s="620" t="s">
        <v>301</v>
      </c>
      <c r="C28" s="621"/>
      <c r="D28" s="621"/>
      <c r="E28" s="621"/>
      <c r="F28" s="621"/>
      <c r="G28" s="621"/>
      <c r="H28" s="621"/>
      <c r="I28" s="621"/>
      <c r="J28" s="621"/>
      <c r="K28" s="621"/>
      <c r="L28" s="621"/>
      <c r="M28" s="621"/>
      <c r="N28" s="621"/>
      <c r="O28" s="621"/>
      <c r="P28" s="621"/>
      <c r="Q28" s="622"/>
      <c r="R28" s="623">
        <v>3136</v>
      </c>
      <c r="S28" s="624"/>
      <c r="T28" s="624"/>
      <c r="U28" s="624"/>
      <c r="V28" s="624"/>
      <c r="W28" s="624"/>
      <c r="X28" s="624"/>
      <c r="Y28" s="625"/>
      <c r="Z28" s="619">
        <v>0</v>
      </c>
      <c r="AA28" s="619"/>
      <c r="AB28" s="619"/>
      <c r="AC28" s="619"/>
      <c r="AD28" s="626">
        <v>3136</v>
      </c>
      <c r="AE28" s="626"/>
      <c r="AF28" s="626"/>
      <c r="AG28" s="626"/>
      <c r="AH28" s="626"/>
      <c r="AI28" s="626"/>
      <c r="AJ28" s="626"/>
      <c r="AK28" s="626"/>
      <c r="AL28" s="627">
        <v>0.1</v>
      </c>
      <c r="AM28" s="628"/>
      <c r="AN28" s="628"/>
      <c r="AO28" s="629"/>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19"/>
      <c r="BP28" s="619"/>
      <c r="BQ28" s="619"/>
      <c r="BR28" s="619"/>
      <c r="BS28" s="642"/>
      <c r="BT28" s="624"/>
      <c r="BU28" s="624"/>
      <c r="BV28" s="624"/>
      <c r="BW28" s="624"/>
      <c r="BX28" s="624"/>
      <c r="BY28" s="624"/>
      <c r="BZ28" s="624"/>
      <c r="CA28" s="624"/>
      <c r="CB28" s="643"/>
      <c r="CD28" s="620" t="s">
        <v>302</v>
      </c>
      <c r="CE28" s="621"/>
      <c r="CF28" s="621"/>
      <c r="CG28" s="621"/>
      <c r="CH28" s="621"/>
      <c r="CI28" s="621"/>
      <c r="CJ28" s="621"/>
      <c r="CK28" s="621"/>
      <c r="CL28" s="621"/>
      <c r="CM28" s="621"/>
      <c r="CN28" s="621"/>
      <c r="CO28" s="621"/>
      <c r="CP28" s="621"/>
      <c r="CQ28" s="622"/>
      <c r="CR28" s="623">
        <v>949924</v>
      </c>
      <c r="CS28" s="624"/>
      <c r="CT28" s="624"/>
      <c r="CU28" s="624"/>
      <c r="CV28" s="624"/>
      <c r="CW28" s="624"/>
      <c r="CX28" s="624"/>
      <c r="CY28" s="625"/>
      <c r="CZ28" s="627">
        <v>5.8</v>
      </c>
      <c r="DA28" s="664"/>
      <c r="DB28" s="664"/>
      <c r="DC28" s="668"/>
      <c r="DD28" s="642">
        <v>872734</v>
      </c>
      <c r="DE28" s="624"/>
      <c r="DF28" s="624"/>
      <c r="DG28" s="624"/>
      <c r="DH28" s="624"/>
      <c r="DI28" s="624"/>
      <c r="DJ28" s="624"/>
      <c r="DK28" s="625"/>
      <c r="DL28" s="642">
        <v>872734</v>
      </c>
      <c r="DM28" s="624"/>
      <c r="DN28" s="624"/>
      <c r="DO28" s="624"/>
      <c r="DP28" s="624"/>
      <c r="DQ28" s="624"/>
      <c r="DR28" s="624"/>
      <c r="DS28" s="624"/>
      <c r="DT28" s="624"/>
      <c r="DU28" s="624"/>
      <c r="DV28" s="625"/>
      <c r="DW28" s="627">
        <v>14.1</v>
      </c>
      <c r="DX28" s="664"/>
      <c r="DY28" s="664"/>
      <c r="DZ28" s="664"/>
      <c r="EA28" s="664"/>
      <c r="EB28" s="664"/>
      <c r="EC28" s="665"/>
    </row>
    <row r="29" spans="2:133" ht="11.25" customHeight="1" x14ac:dyDescent="0.15">
      <c r="B29" s="620" t="s">
        <v>303</v>
      </c>
      <c r="C29" s="621"/>
      <c r="D29" s="621"/>
      <c r="E29" s="621"/>
      <c r="F29" s="621"/>
      <c r="G29" s="621"/>
      <c r="H29" s="621"/>
      <c r="I29" s="621"/>
      <c r="J29" s="621"/>
      <c r="K29" s="621"/>
      <c r="L29" s="621"/>
      <c r="M29" s="621"/>
      <c r="N29" s="621"/>
      <c r="O29" s="621"/>
      <c r="P29" s="621"/>
      <c r="Q29" s="622"/>
      <c r="R29" s="623">
        <v>45913</v>
      </c>
      <c r="S29" s="624"/>
      <c r="T29" s="624"/>
      <c r="U29" s="624"/>
      <c r="V29" s="624"/>
      <c r="W29" s="624"/>
      <c r="X29" s="624"/>
      <c r="Y29" s="625"/>
      <c r="Z29" s="619">
        <v>0.3</v>
      </c>
      <c r="AA29" s="619"/>
      <c r="AB29" s="619"/>
      <c r="AC29" s="619"/>
      <c r="AD29" s="626" t="s">
        <v>129</v>
      </c>
      <c r="AE29" s="626"/>
      <c r="AF29" s="626"/>
      <c r="AG29" s="626"/>
      <c r="AH29" s="626"/>
      <c r="AI29" s="626"/>
      <c r="AJ29" s="626"/>
      <c r="AK29" s="626"/>
      <c r="AL29" s="627" t="s">
        <v>129</v>
      </c>
      <c r="AM29" s="628"/>
      <c r="AN29" s="628"/>
      <c r="AO29" s="629"/>
      <c r="AP29" s="649"/>
      <c r="AQ29" s="650"/>
      <c r="AR29" s="650"/>
      <c r="AS29" s="650"/>
      <c r="AT29" s="650"/>
      <c r="AU29" s="650"/>
      <c r="AV29" s="650"/>
      <c r="AW29" s="650"/>
      <c r="AX29" s="650"/>
      <c r="AY29" s="650"/>
      <c r="AZ29" s="650"/>
      <c r="BA29" s="650"/>
      <c r="BB29" s="650"/>
      <c r="BC29" s="650"/>
      <c r="BD29" s="650"/>
      <c r="BE29" s="650"/>
      <c r="BF29" s="651"/>
      <c r="BG29" s="623"/>
      <c r="BH29" s="624"/>
      <c r="BI29" s="624"/>
      <c r="BJ29" s="624"/>
      <c r="BK29" s="624"/>
      <c r="BL29" s="624"/>
      <c r="BM29" s="624"/>
      <c r="BN29" s="625"/>
      <c r="BO29" s="619"/>
      <c r="BP29" s="619"/>
      <c r="BQ29" s="619"/>
      <c r="BR29" s="619"/>
      <c r="BS29" s="626"/>
      <c r="BT29" s="626"/>
      <c r="BU29" s="626"/>
      <c r="BV29" s="626"/>
      <c r="BW29" s="626"/>
      <c r="BX29" s="626"/>
      <c r="BY29" s="626"/>
      <c r="BZ29" s="626"/>
      <c r="CA29" s="626"/>
      <c r="CB29" s="630"/>
      <c r="CD29" s="689" t="s">
        <v>304</v>
      </c>
      <c r="CE29" s="690"/>
      <c r="CF29" s="620" t="s">
        <v>70</v>
      </c>
      <c r="CG29" s="621"/>
      <c r="CH29" s="621"/>
      <c r="CI29" s="621"/>
      <c r="CJ29" s="621"/>
      <c r="CK29" s="621"/>
      <c r="CL29" s="621"/>
      <c r="CM29" s="621"/>
      <c r="CN29" s="621"/>
      <c r="CO29" s="621"/>
      <c r="CP29" s="621"/>
      <c r="CQ29" s="622"/>
      <c r="CR29" s="623">
        <v>949865</v>
      </c>
      <c r="CS29" s="666"/>
      <c r="CT29" s="666"/>
      <c r="CU29" s="666"/>
      <c r="CV29" s="666"/>
      <c r="CW29" s="666"/>
      <c r="CX29" s="666"/>
      <c r="CY29" s="667"/>
      <c r="CZ29" s="627">
        <v>5.8</v>
      </c>
      <c r="DA29" s="664"/>
      <c r="DB29" s="664"/>
      <c r="DC29" s="668"/>
      <c r="DD29" s="642">
        <v>872675</v>
      </c>
      <c r="DE29" s="666"/>
      <c r="DF29" s="666"/>
      <c r="DG29" s="666"/>
      <c r="DH29" s="666"/>
      <c r="DI29" s="666"/>
      <c r="DJ29" s="666"/>
      <c r="DK29" s="667"/>
      <c r="DL29" s="642">
        <v>872675</v>
      </c>
      <c r="DM29" s="666"/>
      <c r="DN29" s="666"/>
      <c r="DO29" s="666"/>
      <c r="DP29" s="666"/>
      <c r="DQ29" s="666"/>
      <c r="DR29" s="666"/>
      <c r="DS29" s="666"/>
      <c r="DT29" s="666"/>
      <c r="DU29" s="666"/>
      <c r="DV29" s="667"/>
      <c r="DW29" s="627">
        <v>14.1</v>
      </c>
      <c r="DX29" s="664"/>
      <c r="DY29" s="664"/>
      <c r="DZ29" s="664"/>
      <c r="EA29" s="664"/>
      <c r="EB29" s="664"/>
      <c r="EC29" s="665"/>
    </row>
    <row r="30" spans="2:133" ht="11.25" customHeight="1" x14ac:dyDescent="0.15">
      <c r="B30" s="620" t="s">
        <v>305</v>
      </c>
      <c r="C30" s="621"/>
      <c r="D30" s="621"/>
      <c r="E30" s="621"/>
      <c r="F30" s="621"/>
      <c r="G30" s="621"/>
      <c r="H30" s="621"/>
      <c r="I30" s="621"/>
      <c r="J30" s="621"/>
      <c r="K30" s="621"/>
      <c r="L30" s="621"/>
      <c r="M30" s="621"/>
      <c r="N30" s="621"/>
      <c r="O30" s="621"/>
      <c r="P30" s="621"/>
      <c r="Q30" s="622"/>
      <c r="R30" s="623">
        <v>207167</v>
      </c>
      <c r="S30" s="624"/>
      <c r="T30" s="624"/>
      <c r="U30" s="624"/>
      <c r="V30" s="624"/>
      <c r="W30" s="624"/>
      <c r="X30" s="624"/>
      <c r="Y30" s="625"/>
      <c r="Z30" s="619">
        <v>1.2</v>
      </c>
      <c r="AA30" s="619"/>
      <c r="AB30" s="619"/>
      <c r="AC30" s="619"/>
      <c r="AD30" s="626">
        <v>34606</v>
      </c>
      <c r="AE30" s="626"/>
      <c r="AF30" s="626"/>
      <c r="AG30" s="626"/>
      <c r="AH30" s="626"/>
      <c r="AI30" s="626"/>
      <c r="AJ30" s="626"/>
      <c r="AK30" s="626"/>
      <c r="AL30" s="627">
        <v>0.6</v>
      </c>
      <c r="AM30" s="628"/>
      <c r="AN30" s="628"/>
      <c r="AO30" s="629"/>
      <c r="AP30" s="612" t="s">
        <v>223</v>
      </c>
      <c r="AQ30" s="613"/>
      <c r="AR30" s="613"/>
      <c r="AS30" s="613"/>
      <c r="AT30" s="613"/>
      <c r="AU30" s="613"/>
      <c r="AV30" s="613"/>
      <c r="AW30" s="613"/>
      <c r="AX30" s="613"/>
      <c r="AY30" s="613"/>
      <c r="AZ30" s="613"/>
      <c r="BA30" s="613"/>
      <c r="BB30" s="613"/>
      <c r="BC30" s="613"/>
      <c r="BD30" s="613"/>
      <c r="BE30" s="613"/>
      <c r="BF30" s="614"/>
      <c r="BG30" s="612" t="s">
        <v>306</v>
      </c>
      <c r="BH30" s="669"/>
      <c r="BI30" s="669"/>
      <c r="BJ30" s="669"/>
      <c r="BK30" s="669"/>
      <c r="BL30" s="669"/>
      <c r="BM30" s="669"/>
      <c r="BN30" s="669"/>
      <c r="BO30" s="669"/>
      <c r="BP30" s="669"/>
      <c r="BQ30" s="670"/>
      <c r="BR30" s="612" t="s">
        <v>307</v>
      </c>
      <c r="BS30" s="669"/>
      <c r="BT30" s="669"/>
      <c r="BU30" s="669"/>
      <c r="BV30" s="669"/>
      <c r="BW30" s="669"/>
      <c r="BX30" s="669"/>
      <c r="BY30" s="669"/>
      <c r="BZ30" s="669"/>
      <c r="CA30" s="669"/>
      <c r="CB30" s="670"/>
      <c r="CD30" s="691"/>
      <c r="CE30" s="692"/>
      <c r="CF30" s="620" t="s">
        <v>308</v>
      </c>
      <c r="CG30" s="621"/>
      <c r="CH30" s="621"/>
      <c r="CI30" s="621"/>
      <c r="CJ30" s="621"/>
      <c r="CK30" s="621"/>
      <c r="CL30" s="621"/>
      <c r="CM30" s="621"/>
      <c r="CN30" s="621"/>
      <c r="CO30" s="621"/>
      <c r="CP30" s="621"/>
      <c r="CQ30" s="622"/>
      <c r="CR30" s="623">
        <v>924084</v>
      </c>
      <c r="CS30" s="624"/>
      <c r="CT30" s="624"/>
      <c r="CU30" s="624"/>
      <c r="CV30" s="624"/>
      <c r="CW30" s="624"/>
      <c r="CX30" s="624"/>
      <c r="CY30" s="625"/>
      <c r="CZ30" s="627">
        <v>5.6</v>
      </c>
      <c r="DA30" s="664"/>
      <c r="DB30" s="664"/>
      <c r="DC30" s="668"/>
      <c r="DD30" s="642">
        <v>846894</v>
      </c>
      <c r="DE30" s="624"/>
      <c r="DF30" s="624"/>
      <c r="DG30" s="624"/>
      <c r="DH30" s="624"/>
      <c r="DI30" s="624"/>
      <c r="DJ30" s="624"/>
      <c r="DK30" s="625"/>
      <c r="DL30" s="642">
        <v>846894</v>
      </c>
      <c r="DM30" s="624"/>
      <c r="DN30" s="624"/>
      <c r="DO30" s="624"/>
      <c r="DP30" s="624"/>
      <c r="DQ30" s="624"/>
      <c r="DR30" s="624"/>
      <c r="DS30" s="624"/>
      <c r="DT30" s="624"/>
      <c r="DU30" s="624"/>
      <c r="DV30" s="625"/>
      <c r="DW30" s="627">
        <v>13.7</v>
      </c>
      <c r="DX30" s="664"/>
      <c r="DY30" s="664"/>
      <c r="DZ30" s="664"/>
      <c r="EA30" s="664"/>
      <c r="EB30" s="664"/>
      <c r="EC30" s="665"/>
    </row>
    <row r="31" spans="2:133" ht="11.25" customHeight="1" x14ac:dyDescent="0.15">
      <c r="B31" s="620" t="s">
        <v>309</v>
      </c>
      <c r="C31" s="621"/>
      <c r="D31" s="621"/>
      <c r="E31" s="621"/>
      <c r="F31" s="621"/>
      <c r="G31" s="621"/>
      <c r="H31" s="621"/>
      <c r="I31" s="621"/>
      <c r="J31" s="621"/>
      <c r="K31" s="621"/>
      <c r="L31" s="621"/>
      <c r="M31" s="621"/>
      <c r="N31" s="621"/>
      <c r="O31" s="621"/>
      <c r="P31" s="621"/>
      <c r="Q31" s="622"/>
      <c r="R31" s="623">
        <v>9423</v>
      </c>
      <c r="S31" s="624"/>
      <c r="T31" s="624"/>
      <c r="U31" s="624"/>
      <c r="V31" s="624"/>
      <c r="W31" s="624"/>
      <c r="X31" s="624"/>
      <c r="Y31" s="625"/>
      <c r="Z31" s="619">
        <v>0.1</v>
      </c>
      <c r="AA31" s="619"/>
      <c r="AB31" s="619"/>
      <c r="AC31" s="619"/>
      <c r="AD31" s="626" t="s">
        <v>129</v>
      </c>
      <c r="AE31" s="626"/>
      <c r="AF31" s="626"/>
      <c r="AG31" s="626"/>
      <c r="AH31" s="626"/>
      <c r="AI31" s="626"/>
      <c r="AJ31" s="626"/>
      <c r="AK31" s="626"/>
      <c r="AL31" s="627" t="s">
        <v>129</v>
      </c>
      <c r="AM31" s="628"/>
      <c r="AN31" s="628"/>
      <c r="AO31" s="629"/>
      <c r="AP31" s="674" t="s">
        <v>310</v>
      </c>
      <c r="AQ31" s="675"/>
      <c r="AR31" s="675"/>
      <c r="AS31" s="675"/>
      <c r="AT31" s="680" t="s">
        <v>311</v>
      </c>
      <c r="AU31" s="343"/>
      <c r="AV31" s="343"/>
      <c r="AW31" s="343"/>
      <c r="AX31" s="631" t="s">
        <v>188</v>
      </c>
      <c r="AY31" s="632"/>
      <c r="AZ31" s="632"/>
      <c r="BA31" s="632"/>
      <c r="BB31" s="632"/>
      <c r="BC31" s="632"/>
      <c r="BD31" s="632"/>
      <c r="BE31" s="632"/>
      <c r="BF31" s="633"/>
      <c r="BG31" s="671">
        <v>99.9</v>
      </c>
      <c r="BH31" s="672"/>
      <c r="BI31" s="672"/>
      <c r="BJ31" s="672"/>
      <c r="BK31" s="672"/>
      <c r="BL31" s="672"/>
      <c r="BM31" s="640">
        <v>99.7</v>
      </c>
      <c r="BN31" s="672"/>
      <c r="BO31" s="672"/>
      <c r="BP31" s="672"/>
      <c r="BQ31" s="673"/>
      <c r="BR31" s="671">
        <v>97.6</v>
      </c>
      <c r="BS31" s="672"/>
      <c r="BT31" s="672"/>
      <c r="BU31" s="672"/>
      <c r="BV31" s="672"/>
      <c r="BW31" s="672"/>
      <c r="BX31" s="640">
        <v>97.3</v>
      </c>
      <c r="BY31" s="672"/>
      <c r="BZ31" s="672"/>
      <c r="CA31" s="672"/>
      <c r="CB31" s="673"/>
      <c r="CD31" s="691"/>
      <c r="CE31" s="692"/>
      <c r="CF31" s="620" t="s">
        <v>312</v>
      </c>
      <c r="CG31" s="621"/>
      <c r="CH31" s="621"/>
      <c r="CI31" s="621"/>
      <c r="CJ31" s="621"/>
      <c r="CK31" s="621"/>
      <c r="CL31" s="621"/>
      <c r="CM31" s="621"/>
      <c r="CN31" s="621"/>
      <c r="CO31" s="621"/>
      <c r="CP31" s="621"/>
      <c r="CQ31" s="622"/>
      <c r="CR31" s="623">
        <v>25781</v>
      </c>
      <c r="CS31" s="666"/>
      <c r="CT31" s="666"/>
      <c r="CU31" s="666"/>
      <c r="CV31" s="666"/>
      <c r="CW31" s="666"/>
      <c r="CX31" s="666"/>
      <c r="CY31" s="667"/>
      <c r="CZ31" s="627">
        <v>0.2</v>
      </c>
      <c r="DA31" s="664"/>
      <c r="DB31" s="664"/>
      <c r="DC31" s="668"/>
      <c r="DD31" s="642">
        <v>25781</v>
      </c>
      <c r="DE31" s="666"/>
      <c r="DF31" s="666"/>
      <c r="DG31" s="666"/>
      <c r="DH31" s="666"/>
      <c r="DI31" s="666"/>
      <c r="DJ31" s="666"/>
      <c r="DK31" s="667"/>
      <c r="DL31" s="642">
        <v>25781</v>
      </c>
      <c r="DM31" s="666"/>
      <c r="DN31" s="666"/>
      <c r="DO31" s="666"/>
      <c r="DP31" s="666"/>
      <c r="DQ31" s="666"/>
      <c r="DR31" s="666"/>
      <c r="DS31" s="666"/>
      <c r="DT31" s="666"/>
      <c r="DU31" s="666"/>
      <c r="DV31" s="667"/>
      <c r="DW31" s="627">
        <v>0.4</v>
      </c>
      <c r="DX31" s="664"/>
      <c r="DY31" s="664"/>
      <c r="DZ31" s="664"/>
      <c r="EA31" s="664"/>
      <c r="EB31" s="664"/>
      <c r="EC31" s="665"/>
    </row>
    <row r="32" spans="2:133" ht="11.25" customHeight="1" x14ac:dyDescent="0.15">
      <c r="B32" s="620" t="s">
        <v>313</v>
      </c>
      <c r="C32" s="621"/>
      <c r="D32" s="621"/>
      <c r="E32" s="621"/>
      <c r="F32" s="621"/>
      <c r="G32" s="621"/>
      <c r="H32" s="621"/>
      <c r="I32" s="621"/>
      <c r="J32" s="621"/>
      <c r="K32" s="621"/>
      <c r="L32" s="621"/>
      <c r="M32" s="621"/>
      <c r="N32" s="621"/>
      <c r="O32" s="621"/>
      <c r="P32" s="621"/>
      <c r="Q32" s="622"/>
      <c r="R32" s="623">
        <v>4230143</v>
      </c>
      <c r="S32" s="624"/>
      <c r="T32" s="624"/>
      <c r="U32" s="624"/>
      <c r="V32" s="624"/>
      <c r="W32" s="624"/>
      <c r="X32" s="624"/>
      <c r="Y32" s="625"/>
      <c r="Z32" s="619">
        <v>24.8</v>
      </c>
      <c r="AA32" s="619"/>
      <c r="AB32" s="619"/>
      <c r="AC32" s="619"/>
      <c r="AD32" s="626" t="s">
        <v>129</v>
      </c>
      <c r="AE32" s="626"/>
      <c r="AF32" s="626"/>
      <c r="AG32" s="626"/>
      <c r="AH32" s="626"/>
      <c r="AI32" s="626"/>
      <c r="AJ32" s="626"/>
      <c r="AK32" s="626"/>
      <c r="AL32" s="627" t="s">
        <v>129</v>
      </c>
      <c r="AM32" s="628"/>
      <c r="AN32" s="628"/>
      <c r="AO32" s="629"/>
      <c r="AP32" s="676"/>
      <c r="AQ32" s="677"/>
      <c r="AR32" s="677"/>
      <c r="AS32" s="677"/>
      <c r="AT32" s="681"/>
      <c r="AU32" s="205" t="s">
        <v>314</v>
      </c>
      <c r="AX32" s="620" t="s">
        <v>315</v>
      </c>
      <c r="AY32" s="621"/>
      <c r="AZ32" s="621"/>
      <c r="BA32" s="621"/>
      <c r="BB32" s="621"/>
      <c r="BC32" s="621"/>
      <c r="BD32" s="621"/>
      <c r="BE32" s="621"/>
      <c r="BF32" s="622"/>
      <c r="BG32" s="683">
        <v>99.9</v>
      </c>
      <c r="BH32" s="666"/>
      <c r="BI32" s="666"/>
      <c r="BJ32" s="666"/>
      <c r="BK32" s="666"/>
      <c r="BL32" s="666"/>
      <c r="BM32" s="628">
        <v>99.6</v>
      </c>
      <c r="BN32" s="666"/>
      <c r="BO32" s="666"/>
      <c r="BP32" s="666"/>
      <c r="BQ32" s="684"/>
      <c r="BR32" s="683">
        <v>98.9</v>
      </c>
      <c r="BS32" s="666"/>
      <c r="BT32" s="666"/>
      <c r="BU32" s="666"/>
      <c r="BV32" s="666"/>
      <c r="BW32" s="666"/>
      <c r="BX32" s="628">
        <v>98.7</v>
      </c>
      <c r="BY32" s="666"/>
      <c r="BZ32" s="666"/>
      <c r="CA32" s="666"/>
      <c r="CB32" s="684"/>
      <c r="CD32" s="693"/>
      <c r="CE32" s="694"/>
      <c r="CF32" s="620" t="s">
        <v>316</v>
      </c>
      <c r="CG32" s="621"/>
      <c r="CH32" s="621"/>
      <c r="CI32" s="621"/>
      <c r="CJ32" s="621"/>
      <c r="CK32" s="621"/>
      <c r="CL32" s="621"/>
      <c r="CM32" s="621"/>
      <c r="CN32" s="621"/>
      <c r="CO32" s="621"/>
      <c r="CP32" s="621"/>
      <c r="CQ32" s="622"/>
      <c r="CR32" s="623">
        <v>59</v>
      </c>
      <c r="CS32" s="624"/>
      <c r="CT32" s="624"/>
      <c r="CU32" s="624"/>
      <c r="CV32" s="624"/>
      <c r="CW32" s="624"/>
      <c r="CX32" s="624"/>
      <c r="CY32" s="625"/>
      <c r="CZ32" s="627">
        <v>0</v>
      </c>
      <c r="DA32" s="664"/>
      <c r="DB32" s="664"/>
      <c r="DC32" s="668"/>
      <c r="DD32" s="642">
        <v>59</v>
      </c>
      <c r="DE32" s="624"/>
      <c r="DF32" s="624"/>
      <c r="DG32" s="624"/>
      <c r="DH32" s="624"/>
      <c r="DI32" s="624"/>
      <c r="DJ32" s="624"/>
      <c r="DK32" s="625"/>
      <c r="DL32" s="642">
        <v>59</v>
      </c>
      <c r="DM32" s="624"/>
      <c r="DN32" s="624"/>
      <c r="DO32" s="624"/>
      <c r="DP32" s="624"/>
      <c r="DQ32" s="624"/>
      <c r="DR32" s="624"/>
      <c r="DS32" s="624"/>
      <c r="DT32" s="624"/>
      <c r="DU32" s="624"/>
      <c r="DV32" s="625"/>
      <c r="DW32" s="627">
        <v>0</v>
      </c>
      <c r="DX32" s="664"/>
      <c r="DY32" s="664"/>
      <c r="DZ32" s="664"/>
      <c r="EA32" s="664"/>
      <c r="EB32" s="664"/>
      <c r="EC32" s="665"/>
    </row>
    <row r="33" spans="2:133" ht="11.25" customHeight="1" x14ac:dyDescent="0.15">
      <c r="B33" s="660" t="s">
        <v>317</v>
      </c>
      <c r="C33" s="661"/>
      <c r="D33" s="661"/>
      <c r="E33" s="661"/>
      <c r="F33" s="661"/>
      <c r="G33" s="661"/>
      <c r="H33" s="661"/>
      <c r="I33" s="661"/>
      <c r="J33" s="661"/>
      <c r="K33" s="661"/>
      <c r="L33" s="661"/>
      <c r="M33" s="661"/>
      <c r="N33" s="661"/>
      <c r="O33" s="661"/>
      <c r="P33" s="661"/>
      <c r="Q33" s="662"/>
      <c r="R33" s="623" t="s">
        <v>129</v>
      </c>
      <c r="S33" s="624"/>
      <c r="T33" s="624"/>
      <c r="U33" s="624"/>
      <c r="V33" s="624"/>
      <c r="W33" s="624"/>
      <c r="X33" s="624"/>
      <c r="Y33" s="625"/>
      <c r="Z33" s="619" t="s">
        <v>129</v>
      </c>
      <c r="AA33" s="619"/>
      <c r="AB33" s="619"/>
      <c r="AC33" s="619"/>
      <c r="AD33" s="626" t="s">
        <v>129</v>
      </c>
      <c r="AE33" s="626"/>
      <c r="AF33" s="626"/>
      <c r="AG33" s="626"/>
      <c r="AH33" s="626"/>
      <c r="AI33" s="626"/>
      <c r="AJ33" s="626"/>
      <c r="AK33" s="626"/>
      <c r="AL33" s="627" t="s">
        <v>129</v>
      </c>
      <c r="AM33" s="628"/>
      <c r="AN33" s="628"/>
      <c r="AO33" s="629"/>
      <c r="AP33" s="678"/>
      <c r="AQ33" s="679"/>
      <c r="AR33" s="679"/>
      <c r="AS33" s="679"/>
      <c r="AT33" s="682"/>
      <c r="AU33" s="342"/>
      <c r="AV33" s="342"/>
      <c r="AW33" s="342"/>
      <c r="AX33" s="649" t="s">
        <v>318</v>
      </c>
      <c r="AY33" s="650"/>
      <c r="AZ33" s="650"/>
      <c r="BA33" s="650"/>
      <c r="BB33" s="650"/>
      <c r="BC33" s="650"/>
      <c r="BD33" s="650"/>
      <c r="BE33" s="650"/>
      <c r="BF33" s="651"/>
      <c r="BG33" s="685">
        <v>100</v>
      </c>
      <c r="BH33" s="686"/>
      <c r="BI33" s="686"/>
      <c r="BJ33" s="686"/>
      <c r="BK33" s="686"/>
      <c r="BL33" s="686"/>
      <c r="BM33" s="687">
        <v>99.7</v>
      </c>
      <c r="BN33" s="686"/>
      <c r="BO33" s="686"/>
      <c r="BP33" s="686"/>
      <c r="BQ33" s="688"/>
      <c r="BR33" s="685">
        <v>95.7</v>
      </c>
      <c r="BS33" s="686"/>
      <c r="BT33" s="686"/>
      <c r="BU33" s="686"/>
      <c r="BV33" s="686"/>
      <c r="BW33" s="686"/>
      <c r="BX33" s="687">
        <v>95.3</v>
      </c>
      <c r="BY33" s="686"/>
      <c r="BZ33" s="686"/>
      <c r="CA33" s="686"/>
      <c r="CB33" s="688"/>
      <c r="CD33" s="620" t="s">
        <v>319</v>
      </c>
      <c r="CE33" s="621"/>
      <c r="CF33" s="621"/>
      <c r="CG33" s="621"/>
      <c r="CH33" s="621"/>
      <c r="CI33" s="621"/>
      <c r="CJ33" s="621"/>
      <c r="CK33" s="621"/>
      <c r="CL33" s="621"/>
      <c r="CM33" s="621"/>
      <c r="CN33" s="621"/>
      <c r="CO33" s="621"/>
      <c r="CP33" s="621"/>
      <c r="CQ33" s="622"/>
      <c r="CR33" s="623">
        <v>4383150</v>
      </c>
      <c r="CS33" s="666"/>
      <c r="CT33" s="666"/>
      <c r="CU33" s="666"/>
      <c r="CV33" s="666"/>
      <c r="CW33" s="666"/>
      <c r="CX33" s="666"/>
      <c r="CY33" s="667"/>
      <c r="CZ33" s="627">
        <v>26.6</v>
      </c>
      <c r="DA33" s="664"/>
      <c r="DB33" s="664"/>
      <c r="DC33" s="668"/>
      <c r="DD33" s="642">
        <v>3494658</v>
      </c>
      <c r="DE33" s="666"/>
      <c r="DF33" s="666"/>
      <c r="DG33" s="666"/>
      <c r="DH33" s="666"/>
      <c r="DI33" s="666"/>
      <c r="DJ33" s="666"/>
      <c r="DK33" s="667"/>
      <c r="DL33" s="642">
        <v>2476294</v>
      </c>
      <c r="DM33" s="666"/>
      <c r="DN33" s="666"/>
      <c r="DO33" s="666"/>
      <c r="DP33" s="666"/>
      <c r="DQ33" s="666"/>
      <c r="DR33" s="666"/>
      <c r="DS33" s="666"/>
      <c r="DT33" s="666"/>
      <c r="DU33" s="666"/>
      <c r="DV33" s="667"/>
      <c r="DW33" s="627">
        <v>39.9</v>
      </c>
      <c r="DX33" s="664"/>
      <c r="DY33" s="664"/>
      <c r="DZ33" s="664"/>
      <c r="EA33" s="664"/>
      <c r="EB33" s="664"/>
      <c r="EC33" s="665"/>
    </row>
    <row r="34" spans="2:133" ht="11.25" customHeight="1" x14ac:dyDescent="0.15">
      <c r="B34" s="620" t="s">
        <v>320</v>
      </c>
      <c r="C34" s="621"/>
      <c r="D34" s="621"/>
      <c r="E34" s="621"/>
      <c r="F34" s="621"/>
      <c r="G34" s="621"/>
      <c r="H34" s="621"/>
      <c r="I34" s="621"/>
      <c r="J34" s="621"/>
      <c r="K34" s="621"/>
      <c r="L34" s="621"/>
      <c r="M34" s="621"/>
      <c r="N34" s="621"/>
      <c r="O34" s="621"/>
      <c r="P34" s="621"/>
      <c r="Q34" s="622"/>
      <c r="R34" s="623">
        <v>714197</v>
      </c>
      <c r="S34" s="624"/>
      <c r="T34" s="624"/>
      <c r="U34" s="624"/>
      <c r="V34" s="624"/>
      <c r="W34" s="624"/>
      <c r="X34" s="624"/>
      <c r="Y34" s="625"/>
      <c r="Z34" s="619">
        <v>4.2</v>
      </c>
      <c r="AA34" s="619"/>
      <c r="AB34" s="619"/>
      <c r="AC34" s="619"/>
      <c r="AD34" s="626" t="s">
        <v>129</v>
      </c>
      <c r="AE34" s="626"/>
      <c r="AF34" s="626"/>
      <c r="AG34" s="626"/>
      <c r="AH34" s="626"/>
      <c r="AI34" s="626"/>
      <c r="AJ34" s="626"/>
      <c r="AK34" s="626"/>
      <c r="AL34" s="627" t="s">
        <v>129</v>
      </c>
      <c r="AM34" s="628"/>
      <c r="AN34" s="628"/>
      <c r="AO34" s="629"/>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20" t="s">
        <v>321</v>
      </c>
      <c r="CE34" s="621"/>
      <c r="CF34" s="621"/>
      <c r="CG34" s="621"/>
      <c r="CH34" s="621"/>
      <c r="CI34" s="621"/>
      <c r="CJ34" s="621"/>
      <c r="CK34" s="621"/>
      <c r="CL34" s="621"/>
      <c r="CM34" s="621"/>
      <c r="CN34" s="621"/>
      <c r="CO34" s="621"/>
      <c r="CP34" s="621"/>
      <c r="CQ34" s="622"/>
      <c r="CR34" s="623">
        <v>1416222</v>
      </c>
      <c r="CS34" s="624"/>
      <c r="CT34" s="624"/>
      <c r="CU34" s="624"/>
      <c r="CV34" s="624"/>
      <c r="CW34" s="624"/>
      <c r="CX34" s="624"/>
      <c r="CY34" s="625"/>
      <c r="CZ34" s="627">
        <v>8.6</v>
      </c>
      <c r="DA34" s="664"/>
      <c r="DB34" s="664"/>
      <c r="DC34" s="668"/>
      <c r="DD34" s="642">
        <v>905772</v>
      </c>
      <c r="DE34" s="624"/>
      <c r="DF34" s="624"/>
      <c r="DG34" s="624"/>
      <c r="DH34" s="624"/>
      <c r="DI34" s="624"/>
      <c r="DJ34" s="624"/>
      <c r="DK34" s="625"/>
      <c r="DL34" s="642">
        <v>780021</v>
      </c>
      <c r="DM34" s="624"/>
      <c r="DN34" s="624"/>
      <c r="DO34" s="624"/>
      <c r="DP34" s="624"/>
      <c r="DQ34" s="624"/>
      <c r="DR34" s="624"/>
      <c r="DS34" s="624"/>
      <c r="DT34" s="624"/>
      <c r="DU34" s="624"/>
      <c r="DV34" s="625"/>
      <c r="DW34" s="627">
        <v>12.6</v>
      </c>
      <c r="DX34" s="664"/>
      <c r="DY34" s="664"/>
      <c r="DZ34" s="664"/>
      <c r="EA34" s="664"/>
      <c r="EB34" s="664"/>
      <c r="EC34" s="665"/>
    </row>
    <row r="35" spans="2:133" ht="11.25" customHeight="1" x14ac:dyDescent="0.15">
      <c r="B35" s="620" t="s">
        <v>322</v>
      </c>
      <c r="C35" s="621"/>
      <c r="D35" s="621"/>
      <c r="E35" s="621"/>
      <c r="F35" s="621"/>
      <c r="G35" s="621"/>
      <c r="H35" s="621"/>
      <c r="I35" s="621"/>
      <c r="J35" s="621"/>
      <c r="K35" s="621"/>
      <c r="L35" s="621"/>
      <c r="M35" s="621"/>
      <c r="N35" s="621"/>
      <c r="O35" s="621"/>
      <c r="P35" s="621"/>
      <c r="Q35" s="622"/>
      <c r="R35" s="623">
        <v>38251</v>
      </c>
      <c r="S35" s="624"/>
      <c r="T35" s="624"/>
      <c r="U35" s="624"/>
      <c r="V35" s="624"/>
      <c r="W35" s="624"/>
      <c r="X35" s="624"/>
      <c r="Y35" s="625"/>
      <c r="Z35" s="619">
        <v>0.2</v>
      </c>
      <c r="AA35" s="619"/>
      <c r="AB35" s="619"/>
      <c r="AC35" s="619"/>
      <c r="AD35" s="626">
        <v>6095</v>
      </c>
      <c r="AE35" s="626"/>
      <c r="AF35" s="626"/>
      <c r="AG35" s="626"/>
      <c r="AH35" s="626"/>
      <c r="AI35" s="626"/>
      <c r="AJ35" s="626"/>
      <c r="AK35" s="626"/>
      <c r="AL35" s="627">
        <v>0.1</v>
      </c>
      <c r="AM35" s="628"/>
      <c r="AN35" s="628"/>
      <c r="AO35" s="629"/>
      <c r="AP35" s="210"/>
      <c r="AQ35" s="612" t="s">
        <v>323</v>
      </c>
      <c r="AR35" s="613"/>
      <c r="AS35" s="613"/>
      <c r="AT35" s="613"/>
      <c r="AU35" s="613"/>
      <c r="AV35" s="613"/>
      <c r="AW35" s="613"/>
      <c r="AX35" s="613"/>
      <c r="AY35" s="613"/>
      <c r="AZ35" s="613"/>
      <c r="BA35" s="613"/>
      <c r="BB35" s="613"/>
      <c r="BC35" s="613"/>
      <c r="BD35" s="613"/>
      <c r="BE35" s="613"/>
      <c r="BF35" s="614"/>
      <c r="BG35" s="612" t="s">
        <v>324</v>
      </c>
      <c r="BH35" s="613"/>
      <c r="BI35" s="613"/>
      <c r="BJ35" s="613"/>
      <c r="BK35" s="613"/>
      <c r="BL35" s="613"/>
      <c r="BM35" s="613"/>
      <c r="BN35" s="613"/>
      <c r="BO35" s="613"/>
      <c r="BP35" s="613"/>
      <c r="BQ35" s="613"/>
      <c r="BR35" s="613"/>
      <c r="BS35" s="613"/>
      <c r="BT35" s="613"/>
      <c r="BU35" s="613"/>
      <c r="BV35" s="613"/>
      <c r="BW35" s="613"/>
      <c r="BX35" s="613"/>
      <c r="BY35" s="613"/>
      <c r="BZ35" s="613"/>
      <c r="CA35" s="613"/>
      <c r="CB35" s="614"/>
      <c r="CD35" s="620" t="s">
        <v>325</v>
      </c>
      <c r="CE35" s="621"/>
      <c r="CF35" s="621"/>
      <c r="CG35" s="621"/>
      <c r="CH35" s="621"/>
      <c r="CI35" s="621"/>
      <c r="CJ35" s="621"/>
      <c r="CK35" s="621"/>
      <c r="CL35" s="621"/>
      <c r="CM35" s="621"/>
      <c r="CN35" s="621"/>
      <c r="CO35" s="621"/>
      <c r="CP35" s="621"/>
      <c r="CQ35" s="622"/>
      <c r="CR35" s="623">
        <v>16675</v>
      </c>
      <c r="CS35" s="666"/>
      <c r="CT35" s="666"/>
      <c r="CU35" s="666"/>
      <c r="CV35" s="666"/>
      <c r="CW35" s="666"/>
      <c r="CX35" s="666"/>
      <c r="CY35" s="667"/>
      <c r="CZ35" s="627">
        <v>0.1</v>
      </c>
      <c r="DA35" s="664"/>
      <c r="DB35" s="664"/>
      <c r="DC35" s="668"/>
      <c r="DD35" s="642">
        <v>9723</v>
      </c>
      <c r="DE35" s="666"/>
      <c r="DF35" s="666"/>
      <c r="DG35" s="666"/>
      <c r="DH35" s="666"/>
      <c r="DI35" s="666"/>
      <c r="DJ35" s="666"/>
      <c r="DK35" s="667"/>
      <c r="DL35" s="642">
        <v>9723</v>
      </c>
      <c r="DM35" s="666"/>
      <c r="DN35" s="666"/>
      <c r="DO35" s="666"/>
      <c r="DP35" s="666"/>
      <c r="DQ35" s="666"/>
      <c r="DR35" s="666"/>
      <c r="DS35" s="666"/>
      <c r="DT35" s="666"/>
      <c r="DU35" s="666"/>
      <c r="DV35" s="667"/>
      <c r="DW35" s="627">
        <v>0.2</v>
      </c>
      <c r="DX35" s="664"/>
      <c r="DY35" s="664"/>
      <c r="DZ35" s="664"/>
      <c r="EA35" s="664"/>
      <c r="EB35" s="664"/>
      <c r="EC35" s="665"/>
    </row>
    <row r="36" spans="2:133" ht="11.25" customHeight="1" x14ac:dyDescent="0.15">
      <c r="B36" s="620" t="s">
        <v>326</v>
      </c>
      <c r="C36" s="621"/>
      <c r="D36" s="621"/>
      <c r="E36" s="621"/>
      <c r="F36" s="621"/>
      <c r="G36" s="621"/>
      <c r="H36" s="621"/>
      <c r="I36" s="621"/>
      <c r="J36" s="621"/>
      <c r="K36" s="621"/>
      <c r="L36" s="621"/>
      <c r="M36" s="621"/>
      <c r="N36" s="621"/>
      <c r="O36" s="621"/>
      <c r="P36" s="621"/>
      <c r="Q36" s="622"/>
      <c r="R36" s="623">
        <v>43371</v>
      </c>
      <c r="S36" s="624"/>
      <c r="T36" s="624"/>
      <c r="U36" s="624"/>
      <c r="V36" s="624"/>
      <c r="W36" s="624"/>
      <c r="X36" s="624"/>
      <c r="Y36" s="625"/>
      <c r="Z36" s="619">
        <v>0.3</v>
      </c>
      <c r="AA36" s="619"/>
      <c r="AB36" s="619"/>
      <c r="AC36" s="619"/>
      <c r="AD36" s="626" t="s">
        <v>129</v>
      </c>
      <c r="AE36" s="626"/>
      <c r="AF36" s="626"/>
      <c r="AG36" s="626"/>
      <c r="AH36" s="626"/>
      <c r="AI36" s="626"/>
      <c r="AJ36" s="626"/>
      <c r="AK36" s="626"/>
      <c r="AL36" s="627" t="s">
        <v>129</v>
      </c>
      <c r="AM36" s="628"/>
      <c r="AN36" s="628"/>
      <c r="AO36" s="629"/>
      <c r="AP36" s="210"/>
      <c r="AQ36" s="695" t="s">
        <v>327</v>
      </c>
      <c r="AR36" s="696"/>
      <c r="AS36" s="696"/>
      <c r="AT36" s="696"/>
      <c r="AU36" s="696"/>
      <c r="AV36" s="696"/>
      <c r="AW36" s="696"/>
      <c r="AX36" s="696"/>
      <c r="AY36" s="697"/>
      <c r="AZ36" s="634">
        <v>1122722</v>
      </c>
      <c r="BA36" s="635"/>
      <c r="BB36" s="635"/>
      <c r="BC36" s="635"/>
      <c r="BD36" s="635"/>
      <c r="BE36" s="635"/>
      <c r="BF36" s="698"/>
      <c r="BG36" s="631" t="s">
        <v>328</v>
      </c>
      <c r="BH36" s="632"/>
      <c r="BI36" s="632"/>
      <c r="BJ36" s="632"/>
      <c r="BK36" s="632"/>
      <c r="BL36" s="632"/>
      <c r="BM36" s="632"/>
      <c r="BN36" s="632"/>
      <c r="BO36" s="632"/>
      <c r="BP36" s="632"/>
      <c r="BQ36" s="632"/>
      <c r="BR36" s="632"/>
      <c r="BS36" s="632"/>
      <c r="BT36" s="632"/>
      <c r="BU36" s="633"/>
      <c r="BV36" s="634">
        <v>11410</v>
      </c>
      <c r="BW36" s="635"/>
      <c r="BX36" s="635"/>
      <c r="BY36" s="635"/>
      <c r="BZ36" s="635"/>
      <c r="CA36" s="635"/>
      <c r="CB36" s="698"/>
      <c r="CD36" s="620" t="s">
        <v>329</v>
      </c>
      <c r="CE36" s="621"/>
      <c r="CF36" s="621"/>
      <c r="CG36" s="621"/>
      <c r="CH36" s="621"/>
      <c r="CI36" s="621"/>
      <c r="CJ36" s="621"/>
      <c r="CK36" s="621"/>
      <c r="CL36" s="621"/>
      <c r="CM36" s="621"/>
      <c r="CN36" s="621"/>
      <c r="CO36" s="621"/>
      <c r="CP36" s="621"/>
      <c r="CQ36" s="622"/>
      <c r="CR36" s="623">
        <v>1095943</v>
      </c>
      <c r="CS36" s="624"/>
      <c r="CT36" s="624"/>
      <c r="CU36" s="624"/>
      <c r="CV36" s="624"/>
      <c r="CW36" s="624"/>
      <c r="CX36" s="624"/>
      <c r="CY36" s="625"/>
      <c r="CZ36" s="627">
        <v>6.6</v>
      </c>
      <c r="DA36" s="664"/>
      <c r="DB36" s="664"/>
      <c r="DC36" s="668"/>
      <c r="DD36" s="642">
        <v>909376</v>
      </c>
      <c r="DE36" s="624"/>
      <c r="DF36" s="624"/>
      <c r="DG36" s="624"/>
      <c r="DH36" s="624"/>
      <c r="DI36" s="624"/>
      <c r="DJ36" s="624"/>
      <c r="DK36" s="625"/>
      <c r="DL36" s="642">
        <v>727575</v>
      </c>
      <c r="DM36" s="624"/>
      <c r="DN36" s="624"/>
      <c r="DO36" s="624"/>
      <c r="DP36" s="624"/>
      <c r="DQ36" s="624"/>
      <c r="DR36" s="624"/>
      <c r="DS36" s="624"/>
      <c r="DT36" s="624"/>
      <c r="DU36" s="624"/>
      <c r="DV36" s="625"/>
      <c r="DW36" s="627">
        <v>11.7</v>
      </c>
      <c r="DX36" s="664"/>
      <c r="DY36" s="664"/>
      <c r="DZ36" s="664"/>
      <c r="EA36" s="664"/>
      <c r="EB36" s="664"/>
      <c r="EC36" s="665"/>
    </row>
    <row r="37" spans="2:133" ht="11.25" customHeight="1" x14ac:dyDescent="0.15">
      <c r="B37" s="620" t="s">
        <v>330</v>
      </c>
      <c r="C37" s="621"/>
      <c r="D37" s="621"/>
      <c r="E37" s="621"/>
      <c r="F37" s="621"/>
      <c r="G37" s="621"/>
      <c r="H37" s="621"/>
      <c r="I37" s="621"/>
      <c r="J37" s="621"/>
      <c r="K37" s="621"/>
      <c r="L37" s="621"/>
      <c r="M37" s="621"/>
      <c r="N37" s="621"/>
      <c r="O37" s="621"/>
      <c r="P37" s="621"/>
      <c r="Q37" s="622"/>
      <c r="R37" s="623">
        <v>557251</v>
      </c>
      <c r="S37" s="624"/>
      <c r="T37" s="624"/>
      <c r="U37" s="624"/>
      <c r="V37" s="624"/>
      <c r="W37" s="624"/>
      <c r="X37" s="624"/>
      <c r="Y37" s="625"/>
      <c r="Z37" s="619">
        <v>3.3</v>
      </c>
      <c r="AA37" s="619"/>
      <c r="AB37" s="619"/>
      <c r="AC37" s="619"/>
      <c r="AD37" s="626" t="s">
        <v>129</v>
      </c>
      <c r="AE37" s="626"/>
      <c r="AF37" s="626"/>
      <c r="AG37" s="626"/>
      <c r="AH37" s="626"/>
      <c r="AI37" s="626"/>
      <c r="AJ37" s="626"/>
      <c r="AK37" s="626"/>
      <c r="AL37" s="627" t="s">
        <v>129</v>
      </c>
      <c r="AM37" s="628"/>
      <c r="AN37" s="628"/>
      <c r="AO37" s="629"/>
      <c r="AQ37" s="699" t="s">
        <v>331</v>
      </c>
      <c r="AR37" s="700"/>
      <c r="AS37" s="700"/>
      <c r="AT37" s="700"/>
      <c r="AU37" s="700"/>
      <c r="AV37" s="700"/>
      <c r="AW37" s="700"/>
      <c r="AX37" s="700"/>
      <c r="AY37" s="701"/>
      <c r="AZ37" s="623">
        <v>313325</v>
      </c>
      <c r="BA37" s="624"/>
      <c r="BB37" s="624"/>
      <c r="BC37" s="624"/>
      <c r="BD37" s="666"/>
      <c r="BE37" s="666"/>
      <c r="BF37" s="684"/>
      <c r="BG37" s="620" t="s">
        <v>332</v>
      </c>
      <c r="BH37" s="621"/>
      <c r="BI37" s="621"/>
      <c r="BJ37" s="621"/>
      <c r="BK37" s="621"/>
      <c r="BL37" s="621"/>
      <c r="BM37" s="621"/>
      <c r="BN37" s="621"/>
      <c r="BO37" s="621"/>
      <c r="BP37" s="621"/>
      <c r="BQ37" s="621"/>
      <c r="BR37" s="621"/>
      <c r="BS37" s="621"/>
      <c r="BT37" s="621"/>
      <c r="BU37" s="622"/>
      <c r="BV37" s="623">
        <v>5078</v>
      </c>
      <c r="BW37" s="624"/>
      <c r="BX37" s="624"/>
      <c r="BY37" s="624"/>
      <c r="BZ37" s="624"/>
      <c r="CA37" s="624"/>
      <c r="CB37" s="643"/>
      <c r="CD37" s="620" t="s">
        <v>333</v>
      </c>
      <c r="CE37" s="621"/>
      <c r="CF37" s="621"/>
      <c r="CG37" s="621"/>
      <c r="CH37" s="621"/>
      <c r="CI37" s="621"/>
      <c r="CJ37" s="621"/>
      <c r="CK37" s="621"/>
      <c r="CL37" s="621"/>
      <c r="CM37" s="621"/>
      <c r="CN37" s="621"/>
      <c r="CO37" s="621"/>
      <c r="CP37" s="621"/>
      <c r="CQ37" s="622"/>
      <c r="CR37" s="623">
        <v>561896</v>
      </c>
      <c r="CS37" s="666"/>
      <c r="CT37" s="666"/>
      <c r="CU37" s="666"/>
      <c r="CV37" s="666"/>
      <c r="CW37" s="666"/>
      <c r="CX37" s="666"/>
      <c r="CY37" s="667"/>
      <c r="CZ37" s="627">
        <v>3.4</v>
      </c>
      <c r="DA37" s="664"/>
      <c r="DB37" s="664"/>
      <c r="DC37" s="668"/>
      <c r="DD37" s="642">
        <v>561896</v>
      </c>
      <c r="DE37" s="666"/>
      <c r="DF37" s="666"/>
      <c r="DG37" s="666"/>
      <c r="DH37" s="666"/>
      <c r="DI37" s="666"/>
      <c r="DJ37" s="666"/>
      <c r="DK37" s="667"/>
      <c r="DL37" s="642">
        <v>529341</v>
      </c>
      <c r="DM37" s="666"/>
      <c r="DN37" s="666"/>
      <c r="DO37" s="666"/>
      <c r="DP37" s="666"/>
      <c r="DQ37" s="666"/>
      <c r="DR37" s="666"/>
      <c r="DS37" s="666"/>
      <c r="DT37" s="666"/>
      <c r="DU37" s="666"/>
      <c r="DV37" s="667"/>
      <c r="DW37" s="627">
        <v>8.5</v>
      </c>
      <c r="DX37" s="664"/>
      <c r="DY37" s="664"/>
      <c r="DZ37" s="664"/>
      <c r="EA37" s="664"/>
      <c r="EB37" s="664"/>
      <c r="EC37" s="665"/>
    </row>
    <row r="38" spans="2:133" ht="11.25" customHeight="1" x14ac:dyDescent="0.15">
      <c r="B38" s="620" t="s">
        <v>334</v>
      </c>
      <c r="C38" s="621"/>
      <c r="D38" s="621"/>
      <c r="E38" s="621"/>
      <c r="F38" s="621"/>
      <c r="G38" s="621"/>
      <c r="H38" s="621"/>
      <c r="I38" s="621"/>
      <c r="J38" s="621"/>
      <c r="K38" s="621"/>
      <c r="L38" s="621"/>
      <c r="M38" s="621"/>
      <c r="N38" s="621"/>
      <c r="O38" s="621"/>
      <c r="P38" s="621"/>
      <c r="Q38" s="622"/>
      <c r="R38" s="623">
        <v>374915</v>
      </c>
      <c r="S38" s="624"/>
      <c r="T38" s="624"/>
      <c r="U38" s="624"/>
      <c r="V38" s="624"/>
      <c r="W38" s="624"/>
      <c r="X38" s="624"/>
      <c r="Y38" s="625"/>
      <c r="Z38" s="619">
        <v>2.2000000000000002</v>
      </c>
      <c r="AA38" s="619"/>
      <c r="AB38" s="619"/>
      <c r="AC38" s="619"/>
      <c r="AD38" s="626" t="s">
        <v>129</v>
      </c>
      <c r="AE38" s="626"/>
      <c r="AF38" s="626"/>
      <c r="AG38" s="626"/>
      <c r="AH38" s="626"/>
      <c r="AI38" s="626"/>
      <c r="AJ38" s="626"/>
      <c r="AK38" s="626"/>
      <c r="AL38" s="627" t="s">
        <v>129</v>
      </c>
      <c r="AM38" s="628"/>
      <c r="AN38" s="628"/>
      <c r="AO38" s="629"/>
      <c r="AQ38" s="699" t="s">
        <v>335</v>
      </c>
      <c r="AR38" s="700"/>
      <c r="AS38" s="700"/>
      <c r="AT38" s="700"/>
      <c r="AU38" s="700"/>
      <c r="AV38" s="700"/>
      <c r="AW38" s="700"/>
      <c r="AX38" s="700"/>
      <c r="AY38" s="701"/>
      <c r="AZ38" s="623" t="s">
        <v>129</v>
      </c>
      <c r="BA38" s="624"/>
      <c r="BB38" s="624"/>
      <c r="BC38" s="624"/>
      <c r="BD38" s="666"/>
      <c r="BE38" s="666"/>
      <c r="BF38" s="684"/>
      <c r="BG38" s="620" t="s">
        <v>336</v>
      </c>
      <c r="BH38" s="621"/>
      <c r="BI38" s="621"/>
      <c r="BJ38" s="621"/>
      <c r="BK38" s="621"/>
      <c r="BL38" s="621"/>
      <c r="BM38" s="621"/>
      <c r="BN38" s="621"/>
      <c r="BO38" s="621"/>
      <c r="BP38" s="621"/>
      <c r="BQ38" s="621"/>
      <c r="BR38" s="621"/>
      <c r="BS38" s="621"/>
      <c r="BT38" s="621"/>
      <c r="BU38" s="622"/>
      <c r="BV38" s="623">
        <v>2953</v>
      </c>
      <c r="BW38" s="624"/>
      <c r="BX38" s="624"/>
      <c r="BY38" s="624"/>
      <c r="BZ38" s="624"/>
      <c r="CA38" s="624"/>
      <c r="CB38" s="643"/>
      <c r="CD38" s="620" t="s">
        <v>337</v>
      </c>
      <c r="CE38" s="621"/>
      <c r="CF38" s="621"/>
      <c r="CG38" s="621"/>
      <c r="CH38" s="621"/>
      <c r="CI38" s="621"/>
      <c r="CJ38" s="621"/>
      <c r="CK38" s="621"/>
      <c r="CL38" s="621"/>
      <c r="CM38" s="621"/>
      <c r="CN38" s="621"/>
      <c r="CO38" s="621"/>
      <c r="CP38" s="621"/>
      <c r="CQ38" s="622"/>
      <c r="CR38" s="623">
        <v>1122722</v>
      </c>
      <c r="CS38" s="624"/>
      <c r="CT38" s="624"/>
      <c r="CU38" s="624"/>
      <c r="CV38" s="624"/>
      <c r="CW38" s="624"/>
      <c r="CX38" s="624"/>
      <c r="CY38" s="625"/>
      <c r="CZ38" s="627">
        <v>6.8</v>
      </c>
      <c r="DA38" s="664"/>
      <c r="DB38" s="664"/>
      <c r="DC38" s="668"/>
      <c r="DD38" s="642">
        <v>969507</v>
      </c>
      <c r="DE38" s="624"/>
      <c r="DF38" s="624"/>
      <c r="DG38" s="624"/>
      <c r="DH38" s="624"/>
      <c r="DI38" s="624"/>
      <c r="DJ38" s="624"/>
      <c r="DK38" s="625"/>
      <c r="DL38" s="642">
        <v>958975</v>
      </c>
      <c r="DM38" s="624"/>
      <c r="DN38" s="624"/>
      <c r="DO38" s="624"/>
      <c r="DP38" s="624"/>
      <c r="DQ38" s="624"/>
      <c r="DR38" s="624"/>
      <c r="DS38" s="624"/>
      <c r="DT38" s="624"/>
      <c r="DU38" s="624"/>
      <c r="DV38" s="625"/>
      <c r="DW38" s="627">
        <v>15.5</v>
      </c>
      <c r="DX38" s="664"/>
      <c r="DY38" s="664"/>
      <c r="DZ38" s="664"/>
      <c r="EA38" s="664"/>
      <c r="EB38" s="664"/>
      <c r="EC38" s="665"/>
    </row>
    <row r="39" spans="2:133" ht="11.25" customHeight="1" x14ac:dyDescent="0.15">
      <c r="B39" s="620" t="s">
        <v>338</v>
      </c>
      <c r="C39" s="621"/>
      <c r="D39" s="621"/>
      <c r="E39" s="621"/>
      <c r="F39" s="621"/>
      <c r="G39" s="621"/>
      <c r="H39" s="621"/>
      <c r="I39" s="621"/>
      <c r="J39" s="621"/>
      <c r="K39" s="621"/>
      <c r="L39" s="621"/>
      <c r="M39" s="621"/>
      <c r="N39" s="621"/>
      <c r="O39" s="621"/>
      <c r="P39" s="621"/>
      <c r="Q39" s="622"/>
      <c r="R39" s="623">
        <v>289482</v>
      </c>
      <c r="S39" s="624"/>
      <c r="T39" s="624"/>
      <c r="U39" s="624"/>
      <c r="V39" s="624"/>
      <c r="W39" s="624"/>
      <c r="X39" s="624"/>
      <c r="Y39" s="625"/>
      <c r="Z39" s="619">
        <v>1.7</v>
      </c>
      <c r="AA39" s="619"/>
      <c r="AB39" s="619"/>
      <c r="AC39" s="619"/>
      <c r="AD39" s="626">
        <v>11884</v>
      </c>
      <c r="AE39" s="626"/>
      <c r="AF39" s="626"/>
      <c r="AG39" s="626"/>
      <c r="AH39" s="626"/>
      <c r="AI39" s="626"/>
      <c r="AJ39" s="626"/>
      <c r="AK39" s="626"/>
      <c r="AL39" s="627">
        <v>0.2</v>
      </c>
      <c r="AM39" s="628"/>
      <c r="AN39" s="628"/>
      <c r="AO39" s="629"/>
      <c r="AQ39" s="699" t="s">
        <v>339</v>
      </c>
      <c r="AR39" s="700"/>
      <c r="AS39" s="700"/>
      <c r="AT39" s="700"/>
      <c r="AU39" s="700"/>
      <c r="AV39" s="700"/>
      <c r="AW39" s="700"/>
      <c r="AX39" s="700"/>
      <c r="AY39" s="701"/>
      <c r="AZ39" s="623" t="s">
        <v>129</v>
      </c>
      <c r="BA39" s="624"/>
      <c r="BB39" s="624"/>
      <c r="BC39" s="624"/>
      <c r="BD39" s="666"/>
      <c r="BE39" s="666"/>
      <c r="BF39" s="684"/>
      <c r="BG39" s="620" t="s">
        <v>340</v>
      </c>
      <c r="BH39" s="621"/>
      <c r="BI39" s="621"/>
      <c r="BJ39" s="621"/>
      <c r="BK39" s="621"/>
      <c r="BL39" s="621"/>
      <c r="BM39" s="621"/>
      <c r="BN39" s="621"/>
      <c r="BO39" s="621"/>
      <c r="BP39" s="621"/>
      <c r="BQ39" s="621"/>
      <c r="BR39" s="621"/>
      <c r="BS39" s="621"/>
      <c r="BT39" s="621"/>
      <c r="BU39" s="622"/>
      <c r="BV39" s="623">
        <v>4578</v>
      </c>
      <c r="BW39" s="624"/>
      <c r="BX39" s="624"/>
      <c r="BY39" s="624"/>
      <c r="BZ39" s="624"/>
      <c r="CA39" s="624"/>
      <c r="CB39" s="643"/>
      <c r="CD39" s="620" t="s">
        <v>341</v>
      </c>
      <c r="CE39" s="621"/>
      <c r="CF39" s="621"/>
      <c r="CG39" s="621"/>
      <c r="CH39" s="621"/>
      <c r="CI39" s="621"/>
      <c r="CJ39" s="621"/>
      <c r="CK39" s="621"/>
      <c r="CL39" s="621"/>
      <c r="CM39" s="621"/>
      <c r="CN39" s="621"/>
      <c r="CO39" s="621"/>
      <c r="CP39" s="621"/>
      <c r="CQ39" s="622"/>
      <c r="CR39" s="623">
        <v>731588</v>
      </c>
      <c r="CS39" s="666"/>
      <c r="CT39" s="666"/>
      <c r="CU39" s="666"/>
      <c r="CV39" s="666"/>
      <c r="CW39" s="666"/>
      <c r="CX39" s="666"/>
      <c r="CY39" s="667"/>
      <c r="CZ39" s="627">
        <v>4.4000000000000004</v>
      </c>
      <c r="DA39" s="664"/>
      <c r="DB39" s="664"/>
      <c r="DC39" s="668"/>
      <c r="DD39" s="642">
        <v>700280</v>
      </c>
      <c r="DE39" s="666"/>
      <c r="DF39" s="666"/>
      <c r="DG39" s="666"/>
      <c r="DH39" s="666"/>
      <c r="DI39" s="666"/>
      <c r="DJ39" s="666"/>
      <c r="DK39" s="667"/>
      <c r="DL39" s="642" t="s">
        <v>129</v>
      </c>
      <c r="DM39" s="666"/>
      <c r="DN39" s="666"/>
      <c r="DO39" s="666"/>
      <c r="DP39" s="666"/>
      <c r="DQ39" s="666"/>
      <c r="DR39" s="666"/>
      <c r="DS39" s="666"/>
      <c r="DT39" s="666"/>
      <c r="DU39" s="666"/>
      <c r="DV39" s="667"/>
      <c r="DW39" s="627" t="s">
        <v>129</v>
      </c>
      <c r="DX39" s="664"/>
      <c r="DY39" s="664"/>
      <c r="DZ39" s="664"/>
      <c r="EA39" s="664"/>
      <c r="EB39" s="664"/>
      <c r="EC39" s="665"/>
    </row>
    <row r="40" spans="2:133" ht="11.25" customHeight="1" x14ac:dyDescent="0.15">
      <c r="B40" s="620" t="s">
        <v>342</v>
      </c>
      <c r="C40" s="621"/>
      <c r="D40" s="621"/>
      <c r="E40" s="621"/>
      <c r="F40" s="621"/>
      <c r="G40" s="621"/>
      <c r="H40" s="621"/>
      <c r="I40" s="621"/>
      <c r="J40" s="621"/>
      <c r="K40" s="621"/>
      <c r="L40" s="621"/>
      <c r="M40" s="621"/>
      <c r="N40" s="621"/>
      <c r="O40" s="621"/>
      <c r="P40" s="621"/>
      <c r="Q40" s="622"/>
      <c r="R40" s="623">
        <v>4285604</v>
      </c>
      <c r="S40" s="624"/>
      <c r="T40" s="624"/>
      <c r="U40" s="624"/>
      <c r="V40" s="624"/>
      <c r="W40" s="624"/>
      <c r="X40" s="624"/>
      <c r="Y40" s="625"/>
      <c r="Z40" s="619">
        <v>25.2</v>
      </c>
      <c r="AA40" s="619"/>
      <c r="AB40" s="619"/>
      <c r="AC40" s="619"/>
      <c r="AD40" s="626" t="s">
        <v>129</v>
      </c>
      <c r="AE40" s="626"/>
      <c r="AF40" s="626"/>
      <c r="AG40" s="626"/>
      <c r="AH40" s="626"/>
      <c r="AI40" s="626"/>
      <c r="AJ40" s="626"/>
      <c r="AK40" s="626"/>
      <c r="AL40" s="627" t="s">
        <v>129</v>
      </c>
      <c r="AM40" s="628"/>
      <c r="AN40" s="628"/>
      <c r="AO40" s="629"/>
      <c r="AQ40" s="699" t="s">
        <v>343</v>
      </c>
      <c r="AR40" s="700"/>
      <c r="AS40" s="700"/>
      <c r="AT40" s="700"/>
      <c r="AU40" s="700"/>
      <c r="AV40" s="700"/>
      <c r="AW40" s="700"/>
      <c r="AX40" s="700"/>
      <c r="AY40" s="701"/>
      <c r="AZ40" s="623" t="s">
        <v>129</v>
      </c>
      <c r="BA40" s="624"/>
      <c r="BB40" s="624"/>
      <c r="BC40" s="624"/>
      <c r="BD40" s="666"/>
      <c r="BE40" s="666"/>
      <c r="BF40" s="684"/>
      <c r="BG40" s="676" t="s">
        <v>344</v>
      </c>
      <c r="BH40" s="677"/>
      <c r="BI40" s="677"/>
      <c r="BJ40" s="677"/>
      <c r="BK40" s="677"/>
      <c r="BL40" s="346"/>
      <c r="BM40" s="621" t="s">
        <v>345</v>
      </c>
      <c r="BN40" s="621"/>
      <c r="BO40" s="621"/>
      <c r="BP40" s="621"/>
      <c r="BQ40" s="621"/>
      <c r="BR40" s="621"/>
      <c r="BS40" s="621"/>
      <c r="BT40" s="621"/>
      <c r="BU40" s="622"/>
      <c r="BV40" s="623">
        <v>98</v>
      </c>
      <c r="BW40" s="624"/>
      <c r="BX40" s="624"/>
      <c r="BY40" s="624"/>
      <c r="BZ40" s="624"/>
      <c r="CA40" s="624"/>
      <c r="CB40" s="643"/>
      <c r="CD40" s="620" t="s">
        <v>346</v>
      </c>
      <c r="CE40" s="621"/>
      <c r="CF40" s="621"/>
      <c r="CG40" s="621"/>
      <c r="CH40" s="621"/>
      <c r="CI40" s="621"/>
      <c r="CJ40" s="621"/>
      <c r="CK40" s="621"/>
      <c r="CL40" s="621"/>
      <c r="CM40" s="621"/>
      <c r="CN40" s="621"/>
      <c r="CO40" s="621"/>
      <c r="CP40" s="621"/>
      <c r="CQ40" s="622"/>
      <c r="CR40" s="623" t="s">
        <v>129</v>
      </c>
      <c r="CS40" s="624"/>
      <c r="CT40" s="624"/>
      <c r="CU40" s="624"/>
      <c r="CV40" s="624"/>
      <c r="CW40" s="624"/>
      <c r="CX40" s="624"/>
      <c r="CY40" s="625"/>
      <c r="CZ40" s="627" t="s">
        <v>129</v>
      </c>
      <c r="DA40" s="664"/>
      <c r="DB40" s="664"/>
      <c r="DC40" s="668"/>
      <c r="DD40" s="642" t="s">
        <v>129</v>
      </c>
      <c r="DE40" s="624"/>
      <c r="DF40" s="624"/>
      <c r="DG40" s="624"/>
      <c r="DH40" s="624"/>
      <c r="DI40" s="624"/>
      <c r="DJ40" s="624"/>
      <c r="DK40" s="625"/>
      <c r="DL40" s="642" t="s">
        <v>129</v>
      </c>
      <c r="DM40" s="624"/>
      <c r="DN40" s="624"/>
      <c r="DO40" s="624"/>
      <c r="DP40" s="624"/>
      <c r="DQ40" s="624"/>
      <c r="DR40" s="624"/>
      <c r="DS40" s="624"/>
      <c r="DT40" s="624"/>
      <c r="DU40" s="624"/>
      <c r="DV40" s="625"/>
      <c r="DW40" s="627" t="s">
        <v>129</v>
      </c>
      <c r="DX40" s="664"/>
      <c r="DY40" s="664"/>
      <c r="DZ40" s="664"/>
      <c r="EA40" s="664"/>
      <c r="EB40" s="664"/>
      <c r="EC40" s="665"/>
    </row>
    <row r="41" spans="2:133" ht="11.25" customHeight="1" x14ac:dyDescent="0.15">
      <c r="B41" s="620" t="s">
        <v>347</v>
      </c>
      <c r="C41" s="621"/>
      <c r="D41" s="621"/>
      <c r="E41" s="621"/>
      <c r="F41" s="621"/>
      <c r="G41" s="621"/>
      <c r="H41" s="621"/>
      <c r="I41" s="621"/>
      <c r="J41" s="621"/>
      <c r="K41" s="621"/>
      <c r="L41" s="621"/>
      <c r="M41" s="621"/>
      <c r="N41" s="621"/>
      <c r="O41" s="621"/>
      <c r="P41" s="621"/>
      <c r="Q41" s="622"/>
      <c r="R41" s="623" t="s">
        <v>129</v>
      </c>
      <c r="S41" s="624"/>
      <c r="T41" s="624"/>
      <c r="U41" s="624"/>
      <c r="V41" s="624"/>
      <c r="W41" s="624"/>
      <c r="X41" s="624"/>
      <c r="Y41" s="625"/>
      <c r="Z41" s="619" t="s">
        <v>129</v>
      </c>
      <c r="AA41" s="619"/>
      <c r="AB41" s="619"/>
      <c r="AC41" s="619"/>
      <c r="AD41" s="626" t="s">
        <v>129</v>
      </c>
      <c r="AE41" s="626"/>
      <c r="AF41" s="626"/>
      <c r="AG41" s="626"/>
      <c r="AH41" s="626"/>
      <c r="AI41" s="626"/>
      <c r="AJ41" s="626"/>
      <c r="AK41" s="626"/>
      <c r="AL41" s="627" t="s">
        <v>129</v>
      </c>
      <c r="AM41" s="628"/>
      <c r="AN41" s="628"/>
      <c r="AO41" s="629"/>
      <c r="AQ41" s="699" t="s">
        <v>348</v>
      </c>
      <c r="AR41" s="700"/>
      <c r="AS41" s="700"/>
      <c r="AT41" s="700"/>
      <c r="AU41" s="700"/>
      <c r="AV41" s="700"/>
      <c r="AW41" s="700"/>
      <c r="AX41" s="700"/>
      <c r="AY41" s="701"/>
      <c r="AZ41" s="623">
        <v>187113</v>
      </c>
      <c r="BA41" s="624"/>
      <c r="BB41" s="624"/>
      <c r="BC41" s="624"/>
      <c r="BD41" s="666"/>
      <c r="BE41" s="666"/>
      <c r="BF41" s="684"/>
      <c r="BG41" s="676"/>
      <c r="BH41" s="677"/>
      <c r="BI41" s="677"/>
      <c r="BJ41" s="677"/>
      <c r="BK41" s="677"/>
      <c r="BL41" s="346"/>
      <c r="BM41" s="621" t="s">
        <v>349</v>
      </c>
      <c r="BN41" s="621"/>
      <c r="BO41" s="621"/>
      <c r="BP41" s="621"/>
      <c r="BQ41" s="621"/>
      <c r="BR41" s="621"/>
      <c r="BS41" s="621"/>
      <c r="BT41" s="621"/>
      <c r="BU41" s="622"/>
      <c r="BV41" s="623" t="s">
        <v>129</v>
      </c>
      <c r="BW41" s="624"/>
      <c r="BX41" s="624"/>
      <c r="BY41" s="624"/>
      <c r="BZ41" s="624"/>
      <c r="CA41" s="624"/>
      <c r="CB41" s="643"/>
      <c r="CD41" s="620" t="s">
        <v>350</v>
      </c>
      <c r="CE41" s="621"/>
      <c r="CF41" s="621"/>
      <c r="CG41" s="621"/>
      <c r="CH41" s="621"/>
      <c r="CI41" s="621"/>
      <c r="CJ41" s="621"/>
      <c r="CK41" s="621"/>
      <c r="CL41" s="621"/>
      <c r="CM41" s="621"/>
      <c r="CN41" s="621"/>
      <c r="CO41" s="621"/>
      <c r="CP41" s="621"/>
      <c r="CQ41" s="622"/>
      <c r="CR41" s="623" t="s">
        <v>129</v>
      </c>
      <c r="CS41" s="666"/>
      <c r="CT41" s="666"/>
      <c r="CU41" s="666"/>
      <c r="CV41" s="666"/>
      <c r="CW41" s="666"/>
      <c r="CX41" s="666"/>
      <c r="CY41" s="667"/>
      <c r="CZ41" s="627" t="s">
        <v>129</v>
      </c>
      <c r="DA41" s="664"/>
      <c r="DB41" s="664"/>
      <c r="DC41" s="668"/>
      <c r="DD41" s="642" t="s">
        <v>129</v>
      </c>
      <c r="DE41" s="666"/>
      <c r="DF41" s="666"/>
      <c r="DG41" s="666"/>
      <c r="DH41" s="666"/>
      <c r="DI41" s="666"/>
      <c r="DJ41" s="666"/>
      <c r="DK41" s="667"/>
      <c r="DL41" s="705"/>
      <c r="DM41" s="706"/>
      <c r="DN41" s="706"/>
      <c r="DO41" s="706"/>
      <c r="DP41" s="706"/>
      <c r="DQ41" s="706"/>
      <c r="DR41" s="706"/>
      <c r="DS41" s="706"/>
      <c r="DT41" s="706"/>
      <c r="DU41" s="706"/>
      <c r="DV41" s="707"/>
      <c r="DW41" s="702"/>
      <c r="DX41" s="703"/>
      <c r="DY41" s="703"/>
      <c r="DZ41" s="703"/>
      <c r="EA41" s="703"/>
      <c r="EB41" s="703"/>
      <c r="EC41" s="704"/>
    </row>
    <row r="42" spans="2:133" ht="11.25" customHeight="1" x14ac:dyDescent="0.15">
      <c r="B42" s="620" t="s">
        <v>351</v>
      </c>
      <c r="C42" s="621"/>
      <c r="D42" s="621"/>
      <c r="E42" s="621"/>
      <c r="F42" s="621"/>
      <c r="G42" s="621"/>
      <c r="H42" s="621"/>
      <c r="I42" s="621"/>
      <c r="J42" s="621"/>
      <c r="K42" s="621"/>
      <c r="L42" s="621"/>
      <c r="M42" s="621"/>
      <c r="N42" s="621"/>
      <c r="O42" s="621"/>
      <c r="P42" s="621"/>
      <c r="Q42" s="622"/>
      <c r="R42" s="623" t="s">
        <v>129</v>
      </c>
      <c r="S42" s="624"/>
      <c r="T42" s="624"/>
      <c r="U42" s="624"/>
      <c r="V42" s="624"/>
      <c r="W42" s="624"/>
      <c r="X42" s="624"/>
      <c r="Y42" s="625"/>
      <c r="Z42" s="619" t="s">
        <v>129</v>
      </c>
      <c r="AA42" s="619"/>
      <c r="AB42" s="619"/>
      <c r="AC42" s="619"/>
      <c r="AD42" s="626" t="s">
        <v>129</v>
      </c>
      <c r="AE42" s="626"/>
      <c r="AF42" s="626"/>
      <c r="AG42" s="626"/>
      <c r="AH42" s="626"/>
      <c r="AI42" s="626"/>
      <c r="AJ42" s="626"/>
      <c r="AK42" s="626"/>
      <c r="AL42" s="627" t="s">
        <v>129</v>
      </c>
      <c r="AM42" s="628"/>
      <c r="AN42" s="628"/>
      <c r="AO42" s="629"/>
      <c r="AQ42" s="711" t="s">
        <v>352</v>
      </c>
      <c r="AR42" s="712"/>
      <c r="AS42" s="712"/>
      <c r="AT42" s="712"/>
      <c r="AU42" s="712"/>
      <c r="AV42" s="712"/>
      <c r="AW42" s="712"/>
      <c r="AX42" s="712"/>
      <c r="AY42" s="713"/>
      <c r="AZ42" s="708">
        <v>622284</v>
      </c>
      <c r="BA42" s="709"/>
      <c r="BB42" s="709"/>
      <c r="BC42" s="709"/>
      <c r="BD42" s="686"/>
      <c r="BE42" s="686"/>
      <c r="BF42" s="688"/>
      <c r="BG42" s="678"/>
      <c r="BH42" s="679"/>
      <c r="BI42" s="679"/>
      <c r="BJ42" s="679"/>
      <c r="BK42" s="679"/>
      <c r="BL42" s="344"/>
      <c r="BM42" s="650" t="s">
        <v>353</v>
      </c>
      <c r="BN42" s="650"/>
      <c r="BO42" s="650"/>
      <c r="BP42" s="650"/>
      <c r="BQ42" s="650"/>
      <c r="BR42" s="650"/>
      <c r="BS42" s="650"/>
      <c r="BT42" s="650"/>
      <c r="BU42" s="651"/>
      <c r="BV42" s="708">
        <v>358</v>
      </c>
      <c r="BW42" s="709"/>
      <c r="BX42" s="709"/>
      <c r="BY42" s="709"/>
      <c r="BZ42" s="709"/>
      <c r="CA42" s="709"/>
      <c r="CB42" s="710"/>
      <c r="CD42" s="620" t="s">
        <v>354</v>
      </c>
      <c r="CE42" s="621"/>
      <c r="CF42" s="621"/>
      <c r="CG42" s="621"/>
      <c r="CH42" s="621"/>
      <c r="CI42" s="621"/>
      <c r="CJ42" s="621"/>
      <c r="CK42" s="621"/>
      <c r="CL42" s="621"/>
      <c r="CM42" s="621"/>
      <c r="CN42" s="621"/>
      <c r="CO42" s="621"/>
      <c r="CP42" s="621"/>
      <c r="CQ42" s="622"/>
      <c r="CR42" s="623">
        <v>7060764</v>
      </c>
      <c r="CS42" s="666"/>
      <c r="CT42" s="666"/>
      <c r="CU42" s="666"/>
      <c r="CV42" s="666"/>
      <c r="CW42" s="666"/>
      <c r="CX42" s="666"/>
      <c r="CY42" s="667"/>
      <c r="CZ42" s="627">
        <v>42.8</v>
      </c>
      <c r="DA42" s="664"/>
      <c r="DB42" s="664"/>
      <c r="DC42" s="668"/>
      <c r="DD42" s="642">
        <v>436678</v>
      </c>
      <c r="DE42" s="666"/>
      <c r="DF42" s="666"/>
      <c r="DG42" s="666"/>
      <c r="DH42" s="666"/>
      <c r="DI42" s="666"/>
      <c r="DJ42" s="666"/>
      <c r="DK42" s="667"/>
      <c r="DL42" s="705"/>
      <c r="DM42" s="706"/>
      <c r="DN42" s="706"/>
      <c r="DO42" s="706"/>
      <c r="DP42" s="706"/>
      <c r="DQ42" s="706"/>
      <c r="DR42" s="706"/>
      <c r="DS42" s="706"/>
      <c r="DT42" s="706"/>
      <c r="DU42" s="706"/>
      <c r="DV42" s="707"/>
      <c r="DW42" s="702"/>
      <c r="DX42" s="703"/>
      <c r="DY42" s="703"/>
      <c r="DZ42" s="703"/>
      <c r="EA42" s="703"/>
      <c r="EB42" s="703"/>
      <c r="EC42" s="704"/>
    </row>
    <row r="43" spans="2:133" ht="11.25" customHeight="1" x14ac:dyDescent="0.15">
      <c r="B43" s="620" t="s">
        <v>355</v>
      </c>
      <c r="C43" s="621"/>
      <c r="D43" s="621"/>
      <c r="E43" s="621"/>
      <c r="F43" s="621"/>
      <c r="G43" s="621"/>
      <c r="H43" s="621"/>
      <c r="I43" s="621"/>
      <c r="J43" s="621"/>
      <c r="K43" s="621"/>
      <c r="L43" s="621"/>
      <c r="M43" s="621"/>
      <c r="N43" s="621"/>
      <c r="O43" s="621"/>
      <c r="P43" s="621"/>
      <c r="Q43" s="622"/>
      <c r="R43" s="623">
        <v>431404</v>
      </c>
      <c r="S43" s="624"/>
      <c r="T43" s="624"/>
      <c r="U43" s="624"/>
      <c r="V43" s="624"/>
      <c r="W43" s="624"/>
      <c r="X43" s="624"/>
      <c r="Y43" s="625"/>
      <c r="Z43" s="619">
        <v>2.5</v>
      </c>
      <c r="AA43" s="619"/>
      <c r="AB43" s="619"/>
      <c r="AC43" s="619"/>
      <c r="AD43" s="626" t="s">
        <v>129</v>
      </c>
      <c r="AE43" s="626"/>
      <c r="AF43" s="626"/>
      <c r="AG43" s="626"/>
      <c r="AH43" s="626"/>
      <c r="AI43" s="626"/>
      <c r="AJ43" s="626"/>
      <c r="AK43" s="626"/>
      <c r="AL43" s="627" t="s">
        <v>129</v>
      </c>
      <c r="AM43" s="628"/>
      <c r="AN43" s="628"/>
      <c r="AO43" s="629"/>
      <c r="CD43" s="620" t="s">
        <v>356</v>
      </c>
      <c r="CE43" s="621"/>
      <c r="CF43" s="621"/>
      <c r="CG43" s="621"/>
      <c r="CH43" s="621"/>
      <c r="CI43" s="621"/>
      <c r="CJ43" s="621"/>
      <c r="CK43" s="621"/>
      <c r="CL43" s="621"/>
      <c r="CM43" s="621"/>
      <c r="CN43" s="621"/>
      <c r="CO43" s="621"/>
      <c r="CP43" s="621"/>
      <c r="CQ43" s="622"/>
      <c r="CR43" s="623">
        <v>30678</v>
      </c>
      <c r="CS43" s="666"/>
      <c r="CT43" s="666"/>
      <c r="CU43" s="666"/>
      <c r="CV43" s="666"/>
      <c r="CW43" s="666"/>
      <c r="CX43" s="666"/>
      <c r="CY43" s="667"/>
      <c r="CZ43" s="627">
        <v>0.2</v>
      </c>
      <c r="DA43" s="664"/>
      <c r="DB43" s="664"/>
      <c r="DC43" s="668"/>
      <c r="DD43" s="642">
        <v>3068</v>
      </c>
      <c r="DE43" s="666"/>
      <c r="DF43" s="666"/>
      <c r="DG43" s="666"/>
      <c r="DH43" s="666"/>
      <c r="DI43" s="666"/>
      <c r="DJ43" s="666"/>
      <c r="DK43" s="667"/>
      <c r="DL43" s="705"/>
      <c r="DM43" s="706"/>
      <c r="DN43" s="706"/>
      <c r="DO43" s="706"/>
      <c r="DP43" s="706"/>
      <c r="DQ43" s="706"/>
      <c r="DR43" s="706"/>
      <c r="DS43" s="706"/>
      <c r="DT43" s="706"/>
      <c r="DU43" s="706"/>
      <c r="DV43" s="707"/>
      <c r="DW43" s="702"/>
      <c r="DX43" s="703"/>
      <c r="DY43" s="703"/>
      <c r="DZ43" s="703"/>
      <c r="EA43" s="703"/>
      <c r="EB43" s="703"/>
      <c r="EC43" s="704"/>
    </row>
    <row r="44" spans="2:133" ht="11.25" customHeight="1" x14ac:dyDescent="0.15">
      <c r="B44" s="649" t="s">
        <v>357</v>
      </c>
      <c r="C44" s="650"/>
      <c r="D44" s="650"/>
      <c r="E44" s="650"/>
      <c r="F44" s="650"/>
      <c r="G44" s="650"/>
      <c r="H44" s="650"/>
      <c r="I44" s="650"/>
      <c r="J44" s="650"/>
      <c r="K44" s="650"/>
      <c r="L44" s="650"/>
      <c r="M44" s="650"/>
      <c r="N44" s="650"/>
      <c r="O44" s="650"/>
      <c r="P44" s="650"/>
      <c r="Q44" s="651"/>
      <c r="R44" s="708">
        <v>17032719</v>
      </c>
      <c r="S44" s="709"/>
      <c r="T44" s="709"/>
      <c r="U44" s="709"/>
      <c r="V44" s="709"/>
      <c r="W44" s="709"/>
      <c r="X44" s="709"/>
      <c r="Y44" s="714"/>
      <c r="Z44" s="715">
        <v>100</v>
      </c>
      <c r="AA44" s="715"/>
      <c r="AB44" s="715"/>
      <c r="AC44" s="715"/>
      <c r="AD44" s="716">
        <v>5772017</v>
      </c>
      <c r="AE44" s="716"/>
      <c r="AF44" s="716"/>
      <c r="AG44" s="716"/>
      <c r="AH44" s="716"/>
      <c r="AI44" s="716"/>
      <c r="AJ44" s="716"/>
      <c r="AK44" s="716"/>
      <c r="AL44" s="717">
        <v>100</v>
      </c>
      <c r="AM44" s="687"/>
      <c r="AN44" s="687"/>
      <c r="AO44" s="718"/>
      <c r="CD44" s="689" t="s">
        <v>304</v>
      </c>
      <c r="CE44" s="690"/>
      <c r="CF44" s="620" t="s">
        <v>358</v>
      </c>
      <c r="CG44" s="621"/>
      <c r="CH44" s="621"/>
      <c r="CI44" s="621"/>
      <c r="CJ44" s="621"/>
      <c r="CK44" s="621"/>
      <c r="CL44" s="621"/>
      <c r="CM44" s="621"/>
      <c r="CN44" s="621"/>
      <c r="CO44" s="621"/>
      <c r="CP44" s="621"/>
      <c r="CQ44" s="622"/>
      <c r="CR44" s="623">
        <v>7060764</v>
      </c>
      <c r="CS44" s="624"/>
      <c r="CT44" s="624"/>
      <c r="CU44" s="624"/>
      <c r="CV44" s="624"/>
      <c r="CW44" s="624"/>
      <c r="CX44" s="624"/>
      <c r="CY44" s="625"/>
      <c r="CZ44" s="627">
        <v>42.8</v>
      </c>
      <c r="DA44" s="628"/>
      <c r="DB44" s="628"/>
      <c r="DC44" s="645"/>
      <c r="DD44" s="642">
        <v>436678</v>
      </c>
      <c r="DE44" s="624"/>
      <c r="DF44" s="624"/>
      <c r="DG44" s="624"/>
      <c r="DH44" s="624"/>
      <c r="DI44" s="624"/>
      <c r="DJ44" s="624"/>
      <c r="DK44" s="625"/>
      <c r="DL44" s="705"/>
      <c r="DM44" s="706"/>
      <c r="DN44" s="706"/>
      <c r="DO44" s="706"/>
      <c r="DP44" s="706"/>
      <c r="DQ44" s="706"/>
      <c r="DR44" s="706"/>
      <c r="DS44" s="706"/>
      <c r="DT44" s="706"/>
      <c r="DU44" s="706"/>
      <c r="DV44" s="707"/>
      <c r="DW44" s="702"/>
      <c r="DX44" s="703"/>
      <c r="DY44" s="703"/>
      <c r="DZ44" s="703"/>
      <c r="EA44" s="703"/>
      <c r="EB44" s="703"/>
      <c r="EC44" s="704"/>
    </row>
    <row r="45" spans="2:133" ht="11.25" customHeight="1" x14ac:dyDescent="0.15">
      <c r="CD45" s="691"/>
      <c r="CE45" s="692"/>
      <c r="CF45" s="620" t="s">
        <v>359</v>
      </c>
      <c r="CG45" s="621"/>
      <c r="CH45" s="621"/>
      <c r="CI45" s="621"/>
      <c r="CJ45" s="621"/>
      <c r="CK45" s="621"/>
      <c r="CL45" s="621"/>
      <c r="CM45" s="621"/>
      <c r="CN45" s="621"/>
      <c r="CO45" s="621"/>
      <c r="CP45" s="621"/>
      <c r="CQ45" s="622"/>
      <c r="CR45" s="623">
        <v>5912008</v>
      </c>
      <c r="CS45" s="666"/>
      <c r="CT45" s="666"/>
      <c r="CU45" s="666"/>
      <c r="CV45" s="666"/>
      <c r="CW45" s="666"/>
      <c r="CX45" s="666"/>
      <c r="CY45" s="667"/>
      <c r="CZ45" s="627">
        <v>35.799999999999997</v>
      </c>
      <c r="DA45" s="664"/>
      <c r="DB45" s="664"/>
      <c r="DC45" s="668"/>
      <c r="DD45" s="642">
        <v>93524</v>
      </c>
      <c r="DE45" s="666"/>
      <c r="DF45" s="666"/>
      <c r="DG45" s="666"/>
      <c r="DH45" s="666"/>
      <c r="DI45" s="666"/>
      <c r="DJ45" s="666"/>
      <c r="DK45" s="667"/>
      <c r="DL45" s="705"/>
      <c r="DM45" s="706"/>
      <c r="DN45" s="706"/>
      <c r="DO45" s="706"/>
      <c r="DP45" s="706"/>
      <c r="DQ45" s="706"/>
      <c r="DR45" s="706"/>
      <c r="DS45" s="706"/>
      <c r="DT45" s="706"/>
      <c r="DU45" s="706"/>
      <c r="DV45" s="707"/>
      <c r="DW45" s="702"/>
      <c r="DX45" s="703"/>
      <c r="DY45" s="703"/>
      <c r="DZ45" s="703"/>
      <c r="EA45" s="703"/>
      <c r="EB45" s="703"/>
      <c r="EC45" s="704"/>
    </row>
    <row r="46" spans="2:133" ht="11.25" customHeight="1" x14ac:dyDescent="0.15">
      <c r="B46" s="205" t="s">
        <v>360</v>
      </c>
      <c r="CD46" s="691"/>
      <c r="CE46" s="692"/>
      <c r="CF46" s="620" t="s">
        <v>361</v>
      </c>
      <c r="CG46" s="621"/>
      <c r="CH46" s="621"/>
      <c r="CI46" s="621"/>
      <c r="CJ46" s="621"/>
      <c r="CK46" s="621"/>
      <c r="CL46" s="621"/>
      <c r="CM46" s="621"/>
      <c r="CN46" s="621"/>
      <c r="CO46" s="621"/>
      <c r="CP46" s="621"/>
      <c r="CQ46" s="622"/>
      <c r="CR46" s="623">
        <v>1148756</v>
      </c>
      <c r="CS46" s="624"/>
      <c r="CT46" s="624"/>
      <c r="CU46" s="624"/>
      <c r="CV46" s="624"/>
      <c r="CW46" s="624"/>
      <c r="CX46" s="624"/>
      <c r="CY46" s="625"/>
      <c r="CZ46" s="627">
        <v>7</v>
      </c>
      <c r="DA46" s="628"/>
      <c r="DB46" s="628"/>
      <c r="DC46" s="645"/>
      <c r="DD46" s="642">
        <v>343154</v>
      </c>
      <c r="DE46" s="624"/>
      <c r="DF46" s="624"/>
      <c r="DG46" s="624"/>
      <c r="DH46" s="624"/>
      <c r="DI46" s="624"/>
      <c r="DJ46" s="624"/>
      <c r="DK46" s="625"/>
      <c r="DL46" s="705"/>
      <c r="DM46" s="706"/>
      <c r="DN46" s="706"/>
      <c r="DO46" s="706"/>
      <c r="DP46" s="706"/>
      <c r="DQ46" s="706"/>
      <c r="DR46" s="706"/>
      <c r="DS46" s="706"/>
      <c r="DT46" s="706"/>
      <c r="DU46" s="706"/>
      <c r="DV46" s="707"/>
      <c r="DW46" s="702"/>
      <c r="DX46" s="703"/>
      <c r="DY46" s="703"/>
      <c r="DZ46" s="703"/>
      <c r="EA46" s="703"/>
      <c r="EB46" s="703"/>
      <c r="EC46" s="704"/>
    </row>
    <row r="47" spans="2:133" ht="11.25" customHeight="1" x14ac:dyDescent="0.15">
      <c r="B47" s="719" t="s">
        <v>362</v>
      </c>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D47" s="691"/>
      <c r="CE47" s="692"/>
      <c r="CF47" s="620" t="s">
        <v>363</v>
      </c>
      <c r="CG47" s="621"/>
      <c r="CH47" s="621"/>
      <c r="CI47" s="621"/>
      <c r="CJ47" s="621"/>
      <c r="CK47" s="621"/>
      <c r="CL47" s="621"/>
      <c r="CM47" s="621"/>
      <c r="CN47" s="621"/>
      <c r="CO47" s="621"/>
      <c r="CP47" s="621"/>
      <c r="CQ47" s="622"/>
      <c r="CR47" s="623" t="s">
        <v>129</v>
      </c>
      <c r="CS47" s="666"/>
      <c r="CT47" s="666"/>
      <c r="CU47" s="666"/>
      <c r="CV47" s="666"/>
      <c r="CW47" s="666"/>
      <c r="CX47" s="666"/>
      <c r="CY47" s="667"/>
      <c r="CZ47" s="627" t="s">
        <v>129</v>
      </c>
      <c r="DA47" s="664"/>
      <c r="DB47" s="664"/>
      <c r="DC47" s="668"/>
      <c r="DD47" s="642" t="s">
        <v>129</v>
      </c>
      <c r="DE47" s="666"/>
      <c r="DF47" s="666"/>
      <c r="DG47" s="666"/>
      <c r="DH47" s="666"/>
      <c r="DI47" s="666"/>
      <c r="DJ47" s="666"/>
      <c r="DK47" s="667"/>
      <c r="DL47" s="705"/>
      <c r="DM47" s="706"/>
      <c r="DN47" s="706"/>
      <c r="DO47" s="706"/>
      <c r="DP47" s="706"/>
      <c r="DQ47" s="706"/>
      <c r="DR47" s="706"/>
      <c r="DS47" s="706"/>
      <c r="DT47" s="706"/>
      <c r="DU47" s="706"/>
      <c r="DV47" s="707"/>
      <c r="DW47" s="702"/>
      <c r="DX47" s="703"/>
      <c r="DY47" s="703"/>
      <c r="DZ47" s="703"/>
      <c r="EA47" s="703"/>
      <c r="EB47" s="703"/>
      <c r="EC47" s="704"/>
    </row>
    <row r="48" spans="2:133" ht="11.25" x14ac:dyDescent="0.15">
      <c r="B48" s="719" t="s">
        <v>364</v>
      </c>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D48" s="693"/>
      <c r="CE48" s="694"/>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7" t="s">
        <v>129</v>
      </c>
      <c r="DA48" s="628"/>
      <c r="DB48" s="628"/>
      <c r="DC48" s="645"/>
      <c r="DD48" s="642" t="s">
        <v>129</v>
      </c>
      <c r="DE48" s="624"/>
      <c r="DF48" s="624"/>
      <c r="DG48" s="624"/>
      <c r="DH48" s="624"/>
      <c r="DI48" s="624"/>
      <c r="DJ48" s="624"/>
      <c r="DK48" s="625"/>
      <c r="DL48" s="705"/>
      <c r="DM48" s="706"/>
      <c r="DN48" s="706"/>
      <c r="DO48" s="706"/>
      <c r="DP48" s="706"/>
      <c r="DQ48" s="706"/>
      <c r="DR48" s="706"/>
      <c r="DS48" s="706"/>
      <c r="DT48" s="706"/>
      <c r="DU48" s="706"/>
      <c r="DV48" s="707"/>
      <c r="DW48" s="702"/>
      <c r="DX48" s="703"/>
      <c r="DY48" s="703"/>
      <c r="DZ48" s="703"/>
      <c r="EA48" s="703"/>
      <c r="EB48" s="703"/>
      <c r="EC48" s="704"/>
    </row>
    <row r="49" spans="2:133" ht="11.25" customHeight="1" x14ac:dyDescent="0.15">
      <c r="B49" s="345"/>
      <c r="CD49" s="649" t="s">
        <v>366</v>
      </c>
      <c r="CE49" s="650"/>
      <c r="CF49" s="650"/>
      <c r="CG49" s="650"/>
      <c r="CH49" s="650"/>
      <c r="CI49" s="650"/>
      <c r="CJ49" s="650"/>
      <c r="CK49" s="650"/>
      <c r="CL49" s="650"/>
      <c r="CM49" s="650"/>
      <c r="CN49" s="650"/>
      <c r="CO49" s="650"/>
      <c r="CP49" s="650"/>
      <c r="CQ49" s="651"/>
      <c r="CR49" s="708">
        <v>16502301</v>
      </c>
      <c r="CS49" s="686"/>
      <c r="CT49" s="686"/>
      <c r="CU49" s="686"/>
      <c r="CV49" s="686"/>
      <c r="CW49" s="686"/>
      <c r="CX49" s="686"/>
      <c r="CY49" s="720"/>
      <c r="CZ49" s="717">
        <v>100</v>
      </c>
      <c r="DA49" s="721"/>
      <c r="DB49" s="721"/>
      <c r="DC49" s="722"/>
      <c r="DD49" s="723">
        <v>6911085</v>
      </c>
      <c r="DE49" s="686"/>
      <c r="DF49" s="686"/>
      <c r="DG49" s="686"/>
      <c r="DH49" s="686"/>
      <c r="DI49" s="686"/>
      <c r="DJ49" s="686"/>
      <c r="DK49" s="720"/>
      <c r="DL49" s="724"/>
      <c r="DM49" s="725"/>
      <c r="DN49" s="725"/>
      <c r="DO49" s="725"/>
      <c r="DP49" s="725"/>
      <c r="DQ49" s="725"/>
      <c r="DR49" s="725"/>
      <c r="DS49" s="725"/>
      <c r="DT49" s="725"/>
      <c r="DU49" s="725"/>
      <c r="DV49" s="726"/>
      <c r="DW49" s="727"/>
      <c r="DX49" s="728"/>
      <c r="DY49" s="728"/>
      <c r="DZ49" s="728"/>
      <c r="EA49" s="728"/>
      <c r="EB49" s="728"/>
      <c r="EC49" s="729"/>
    </row>
    <row r="50" spans="2:133" ht="11.25" hidden="1" x14ac:dyDescent="0.15">
      <c r="B50" s="345"/>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99" t="s">
        <v>367</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0" t="s">
        <v>368</v>
      </c>
      <c r="DK2" s="1101"/>
      <c r="DL2" s="1101"/>
      <c r="DM2" s="1101"/>
      <c r="DN2" s="1101"/>
      <c r="DO2" s="1102"/>
      <c r="DP2" s="213"/>
      <c r="DQ2" s="1100" t="s">
        <v>369</v>
      </c>
      <c r="DR2" s="1101"/>
      <c r="DS2" s="1101"/>
      <c r="DT2" s="1101"/>
      <c r="DU2" s="1101"/>
      <c r="DV2" s="1101"/>
      <c r="DW2" s="1101"/>
      <c r="DX2" s="1101"/>
      <c r="DY2" s="1101"/>
      <c r="DZ2" s="1102"/>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68" t="s">
        <v>370</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7"/>
      <c r="BA4" s="217"/>
      <c r="BB4" s="217"/>
      <c r="BC4" s="217"/>
      <c r="BD4" s="217"/>
      <c r="BE4" s="218"/>
      <c r="BF4" s="218"/>
      <c r="BG4" s="218"/>
      <c r="BH4" s="218"/>
      <c r="BI4" s="218"/>
      <c r="BJ4" s="218"/>
      <c r="BK4" s="218"/>
      <c r="BL4" s="218"/>
      <c r="BM4" s="218"/>
      <c r="BN4" s="218"/>
      <c r="BO4" s="218"/>
      <c r="BP4" s="218"/>
      <c r="BQ4" s="739" t="s">
        <v>371</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15">
      <c r="A5" s="1004" t="s">
        <v>372</v>
      </c>
      <c r="B5" s="1005"/>
      <c r="C5" s="1005"/>
      <c r="D5" s="1005"/>
      <c r="E5" s="1005"/>
      <c r="F5" s="1005"/>
      <c r="G5" s="1005"/>
      <c r="H5" s="1005"/>
      <c r="I5" s="1005"/>
      <c r="J5" s="1005"/>
      <c r="K5" s="1005"/>
      <c r="L5" s="1005"/>
      <c r="M5" s="1005"/>
      <c r="N5" s="1005"/>
      <c r="O5" s="1005"/>
      <c r="P5" s="1006"/>
      <c r="Q5" s="1010" t="s">
        <v>373</v>
      </c>
      <c r="R5" s="1011"/>
      <c r="S5" s="1011"/>
      <c r="T5" s="1011"/>
      <c r="U5" s="1012"/>
      <c r="V5" s="1010" t="s">
        <v>374</v>
      </c>
      <c r="W5" s="1011"/>
      <c r="X5" s="1011"/>
      <c r="Y5" s="1011"/>
      <c r="Z5" s="1012"/>
      <c r="AA5" s="1010" t="s">
        <v>375</v>
      </c>
      <c r="AB5" s="1011"/>
      <c r="AC5" s="1011"/>
      <c r="AD5" s="1011"/>
      <c r="AE5" s="1011"/>
      <c r="AF5" s="1103" t="s">
        <v>376</v>
      </c>
      <c r="AG5" s="1011"/>
      <c r="AH5" s="1011"/>
      <c r="AI5" s="1011"/>
      <c r="AJ5" s="1024"/>
      <c r="AK5" s="1011" t="s">
        <v>377</v>
      </c>
      <c r="AL5" s="1011"/>
      <c r="AM5" s="1011"/>
      <c r="AN5" s="1011"/>
      <c r="AO5" s="1012"/>
      <c r="AP5" s="1010" t="s">
        <v>378</v>
      </c>
      <c r="AQ5" s="1011"/>
      <c r="AR5" s="1011"/>
      <c r="AS5" s="1011"/>
      <c r="AT5" s="1012"/>
      <c r="AU5" s="1010" t="s">
        <v>379</v>
      </c>
      <c r="AV5" s="1011"/>
      <c r="AW5" s="1011"/>
      <c r="AX5" s="1011"/>
      <c r="AY5" s="1024"/>
      <c r="AZ5" s="217"/>
      <c r="BA5" s="217"/>
      <c r="BB5" s="217"/>
      <c r="BC5" s="217"/>
      <c r="BD5" s="217"/>
      <c r="BE5" s="218"/>
      <c r="BF5" s="218"/>
      <c r="BG5" s="218"/>
      <c r="BH5" s="218"/>
      <c r="BI5" s="218"/>
      <c r="BJ5" s="218"/>
      <c r="BK5" s="218"/>
      <c r="BL5" s="218"/>
      <c r="BM5" s="218"/>
      <c r="BN5" s="218"/>
      <c r="BO5" s="218"/>
      <c r="BP5" s="218"/>
      <c r="BQ5" s="1004" t="s">
        <v>380</v>
      </c>
      <c r="BR5" s="1005"/>
      <c r="BS5" s="1005"/>
      <c r="BT5" s="1005"/>
      <c r="BU5" s="1005"/>
      <c r="BV5" s="1005"/>
      <c r="BW5" s="1005"/>
      <c r="BX5" s="1005"/>
      <c r="BY5" s="1005"/>
      <c r="BZ5" s="1005"/>
      <c r="CA5" s="1005"/>
      <c r="CB5" s="1005"/>
      <c r="CC5" s="1005"/>
      <c r="CD5" s="1005"/>
      <c r="CE5" s="1005"/>
      <c r="CF5" s="1005"/>
      <c r="CG5" s="1006"/>
      <c r="CH5" s="1010" t="s">
        <v>381</v>
      </c>
      <c r="CI5" s="1011"/>
      <c r="CJ5" s="1011"/>
      <c r="CK5" s="1011"/>
      <c r="CL5" s="1012"/>
      <c r="CM5" s="1010" t="s">
        <v>382</v>
      </c>
      <c r="CN5" s="1011"/>
      <c r="CO5" s="1011"/>
      <c r="CP5" s="1011"/>
      <c r="CQ5" s="1012"/>
      <c r="CR5" s="1010" t="s">
        <v>383</v>
      </c>
      <c r="CS5" s="1011"/>
      <c r="CT5" s="1011"/>
      <c r="CU5" s="1011"/>
      <c r="CV5" s="1012"/>
      <c r="CW5" s="1010" t="s">
        <v>384</v>
      </c>
      <c r="CX5" s="1011"/>
      <c r="CY5" s="1011"/>
      <c r="CZ5" s="1011"/>
      <c r="DA5" s="1012"/>
      <c r="DB5" s="1010" t="s">
        <v>385</v>
      </c>
      <c r="DC5" s="1011"/>
      <c r="DD5" s="1011"/>
      <c r="DE5" s="1011"/>
      <c r="DF5" s="1012"/>
      <c r="DG5" s="1093" t="s">
        <v>386</v>
      </c>
      <c r="DH5" s="1094"/>
      <c r="DI5" s="1094"/>
      <c r="DJ5" s="1094"/>
      <c r="DK5" s="1095"/>
      <c r="DL5" s="1093" t="s">
        <v>387</v>
      </c>
      <c r="DM5" s="1094"/>
      <c r="DN5" s="1094"/>
      <c r="DO5" s="1094"/>
      <c r="DP5" s="1095"/>
      <c r="DQ5" s="1010" t="s">
        <v>388</v>
      </c>
      <c r="DR5" s="1011"/>
      <c r="DS5" s="1011"/>
      <c r="DT5" s="1011"/>
      <c r="DU5" s="1012"/>
      <c r="DV5" s="1010" t="s">
        <v>379</v>
      </c>
      <c r="DW5" s="1011"/>
      <c r="DX5" s="1011"/>
      <c r="DY5" s="1011"/>
      <c r="DZ5" s="1024"/>
      <c r="EA5" s="219"/>
    </row>
    <row r="6" spans="1:131" s="220"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x14ac:dyDescent="0.15">
      <c r="A7" s="221">
        <v>1</v>
      </c>
      <c r="B7" s="1056" t="s">
        <v>389</v>
      </c>
      <c r="C7" s="1057"/>
      <c r="D7" s="1057"/>
      <c r="E7" s="1057"/>
      <c r="F7" s="1057"/>
      <c r="G7" s="1057"/>
      <c r="H7" s="1057"/>
      <c r="I7" s="1057"/>
      <c r="J7" s="1057"/>
      <c r="K7" s="1057"/>
      <c r="L7" s="1057"/>
      <c r="M7" s="1057"/>
      <c r="N7" s="1057"/>
      <c r="O7" s="1057"/>
      <c r="P7" s="1058"/>
      <c r="Q7" s="1111">
        <v>17032</v>
      </c>
      <c r="R7" s="1112"/>
      <c r="S7" s="1112"/>
      <c r="T7" s="1112"/>
      <c r="U7" s="1112"/>
      <c r="V7" s="1112">
        <v>16502</v>
      </c>
      <c r="W7" s="1112"/>
      <c r="X7" s="1112"/>
      <c r="Y7" s="1112"/>
      <c r="Z7" s="1112"/>
      <c r="AA7" s="1112">
        <v>530</v>
      </c>
      <c r="AB7" s="1112"/>
      <c r="AC7" s="1112"/>
      <c r="AD7" s="1112"/>
      <c r="AE7" s="1113"/>
      <c r="AF7" s="1114">
        <v>511</v>
      </c>
      <c r="AG7" s="1115"/>
      <c r="AH7" s="1115"/>
      <c r="AI7" s="1115"/>
      <c r="AJ7" s="1116"/>
      <c r="AK7" s="1117">
        <v>521</v>
      </c>
      <c r="AL7" s="1118"/>
      <c r="AM7" s="1118"/>
      <c r="AN7" s="1118"/>
      <c r="AO7" s="1118"/>
      <c r="AP7" s="1118">
        <v>11315</v>
      </c>
      <c r="AQ7" s="1118"/>
      <c r="AR7" s="1118"/>
      <c r="AS7" s="1118"/>
      <c r="AT7" s="1118"/>
      <c r="AU7" s="1119"/>
      <c r="AV7" s="1119"/>
      <c r="AW7" s="1119"/>
      <c r="AX7" s="1119"/>
      <c r="AY7" s="1120"/>
      <c r="AZ7" s="217"/>
      <c r="BA7" s="217"/>
      <c r="BB7" s="217"/>
      <c r="BC7" s="217"/>
      <c r="BD7" s="217"/>
      <c r="BE7" s="218"/>
      <c r="BF7" s="218"/>
      <c r="BG7" s="218"/>
      <c r="BH7" s="218"/>
      <c r="BI7" s="218"/>
      <c r="BJ7" s="218"/>
      <c r="BK7" s="218"/>
      <c r="BL7" s="218"/>
      <c r="BM7" s="218"/>
      <c r="BN7" s="218"/>
      <c r="BO7" s="218"/>
      <c r="BP7" s="218"/>
      <c r="BQ7" s="221">
        <v>1</v>
      </c>
      <c r="BR7" s="222"/>
      <c r="BS7" s="1108" t="s">
        <v>599</v>
      </c>
      <c r="BT7" s="1109"/>
      <c r="BU7" s="1109"/>
      <c r="BV7" s="1109"/>
      <c r="BW7" s="1109"/>
      <c r="BX7" s="1109"/>
      <c r="BY7" s="1109"/>
      <c r="BZ7" s="1109"/>
      <c r="CA7" s="1109"/>
      <c r="CB7" s="1109"/>
      <c r="CC7" s="1109"/>
      <c r="CD7" s="1109"/>
      <c r="CE7" s="1109"/>
      <c r="CF7" s="1109"/>
      <c r="CG7" s="1121"/>
      <c r="CH7" s="1105"/>
      <c r="CI7" s="1106"/>
      <c r="CJ7" s="1106"/>
      <c r="CK7" s="1106"/>
      <c r="CL7" s="1107"/>
      <c r="CM7" s="1105">
        <v>808</v>
      </c>
      <c r="CN7" s="1106"/>
      <c r="CO7" s="1106"/>
      <c r="CP7" s="1106"/>
      <c r="CQ7" s="1107"/>
      <c r="CR7" s="1105">
        <v>10</v>
      </c>
      <c r="CS7" s="1106"/>
      <c r="CT7" s="1106"/>
      <c r="CU7" s="1106"/>
      <c r="CV7" s="1107"/>
      <c r="CW7" s="1105"/>
      <c r="CX7" s="1106"/>
      <c r="CY7" s="1106"/>
      <c r="CZ7" s="1106"/>
      <c r="DA7" s="1107"/>
      <c r="DB7" s="1105">
        <v>1388</v>
      </c>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219"/>
    </row>
    <row r="8" spans="1:131" s="220" customFormat="1" ht="26.25" customHeight="1" x14ac:dyDescent="0.15">
      <c r="A8" s="223">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7"/>
      <c r="BA8" s="217"/>
      <c r="BB8" s="217"/>
      <c r="BC8" s="217"/>
      <c r="BD8" s="217"/>
      <c r="BE8" s="218"/>
      <c r="BF8" s="218"/>
      <c r="BG8" s="218"/>
      <c r="BH8" s="218"/>
      <c r="BI8" s="218"/>
      <c r="BJ8" s="218"/>
      <c r="BK8" s="218"/>
      <c r="BL8" s="218"/>
      <c r="BM8" s="218"/>
      <c r="BN8" s="218"/>
      <c r="BO8" s="218"/>
      <c r="BP8" s="218"/>
      <c r="BQ8" s="223">
        <v>2</v>
      </c>
      <c r="BR8" s="224"/>
      <c r="BS8" s="1001" t="s">
        <v>600</v>
      </c>
      <c r="BT8" s="1002"/>
      <c r="BU8" s="1002"/>
      <c r="BV8" s="1002"/>
      <c r="BW8" s="1002"/>
      <c r="BX8" s="1002"/>
      <c r="BY8" s="1002"/>
      <c r="BZ8" s="1002"/>
      <c r="CA8" s="1002"/>
      <c r="CB8" s="1002"/>
      <c r="CC8" s="1002"/>
      <c r="CD8" s="1002"/>
      <c r="CE8" s="1002"/>
      <c r="CF8" s="1002"/>
      <c r="CG8" s="1023"/>
      <c r="CH8" s="998"/>
      <c r="CI8" s="999"/>
      <c r="CJ8" s="999"/>
      <c r="CK8" s="999"/>
      <c r="CL8" s="1000"/>
      <c r="CM8" s="998">
        <v>105</v>
      </c>
      <c r="CN8" s="999"/>
      <c r="CO8" s="999"/>
      <c r="CP8" s="999"/>
      <c r="CQ8" s="1000"/>
      <c r="CR8" s="998">
        <v>5</v>
      </c>
      <c r="CS8" s="999"/>
      <c r="CT8" s="999"/>
      <c r="CU8" s="999"/>
      <c r="CV8" s="1000"/>
      <c r="CW8" s="998"/>
      <c r="CX8" s="999"/>
      <c r="CY8" s="999"/>
      <c r="CZ8" s="999"/>
      <c r="DA8" s="1000"/>
      <c r="DB8" s="998">
        <v>709</v>
      </c>
      <c r="DC8" s="999"/>
      <c r="DD8" s="999"/>
      <c r="DE8" s="999"/>
      <c r="DF8" s="1000"/>
      <c r="DG8" s="998"/>
      <c r="DH8" s="999"/>
      <c r="DI8" s="999"/>
      <c r="DJ8" s="999"/>
      <c r="DK8" s="1000"/>
      <c r="DL8" s="998"/>
      <c r="DM8" s="999"/>
      <c r="DN8" s="999"/>
      <c r="DO8" s="999"/>
      <c r="DP8" s="1000"/>
      <c r="DQ8" s="998">
        <v>694</v>
      </c>
      <c r="DR8" s="999"/>
      <c r="DS8" s="999"/>
      <c r="DT8" s="999"/>
      <c r="DU8" s="1000"/>
      <c r="DV8" s="1001"/>
      <c r="DW8" s="1002"/>
      <c r="DX8" s="1002"/>
      <c r="DY8" s="1002"/>
      <c r="DZ8" s="1003"/>
      <c r="EA8" s="219"/>
    </row>
    <row r="9" spans="1:131" s="220" customFormat="1" ht="26.25" customHeight="1" x14ac:dyDescent="0.15">
      <c r="A9" s="223">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7"/>
      <c r="BA9" s="217"/>
      <c r="BB9" s="217"/>
      <c r="BC9" s="217"/>
      <c r="BD9" s="217"/>
      <c r="BE9" s="218"/>
      <c r="BF9" s="218"/>
      <c r="BG9" s="218"/>
      <c r="BH9" s="218"/>
      <c r="BI9" s="218"/>
      <c r="BJ9" s="218"/>
      <c r="BK9" s="218"/>
      <c r="BL9" s="218"/>
      <c r="BM9" s="218"/>
      <c r="BN9" s="218"/>
      <c r="BO9" s="218"/>
      <c r="BP9" s="218"/>
      <c r="BQ9" s="223">
        <v>3</v>
      </c>
      <c r="BR9" s="224"/>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9"/>
    </row>
    <row r="10" spans="1:131" s="220" customFormat="1" ht="26.25" customHeight="1" x14ac:dyDescent="0.15">
      <c r="A10" s="223">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7"/>
      <c r="BA10" s="217"/>
      <c r="BB10" s="217"/>
      <c r="BC10" s="217"/>
      <c r="BD10" s="217"/>
      <c r="BE10" s="218"/>
      <c r="BF10" s="218"/>
      <c r="BG10" s="218"/>
      <c r="BH10" s="218"/>
      <c r="BI10" s="218"/>
      <c r="BJ10" s="218"/>
      <c r="BK10" s="218"/>
      <c r="BL10" s="218"/>
      <c r="BM10" s="218"/>
      <c r="BN10" s="218"/>
      <c r="BO10" s="218"/>
      <c r="BP10" s="218"/>
      <c r="BQ10" s="223">
        <v>4</v>
      </c>
      <c r="BR10" s="224"/>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9"/>
    </row>
    <row r="11" spans="1:131" s="220" customFormat="1" ht="26.25" customHeight="1" x14ac:dyDescent="0.15">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7"/>
      <c r="BA11" s="217"/>
      <c r="BB11" s="217"/>
      <c r="BC11" s="217"/>
      <c r="BD11" s="217"/>
      <c r="BE11" s="218"/>
      <c r="BF11" s="218"/>
      <c r="BG11" s="218"/>
      <c r="BH11" s="218"/>
      <c r="BI11" s="218"/>
      <c r="BJ11" s="218"/>
      <c r="BK11" s="218"/>
      <c r="BL11" s="218"/>
      <c r="BM11" s="218"/>
      <c r="BN11" s="218"/>
      <c r="BO11" s="218"/>
      <c r="BP11" s="218"/>
      <c r="BQ11" s="223">
        <v>5</v>
      </c>
      <c r="BR11" s="224"/>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9"/>
    </row>
    <row r="12" spans="1:131" s="220" customFormat="1" ht="26.25" customHeight="1" x14ac:dyDescent="0.15">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7"/>
      <c r="BA12" s="217"/>
      <c r="BB12" s="217"/>
      <c r="BC12" s="217"/>
      <c r="BD12" s="217"/>
      <c r="BE12" s="218"/>
      <c r="BF12" s="218"/>
      <c r="BG12" s="218"/>
      <c r="BH12" s="218"/>
      <c r="BI12" s="218"/>
      <c r="BJ12" s="218"/>
      <c r="BK12" s="218"/>
      <c r="BL12" s="218"/>
      <c r="BM12" s="218"/>
      <c r="BN12" s="218"/>
      <c r="BO12" s="218"/>
      <c r="BP12" s="218"/>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x14ac:dyDescent="0.15">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7"/>
      <c r="BA13" s="217"/>
      <c r="BB13" s="217"/>
      <c r="BC13" s="217"/>
      <c r="BD13" s="217"/>
      <c r="BE13" s="218"/>
      <c r="BF13" s="218"/>
      <c r="BG13" s="218"/>
      <c r="BH13" s="218"/>
      <c r="BI13" s="218"/>
      <c r="BJ13" s="218"/>
      <c r="BK13" s="218"/>
      <c r="BL13" s="218"/>
      <c r="BM13" s="218"/>
      <c r="BN13" s="218"/>
      <c r="BO13" s="218"/>
      <c r="BP13" s="218"/>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x14ac:dyDescent="0.15">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7"/>
      <c r="BA14" s="217"/>
      <c r="BB14" s="217"/>
      <c r="BC14" s="217"/>
      <c r="BD14" s="217"/>
      <c r="BE14" s="218"/>
      <c r="BF14" s="218"/>
      <c r="BG14" s="218"/>
      <c r="BH14" s="218"/>
      <c r="BI14" s="218"/>
      <c r="BJ14" s="218"/>
      <c r="BK14" s="218"/>
      <c r="BL14" s="218"/>
      <c r="BM14" s="218"/>
      <c r="BN14" s="218"/>
      <c r="BO14" s="218"/>
      <c r="BP14" s="218"/>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x14ac:dyDescent="0.15">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7"/>
      <c r="BA15" s="217"/>
      <c r="BB15" s="217"/>
      <c r="BC15" s="217"/>
      <c r="BD15" s="217"/>
      <c r="BE15" s="218"/>
      <c r="BF15" s="218"/>
      <c r="BG15" s="218"/>
      <c r="BH15" s="218"/>
      <c r="BI15" s="218"/>
      <c r="BJ15" s="218"/>
      <c r="BK15" s="218"/>
      <c r="BL15" s="218"/>
      <c r="BM15" s="218"/>
      <c r="BN15" s="218"/>
      <c r="BO15" s="218"/>
      <c r="BP15" s="218"/>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x14ac:dyDescent="0.15">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7"/>
      <c r="BA16" s="217"/>
      <c r="BB16" s="217"/>
      <c r="BC16" s="217"/>
      <c r="BD16" s="217"/>
      <c r="BE16" s="218"/>
      <c r="BF16" s="218"/>
      <c r="BG16" s="218"/>
      <c r="BH16" s="218"/>
      <c r="BI16" s="218"/>
      <c r="BJ16" s="218"/>
      <c r="BK16" s="218"/>
      <c r="BL16" s="218"/>
      <c r="BM16" s="218"/>
      <c r="BN16" s="218"/>
      <c r="BO16" s="218"/>
      <c r="BP16" s="218"/>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x14ac:dyDescent="0.15">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7"/>
      <c r="BA17" s="217"/>
      <c r="BB17" s="217"/>
      <c r="BC17" s="217"/>
      <c r="BD17" s="217"/>
      <c r="BE17" s="218"/>
      <c r="BF17" s="218"/>
      <c r="BG17" s="218"/>
      <c r="BH17" s="218"/>
      <c r="BI17" s="218"/>
      <c r="BJ17" s="218"/>
      <c r="BK17" s="218"/>
      <c r="BL17" s="218"/>
      <c r="BM17" s="218"/>
      <c r="BN17" s="218"/>
      <c r="BO17" s="218"/>
      <c r="BP17" s="218"/>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x14ac:dyDescent="0.15">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7"/>
      <c r="BA18" s="217"/>
      <c r="BB18" s="217"/>
      <c r="BC18" s="217"/>
      <c r="BD18" s="217"/>
      <c r="BE18" s="218"/>
      <c r="BF18" s="218"/>
      <c r="BG18" s="218"/>
      <c r="BH18" s="218"/>
      <c r="BI18" s="218"/>
      <c r="BJ18" s="218"/>
      <c r="BK18" s="218"/>
      <c r="BL18" s="218"/>
      <c r="BM18" s="218"/>
      <c r="BN18" s="218"/>
      <c r="BO18" s="218"/>
      <c r="BP18" s="218"/>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x14ac:dyDescent="0.15">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7"/>
      <c r="BA19" s="217"/>
      <c r="BB19" s="217"/>
      <c r="BC19" s="217"/>
      <c r="BD19" s="217"/>
      <c r="BE19" s="218"/>
      <c r="BF19" s="218"/>
      <c r="BG19" s="218"/>
      <c r="BH19" s="218"/>
      <c r="BI19" s="218"/>
      <c r="BJ19" s="218"/>
      <c r="BK19" s="218"/>
      <c r="BL19" s="218"/>
      <c r="BM19" s="218"/>
      <c r="BN19" s="218"/>
      <c r="BO19" s="218"/>
      <c r="BP19" s="218"/>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x14ac:dyDescent="0.15">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7"/>
      <c r="BA20" s="217"/>
      <c r="BB20" s="217"/>
      <c r="BC20" s="217"/>
      <c r="BD20" s="217"/>
      <c r="BE20" s="218"/>
      <c r="BF20" s="218"/>
      <c r="BG20" s="218"/>
      <c r="BH20" s="218"/>
      <c r="BI20" s="218"/>
      <c r="BJ20" s="218"/>
      <c r="BK20" s="218"/>
      <c r="BL20" s="218"/>
      <c r="BM20" s="218"/>
      <c r="BN20" s="218"/>
      <c r="BO20" s="218"/>
      <c r="BP20" s="218"/>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x14ac:dyDescent="0.2">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7"/>
      <c r="BA21" s="217"/>
      <c r="BB21" s="217"/>
      <c r="BC21" s="217"/>
      <c r="BD21" s="217"/>
      <c r="BE21" s="218"/>
      <c r="BF21" s="218"/>
      <c r="BG21" s="218"/>
      <c r="BH21" s="218"/>
      <c r="BI21" s="218"/>
      <c r="BJ21" s="218"/>
      <c r="BK21" s="218"/>
      <c r="BL21" s="218"/>
      <c r="BM21" s="218"/>
      <c r="BN21" s="218"/>
      <c r="BO21" s="218"/>
      <c r="BP21" s="218"/>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x14ac:dyDescent="0.15">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390</v>
      </c>
      <c r="BA22" s="1037"/>
      <c r="BB22" s="1037"/>
      <c r="BC22" s="1037"/>
      <c r="BD22" s="1038"/>
      <c r="BE22" s="218"/>
      <c r="BF22" s="218"/>
      <c r="BG22" s="218"/>
      <c r="BH22" s="218"/>
      <c r="BI22" s="218"/>
      <c r="BJ22" s="218"/>
      <c r="BK22" s="218"/>
      <c r="BL22" s="218"/>
      <c r="BM22" s="218"/>
      <c r="BN22" s="218"/>
      <c r="BO22" s="218"/>
      <c r="BP22" s="218"/>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x14ac:dyDescent="0.2">
      <c r="A23" s="225" t="s">
        <v>391</v>
      </c>
      <c r="B23" s="946" t="s">
        <v>392</v>
      </c>
      <c r="C23" s="947"/>
      <c r="D23" s="947"/>
      <c r="E23" s="947"/>
      <c r="F23" s="947"/>
      <c r="G23" s="947"/>
      <c r="H23" s="947"/>
      <c r="I23" s="947"/>
      <c r="J23" s="947"/>
      <c r="K23" s="947"/>
      <c r="L23" s="947"/>
      <c r="M23" s="947"/>
      <c r="N23" s="947"/>
      <c r="O23" s="947"/>
      <c r="P23" s="957"/>
      <c r="Q23" s="1076">
        <f>Q7</f>
        <v>17032</v>
      </c>
      <c r="R23" s="1070"/>
      <c r="S23" s="1070"/>
      <c r="T23" s="1070"/>
      <c r="U23" s="1070"/>
      <c r="V23" s="1070">
        <f>V7</f>
        <v>16502</v>
      </c>
      <c r="W23" s="1070"/>
      <c r="X23" s="1070"/>
      <c r="Y23" s="1070"/>
      <c r="Z23" s="1070"/>
      <c r="AA23" s="1070">
        <f>AA7</f>
        <v>530</v>
      </c>
      <c r="AB23" s="1070"/>
      <c r="AC23" s="1070"/>
      <c r="AD23" s="1070"/>
      <c r="AE23" s="1077"/>
      <c r="AF23" s="1078">
        <v>511</v>
      </c>
      <c r="AG23" s="1070"/>
      <c r="AH23" s="1070"/>
      <c r="AI23" s="1070"/>
      <c r="AJ23" s="1079"/>
      <c r="AK23" s="1080"/>
      <c r="AL23" s="1081"/>
      <c r="AM23" s="1081"/>
      <c r="AN23" s="1081"/>
      <c r="AO23" s="1081"/>
      <c r="AP23" s="1070">
        <f>AP7</f>
        <v>11315</v>
      </c>
      <c r="AQ23" s="1070"/>
      <c r="AR23" s="1070"/>
      <c r="AS23" s="1070"/>
      <c r="AT23" s="1070"/>
      <c r="AU23" s="1071"/>
      <c r="AV23" s="1071"/>
      <c r="AW23" s="1071"/>
      <c r="AX23" s="1071"/>
      <c r="AY23" s="1072"/>
      <c r="AZ23" s="1073" t="s">
        <v>393</v>
      </c>
      <c r="BA23" s="1074"/>
      <c r="BB23" s="1074"/>
      <c r="BC23" s="1074"/>
      <c r="BD23" s="1075"/>
      <c r="BE23" s="218"/>
      <c r="BF23" s="218"/>
      <c r="BG23" s="218"/>
      <c r="BH23" s="218"/>
      <c r="BI23" s="218"/>
      <c r="BJ23" s="218"/>
      <c r="BK23" s="218"/>
      <c r="BL23" s="218"/>
      <c r="BM23" s="218"/>
      <c r="BN23" s="218"/>
      <c r="BO23" s="218"/>
      <c r="BP23" s="218"/>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x14ac:dyDescent="0.15">
      <c r="A24" s="1069" t="s">
        <v>394</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7"/>
      <c r="BA24" s="217"/>
      <c r="BB24" s="217"/>
      <c r="BC24" s="217"/>
      <c r="BD24" s="217"/>
      <c r="BE24" s="218"/>
      <c r="BF24" s="218"/>
      <c r="BG24" s="218"/>
      <c r="BH24" s="218"/>
      <c r="BI24" s="218"/>
      <c r="BJ24" s="218"/>
      <c r="BK24" s="218"/>
      <c r="BL24" s="218"/>
      <c r="BM24" s="218"/>
      <c r="BN24" s="218"/>
      <c r="BO24" s="218"/>
      <c r="BP24" s="218"/>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x14ac:dyDescent="0.2">
      <c r="A25" s="1068" t="s">
        <v>395</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7"/>
      <c r="BK25" s="217"/>
      <c r="BL25" s="217"/>
      <c r="BM25" s="217"/>
      <c r="BN25" s="217"/>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x14ac:dyDescent="0.15">
      <c r="A26" s="1004" t="s">
        <v>372</v>
      </c>
      <c r="B26" s="1005"/>
      <c r="C26" s="1005"/>
      <c r="D26" s="1005"/>
      <c r="E26" s="1005"/>
      <c r="F26" s="1005"/>
      <c r="G26" s="1005"/>
      <c r="H26" s="1005"/>
      <c r="I26" s="1005"/>
      <c r="J26" s="1005"/>
      <c r="K26" s="1005"/>
      <c r="L26" s="1005"/>
      <c r="M26" s="1005"/>
      <c r="N26" s="1005"/>
      <c r="O26" s="1005"/>
      <c r="P26" s="1006"/>
      <c r="Q26" s="1010" t="s">
        <v>396</v>
      </c>
      <c r="R26" s="1011"/>
      <c r="S26" s="1011"/>
      <c r="T26" s="1011"/>
      <c r="U26" s="1012"/>
      <c r="V26" s="1010" t="s">
        <v>397</v>
      </c>
      <c r="W26" s="1011"/>
      <c r="X26" s="1011"/>
      <c r="Y26" s="1011"/>
      <c r="Z26" s="1012"/>
      <c r="AA26" s="1010" t="s">
        <v>398</v>
      </c>
      <c r="AB26" s="1011"/>
      <c r="AC26" s="1011"/>
      <c r="AD26" s="1011"/>
      <c r="AE26" s="1011"/>
      <c r="AF26" s="1064" t="s">
        <v>399</v>
      </c>
      <c r="AG26" s="1017"/>
      <c r="AH26" s="1017"/>
      <c r="AI26" s="1017"/>
      <c r="AJ26" s="1065"/>
      <c r="AK26" s="1011" t="s">
        <v>400</v>
      </c>
      <c r="AL26" s="1011"/>
      <c r="AM26" s="1011"/>
      <c r="AN26" s="1011"/>
      <c r="AO26" s="1012"/>
      <c r="AP26" s="1010" t="s">
        <v>401</v>
      </c>
      <c r="AQ26" s="1011"/>
      <c r="AR26" s="1011"/>
      <c r="AS26" s="1011"/>
      <c r="AT26" s="1012"/>
      <c r="AU26" s="1010" t="s">
        <v>402</v>
      </c>
      <c r="AV26" s="1011"/>
      <c r="AW26" s="1011"/>
      <c r="AX26" s="1011"/>
      <c r="AY26" s="1012"/>
      <c r="AZ26" s="1010" t="s">
        <v>403</v>
      </c>
      <c r="BA26" s="1011"/>
      <c r="BB26" s="1011"/>
      <c r="BC26" s="1011"/>
      <c r="BD26" s="1012"/>
      <c r="BE26" s="1010" t="s">
        <v>379</v>
      </c>
      <c r="BF26" s="1011"/>
      <c r="BG26" s="1011"/>
      <c r="BH26" s="1011"/>
      <c r="BI26" s="1024"/>
      <c r="BJ26" s="217"/>
      <c r="BK26" s="217"/>
      <c r="BL26" s="217"/>
      <c r="BM26" s="217"/>
      <c r="BN26" s="217"/>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x14ac:dyDescent="0.15">
      <c r="A28" s="227">
        <v>1</v>
      </c>
      <c r="B28" s="1056" t="s">
        <v>404</v>
      </c>
      <c r="C28" s="1057"/>
      <c r="D28" s="1057"/>
      <c r="E28" s="1057"/>
      <c r="F28" s="1057"/>
      <c r="G28" s="1057"/>
      <c r="H28" s="1057"/>
      <c r="I28" s="1057"/>
      <c r="J28" s="1057"/>
      <c r="K28" s="1057"/>
      <c r="L28" s="1057"/>
      <c r="M28" s="1057"/>
      <c r="N28" s="1057"/>
      <c r="O28" s="1057"/>
      <c r="P28" s="1058"/>
      <c r="Q28" s="1059">
        <v>2395</v>
      </c>
      <c r="R28" s="1060"/>
      <c r="S28" s="1060"/>
      <c r="T28" s="1060"/>
      <c r="U28" s="1060"/>
      <c r="V28" s="1060">
        <v>2384</v>
      </c>
      <c r="W28" s="1060"/>
      <c r="X28" s="1060"/>
      <c r="Y28" s="1060"/>
      <c r="Z28" s="1060"/>
      <c r="AA28" s="1060">
        <v>11</v>
      </c>
      <c r="AB28" s="1060"/>
      <c r="AC28" s="1060"/>
      <c r="AD28" s="1060"/>
      <c r="AE28" s="1061"/>
      <c r="AF28" s="1062">
        <v>11</v>
      </c>
      <c r="AG28" s="1060"/>
      <c r="AH28" s="1060"/>
      <c r="AI28" s="1060"/>
      <c r="AJ28" s="1063"/>
      <c r="AK28" s="1051">
        <v>187</v>
      </c>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17"/>
      <c r="BK28" s="217"/>
      <c r="BL28" s="217"/>
      <c r="BM28" s="217"/>
      <c r="BN28" s="217"/>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x14ac:dyDescent="0.15">
      <c r="A29" s="227">
        <v>2</v>
      </c>
      <c r="B29" s="1039" t="s">
        <v>405</v>
      </c>
      <c r="C29" s="1040"/>
      <c r="D29" s="1040"/>
      <c r="E29" s="1040"/>
      <c r="F29" s="1040"/>
      <c r="G29" s="1040"/>
      <c r="H29" s="1040"/>
      <c r="I29" s="1040"/>
      <c r="J29" s="1040"/>
      <c r="K29" s="1040"/>
      <c r="L29" s="1040"/>
      <c r="M29" s="1040"/>
      <c r="N29" s="1040"/>
      <c r="O29" s="1040"/>
      <c r="P29" s="1041"/>
      <c r="Q29" s="1047">
        <v>1935</v>
      </c>
      <c r="R29" s="1048"/>
      <c r="S29" s="1048"/>
      <c r="T29" s="1048"/>
      <c r="U29" s="1048"/>
      <c r="V29" s="1048">
        <v>1897</v>
      </c>
      <c r="W29" s="1048"/>
      <c r="X29" s="1048"/>
      <c r="Y29" s="1048"/>
      <c r="Z29" s="1048"/>
      <c r="AA29" s="1048">
        <v>38</v>
      </c>
      <c r="AB29" s="1048"/>
      <c r="AC29" s="1048"/>
      <c r="AD29" s="1048"/>
      <c r="AE29" s="1049"/>
      <c r="AF29" s="1044">
        <v>38</v>
      </c>
      <c r="AG29" s="1045"/>
      <c r="AH29" s="1045"/>
      <c r="AI29" s="1045"/>
      <c r="AJ29" s="1046"/>
      <c r="AK29" s="989">
        <v>292</v>
      </c>
      <c r="AL29" s="980"/>
      <c r="AM29" s="980"/>
      <c r="AN29" s="980"/>
      <c r="AO29" s="980"/>
      <c r="AP29" s="980"/>
      <c r="AQ29" s="980"/>
      <c r="AR29" s="980"/>
      <c r="AS29" s="980"/>
      <c r="AT29" s="980"/>
      <c r="AU29" s="980"/>
      <c r="AV29" s="980"/>
      <c r="AW29" s="980"/>
      <c r="AX29" s="980"/>
      <c r="AY29" s="980"/>
      <c r="AZ29" s="1050"/>
      <c r="BA29" s="1050"/>
      <c r="BB29" s="1050"/>
      <c r="BC29" s="1050"/>
      <c r="BD29" s="1050"/>
      <c r="BE29" s="981"/>
      <c r="BF29" s="981"/>
      <c r="BG29" s="981"/>
      <c r="BH29" s="981"/>
      <c r="BI29" s="982"/>
      <c r="BJ29" s="217"/>
      <c r="BK29" s="217"/>
      <c r="BL29" s="217"/>
      <c r="BM29" s="217"/>
      <c r="BN29" s="217"/>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x14ac:dyDescent="0.15">
      <c r="A30" s="227">
        <v>3</v>
      </c>
      <c r="B30" s="1039" t="s">
        <v>406</v>
      </c>
      <c r="C30" s="1040"/>
      <c r="D30" s="1040"/>
      <c r="E30" s="1040"/>
      <c r="F30" s="1040"/>
      <c r="G30" s="1040"/>
      <c r="H30" s="1040"/>
      <c r="I30" s="1040"/>
      <c r="J30" s="1040"/>
      <c r="K30" s="1040"/>
      <c r="L30" s="1040"/>
      <c r="M30" s="1040"/>
      <c r="N30" s="1040"/>
      <c r="O30" s="1040"/>
      <c r="P30" s="1041"/>
      <c r="Q30" s="1047">
        <v>669</v>
      </c>
      <c r="R30" s="1048"/>
      <c r="S30" s="1048"/>
      <c r="T30" s="1048"/>
      <c r="U30" s="1048"/>
      <c r="V30" s="1048">
        <v>668</v>
      </c>
      <c r="W30" s="1048"/>
      <c r="X30" s="1048"/>
      <c r="Y30" s="1048"/>
      <c r="Z30" s="1048"/>
      <c r="AA30" s="1048">
        <v>1</v>
      </c>
      <c r="AB30" s="1048"/>
      <c r="AC30" s="1048"/>
      <c r="AD30" s="1048"/>
      <c r="AE30" s="1049"/>
      <c r="AF30" s="1044">
        <v>1</v>
      </c>
      <c r="AG30" s="1045"/>
      <c r="AH30" s="1045"/>
      <c r="AI30" s="1045"/>
      <c r="AJ30" s="1046"/>
      <c r="AK30" s="989">
        <v>330</v>
      </c>
      <c r="AL30" s="980"/>
      <c r="AM30" s="980"/>
      <c r="AN30" s="980"/>
      <c r="AO30" s="980"/>
      <c r="AP30" s="980"/>
      <c r="AQ30" s="980"/>
      <c r="AR30" s="980"/>
      <c r="AS30" s="980"/>
      <c r="AT30" s="980"/>
      <c r="AU30" s="980"/>
      <c r="AV30" s="980"/>
      <c r="AW30" s="980"/>
      <c r="AX30" s="980"/>
      <c r="AY30" s="980"/>
      <c r="AZ30" s="1050"/>
      <c r="BA30" s="1050"/>
      <c r="BB30" s="1050"/>
      <c r="BC30" s="1050"/>
      <c r="BD30" s="1050"/>
      <c r="BE30" s="981"/>
      <c r="BF30" s="981"/>
      <c r="BG30" s="981"/>
      <c r="BH30" s="981"/>
      <c r="BI30" s="982"/>
      <c r="BJ30" s="217"/>
      <c r="BK30" s="217"/>
      <c r="BL30" s="217"/>
      <c r="BM30" s="217"/>
      <c r="BN30" s="217"/>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x14ac:dyDescent="0.15">
      <c r="A31" s="227">
        <v>4</v>
      </c>
      <c r="B31" s="1039" t="s">
        <v>407</v>
      </c>
      <c r="C31" s="1040"/>
      <c r="D31" s="1040"/>
      <c r="E31" s="1040"/>
      <c r="F31" s="1040"/>
      <c r="G31" s="1040"/>
      <c r="H31" s="1040"/>
      <c r="I31" s="1040"/>
      <c r="J31" s="1040"/>
      <c r="K31" s="1040"/>
      <c r="L31" s="1040"/>
      <c r="M31" s="1040"/>
      <c r="N31" s="1040"/>
      <c r="O31" s="1040"/>
      <c r="P31" s="1041"/>
      <c r="Q31" s="1047">
        <v>7</v>
      </c>
      <c r="R31" s="1048"/>
      <c r="S31" s="1048"/>
      <c r="T31" s="1048"/>
      <c r="U31" s="1048"/>
      <c r="V31" s="1048">
        <v>6</v>
      </c>
      <c r="W31" s="1048"/>
      <c r="X31" s="1048"/>
      <c r="Y31" s="1048"/>
      <c r="Z31" s="1048"/>
      <c r="AA31" s="1048">
        <v>1</v>
      </c>
      <c r="AB31" s="1048"/>
      <c r="AC31" s="1048"/>
      <c r="AD31" s="1048"/>
      <c r="AE31" s="1049"/>
      <c r="AF31" s="1044">
        <v>1</v>
      </c>
      <c r="AG31" s="1045"/>
      <c r="AH31" s="1045"/>
      <c r="AI31" s="1045"/>
      <c r="AJ31" s="1046"/>
      <c r="AK31" s="989"/>
      <c r="AL31" s="980"/>
      <c r="AM31" s="980"/>
      <c r="AN31" s="980"/>
      <c r="AO31" s="980"/>
      <c r="AP31" s="980"/>
      <c r="AQ31" s="980"/>
      <c r="AR31" s="980"/>
      <c r="AS31" s="980"/>
      <c r="AT31" s="980"/>
      <c r="AU31" s="980"/>
      <c r="AV31" s="980"/>
      <c r="AW31" s="980"/>
      <c r="AX31" s="980"/>
      <c r="AY31" s="980"/>
      <c r="AZ31" s="1050"/>
      <c r="BA31" s="1050"/>
      <c r="BB31" s="1050"/>
      <c r="BC31" s="1050"/>
      <c r="BD31" s="1050"/>
      <c r="BE31" s="981"/>
      <c r="BF31" s="981"/>
      <c r="BG31" s="981"/>
      <c r="BH31" s="981"/>
      <c r="BI31" s="982"/>
      <c r="BJ31" s="217"/>
      <c r="BK31" s="217"/>
      <c r="BL31" s="217"/>
      <c r="BM31" s="217"/>
      <c r="BN31" s="217"/>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x14ac:dyDescent="0.15">
      <c r="A32" s="227">
        <v>5</v>
      </c>
      <c r="B32" s="1039" t="s">
        <v>408</v>
      </c>
      <c r="C32" s="1040"/>
      <c r="D32" s="1040"/>
      <c r="E32" s="1040"/>
      <c r="F32" s="1040"/>
      <c r="G32" s="1040"/>
      <c r="H32" s="1040"/>
      <c r="I32" s="1040"/>
      <c r="J32" s="1040"/>
      <c r="K32" s="1040"/>
      <c r="L32" s="1040"/>
      <c r="M32" s="1040"/>
      <c r="N32" s="1040"/>
      <c r="O32" s="1040"/>
      <c r="P32" s="1041"/>
      <c r="Q32" s="1047">
        <v>48</v>
      </c>
      <c r="R32" s="1048"/>
      <c r="S32" s="1048"/>
      <c r="T32" s="1048"/>
      <c r="U32" s="1048"/>
      <c r="V32" s="1048">
        <v>48</v>
      </c>
      <c r="W32" s="1048"/>
      <c r="X32" s="1048"/>
      <c r="Y32" s="1048"/>
      <c r="Z32" s="1048"/>
      <c r="AA32" s="1048"/>
      <c r="AB32" s="1048"/>
      <c r="AC32" s="1048"/>
      <c r="AD32" s="1048"/>
      <c r="AE32" s="1049"/>
      <c r="AF32" s="1044" t="s">
        <v>409</v>
      </c>
      <c r="AG32" s="1045"/>
      <c r="AH32" s="1045"/>
      <c r="AI32" s="1045"/>
      <c r="AJ32" s="1046"/>
      <c r="AK32" s="989"/>
      <c r="AL32" s="980"/>
      <c r="AM32" s="980"/>
      <c r="AN32" s="980"/>
      <c r="AO32" s="980"/>
      <c r="AP32" s="980"/>
      <c r="AQ32" s="980"/>
      <c r="AR32" s="980"/>
      <c r="AS32" s="980"/>
      <c r="AT32" s="980"/>
      <c r="AU32" s="980"/>
      <c r="AV32" s="980"/>
      <c r="AW32" s="980"/>
      <c r="AX32" s="980"/>
      <c r="AY32" s="980"/>
      <c r="AZ32" s="1050"/>
      <c r="BA32" s="1050"/>
      <c r="BB32" s="1050"/>
      <c r="BC32" s="1050"/>
      <c r="BD32" s="1050"/>
      <c r="BE32" s="981"/>
      <c r="BF32" s="981"/>
      <c r="BG32" s="981"/>
      <c r="BH32" s="981"/>
      <c r="BI32" s="982"/>
      <c r="BJ32" s="217"/>
      <c r="BK32" s="217"/>
      <c r="BL32" s="217"/>
      <c r="BM32" s="217"/>
      <c r="BN32" s="217"/>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x14ac:dyDescent="0.15">
      <c r="A33" s="227">
        <v>6</v>
      </c>
      <c r="B33" s="1039" t="s">
        <v>410</v>
      </c>
      <c r="C33" s="1040"/>
      <c r="D33" s="1040"/>
      <c r="E33" s="1040"/>
      <c r="F33" s="1040"/>
      <c r="G33" s="1040"/>
      <c r="H33" s="1040"/>
      <c r="I33" s="1040"/>
      <c r="J33" s="1040"/>
      <c r="K33" s="1040"/>
      <c r="L33" s="1040"/>
      <c r="M33" s="1040"/>
      <c r="N33" s="1040"/>
      <c r="O33" s="1040"/>
      <c r="P33" s="1041"/>
      <c r="Q33" s="1047">
        <v>1250</v>
      </c>
      <c r="R33" s="1048"/>
      <c r="S33" s="1048"/>
      <c r="T33" s="1048"/>
      <c r="U33" s="1048"/>
      <c r="V33" s="1048">
        <v>239</v>
      </c>
      <c r="W33" s="1048"/>
      <c r="X33" s="1048"/>
      <c r="Y33" s="1048"/>
      <c r="Z33" s="1048"/>
      <c r="AA33" s="1048">
        <v>1011</v>
      </c>
      <c r="AB33" s="1048"/>
      <c r="AC33" s="1048"/>
      <c r="AD33" s="1048"/>
      <c r="AE33" s="1049"/>
      <c r="AF33" s="1044">
        <v>1011</v>
      </c>
      <c r="AG33" s="1045"/>
      <c r="AH33" s="1045"/>
      <c r="AI33" s="1045"/>
      <c r="AJ33" s="1046"/>
      <c r="AK33" s="989"/>
      <c r="AL33" s="980"/>
      <c r="AM33" s="980"/>
      <c r="AN33" s="980"/>
      <c r="AO33" s="980"/>
      <c r="AP33" s="980">
        <v>68</v>
      </c>
      <c r="AQ33" s="980"/>
      <c r="AR33" s="980"/>
      <c r="AS33" s="980"/>
      <c r="AT33" s="980"/>
      <c r="AU33" s="980"/>
      <c r="AV33" s="980"/>
      <c r="AW33" s="980"/>
      <c r="AX33" s="980"/>
      <c r="AY33" s="980"/>
      <c r="AZ33" s="1050"/>
      <c r="BA33" s="1050"/>
      <c r="BB33" s="1050"/>
      <c r="BC33" s="1050"/>
      <c r="BD33" s="1050"/>
      <c r="BE33" s="981" t="s">
        <v>411</v>
      </c>
      <c r="BF33" s="981"/>
      <c r="BG33" s="981"/>
      <c r="BH33" s="981"/>
      <c r="BI33" s="982"/>
      <c r="BJ33" s="217"/>
      <c r="BK33" s="217"/>
      <c r="BL33" s="217"/>
      <c r="BM33" s="217"/>
      <c r="BN33" s="217"/>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x14ac:dyDescent="0.15">
      <c r="A34" s="227">
        <v>7</v>
      </c>
      <c r="B34" s="1039" t="s">
        <v>412</v>
      </c>
      <c r="C34" s="1040"/>
      <c r="D34" s="1040"/>
      <c r="E34" s="1040"/>
      <c r="F34" s="1040"/>
      <c r="G34" s="1040"/>
      <c r="H34" s="1040"/>
      <c r="I34" s="1040"/>
      <c r="J34" s="1040"/>
      <c r="K34" s="1040"/>
      <c r="L34" s="1040"/>
      <c r="M34" s="1040"/>
      <c r="N34" s="1040"/>
      <c r="O34" s="1040"/>
      <c r="P34" s="1041"/>
      <c r="Q34" s="1047">
        <v>879</v>
      </c>
      <c r="R34" s="1048"/>
      <c r="S34" s="1048"/>
      <c r="T34" s="1048"/>
      <c r="U34" s="1048"/>
      <c r="V34" s="1048">
        <v>879</v>
      </c>
      <c r="W34" s="1048"/>
      <c r="X34" s="1048"/>
      <c r="Y34" s="1048"/>
      <c r="Z34" s="1048"/>
      <c r="AA34" s="1048"/>
      <c r="AB34" s="1048"/>
      <c r="AC34" s="1048"/>
      <c r="AD34" s="1048"/>
      <c r="AE34" s="1049"/>
      <c r="AF34" s="1044">
        <v>0</v>
      </c>
      <c r="AG34" s="1045"/>
      <c r="AH34" s="1045"/>
      <c r="AI34" s="1045"/>
      <c r="AJ34" s="1046"/>
      <c r="AK34" s="989">
        <v>313</v>
      </c>
      <c r="AL34" s="980"/>
      <c r="AM34" s="980"/>
      <c r="AN34" s="980"/>
      <c r="AO34" s="980"/>
      <c r="AP34" s="980">
        <v>5386</v>
      </c>
      <c r="AQ34" s="980"/>
      <c r="AR34" s="980"/>
      <c r="AS34" s="980"/>
      <c r="AT34" s="980"/>
      <c r="AU34" s="980">
        <v>3490</v>
      </c>
      <c r="AV34" s="980"/>
      <c r="AW34" s="980"/>
      <c r="AX34" s="980"/>
      <c r="AY34" s="980"/>
      <c r="AZ34" s="1050"/>
      <c r="BA34" s="1050"/>
      <c r="BB34" s="1050"/>
      <c r="BC34" s="1050"/>
      <c r="BD34" s="1050"/>
      <c r="BE34" s="981" t="s">
        <v>413</v>
      </c>
      <c r="BF34" s="981"/>
      <c r="BG34" s="981"/>
      <c r="BH34" s="981"/>
      <c r="BI34" s="982"/>
      <c r="BJ34" s="217"/>
      <c r="BK34" s="217"/>
      <c r="BL34" s="217"/>
      <c r="BM34" s="217"/>
      <c r="BN34" s="217"/>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x14ac:dyDescent="0.15">
      <c r="A35" s="227">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7"/>
      <c r="BK35" s="217"/>
      <c r="BL35" s="217"/>
      <c r="BM35" s="217"/>
      <c r="BN35" s="217"/>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x14ac:dyDescent="0.15">
      <c r="A36" s="227">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7"/>
      <c r="BK36" s="217"/>
      <c r="BL36" s="217"/>
      <c r="BM36" s="217"/>
      <c r="BN36" s="217"/>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x14ac:dyDescent="0.15">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x14ac:dyDescent="0.15">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x14ac:dyDescent="0.15">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x14ac:dyDescent="0.15">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x14ac:dyDescent="0.15">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x14ac:dyDescent="0.15">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x14ac:dyDescent="0.15">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x14ac:dyDescent="0.15">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x14ac:dyDescent="0.15">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x14ac:dyDescent="0.15">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x14ac:dyDescent="0.15">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x14ac:dyDescent="0.15">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x14ac:dyDescent="0.15">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x14ac:dyDescent="0.15">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x14ac:dyDescent="0.15">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x14ac:dyDescent="0.15">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x14ac:dyDescent="0.15">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x14ac:dyDescent="0.15">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x14ac:dyDescent="0.15">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x14ac:dyDescent="0.15">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x14ac:dyDescent="0.15">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x14ac:dyDescent="0.15">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x14ac:dyDescent="0.15">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x14ac:dyDescent="0.15">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x14ac:dyDescent="0.2">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x14ac:dyDescent="0.15">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414</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x14ac:dyDescent="0.2">
      <c r="A63" s="225" t="s">
        <v>391</v>
      </c>
      <c r="B63" s="946" t="s">
        <v>415</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1062</v>
      </c>
      <c r="AG63" s="968"/>
      <c r="AH63" s="968"/>
      <c r="AI63" s="968"/>
      <c r="AJ63" s="1031"/>
      <c r="AK63" s="1032"/>
      <c r="AL63" s="972"/>
      <c r="AM63" s="972"/>
      <c r="AN63" s="972"/>
      <c r="AO63" s="972"/>
      <c r="AP63" s="968">
        <v>5454</v>
      </c>
      <c r="AQ63" s="968"/>
      <c r="AR63" s="968"/>
      <c r="AS63" s="968"/>
      <c r="AT63" s="968"/>
      <c r="AU63" s="968">
        <v>3490</v>
      </c>
      <c r="AV63" s="968"/>
      <c r="AW63" s="968"/>
      <c r="AX63" s="968"/>
      <c r="AY63" s="968"/>
      <c r="AZ63" s="1026"/>
      <c r="BA63" s="1026"/>
      <c r="BB63" s="1026"/>
      <c r="BC63" s="1026"/>
      <c r="BD63" s="1026"/>
      <c r="BE63" s="969"/>
      <c r="BF63" s="969"/>
      <c r="BG63" s="969"/>
      <c r="BH63" s="969"/>
      <c r="BI63" s="970"/>
      <c r="BJ63" s="1027" t="s">
        <v>416</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x14ac:dyDescent="0.2">
      <c r="A65" s="217" t="s">
        <v>417</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x14ac:dyDescent="0.15">
      <c r="A66" s="1004" t="s">
        <v>418</v>
      </c>
      <c r="B66" s="1005"/>
      <c r="C66" s="1005"/>
      <c r="D66" s="1005"/>
      <c r="E66" s="1005"/>
      <c r="F66" s="1005"/>
      <c r="G66" s="1005"/>
      <c r="H66" s="1005"/>
      <c r="I66" s="1005"/>
      <c r="J66" s="1005"/>
      <c r="K66" s="1005"/>
      <c r="L66" s="1005"/>
      <c r="M66" s="1005"/>
      <c r="N66" s="1005"/>
      <c r="O66" s="1005"/>
      <c r="P66" s="1006"/>
      <c r="Q66" s="1010" t="s">
        <v>419</v>
      </c>
      <c r="R66" s="1011"/>
      <c r="S66" s="1011"/>
      <c r="T66" s="1011"/>
      <c r="U66" s="1012"/>
      <c r="V66" s="1010" t="s">
        <v>420</v>
      </c>
      <c r="W66" s="1011"/>
      <c r="X66" s="1011"/>
      <c r="Y66" s="1011"/>
      <c r="Z66" s="1012"/>
      <c r="AA66" s="1010" t="s">
        <v>421</v>
      </c>
      <c r="AB66" s="1011"/>
      <c r="AC66" s="1011"/>
      <c r="AD66" s="1011"/>
      <c r="AE66" s="1012"/>
      <c r="AF66" s="1016" t="s">
        <v>422</v>
      </c>
      <c r="AG66" s="1017"/>
      <c r="AH66" s="1017"/>
      <c r="AI66" s="1017"/>
      <c r="AJ66" s="1018"/>
      <c r="AK66" s="1010" t="s">
        <v>400</v>
      </c>
      <c r="AL66" s="1005"/>
      <c r="AM66" s="1005"/>
      <c r="AN66" s="1005"/>
      <c r="AO66" s="1006"/>
      <c r="AP66" s="1010" t="s">
        <v>423</v>
      </c>
      <c r="AQ66" s="1011"/>
      <c r="AR66" s="1011"/>
      <c r="AS66" s="1011"/>
      <c r="AT66" s="1012"/>
      <c r="AU66" s="1010" t="s">
        <v>424</v>
      </c>
      <c r="AV66" s="1011"/>
      <c r="AW66" s="1011"/>
      <c r="AX66" s="1011"/>
      <c r="AY66" s="1012"/>
      <c r="AZ66" s="1010" t="s">
        <v>379</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15">
      <c r="A68" s="221">
        <v>1</v>
      </c>
      <c r="B68" s="994" t="s">
        <v>590</v>
      </c>
      <c r="C68" s="995"/>
      <c r="D68" s="995"/>
      <c r="E68" s="995"/>
      <c r="F68" s="995"/>
      <c r="G68" s="995"/>
      <c r="H68" s="995"/>
      <c r="I68" s="995"/>
      <c r="J68" s="995"/>
      <c r="K68" s="995"/>
      <c r="L68" s="995"/>
      <c r="M68" s="995"/>
      <c r="N68" s="995"/>
      <c r="O68" s="995"/>
      <c r="P68" s="996"/>
      <c r="Q68" s="997">
        <v>311</v>
      </c>
      <c r="R68" s="991"/>
      <c r="S68" s="991"/>
      <c r="T68" s="991"/>
      <c r="U68" s="991"/>
      <c r="V68" s="991">
        <v>283</v>
      </c>
      <c r="W68" s="991"/>
      <c r="X68" s="991"/>
      <c r="Y68" s="991"/>
      <c r="Z68" s="991"/>
      <c r="AA68" s="991">
        <v>28</v>
      </c>
      <c r="AB68" s="991"/>
      <c r="AC68" s="991"/>
      <c r="AD68" s="991"/>
      <c r="AE68" s="991"/>
      <c r="AF68" s="991">
        <v>28</v>
      </c>
      <c r="AG68" s="991"/>
      <c r="AH68" s="991"/>
      <c r="AI68" s="991"/>
      <c r="AJ68" s="991"/>
      <c r="AK68" s="991"/>
      <c r="AL68" s="991"/>
      <c r="AM68" s="991"/>
      <c r="AN68" s="991"/>
      <c r="AO68" s="991"/>
      <c r="AP68" s="991">
        <v>315</v>
      </c>
      <c r="AQ68" s="991"/>
      <c r="AR68" s="991"/>
      <c r="AS68" s="991"/>
      <c r="AT68" s="991"/>
      <c r="AU68" s="991"/>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15">
      <c r="A69" s="223">
        <v>2</v>
      </c>
      <c r="B69" s="983" t="s">
        <v>591</v>
      </c>
      <c r="C69" s="984"/>
      <c r="D69" s="984"/>
      <c r="E69" s="984"/>
      <c r="F69" s="984"/>
      <c r="G69" s="984"/>
      <c r="H69" s="984"/>
      <c r="I69" s="984"/>
      <c r="J69" s="984"/>
      <c r="K69" s="984"/>
      <c r="L69" s="984"/>
      <c r="M69" s="984"/>
      <c r="N69" s="984"/>
      <c r="O69" s="984"/>
      <c r="P69" s="985"/>
      <c r="Q69" s="986">
        <v>1379</v>
      </c>
      <c r="R69" s="980"/>
      <c r="S69" s="980"/>
      <c r="T69" s="980"/>
      <c r="U69" s="980"/>
      <c r="V69" s="980">
        <v>1379</v>
      </c>
      <c r="W69" s="980"/>
      <c r="X69" s="980"/>
      <c r="Y69" s="980"/>
      <c r="Z69" s="980"/>
      <c r="AA69" s="980"/>
      <c r="AB69" s="980"/>
      <c r="AC69" s="980"/>
      <c r="AD69" s="980"/>
      <c r="AE69" s="980"/>
      <c r="AF69" s="980"/>
      <c r="AG69" s="980"/>
      <c r="AH69" s="980"/>
      <c r="AI69" s="980"/>
      <c r="AJ69" s="980"/>
      <c r="AK69" s="980">
        <v>264</v>
      </c>
      <c r="AL69" s="980"/>
      <c r="AM69" s="980"/>
      <c r="AN69" s="980"/>
      <c r="AO69" s="980"/>
      <c r="AP69" s="980"/>
      <c r="AQ69" s="980"/>
      <c r="AR69" s="980"/>
      <c r="AS69" s="980"/>
      <c r="AT69" s="980"/>
      <c r="AU69" s="980"/>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15">
      <c r="A70" s="223">
        <v>3</v>
      </c>
      <c r="B70" s="983" t="s">
        <v>592</v>
      </c>
      <c r="C70" s="984"/>
      <c r="D70" s="984"/>
      <c r="E70" s="984"/>
      <c r="F70" s="984"/>
      <c r="G70" s="984"/>
      <c r="H70" s="984"/>
      <c r="I70" s="984"/>
      <c r="J70" s="984"/>
      <c r="K70" s="984"/>
      <c r="L70" s="984"/>
      <c r="M70" s="984"/>
      <c r="N70" s="984"/>
      <c r="O70" s="984"/>
      <c r="P70" s="985"/>
      <c r="Q70" s="986">
        <v>4795</v>
      </c>
      <c r="R70" s="980"/>
      <c r="S70" s="980"/>
      <c r="T70" s="980"/>
      <c r="U70" s="980"/>
      <c r="V70" s="980">
        <v>4781</v>
      </c>
      <c r="W70" s="980"/>
      <c r="X70" s="980"/>
      <c r="Y70" s="980"/>
      <c r="Z70" s="980"/>
      <c r="AA70" s="980">
        <v>14</v>
      </c>
      <c r="AB70" s="980"/>
      <c r="AC70" s="980"/>
      <c r="AD70" s="980"/>
      <c r="AE70" s="980"/>
      <c r="AF70" s="980">
        <v>14</v>
      </c>
      <c r="AG70" s="980"/>
      <c r="AH70" s="980"/>
      <c r="AI70" s="980"/>
      <c r="AJ70" s="980"/>
      <c r="AK70" s="980">
        <v>32</v>
      </c>
      <c r="AL70" s="980"/>
      <c r="AM70" s="980"/>
      <c r="AN70" s="980"/>
      <c r="AO70" s="980"/>
      <c r="AP70" s="980"/>
      <c r="AQ70" s="980"/>
      <c r="AR70" s="980"/>
      <c r="AS70" s="980"/>
      <c r="AT70" s="980"/>
      <c r="AU70" s="980"/>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15">
      <c r="A71" s="223">
        <v>4</v>
      </c>
      <c r="B71" s="983" t="s">
        <v>593</v>
      </c>
      <c r="C71" s="984"/>
      <c r="D71" s="984"/>
      <c r="E71" s="984"/>
      <c r="F71" s="984"/>
      <c r="G71" s="984"/>
      <c r="H71" s="984"/>
      <c r="I71" s="984"/>
      <c r="J71" s="984"/>
      <c r="K71" s="984"/>
      <c r="L71" s="984"/>
      <c r="M71" s="984"/>
      <c r="N71" s="984"/>
      <c r="O71" s="984"/>
      <c r="P71" s="985"/>
      <c r="Q71" s="986">
        <v>2587</v>
      </c>
      <c r="R71" s="980"/>
      <c r="S71" s="980"/>
      <c r="T71" s="980"/>
      <c r="U71" s="980"/>
      <c r="V71" s="980">
        <v>2553</v>
      </c>
      <c r="W71" s="980"/>
      <c r="X71" s="980"/>
      <c r="Y71" s="980"/>
      <c r="Z71" s="980"/>
      <c r="AA71" s="980">
        <v>34</v>
      </c>
      <c r="AB71" s="980"/>
      <c r="AC71" s="980"/>
      <c r="AD71" s="980"/>
      <c r="AE71" s="980"/>
      <c r="AF71" s="980">
        <v>34</v>
      </c>
      <c r="AG71" s="980"/>
      <c r="AH71" s="980"/>
      <c r="AI71" s="980"/>
      <c r="AJ71" s="980"/>
      <c r="AK71" s="980"/>
      <c r="AL71" s="980"/>
      <c r="AM71" s="980"/>
      <c r="AN71" s="980"/>
      <c r="AO71" s="980"/>
      <c r="AP71" s="980">
        <v>2152</v>
      </c>
      <c r="AQ71" s="980"/>
      <c r="AR71" s="980"/>
      <c r="AS71" s="980"/>
      <c r="AT71" s="980"/>
      <c r="AU71" s="980"/>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15">
      <c r="A72" s="223">
        <v>5</v>
      </c>
      <c r="B72" s="983" t="s">
        <v>594</v>
      </c>
      <c r="C72" s="984"/>
      <c r="D72" s="984"/>
      <c r="E72" s="984"/>
      <c r="F72" s="984"/>
      <c r="G72" s="984"/>
      <c r="H72" s="984"/>
      <c r="I72" s="984"/>
      <c r="J72" s="984"/>
      <c r="K72" s="984"/>
      <c r="L72" s="984"/>
      <c r="M72" s="984"/>
      <c r="N72" s="984"/>
      <c r="O72" s="984"/>
      <c r="P72" s="985"/>
      <c r="Q72" s="986">
        <v>177</v>
      </c>
      <c r="R72" s="980"/>
      <c r="S72" s="980"/>
      <c r="T72" s="980"/>
      <c r="U72" s="980"/>
      <c r="V72" s="980">
        <v>155</v>
      </c>
      <c r="W72" s="980"/>
      <c r="X72" s="980"/>
      <c r="Y72" s="980"/>
      <c r="Z72" s="980"/>
      <c r="AA72" s="980">
        <v>22</v>
      </c>
      <c r="AB72" s="980"/>
      <c r="AC72" s="980"/>
      <c r="AD72" s="980"/>
      <c r="AE72" s="980"/>
      <c r="AF72" s="980">
        <v>22</v>
      </c>
      <c r="AG72" s="980"/>
      <c r="AH72" s="980"/>
      <c r="AI72" s="980"/>
      <c r="AJ72" s="980"/>
      <c r="AK72" s="980">
        <v>22</v>
      </c>
      <c r="AL72" s="980"/>
      <c r="AM72" s="980"/>
      <c r="AN72" s="980"/>
      <c r="AO72" s="980"/>
      <c r="AP72" s="980">
        <v>184</v>
      </c>
      <c r="AQ72" s="980"/>
      <c r="AR72" s="980"/>
      <c r="AS72" s="980"/>
      <c r="AT72" s="980"/>
      <c r="AU72" s="980"/>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15">
      <c r="A73" s="223">
        <v>6</v>
      </c>
      <c r="B73" s="983" t="s">
        <v>595</v>
      </c>
      <c r="C73" s="984"/>
      <c r="D73" s="984"/>
      <c r="E73" s="984"/>
      <c r="F73" s="984"/>
      <c r="G73" s="984"/>
      <c r="H73" s="984"/>
      <c r="I73" s="984"/>
      <c r="J73" s="984"/>
      <c r="K73" s="984"/>
      <c r="L73" s="984"/>
      <c r="M73" s="984"/>
      <c r="N73" s="984"/>
      <c r="O73" s="984"/>
      <c r="P73" s="985"/>
      <c r="Q73" s="986">
        <v>243</v>
      </c>
      <c r="R73" s="980"/>
      <c r="S73" s="980"/>
      <c r="T73" s="980"/>
      <c r="U73" s="980"/>
      <c r="V73" s="980">
        <v>233</v>
      </c>
      <c r="W73" s="980"/>
      <c r="X73" s="980"/>
      <c r="Y73" s="980"/>
      <c r="Z73" s="980"/>
      <c r="AA73" s="980">
        <v>10</v>
      </c>
      <c r="AB73" s="980"/>
      <c r="AC73" s="980"/>
      <c r="AD73" s="980"/>
      <c r="AE73" s="980"/>
      <c r="AF73" s="980">
        <v>10</v>
      </c>
      <c r="AG73" s="980"/>
      <c r="AH73" s="980"/>
      <c r="AI73" s="980"/>
      <c r="AJ73" s="980"/>
      <c r="AK73" s="980">
        <v>10</v>
      </c>
      <c r="AL73" s="980"/>
      <c r="AM73" s="980"/>
      <c r="AN73" s="980"/>
      <c r="AO73" s="980"/>
      <c r="AP73" s="980">
        <v>71</v>
      </c>
      <c r="AQ73" s="980"/>
      <c r="AR73" s="980"/>
      <c r="AS73" s="980"/>
      <c r="AT73" s="980"/>
      <c r="AU73" s="980">
        <v>24</v>
      </c>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15">
      <c r="A74" s="223">
        <v>7</v>
      </c>
      <c r="B74" s="983" t="s">
        <v>596</v>
      </c>
      <c r="C74" s="984"/>
      <c r="D74" s="984"/>
      <c r="E74" s="984"/>
      <c r="F74" s="984"/>
      <c r="G74" s="984"/>
      <c r="H74" s="984"/>
      <c r="I74" s="984"/>
      <c r="J74" s="984"/>
      <c r="K74" s="984"/>
      <c r="L74" s="984"/>
      <c r="M74" s="984"/>
      <c r="N74" s="984"/>
      <c r="O74" s="984"/>
      <c r="P74" s="985"/>
      <c r="Q74" s="986">
        <v>161</v>
      </c>
      <c r="R74" s="980"/>
      <c r="S74" s="980"/>
      <c r="T74" s="980"/>
      <c r="U74" s="980"/>
      <c r="V74" s="980">
        <v>157</v>
      </c>
      <c r="W74" s="980"/>
      <c r="X74" s="980"/>
      <c r="Y74" s="980"/>
      <c r="Z74" s="980"/>
      <c r="AA74" s="980">
        <v>4</v>
      </c>
      <c r="AB74" s="980"/>
      <c r="AC74" s="980"/>
      <c r="AD74" s="980"/>
      <c r="AE74" s="980"/>
      <c r="AF74" s="980">
        <v>4</v>
      </c>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15">
      <c r="A75" s="223">
        <v>8</v>
      </c>
      <c r="B75" s="983" t="s">
        <v>597</v>
      </c>
      <c r="C75" s="984"/>
      <c r="D75" s="984"/>
      <c r="E75" s="984"/>
      <c r="F75" s="984"/>
      <c r="G75" s="984"/>
      <c r="H75" s="984"/>
      <c r="I75" s="984"/>
      <c r="J75" s="984"/>
      <c r="K75" s="984"/>
      <c r="L75" s="984"/>
      <c r="M75" s="984"/>
      <c r="N75" s="984"/>
      <c r="O75" s="984"/>
      <c r="P75" s="985"/>
      <c r="Q75" s="987">
        <v>132</v>
      </c>
      <c r="R75" s="988"/>
      <c r="S75" s="988"/>
      <c r="T75" s="988"/>
      <c r="U75" s="989"/>
      <c r="V75" s="990">
        <v>87</v>
      </c>
      <c r="W75" s="988"/>
      <c r="X75" s="988"/>
      <c r="Y75" s="988"/>
      <c r="Z75" s="989"/>
      <c r="AA75" s="990">
        <v>45</v>
      </c>
      <c r="AB75" s="988"/>
      <c r="AC75" s="988"/>
      <c r="AD75" s="988"/>
      <c r="AE75" s="989"/>
      <c r="AF75" s="990">
        <v>45</v>
      </c>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15">
      <c r="A76" s="223">
        <v>9</v>
      </c>
      <c r="B76" s="983" t="s">
        <v>598</v>
      </c>
      <c r="C76" s="984"/>
      <c r="D76" s="984"/>
      <c r="E76" s="984"/>
      <c r="F76" s="984"/>
      <c r="G76" s="984"/>
      <c r="H76" s="984"/>
      <c r="I76" s="984"/>
      <c r="J76" s="984"/>
      <c r="K76" s="984"/>
      <c r="L76" s="984"/>
      <c r="M76" s="984"/>
      <c r="N76" s="984"/>
      <c r="O76" s="984"/>
      <c r="P76" s="985"/>
      <c r="Q76" s="987">
        <v>15803</v>
      </c>
      <c r="R76" s="988"/>
      <c r="S76" s="988"/>
      <c r="T76" s="988"/>
      <c r="U76" s="989"/>
      <c r="V76" s="990">
        <v>14948</v>
      </c>
      <c r="W76" s="988"/>
      <c r="X76" s="988"/>
      <c r="Y76" s="988"/>
      <c r="Z76" s="989"/>
      <c r="AA76" s="990">
        <v>855</v>
      </c>
      <c r="AB76" s="988"/>
      <c r="AC76" s="988"/>
      <c r="AD76" s="988"/>
      <c r="AE76" s="989"/>
      <c r="AF76" s="990">
        <v>855</v>
      </c>
      <c r="AG76" s="988"/>
      <c r="AH76" s="988"/>
      <c r="AI76" s="988"/>
      <c r="AJ76" s="989"/>
      <c r="AK76" s="990">
        <v>1548</v>
      </c>
      <c r="AL76" s="988"/>
      <c r="AM76" s="988"/>
      <c r="AN76" s="988"/>
      <c r="AO76" s="989"/>
      <c r="AP76" s="990">
        <v>4992</v>
      </c>
      <c r="AQ76" s="988"/>
      <c r="AR76" s="988"/>
      <c r="AS76" s="988"/>
      <c r="AT76" s="989"/>
      <c r="AU76" s="990">
        <v>77</v>
      </c>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15">
      <c r="A77" s="223">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15">
      <c r="A78" s="223">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6"/>
      <c r="BF78" s="226"/>
      <c r="BG78" s="226"/>
      <c r="BH78" s="226"/>
      <c r="BI78" s="226"/>
      <c r="BJ78" s="215"/>
      <c r="BK78" s="215"/>
      <c r="BL78" s="215"/>
      <c r="BM78" s="215"/>
      <c r="BN78" s="215"/>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15">
      <c r="A79" s="223">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5"/>
      <c r="BK79" s="215"/>
      <c r="BL79" s="215"/>
      <c r="BM79" s="215"/>
      <c r="BN79" s="215"/>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15">
      <c r="A80" s="223">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15">
      <c r="A81" s="223">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15">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15">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15">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15">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15">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15">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
      <c r="A88" s="225" t="s">
        <v>391</v>
      </c>
      <c r="B88" s="946" t="s">
        <v>425</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1012</v>
      </c>
      <c r="AG88" s="968"/>
      <c r="AH88" s="968"/>
      <c r="AI88" s="968"/>
      <c r="AJ88" s="968"/>
      <c r="AK88" s="972"/>
      <c r="AL88" s="972"/>
      <c r="AM88" s="972"/>
      <c r="AN88" s="972"/>
      <c r="AO88" s="972"/>
      <c r="AP88" s="968">
        <v>7714</v>
      </c>
      <c r="AQ88" s="968"/>
      <c r="AR88" s="968"/>
      <c r="AS88" s="968"/>
      <c r="AT88" s="968"/>
      <c r="AU88" s="968">
        <v>101</v>
      </c>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946" t="s">
        <v>426</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15</v>
      </c>
      <c r="CS102" s="962"/>
      <c r="CT102" s="962"/>
      <c r="CU102" s="962"/>
      <c r="CV102" s="963"/>
      <c r="CW102" s="961"/>
      <c r="CX102" s="962"/>
      <c r="CY102" s="962"/>
      <c r="CZ102" s="962"/>
      <c r="DA102" s="963"/>
      <c r="DB102" s="961">
        <v>2097</v>
      </c>
      <c r="DC102" s="962"/>
      <c r="DD102" s="962"/>
      <c r="DE102" s="962"/>
      <c r="DF102" s="963"/>
      <c r="DG102" s="961"/>
      <c r="DH102" s="962"/>
      <c r="DI102" s="962"/>
      <c r="DJ102" s="962"/>
      <c r="DK102" s="963"/>
      <c r="DL102" s="961"/>
      <c r="DM102" s="962"/>
      <c r="DN102" s="962"/>
      <c r="DO102" s="962"/>
      <c r="DP102" s="963"/>
      <c r="DQ102" s="961">
        <v>694</v>
      </c>
      <c r="DR102" s="962"/>
      <c r="DS102" s="962"/>
      <c r="DT102" s="962"/>
      <c r="DU102" s="963"/>
      <c r="DV102" s="946"/>
      <c r="DW102" s="947"/>
      <c r="DX102" s="947"/>
      <c r="DY102" s="947"/>
      <c r="DZ102" s="948"/>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427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428</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429</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430</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1" t="s">
        <v>431</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432</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15">
      <c r="A109" s="904" t="s">
        <v>433</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434</v>
      </c>
      <c r="AB109" s="905"/>
      <c r="AC109" s="905"/>
      <c r="AD109" s="905"/>
      <c r="AE109" s="906"/>
      <c r="AF109" s="907" t="s">
        <v>435</v>
      </c>
      <c r="AG109" s="905"/>
      <c r="AH109" s="905"/>
      <c r="AI109" s="905"/>
      <c r="AJ109" s="906"/>
      <c r="AK109" s="907" t="s">
        <v>306</v>
      </c>
      <c r="AL109" s="905"/>
      <c r="AM109" s="905"/>
      <c r="AN109" s="905"/>
      <c r="AO109" s="906"/>
      <c r="AP109" s="907" t="s">
        <v>436</v>
      </c>
      <c r="AQ109" s="905"/>
      <c r="AR109" s="905"/>
      <c r="AS109" s="905"/>
      <c r="AT109" s="938"/>
      <c r="AU109" s="904" t="s">
        <v>433</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434</v>
      </c>
      <c r="BR109" s="905"/>
      <c r="BS109" s="905"/>
      <c r="BT109" s="905"/>
      <c r="BU109" s="906"/>
      <c r="BV109" s="907" t="s">
        <v>435</v>
      </c>
      <c r="BW109" s="905"/>
      <c r="BX109" s="905"/>
      <c r="BY109" s="905"/>
      <c r="BZ109" s="906"/>
      <c r="CA109" s="907" t="s">
        <v>306</v>
      </c>
      <c r="CB109" s="905"/>
      <c r="CC109" s="905"/>
      <c r="CD109" s="905"/>
      <c r="CE109" s="906"/>
      <c r="CF109" s="945" t="s">
        <v>436</v>
      </c>
      <c r="CG109" s="945"/>
      <c r="CH109" s="945"/>
      <c r="CI109" s="945"/>
      <c r="CJ109" s="945"/>
      <c r="CK109" s="907" t="s">
        <v>437</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434</v>
      </c>
      <c r="DH109" s="905"/>
      <c r="DI109" s="905"/>
      <c r="DJ109" s="905"/>
      <c r="DK109" s="906"/>
      <c r="DL109" s="907" t="s">
        <v>435</v>
      </c>
      <c r="DM109" s="905"/>
      <c r="DN109" s="905"/>
      <c r="DO109" s="905"/>
      <c r="DP109" s="906"/>
      <c r="DQ109" s="907" t="s">
        <v>306</v>
      </c>
      <c r="DR109" s="905"/>
      <c r="DS109" s="905"/>
      <c r="DT109" s="905"/>
      <c r="DU109" s="906"/>
      <c r="DV109" s="907" t="s">
        <v>436</v>
      </c>
      <c r="DW109" s="905"/>
      <c r="DX109" s="905"/>
      <c r="DY109" s="905"/>
      <c r="DZ109" s="938"/>
    </row>
    <row r="110" spans="1:131" s="215" customFormat="1" ht="26.25" customHeight="1" x14ac:dyDescent="0.15">
      <c r="A110" s="816" t="s">
        <v>438</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931564</v>
      </c>
      <c r="AB110" s="898"/>
      <c r="AC110" s="898"/>
      <c r="AD110" s="898"/>
      <c r="AE110" s="899"/>
      <c r="AF110" s="900">
        <v>944964</v>
      </c>
      <c r="AG110" s="898"/>
      <c r="AH110" s="898"/>
      <c r="AI110" s="898"/>
      <c r="AJ110" s="899"/>
      <c r="AK110" s="900">
        <v>949924</v>
      </c>
      <c r="AL110" s="898"/>
      <c r="AM110" s="898"/>
      <c r="AN110" s="898"/>
      <c r="AO110" s="899"/>
      <c r="AP110" s="901">
        <v>18.5</v>
      </c>
      <c r="AQ110" s="902"/>
      <c r="AR110" s="902"/>
      <c r="AS110" s="902"/>
      <c r="AT110" s="903"/>
      <c r="AU110" s="939" t="s">
        <v>73</v>
      </c>
      <c r="AV110" s="940"/>
      <c r="AW110" s="940"/>
      <c r="AX110" s="940"/>
      <c r="AY110" s="940"/>
      <c r="AZ110" s="869" t="s">
        <v>439</v>
      </c>
      <c r="BA110" s="817"/>
      <c r="BB110" s="817"/>
      <c r="BC110" s="817"/>
      <c r="BD110" s="817"/>
      <c r="BE110" s="817"/>
      <c r="BF110" s="817"/>
      <c r="BG110" s="817"/>
      <c r="BH110" s="817"/>
      <c r="BI110" s="817"/>
      <c r="BJ110" s="817"/>
      <c r="BK110" s="817"/>
      <c r="BL110" s="817"/>
      <c r="BM110" s="817"/>
      <c r="BN110" s="817"/>
      <c r="BO110" s="817"/>
      <c r="BP110" s="818"/>
      <c r="BQ110" s="870">
        <v>7412908</v>
      </c>
      <c r="BR110" s="851"/>
      <c r="BS110" s="851"/>
      <c r="BT110" s="851"/>
      <c r="BU110" s="851"/>
      <c r="BV110" s="851">
        <v>7953594</v>
      </c>
      <c r="BW110" s="851"/>
      <c r="BX110" s="851"/>
      <c r="BY110" s="851"/>
      <c r="BZ110" s="851"/>
      <c r="CA110" s="851">
        <v>11315114</v>
      </c>
      <c r="CB110" s="851"/>
      <c r="CC110" s="851"/>
      <c r="CD110" s="851"/>
      <c r="CE110" s="851"/>
      <c r="CF110" s="875">
        <v>220.4</v>
      </c>
      <c r="CG110" s="876"/>
      <c r="CH110" s="876"/>
      <c r="CI110" s="876"/>
      <c r="CJ110" s="876"/>
      <c r="CK110" s="935" t="s">
        <v>440</v>
      </c>
      <c r="CL110" s="828"/>
      <c r="CM110" s="869" t="s">
        <v>441</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442</v>
      </c>
      <c r="DH110" s="851"/>
      <c r="DI110" s="851"/>
      <c r="DJ110" s="851"/>
      <c r="DK110" s="851"/>
      <c r="DL110" s="851" t="s">
        <v>443</v>
      </c>
      <c r="DM110" s="851"/>
      <c r="DN110" s="851"/>
      <c r="DO110" s="851"/>
      <c r="DP110" s="851"/>
      <c r="DQ110" s="851" t="s">
        <v>416</v>
      </c>
      <c r="DR110" s="851"/>
      <c r="DS110" s="851"/>
      <c r="DT110" s="851"/>
      <c r="DU110" s="851"/>
      <c r="DV110" s="852" t="s">
        <v>443</v>
      </c>
      <c r="DW110" s="852"/>
      <c r="DX110" s="852"/>
      <c r="DY110" s="852"/>
      <c r="DZ110" s="853"/>
    </row>
    <row r="111" spans="1:131" s="215" customFormat="1" ht="26.25" customHeight="1" x14ac:dyDescent="0.15">
      <c r="A111" s="783" t="s">
        <v>444</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442</v>
      </c>
      <c r="AB111" s="928"/>
      <c r="AC111" s="928"/>
      <c r="AD111" s="928"/>
      <c r="AE111" s="929"/>
      <c r="AF111" s="930" t="s">
        <v>442</v>
      </c>
      <c r="AG111" s="928"/>
      <c r="AH111" s="928"/>
      <c r="AI111" s="928"/>
      <c r="AJ111" s="929"/>
      <c r="AK111" s="930" t="s">
        <v>445</v>
      </c>
      <c r="AL111" s="928"/>
      <c r="AM111" s="928"/>
      <c r="AN111" s="928"/>
      <c r="AO111" s="929"/>
      <c r="AP111" s="931" t="s">
        <v>446</v>
      </c>
      <c r="AQ111" s="932"/>
      <c r="AR111" s="932"/>
      <c r="AS111" s="932"/>
      <c r="AT111" s="933"/>
      <c r="AU111" s="941"/>
      <c r="AV111" s="942"/>
      <c r="AW111" s="942"/>
      <c r="AX111" s="942"/>
      <c r="AY111" s="942"/>
      <c r="AZ111" s="824" t="s">
        <v>447</v>
      </c>
      <c r="BA111" s="761"/>
      <c r="BB111" s="761"/>
      <c r="BC111" s="761"/>
      <c r="BD111" s="761"/>
      <c r="BE111" s="761"/>
      <c r="BF111" s="761"/>
      <c r="BG111" s="761"/>
      <c r="BH111" s="761"/>
      <c r="BI111" s="761"/>
      <c r="BJ111" s="761"/>
      <c r="BK111" s="761"/>
      <c r="BL111" s="761"/>
      <c r="BM111" s="761"/>
      <c r="BN111" s="761"/>
      <c r="BO111" s="761"/>
      <c r="BP111" s="762"/>
      <c r="BQ111" s="825" t="s">
        <v>442</v>
      </c>
      <c r="BR111" s="826"/>
      <c r="BS111" s="826"/>
      <c r="BT111" s="826"/>
      <c r="BU111" s="826"/>
      <c r="BV111" s="826" t="s">
        <v>442</v>
      </c>
      <c r="BW111" s="826"/>
      <c r="BX111" s="826"/>
      <c r="BY111" s="826"/>
      <c r="BZ111" s="826"/>
      <c r="CA111" s="826" t="s">
        <v>416</v>
      </c>
      <c r="CB111" s="826"/>
      <c r="CC111" s="826"/>
      <c r="CD111" s="826"/>
      <c r="CE111" s="826"/>
      <c r="CF111" s="884" t="s">
        <v>416</v>
      </c>
      <c r="CG111" s="885"/>
      <c r="CH111" s="885"/>
      <c r="CI111" s="885"/>
      <c r="CJ111" s="885"/>
      <c r="CK111" s="936"/>
      <c r="CL111" s="830"/>
      <c r="CM111" s="824" t="s">
        <v>448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416</v>
      </c>
      <c r="DH111" s="826"/>
      <c r="DI111" s="826"/>
      <c r="DJ111" s="826"/>
      <c r="DK111" s="826"/>
      <c r="DL111" s="826" t="s">
        <v>442</v>
      </c>
      <c r="DM111" s="826"/>
      <c r="DN111" s="826"/>
      <c r="DO111" s="826"/>
      <c r="DP111" s="826"/>
      <c r="DQ111" s="826" t="s">
        <v>416</v>
      </c>
      <c r="DR111" s="826"/>
      <c r="DS111" s="826"/>
      <c r="DT111" s="826"/>
      <c r="DU111" s="826"/>
      <c r="DV111" s="803" t="s">
        <v>416</v>
      </c>
      <c r="DW111" s="803"/>
      <c r="DX111" s="803"/>
      <c r="DY111" s="803"/>
      <c r="DZ111" s="804"/>
    </row>
    <row r="112" spans="1:131" s="215" customFormat="1" ht="26.25" customHeight="1" x14ac:dyDescent="0.15">
      <c r="A112" s="921" t="s">
        <v>449</v>
      </c>
      <c r="B112" s="922"/>
      <c r="C112" s="761" t="s">
        <v>450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442</v>
      </c>
      <c r="AB112" s="789"/>
      <c r="AC112" s="789"/>
      <c r="AD112" s="789"/>
      <c r="AE112" s="790"/>
      <c r="AF112" s="791" t="s">
        <v>451</v>
      </c>
      <c r="AG112" s="789"/>
      <c r="AH112" s="789"/>
      <c r="AI112" s="789"/>
      <c r="AJ112" s="790"/>
      <c r="AK112" s="791" t="s">
        <v>416</v>
      </c>
      <c r="AL112" s="789"/>
      <c r="AM112" s="789"/>
      <c r="AN112" s="789"/>
      <c r="AO112" s="790"/>
      <c r="AP112" s="833" t="s">
        <v>442</v>
      </c>
      <c r="AQ112" s="834"/>
      <c r="AR112" s="834"/>
      <c r="AS112" s="834"/>
      <c r="AT112" s="835"/>
      <c r="AU112" s="941"/>
      <c r="AV112" s="942"/>
      <c r="AW112" s="942"/>
      <c r="AX112" s="942"/>
      <c r="AY112" s="942"/>
      <c r="AZ112" s="824" t="s">
        <v>452</v>
      </c>
      <c r="BA112" s="761"/>
      <c r="BB112" s="761"/>
      <c r="BC112" s="761"/>
      <c r="BD112" s="761"/>
      <c r="BE112" s="761"/>
      <c r="BF112" s="761"/>
      <c r="BG112" s="761"/>
      <c r="BH112" s="761"/>
      <c r="BI112" s="761"/>
      <c r="BJ112" s="761"/>
      <c r="BK112" s="761"/>
      <c r="BL112" s="761"/>
      <c r="BM112" s="761"/>
      <c r="BN112" s="761"/>
      <c r="BO112" s="761"/>
      <c r="BP112" s="762"/>
      <c r="BQ112" s="825">
        <v>3743001</v>
      </c>
      <c r="BR112" s="826"/>
      <c r="BS112" s="826"/>
      <c r="BT112" s="826"/>
      <c r="BU112" s="826"/>
      <c r="BV112" s="826">
        <v>3588632</v>
      </c>
      <c r="BW112" s="826"/>
      <c r="BX112" s="826"/>
      <c r="BY112" s="826"/>
      <c r="BZ112" s="826"/>
      <c r="CA112" s="826">
        <v>3489984</v>
      </c>
      <c r="CB112" s="826"/>
      <c r="CC112" s="826"/>
      <c r="CD112" s="826"/>
      <c r="CE112" s="826"/>
      <c r="CF112" s="884">
        <v>68</v>
      </c>
      <c r="CG112" s="885"/>
      <c r="CH112" s="885"/>
      <c r="CI112" s="885"/>
      <c r="CJ112" s="885"/>
      <c r="CK112" s="936"/>
      <c r="CL112" s="830"/>
      <c r="CM112" s="824" t="s">
        <v>453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454</v>
      </c>
      <c r="DH112" s="826"/>
      <c r="DI112" s="826"/>
      <c r="DJ112" s="826"/>
      <c r="DK112" s="826"/>
      <c r="DL112" s="826" t="s">
        <v>455</v>
      </c>
      <c r="DM112" s="826"/>
      <c r="DN112" s="826"/>
      <c r="DO112" s="826"/>
      <c r="DP112" s="826"/>
      <c r="DQ112" s="826" t="s">
        <v>416</v>
      </c>
      <c r="DR112" s="826"/>
      <c r="DS112" s="826"/>
      <c r="DT112" s="826"/>
      <c r="DU112" s="826"/>
      <c r="DV112" s="803" t="s">
        <v>442</v>
      </c>
      <c r="DW112" s="803"/>
      <c r="DX112" s="803"/>
      <c r="DY112" s="803"/>
      <c r="DZ112" s="804"/>
    </row>
    <row r="113" spans="1:130" s="215" customFormat="1" ht="26.25" customHeight="1" x14ac:dyDescent="0.15">
      <c r="A113" s="923"/>
      <c r="B113" s="924"/>
      <c r="C113" s="761" t="s">
        <v>456</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255021</v>
      </c>
      <c r="AB113" s="928"/>
      <c r="AC113" s="928"/>
      <c r="AD113" s="928"/>
      <c r="AE113" s="929"/>
      <c r="AF113" s="930">
        <v>295571</v>
      </c>
      <c r="AG113" s="928"/>
      <c r="AH113" s="928"/>
      <c r="AI113" s="928"/>
      <c r="AJ113" s="929"/>
      <c r="AK113" s="930">
        <v>260094</v>
      </c>
      <c r="AL113" s="928"/>
      <c r="AM113" s="928"/>
      <c r="AN113" s="928"/>
      <c r="AO113" s="929"/>
      <c r="AP113" s="931">
        <v>5.0999999999999996</v>
      </c>
      <c r="AQ113" s="932"/>
      <c r="AR113" s="932"/>
      <c r="AS113" s="932"/>
      <c r="AT113" s="933"/>
      <c r="AU113" s="941"/>
      <c r="AV113" s="942"/>
      <c r="AW113" s="942"/>
      <c r="AX113" s="942"/>
      <c r="AY113" s="942"/>
      <c r="AZ113" s="824" t="s">
        <v>457</v>
      </c>
      <c r="BA113" s="761"/>
      <c r="BB113" s="761"/>
      <c r="BC113" s="761"/>
      <c r="BD113" s="761"/>
      <c r="BE113" s="761"/>
      <c r="BF113" s="761"/>
      <c r="BG113" s="761"/>
      <c r="BH113" s="761"/>
      <c r="BI113" s="761"/>
      <c r="BJ113" s="761"/>
      <c r="BK113" s="761"/>
      <c r="BL113" s="761"/>
      <c r="BM113" s="761"/>
      <c r="BN113" s="761"/>
      <c r="BO113" s="761"/>
      <c r="BP113" s="762"/>
      <c r="BQ113" s="825">
        <v>325396</v>
      </c>
      <c r="BR113" s="826"/>
      <c r="BS113" s="826"/>
      <c r="BT113" s="826"/>
      <c r="BU113" s="826"/>
      <c r="BV113" s="826">
        <v>470674</v>
      </c>
      <c r="BW113" s="826"/>
      <c r="BX113" s="826"/>
      <c r="BY113" s="826"/>
      <c r="BZ113" s="826"/>
      <c r="CA113" s="826">
        <v>851571</v>
      </c>
      <c r="CB113" s="826"/>
      <c r="CC113" s="826"/>
      <c r="CD113" s="826"/>
      <c r="CE113" s="826"/>
      <c r="CF113" s="884">
        <v>16.600000000000001</v>
      </c>
      <c r="CG113" s="885"/>
      <c r="CH113" s="885"/>
      <c r="CI113" s="885"/>
      <c r="CJ113" s="885"/>
      <c r="CK113" s="936"/>
      <c r="CL113" s="830"/>
      <c r="CM113" s="824" t="s">
        <v>458</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416</v>
      </c>
      <c r="DH113" s="789"/>
      <c r="DI113" s="789"/>
      <c r="DJ113" s="789"/>
      <c r="DK113" s="790"/>
      <c r="DL113" s="791" t="s">
        <v>442</v>
      </c>
      <c r="DM113" s="789"/>
      <c r="DN113" s="789"/>
      <c r="DO113" s="789"/>
      <c r="DP113" s="790"/>
      <c r="DQ113" s="791" t="s">
        <v>442</v>
      </c>
      <c r="DR113" s="789"/>
      <c r="DS113" s="789"/>
      <c r="DT113" s="789"/>
      <c r="DU113" s="790"/>
      <c r="DV113" s="833" t="s">
        <v>445</v>
      </c>
      <c r="DW113" s="834"/>
      <c r="DX113" s="834"/>
      <c r="DY113" s="834"/>
      <c r="DZ113" s="835"/>
    </row>
    <row r="114" spans="1:130" s="215" customFormat="1" ht="26.25" customHeight="1" x14ac:dyDescent="0.15">
      <c r="A114" s="923"/>
      <c r="B114" s="924"/>
      <c r="C114" s="761" t="s">
        <v>459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78464</v>
      </c>
      <c r="AB114" s="789"/>
      <c r="AC114" s="789"/>
      <c r="AD114" s="789"/>
      <c r="AE114" s="790"/>
      <c r="AF114" s="791">
        <v>74597</v>
      </c>
      <c r="AG114" s="789"/>
      <c r="AH114" s="789"/>
      <c r="AI114" s="789"/>
      <c r="AJ114" s="790"/>
      <c r="AK114" s="791">
        <v>53110</v>
      </c>
      <c r="AL114" s="789"/>
      <c r="AM114" s="789"/>
      <c r="AN114" s="789"/>
      <c r="AO114" s="790"/>
      <c r="AP114" s="833">
        <v>1</v>
      </c>
      <c r="AQ114" s="834"/>
      <c r="AR114" s="834"/>
      <c r="AS114" s="834"/>
      <c r="AT114" s="835"/>
      <c r="AU114" s="941"/>
      <c r="AV114" s="942"/>
      <c r="AW114" s="942"/>
      <c r="AX114" s="942"/>
      <c r="AY114" s="942"/>
      <c r="AZ114" s="824" t="s">
        <v>460</v>
      </c>
      <c r="BA114" s="761"/>
      <c r="BB114" s="761"/>
      <c r="BC114" s="761"/>
      <c r="BD114" s="761"/>
      <c r="BE114" s="761"/>
      <c r="BF114" s="761"/>
      <c r="BG114" s="761"/>
      <c r="BH114" s="761"/>
      <c r="BI114" s="761"/>
      <c r="BJ114" s="761"/>
      <c r="BK114" s="761"/>
      <c r="BL114" s="761"/>
      <c r="BM114" s="761"/>
      <c r="BN114" s="761"/>
      <c r="BO114" s="761"/>
      <c r="BP114" s="762"/>
      <c r="BQ114" s="825">
        <v>932997</v>
      </c>
      <c r="BR114" s="826"/>
      <c r="BS114" s="826"/>
      <c r="BT114" s="826"/>
      <c r="BU114" s="826"/>
      <c r="BV114" s="826">
        <v>933505</v>
      </c>
      <c r="BW114" s="826"/>
      <c r="BX114" s="826"/>
      <c r="BY114" s="826"/>
      <c r="BZ114" s="826"/>
      <c r="CA114" s="826">
        <v>793515</v>
      </c>
      <c r="CB114" s="826"/>
      <c r="CC114" s="826"/>
      <c r="CD114" s="826"/>
      <c r="CE114" s="826"/>
      <c r="CF114" s="884">
        <v>15.5</v>
      </c>
      <c r="CG114" s="885"/>
      <c r="CH114" s="885"/>
      <c r="CI114" s="885"/>
      <c r="CJ114" s="885"/>
      <c r="CK114" s="936"/>
      <c r="CL114" s="830"/>
      <c r="CM114" s="824" t="s">
        <v>461</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416</v>
      </c>
      <c r="DH114" s="789"/>
      <c r="DI114" s="789"/>
      <c r="DJ114" s="789"/>
      <c r="DK114" s="790"/>
      <c r="DL114" s="791" t="s">
        <v>445</v>
      </c>
      <c r="DM114" s="789"/>
      <c r="DN114" s="789"/>
      <c r="DO114" s="789"/>
      <c r="DP114" s="790"/>
      <c r="DQ114" s="791" t="s">
        <v>451</v>
      </c>
      <c r="DR114" s="789"/>
      <c r="DS114" s="789"/>
      <c r="DT114" s="789"/>
      <c r="DU114" s="790"/>
      <c r="DV114" s="833" t="s">
        <v>442</v>
      </c>
      <c r="DW114" s="834"/>
      <c r="DX114" s="834"/>
      <c r="DY114" s="834"/>
      <c r="DZ114" s="835"/>
    </row>
    <row r="115" spans="1:130" s="215" customFormat="1" ht="26.25" customHeight="1" x14ac:dyDescent="0.15">
      <c r="A115" s="923"/>
      <c r="B115" s="924"/>
      <c r="C115" s="761" t="s">
        <v>462</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446</v>
      </c>
      <c r="AB115" s="928"/>
      <c r="AC115" s="928"/>
      <c r="AD115" s="928"/>
      <c r="AE115" s="929"/>
      <c r="AF115" s="930" t="s">
        <v>445</v>
      </c>
      <c r="AG115" s="928"/>
      <c r="AH115" s="928"/>
      <c r="AI115" s="928"/>
      <c r="AJ115" s="929"/>
      <c r="AK115" s="930" t="s">
        <v>416</v>
      </c>
      <c r="AL115" s="928"/>
      <c r="AM115" s="928"/>
      <c r="AN115" s="928"/>
      <c r="AO115" s="929"/>
      <c r="AP115" s="931" t="s">
        <v>451</v>
      </c>
      <c r="AQ115" s="932"/>
      <c r="AR115" s="932"/>
      <c r="AS115" s="932"/>
      <c r="AT115" s="933"/>
      <c r="AU115" s="941"/>
      <c r="AV115" s="942"/>
      <c r="AW115" s="942"/>
      <c r="AX115" s="942"/>
      <c r="AY115" s="942"/>
      <c r="AZ115" s="824" t="s">
        <v>463</v>
      </c>
      <c r="BA115" s="761"/>
      <c r="BB115" s="761"/>
      <c r="BC115" s="761"/>
      <c r="BD115" s="761"/>
      <c r="BE115" s="761"/>
      <c r="BF115" s="761"/>
      <c r="BG115" s="761"/>
      <c r="BH115" s="761"/>
      <c r="BI115" s="761"/>
      <c r="BJ115" s="761"/>
      <c r="BK115" s="761"/>
      <c r="BL115" s="761"/>
      <c r="BM115" s="761"/>
      <c r="BN115" s="761"/>
      <c r="BO115" s="761"/>
      <c r="BP115" s="762"/>
      <c r="BQ115" s="825">
        <v>482416</v>
      </c>
      <c r="BR115" s="826"/>
      <c r="BS115" s="826"/>
      <c r="BT115" s="826"/>
      <c r="BU115" s="826"/>
      <c r="BV115" s="826">
        <v>563451</v>
      </c>
      <c r="BW115" s="826"/>
      <c r="BX115" s="826"/>
      <c r="BY115" s="826"/>
      <c r="BZ115" s="826"/>
      <c r="CA115" s="826">
        <v>693927</v>
      </c>
      <c r="CB115" s="826"/>
      <c r="CC115" s="826"/>
      <c r="CD115" s="826"/>
      <c r="CE115" s="826"/>
      <c r="CF115" s="884">
        <v>13.5</v>
      </c>
      <c r="CG115" s="885"/>
      <c r="CH115" s="885"/>
      <c r="CI115" s="885"/>
      <c r="CJ115" s="885"/>
      <c r="CK115" s="936"/>
      <c r="CL115" s="830"/>
      <c r="CM115" s="824" t="s">
        <v>464</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442</v>
      </c>
      <c r="DH115" s="789"/>
      <c r="DI115" s="789"/>
      <c r="DJ115" s="789"/>
      <c r="DK115" s="790"/>
      <c r="DL115" s="791" t="s">
        <v>442</v>
      </c>
      <c r="DM115" s="789"/>
      <c r="DN115" s="789"/>
      <c r="DO115" s="789"/>
      <c r="DP115" s="790"/>
      <c r="DQ115" s="791" t="s">
        <v>451</v>
      </c>
      <c r="DR115" s="789"/>
      <c r="DS115" s="789"/>
      <c r="DT115" s="789"/>
      <c r="DU115" s="790"/>
      <c r="DV115" s="833" t="s">
        <v>454</v>
      </c>
      <c r="DW115" s="834"/>
      <c r="DX115" s="834"/>
      <c r="DY115" s="834"/>
      <c r="DZ115" s="835"/>
    </row>
    <row r="116" spans="1:130" s="215" customFormat="1" ht="26.25" customHeight="1" x14ac:dyDescent="0.15">
      <c r="A116" s="925"/>
      <c r="B116" s="926"/>
      <c r="C116" s="848" t="s">
        <v>465</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442</v>
      </c>
      <c r="AB116" s="789"/>
      <c r="AC116" s="789"/>
      <c r="AD116" s="789"/>
      <c r="AE116" s="790"/>
      <c r="AF116" s="791" t="s">
        <v>442</v>
      </c>
      <c r="AG116" s="789"/>
      <c r="AH116" s="789"/>
      <c r="AI116" s="789"/>
      <c r="AJ116" s="790"/>
      <c r="AK116" s="791" t="s">
        <v>454</v>
      </c>
      <c r="AL116" s="789"/>
      <c r="AM116" s="789"/>
      <c r="AN116" s="789"/>
      <c r="AO116" s="790"/>
      <c r="AP116" s="833" t="s">
        <v>454</v>
      </c>
      <c r="AQ116" s="834"/>
      <c r="AR116" s="834"/>
      <c r="AS116" s="834"/>
      <c r="AT116" s="835"/>
      <c r="AU116" s="941"/>
      <c r="AV116" s="942"/>
      <c r="AW116" s="942"/>
      <c r="AX116" s="942"/>
      <c r="AY116" s="942"/>
      <c r="AZ116" s="918" t="s">
        <v>466</v>
      </c>
      <c r="BA116" s="919"/>
      <c r="BB116" s="919"/>
      <c r="BC116" s="919"/>
      <c r="BD116" s="919"/>
      <c r="BE116" s="919"/>
      <c r="BF116" s="919"/>
      <c r="BG116" s="919"/>
      <c r="BH116" s="919"/>
      <c r="BI116" s="919"/>
      <c r="BJ116" s="919"/>
      <c r="BK116" s="919"/>
      <c r="BL116" s="919"/>
      <c r="BM116" s="919"/>
      <c r="BN116" s="919"/>
      <c r="BO116" s="919"/>
      <c r="BP116" s="920"/>
      <c r="BQ116" s="825" t="s">
        <v>442</v>
      </c>
      <c r="BR116" s="826"/>
      <c r="BS116" s="826"/>
      <c r="BT116" s="826"/>
      <c r="BU116" s="826"/>
      <c r="BV116" s="826" t="s">
        <v>454</v>
      </c>
      <c r="BW116" s="826"/>
      <c r="BX116" s="826"/>
      <c r="BY116" s="826"/>
      <c r="BZ116" s="826"/>
      <c r="CA116" s="826" t="s">
        <v>416</v>
      </c>
      <c r="CB116" s="826"/>
      <c r="CC116" s="826"/>
      <c r="CD116" s="826"/>
      <c r="CE116" s="826"/>
      <c r="CF116" s="884" t="s">
        <v>445</v>
      </c>
      <c r="CG116" s="885"/>
      <c r="CH116" s="885"/>
      <c r="CI116" s="885"/>
      <c r="CJ116" s="885"/>
      <c r="CK116" s="936"/>
      <c r="CL116" s="830"/>
      <c r="CM116" s="824" t="s">
        <v>467</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451</v>
      </c>
      <c r="DH116" s="789"/>
      <c r="DI116" s="789"/>
      <c r="DJ116" s="789"/>
      <c r="DK116" s="790"/>
      <c r="DL116" s="791" t="s">
        <v>416</v>
      </c>
      <c r="DM116" s="789"/>
      <c r="DN116" s="789"/>
      <c r="DO116" s="789"/>
      <c r="DP116" s="790"/>
      <c r="DQ116" s="791" t="s">
        <v>442</v>
      </c>
      <c r="DR116" s="789"/>
      <c r="DS116" s="789"/>
      <c r="DT116" s="789"/>
      <c r="DU116" s="790"/>
      <c r="DV116" s="833" t="s">
        <v>446</v>
      </c>
      <c r="DW116" s="834"/>
      <c r="DX116" s="834"/>
      <c r="DY116" s="834"/>
      <c r="DZ116" s="835"/>
    </row>
    <row r="117" spans="1:130" s="215" customFormat="1" ht="26.25" customHeight="1" x14ac:dyDescent="0.15">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468</v>
      </c>
      <c r="Z117" s="906"/>
      <c r="AA117" s="911">
        <v>1265049</v>
      </c>
      <c r="AB117" s="912"/>
      <c r="AC117" s="912"/>
      <c r="AD117" s="912"/>
      <c r="AE117" s="913"/>
      <c r="AF117" s="914">
        <v>1315132</v>
      </c>
      <c r="AG117" s="912"/>
      <c r="AH117" s="912"/>
      <c r="AI117" s="912"/>
      <c r="AJ117" s="913"/>
      <c r="AK117" s="914">
        <v>1263128</v>
      </c>
      <c r="AL117" s="912"/>
      <c r="AM117" s="912"/>
      <c r="AN117" s="912"/>
      <c r="AO117" s="913"/>
      <c r="AP117" s="915"/>
      <c r="AQ117" s="916"/>
      <c r="AR117" s="916"/>
      <c r="AS117" s="916"/>
      <c r="AT117" s="917"/>
      <c r="AU117" s="941"/>
      <c r="AV117" s="942"/>
      <c r="AW117" s="942"/>
      <c r="AX117" s="942"/>
      <c r="AY117" s="942"/>
      <c r="AZ117" s="872" t="s">
        <v>469</v>
      </c>
      <c r="BA117" s="873"/>
      <c r="BB117" s="873"/>
      <c r="BC117" s="873"/>
      <c r="BD117" s="873"/>
      <c r="BE117" s="873"/>
      <c r="BF117" s="873"/>
      <c r="BG117" s="873"/>
      <c r="BH117" s="873"/>
      <c r="BI117" s="873"/>
      <c r="BJ117" s="873"/>
      <c r="BK117" s="873"/>
      <c r="BL117" s="873"/>
      <c r="BM117" s="873"/>
      <c r="BN117" s="873"/>
      <c r="BO117" s="873"/>
      <c r="BP117" s="874"/>
      <c r="BQ117" s="825" t="s">
        <v>442</v>
      </c>
      <c r="BR117" s="826"/>
      <c r="BS117" s="826"/>
      <c r="BT117" s="826"/>
      <c r="BU117" s="826"/>
      <c r="BV117" s="826" t="s">
        <v>446</v>
      </c>
      <c r="BW117" s="826"/>
      <c r="BX117" s="826"/>
      <c r="BY117" s="826"/>
      <c r="BZ117" s="826"/>
      <c r="CA117" s="826" t="s">
        <v>446</v>
      </c>
      <c r="CB117" s="826"/>
      <c r="CC117" s="826"/>
      <c r="CD117" s="826"/>
      <c r="CE117" s="826"/>
      <c r="CF117" s="884" t="s">
        <v>446</v>
      </c>
      <c r="CG117" s="885"/>
      <c r="CH117" s="885"/>
      <c r="CI117" s="885"/>
      <c r="CJ117" s="885"/>
      <c r="CK117" s="936"/>
      <c r="CL117" s="830"/>
      <c r="CM117" s="824" t="s">
        <v>470</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446</v>
      </c>
      <c r="DH117" s="789"/>
      <c r="DI117" s="789"/>
      <c r="DJ117" s="789"/>
      <c r="DK117" s="790"/>
      <c r="DL117" s="791" t="s">
        <v>442</v>
      </c>
      <c r="DM117" s="789"/>
      <c r="DN117" s="789"/>
      <c r="DO117" s="789"/>
      <c r="DP117" s="790"/>
      <c r="DQ117" s="791" t="s">
        <v>442</v>
      </c>
      <c r="DR117" s="789"/>
      <c r="DS117" s="789"/>
      <c r="DT117" s="789"/>
      <c r="DU117" s="790"/>
      <c r="DV117" s="833" t="s">
        <v>446</v>
      </c>
      <c r="DW117" s="834"/>
      <c r="DX117" s="834"/>
      <c r="DY117" s="834"/>
      <c r="DZ117" s="835"/>
    </row>
    <row r="118" spans="1:130" s="215" customFormat="1" ht="26.25" customHeight="1" x14ac:dyDescent="0.15">
      <c r="A118" s="904" t="s">
        <v>437</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434</v>
      </c>
      <c r="AB118" s="905"/>
      <c r="AC118" s="905"/>
      <c r="AD118" s="905"/>
      <c r="AE118" s="906"/>
      <c r="AF118" s="907" t="s">
        <v>435</v>
      </c>
      <c r="AG118" s="905"/>
      <c r="AH118" s="905"/>
      <c r="AI118" s="905"/>
      <c r="AJ118" s="906"/>
      <c r="AK118" s="907" t="s">
        <v>306</v>
      </c>
      <c r="AL118" s="905"/>
      <c r="AM118" s="905"/>
      <c r="AN118" s="905"/>
      <c r="AO118" s="906"/>
      <c r="AP118" s="908" t="s">
        <v>436</v>
      </c>
      <c r="AQ118" s="909"/>
      <c r="AR118" s="909"/>
      <c r="AS118" s="909"/>
      <c r="AT118" s="910"/>
      <c r="AU118" s="941"/>
      <c r="AV118" s="942"/>
      <c r="AW118" s="942"/>
      <c r="AX118" s="942"/>
      <c r="AY118" s="942"/>
      <c r="AZ118" s="847" t="s">
        <v>471</v>
      </c>
      <c r="BA118" s="848"/>
      <c r="BB118" s="848"/>
      <c r="BC118" s="848"/>
      <c r="BD118" s="848"/>
      <c r="BE118" s="848"/>
      <c r="BF118" s="848"/>
      <c r="BG118" s="848"/>
      <c r="BH118" s="848"/>
      <c r="BI118" s="848"/>
      <c r="BJ118" s="848"/>
      <c r="BK118" s="848"/>
      <c r="BL118" s="848"/>
      <c r="BM118" s="848"/>
      <c r="BN118" s="848"/>
      <c r="BO118" s="848"/>
      <c r="BP118" s="849"/>
      <c r="BQ118" s="888" t="s">
        <v>455</v>
      </c>
      <c r="BR118" s="854"/>
      <c r="BS118" s="854"/>
      <c r="BT118" s="854"/>
      <c r="BU118" s="854"/>
      <c r="BV118" s="854" t="s">
        <v>455</v>
      </c>
      <c r="BW118" s="854"/>
      <c r="BX118" s="854"/>
      <c r="BY118" s="854"/>
      <c r="BZ118" s="854"/>
      <c r="CA118" s="854" t="s">
        <v>446</v>
      </c>
      <c r="CB118" s="854"/>
      <c r="CC118" s="854"/>
      <c r="CD118" s="854"/>
      <c r="CE118" s="854"/>
      <c r="CF118" s="884" t="s">
        <v>455</v>
      </c>
      <c r="CG118" s="885"/>
      <c r="CH118" s="885"/>
      <c r="CI118" s="885"/>
      <c r="CJ118" s="885"/>
      <c r="CK118" s="936"/>
      <c r="CL118" s="830"/>
      <c r="CM118" s="824" t="s">
        <v>472</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446</v>
      </c>
      <c r="DH118" s="789"/>
      <c r="DI118" s="789"/>
      <c r="DJ118" s="789"/>
      <c r="DK118" s="790"/>
      <c r="DL118" s="791" t="s">
        <v>446</v>
      </c>
      <c r="DM118" s="789"/>
      <c r="DN118" s="789"/>
      <c r="DO118" s="789"/>
      <c r="DP118" s="790"/>
      <c r="DQ118" s="791" t="s">
        <v>446</v>
      </c>
      <c r="DR118" s="789"/>
      <c r="DS118" s="789"/>
      <c r="DT118" s="789"/>
      <c r="DU118" s="790"/>
      <c r="DV118" s="833" t="s">
        <v>446</v>
      </c>
      <c r="DW118" s="834"/>
      <c r="DX118" s="834"/>
      <c r="DY118" s="834"/>
      <c r="DZ118" s="835"/>
    </row>
    <row r="119" spans="1:130" s="215" customFormat="1" ht="26.25" customHeight="1" x14ac:dyDescent="0.15">
      <c r="A119" s="827" t="s">
        <v>440</v>
      </c>
      <c r="B119" s="828"/>
      <c r="C119" s="869" t="s">
        <v>441</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446</v>
      </c>
      <c r="AB119" s="898"/>
      <c r="AC119" s="898"/>
      <c r="AD119" s="898"/>
      <c r="AE119" s="899"/>
      <c r="AF119" s="900" t="s">
        <v>446</v>
      </c>
      <c r="AG119" s="898"/>
      <c r="AH119" s="898"/>
      <c r="AI119" s="898"/>
      <c r="AJ119" s="899"/>
      <c r="AK119" s="900" t="s">
        <v>455</v>
      </c>
      <c r="AL119" s="898"/>
      <c r="AM119" s="898"/>
      <c r="AN119" s="898"/>
      <c r="AO119" s="899"/>
      <c r="AP119" s="901" t="s">
        <v>455</v>
      </c>
      <c r="AQ119" s="902"/>
      <c r="AR119" s="902"/>
      <c r="AS119" s="902"/>
      <c r="AT119" s="903"/>
      <c r="AU119" s="943"/>
      <c r="AV119" s="944"/>
      <c r="AW119" s="944"/>
      <c r="AX119" s="944"/>
      <c r="AY119" s="944"/>
      <c r="AZ119" s="236" t="s">
        <v>188</v>
      </c>
      <c r="BA119" s="236"/>
      <c r="BB119" s="236"/>
      <c r="BC119" s="236"/>
      <c r="BD119" s="236"/>
      <c r="BE119" s="236"/>
      <c r="BF119" s="236"/>
      <c r="BG119" s="236"/>
      <c r="BH119" s="236"/>
      <c r="BI119" s="236"/>
      <c r="BJ119" s="236"/>
      <c r="BK119" s="236"/>
      <c r="BL119" s="236"/>
      <c r="BM119" s="236"/>
      <c r="BN119" s="236"/>
      <c r="BO119" s="886" t="s">
        <v>473</v>
      </c>
      <c r="BP119" s="887"/>
      <c r="BQ119" s="888">
        <v>12896718</v>
      </c>
      <c r="BR119" s="854"/>
      <c r="BS119" s="854"/>
      <c r="BT119" s="854"/>
      <c r="BU119" s="854"/>
      <c r="BV119" s="854">
        <v>13509856</v>
      </c>
      <c r="BW119" s="854"/>
      <c r="BX119" s="854"/>
      <c r="BY119" s="854"/>
      <c r="BZ119" s="854"/>
      <c r="CA119" s="854">
        <v>17144111</v>
      </c>
      <c r="CB119" s="854"/>
      <c r="CC119" s="854"/>
      <c r="CD119" s="854"/>
      <c r="CE119" s="854"/>
      <c r="CF119" s="757"/>
      <c r="CG119" s="758"/>
      <c r="CH119" s="758"/>
      <c r="CI119" s="758"/>
      <c r="CJ119" s="843"/>
      <c r="CK119" s="937"/>
      <c r="CL119" s="832"/>
      <c r="CM119" s="847" t="s">
        <v>474</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443</v>
      </c>
      <c r="DH119" s="773"/>
      <c r="DI119" s="773"/>
      <c r="DJ119" s="773"/>
      <c r="DK119" s="774"/>
      <c r="DL119" s="775" t="s">
        <v>443</v>
      </c>
      <c r="DM119" s="773"/>
      <c r="DN119" s="773"/>
      <c r="DO119" s="773"/>
      <c r="DP119" s="774"/>
      <c r="DQ119" s="775" t="s">
        <v>455</v>
      </c>
      <c r="DR119" s="773"/>
      <c r="DS119" s="773"/>
      <c r="DT119" s="773"/>
      <c r="DU119" s="774"/>
      <c r="DV119" s="857" t="s">
        <v>443</v>
      </c>
      <c r="DW119" s="858"/>
      <c r="DX119" s="858"/>
      <c r="DY119" s="858"/>
      <c r="DZ119" s="859"/>
    </row>
    <row r="120" spans="1:130" s="215" customFormat="1" ht="26.25" customHeight="1" x14ac:dyDescent="0.15">
      <c r="A120" s="829"/>
      <c r="B120" s="830"/>
      <c r="C120" s="824" t="s">
        <v>448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443</v>
      </c>
      <c r="AB120" s="789"/>
      <c r="AC120" s="789"/>
      <c r="AD120" s="789"/>
      <c r="AE120" s="790"/>
      <c r="AF120" s="791" t="s">
        <v>455</v>
      </c>
      <c r="AG120" s="789"/>
      <c r="AH120" s="789"/>
      <c r="AI120" s="789"/>
      <c r="AJ120" s="790"/>
      <c r="AK120" s="791" t="s">
        <v>455</v>
      </c>
      <c r="AL120" s="789"/>
      <c r="AM120" s="789"/>
      <c r="AN120" s="789"/>
      <c r="AO120" s="790"/>
      <c r="AP120" s="833" t="s">
        <v>443</v>
      </c>
      <c r="AQ120" s="834"/>
      <c r="AR120" s="834"/>
      <c r="AS120" s="834"/>
      <c r="AT120" s="835"/>
      <c r="AU120" s="889" t="s">
        <v>475</v>
      </c>
      <c r="AV120" s="890"/>
      <c r="AW120" s="890"/>
      <c r="AX120" s="890"/>
      <c r="AY120" s="891"/>
      <c r="AZ120" s="869" t="s">
        <v>476</v>
      </c>
      <c r="BA120" s="817"/>
      <c r="BB120" s="817"/>
      <c r="BC120" s="817"/>
      <c r="BD120" s="817"/>
      <c r="BE120" s="817"/>
      <c r="BF120" s="817"/>
      <c r="BG120" s="817"/>
      <c r="BH120" s="817"/>
      <c r="BI120" s="817"/>
      <c r="BJ120" s="817"/>
      <c r="BK120" s="817"/>
      <c r="BL120" s="817"/>
      <c r="BM120" s="817"/>
      <c r="BN120" s="817"/>
      <c r="BO120" s="817"/>
      <c r="BP120" s="818"/>
      <c r="BQ120" s="870">
        <v>7164192</v>
      </c>
      <c r="BR120" s="851"/>
      <c r="BS120" s="851"/>
      <c r="BT120" s="851"/>
      <c r="BU120" s="851"/>
      <c r="BV120" s="851">
        <v>7614665</v>
      </c>
      <c r="BW120" s="851"/>
      <c r="BX120" s="851"/>
      <c r="BY120" s="851"/>
      <c r="BZ120" s="851"/>
      <c r="CA120" s="851">
        <v>7749209</v>
      </c>
      <c r="CB120" s="851"/>
      <c r="CC120" s="851"/>
      <c r="CD120" s="851"/>
      <c r="CE120" s="851"/>
      <c r="CF120" s="875">
        <v>151</v>
      </c>
      <c r="CG120" s="876"/>
      <c r="CH120" s="876"/>
      <c r="CI120" s="876"/>
      <c r="CJ120" s="876"/>
      <c r="CK120" s="877" t="s">
        <v>477</v>
      </c>
      <c r="CL120" s="861"/>
      <c r="CM120" s="861"/>
      <c r="CN120" s="861"/>
      <c r="CO120" s="862"/>
      <c r="CP120" s="881" t="s">
        <v>478</v>
      </c>
      <c r="CQ120" s="882"/>
      <c r="CR120" s="882"/>
      <c r="CS120" s="882"/>
      <c r="CT120" s="882"/>
      <c r="CU120" s="882"/>
      <c r="CV120" s="882"/>
      <c r="CW120" s="882"/>
      <c r="CX120" s="882"/>
      <c r="CY120" s="882"/>
      <c r="CZ120" s="882"/>
      <c r="DA120" s="882"/>
      <c r="DB120" s="882"/>
      <c r="DC120" s="882"/>
      <c r="DD120" s="882"/>
      <c r="DE120" s="882"/>
      <c r="DF120" s="883"/>
      <c r="DG120" s="870">
        <v>3742935</v>
      </c>
      <c r="DH120" s="851"/>
      <c r="DI120" s="851"/>
      <c r="DJ120" s="851"/>
      <c r="DK120" s="851"/>
      <c r="DL120" s="851">
        <v>3588632</v>
      </c>
      <c r="DM120" s="851"/>
      <c r="DN120" s="851"/>
      <c r="DO120" s="851"/>
      <c r="DP120" s="851"/>
      <c r="DQ120" s="851">
        <v>3489984</v>
      </c>
      <c r="DR120" s="851"/>
      <c r="DS120" s="851"/>
      <c r="DT120" s="851"/>
      <c r="DU120" s="851"/>
      <c r="DV120" s="852">
        <v>68</v>
      </c>
      <c r="DW120" s="852"/>
      <c r="DX120" s="852"/>
      <c r="DY120" s="852"/>
      <c r="DZ120" s="853"/>
    </row>
    <row r="121" spans="1:130" s="215" customFormat="1" ht="26.25" customHeight="1" x14ac:dyDescent="0.15">
      <c r="A121" s="829"/>
      <c r="B121" s="830"/>
      <c r="C121" s="872" t="s">
        <v>479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443</v>
      </c>
      <c r="AB121" s="789"/>
      <c r="AC121" s="789"/>
      <c r="AD121" s="789"/>
      <c r="AE121" s="790"/>
      <c r="AF121" s="791" t="s">
        <v>443</v>
      </c>
      <c r="AG121" s="789"/>
      <c r="AH121" s="789"/>
      <c r="AI121" s="789"/>
      <c r="AJ121" s="790"/>
      <c r="AK121" s="791" t="s">
        <v>443</v>
      </c>
      <c r="AL121" s="789"/>
      <c r="AM121" s="789"/>
      <c r="AN121" s="789"/>
      <c r="AO121" s="790"/>
      <c r="AP121" s="833" t="s">
        <v>443</v>
      </c>
      <c r="AQ121" s="834"/>
      <c r="AR121" s="834"/>
      <c r="AS121" s="834"/>
      <c r="AT121" s="835"/>
      <c r="AU121" s="892"/>
      <c r="AV121" s="893"/>
      <c r="AW121" s="893"/>
      <c r="AX121" s="893"/>
      <c r="AY121" s="894"/>
      <c r="AZ121" s="824" t="s">
        <v>480</v>
      </c>
      <c r="BA121" s="761"/>
      <c r="BB121" s="761"/>
      <c r="BC121" s="761"/>
      <c r="BD121" s="761"/>
      <c r="BE121" s="761"/>
      <c r="BF121" s="761"/>
      <c r="BG121" s="761"/>
      <c r="BH121" s="761"/>
      <c r="BI121" s="761"/>
      <c r="BJ121" s="761"/>
      <c r="BK121" s="761"/>
      <c r="BL121" s="761"/>
      <c r="BM121" s="761"/>
      <c r="BN121" s="761"/>
      <c r="BO121" s="761"/>
      <c r="BP121" s="762"/>
      <c r="BQ121" s="825">
        <v>2437522</v>
      </c>
      <c r="BR121" s="826"/>
      <c r="BS121" s="826"/>
      <c r="BT121" s="826"/>
      <c r="BU121" s="826"/>
      <c r="BV121" s="826">
        <v>2323132</v>
      </c>
      <c r="BW121" s="826"/>
      <c r="BX121" s="826"/>
      <c r="BY121" s="826"/>
      <c r="BZ121" s="826"/>
      <c r="CA121" s="826">
        <v>2277156</v>
      </c>
      <c r="CB121" s="826"/>
      <c r="CC121" s="826"/>
      <c r="CD121" s="826"/>
      <c r="CE121" s="826"/>
      <c r="CF121" s="884">
        <v>44.4</v>
      </c>
      <c r="CG121" s="885"/>
      <c r="CH121" s="885"/>
      <c r="CI121" s="885"/>
      <c r="CJ121" s="885"/>
      <c r="CK121" s="878"/>
      <c r="CL121" s="864"/>
      <c r="CM121" s="864"/>
      <c r="CN121" s="864"/>
      <c r="CO121" s="865"/>
      <c r="CP121" s="844" t="s">
        <v>481</v>
      </c>
      <c r="CQ121" s="845"/>
      <c r="CR121" s="845"/>
      <c r="CS121" s="845"/>
      <c r="CT121" s="845"/>
      <c r="CU121" s="845"/>
      <c r="CV121" s="845"/>
      <c r="CW121" s="845"/>
      <c r="CX121" s="845"/>
      <c r="CY121" s="845"/>
      <c r="CZ121" s="845"/>
      <c r="DA121" s="845"/>
      <c r="DB121" s="845"/>
      <c r="DC121" s="845"/>
      <c r="DD121" s="845"/>
      <c r="DE121" s="845"/>
      <c r="DF121" s="846"/>
      <c r="DG121" s="825">
        <v>66</v>
      </c>
      <c r="DH121" s="826"/>
      <c r="DI121" s="826"/>
      <c r="DJ121" s="826"/>
      <c r="DK121" s="826"/>
      <c r="DL121" s="826" t="s">
        <v>442</v>
      </c>
      <c r="DM121" s="826"/>
      <c r="DN121" s="826"/>
      <c r="DO121" s="826"/>
      <c r="DP121" s="826"/>
      <c r="DQ121" s="826" t="s">
        <v>443</v>
      </c>
      <c r="DR121" s="826"/>
      <c r="DS121" s="826"/>
      <c r="DT121" s="826"/>
      <c r="DU121" s="826"/>
      <c r="DV121" s="803" t="s">
        <v>455</v>
      </c>
      <c r="DW121" s="803"/>
      <c r="DX121" s="803"/>
      <c r="DY121" s="803"/>
      <c r="DZ121" s="804"/>
    </row>
    <row r="122" spans="1:130" s="215" customFormat="1" ht="26.25" customHeight="1" x14ac:dyDescent="0.15">
      <c r="A122" s="829"/>
      <c r="B122" s="830"/>
      <c r="C122" s="824" t="s">
        <v>461</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443</v>
      </c>
      <c r="AB122" s="789"/>
      <c r="AC122" s="789"/>
      <c r="AD122" s="789"/>
      <c r="AE122" s="790"/>
      <c r="AF122" s="791" t="s">
        <v>443</v>
      </c>
      <c r="AG122" s="789"/>
      <c r="AH122" s="789"/>
      <c r="AI122" s="789"/>
      <c r="AJ122" s="790"/>
      <c r="AK122" s="791" t="s">
        <v>442</v>
      </c>
      <c r="AL122" s="789"/>
      <c r="AM122" s="789"/>
      <c r="AN122" s="789"/>
      <c r="AO122" s="790"/>
      <c r="AP122" s="833" t="s">
        <v>442</v>
      </c>
      <c r="AQ122" s="834"/>
      <c r="AR122" s="834"/>
      <c r="AS122" s="834"/>
      <c r="AT122" s="835"/>
      <c r="AU122" s="892"/>
      <c r="AV122" s="893"/>
      <c r="AW122" s="893"/>
      <c r="AX122" s="893"/>
      <c r="AY122" s="894"/>
      <c r="AZ122" s="847" t="s">
        <v>482</v>
      </c>
      <c r="BA122" s="848"/>
      <c r="BB122" s="848"/>
      <c r="BC122" s="848"/>
      <c r="BD122" s="848"/>
      <c r="BE122" s="848"/>
      <c r="BF122" s="848"/>
      <c r="BG122" s="848"/>
      <c r="BH122" s="848"/>
      <c r="BI122" s="848"/>
      <c r="BJ122" s="848"/>
      <c r="BK122" s="848"/>
      <c r="BL122" s="848"/>
      <c r="BM122" s="848"/>
      <c r="BN122" s="848"/>
      <c r="BO122" s="848"/>
      <c r="BP122" s="849"/>
      <c r="BQ122" s="888">
        <v>9776760</v>
      </c>
      <c r="BR122" s="854"/>
      <c r="BS122" s="854"/>
      <c r="BT122" s="854"/>
      <c r="BU122" s="854"/>
      <c r="BV122" s="854">
        <v>11196060</v>
      </c>
      <c r="BW122" s="854"/>
      <c r="BX122" s="854"/>
      <c r="BY122" s="854"/>
      <c r="BZ122" s="854"/>
      <c r="CA122" s="854">
        <v>12174751</v>
      </c>
      <c r="CB122" s="854"/>
      <c r="CC122" s="854"/>
      <c r="CD122" s="854"/>
      <c r="CE122" s="854"/>
      <c r="CF122" s="855">
        <v>237.2</v>
      </c>
      <c r="CG122" s="856"/>
      <c r="CH122" s="856"/>
      <c r="CI122" s="856"/>
      <c r="CJ122" s="856"/>
      <c r="CK122" s="878"/>
      <c r="CL122" s="864"/>
      <c r="CM122" s="864"/>
      <c r="CN122" s="864"/>
      <c r="CO122" s="865"/>
      <c r="CP122" s="844" t="s">
        <v>483</v>
      </c>
      <c r="CQ122" s="845"/>
      <c r="CR122" s="845"/>
      <c r="CS122" s="845"/>
      <c r="CT122" s="845"/>
      <c r="CU122" s="845"/>
      <c r="CV122" s="845"/>
      <c r="CW122" s="845"/>
      <c r="CX122" s="845"/>
      <c r="CY122" s="845"/>
      <c r="CZ122" s="845"/>
      <c r="DA122" s="845"/>
      <c r="DB122" s="845"/>
      <c r="DC122" s="845"/>
      <c r="DD122" s="845"/>
      <c r="DE122" s="845"/>
      <c r="DF122" s="846"/>
      <c r="DG122" s="825" t="s">
        <v>416</v>
      </c>
      <c r="DH122" s="826"/>
      <c r="DI122" s="826"/>
      <c r="DJ122" s="826"/>
      <c r="DK122" s="826"/>
      <c r="DL122" s="826" t="s">
        <v>442</v>
      </c>
      <c r="DM122" s="826"/>
      <c r="DN122" s="826"/>
      <c r="DO122" s="826"/>
      <c r="DP122" s="826"/>
      <c r="DQ122" s="826" t="s">
        <v>416</v>
      </c>
      <c r="DR122" s="826"/>
      <c r="DS122" s="826"/>
      <c r="DT122" s="826"/>
      <c r="DU122" s="826"/>
      <c r="DV122" s="803" t="s">
        <v>443</v>
      </c>
      <c r="DW122" s="803"/>
      <c r="DX122" s="803"/>
      <c r="DY122" s="803"/>
      <c r="DZ122" s="804"/>
    </row>
    <row r="123" spans="1:130" s="215" customFormat="1" ht="26.25" customHeight="1" x14ac:dyDescent="0.15">
      <c r="A123" s="829"/>
      <c r="B123" s="830"/>
      <c r="C123" s="824" t="s">
        <v>467</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443</v>
      </c>
      <c r="AB123" s="789"/>
      <c r="AC123" s="789"/>
      <c r="AD123" s="789"/>
      <c r="AE123" s="790"/>
      <c r="AF123" s="791" t="s">
        <v>416</v>
      </c>
      <c r="AG123" s="789"/>
      <c r="AH123" s="789"/>
      <c r="AI123" s="789"/>
      <c r="AJ123" s="790"/>
      <c r="AK123" s="791" t="s">
        <v>416</v>
      </c>
      <c r="AL123" s="789"/>
      <c r="AM123" s="789"/>
      <c r="AN123" s="789"/>
      <c r="AO123" s="790"/>
      <c r="AP123" s="833" t="s">
        <v>442</v>
      </c>
      <c r="AQ123" s="834"/>
      <c r="AR123" s="834"/>
      <c r="AS123" s="834"/>
      <c r="AT123" s="835"/>
      <c r="AU123" s="895"/>
      <c r="AV123" s="896"/>
      <c r="AW123" s="896"/>
      <c r="AX123" s="896"/>
      <c r="AY123" s="896"/>
      <c r="AZ123" s="236" t="s">
        <v>188</v>
      </c>
      <c r="BA123" s="236"/>
      <c r="BB123" s="236"/>
      <c r="BC123" s="236"/>
      <c r="BD123" s="236"/>
      <c r="BE123" s="236"/>
      <c r="BF123" s="236"/>
      <c r="BG123" s="236"/>
      <c r="BH123" s="236"/>
      <c r="BI123" s="236"/>
      <c r="BJ123" s="236"/>
      <c r="BK123" s="236"/>
      <c r="BL123" s="236"/>
      <c r="BM123" s="236"/>
      <c r="BN123" s="236"/>
      <c r="BO123" s="886" t="s">
        <v>484</v>
      </c>
      <c r="BP123" s="887"/>
      <c r="BQ123" s="841">
        <v>19378474</v>
      </c>
      <c r="BR123" s="842"/>
      <c r="BS123" s="842"/>
      <c r="BT123" s="842"/>
      <c r="BU123" s="842"/>
      <c r="BV123" s="842">
        <v>21133857</v>
      </c>
      <c r="BW123" s="842"/>
      <c r="BX123" s="842"/>
      <c r="BY123" s="842"/>
      <c r="BZ123" s="842"/>
      <c r="CA123" s="842">
        <v>22201116</v>
      </c>
      <c r="CB123" s="842"/>
      <c r="CC123" s="842"/>
      <c r="CD123" s="842"/>
      <c r="CE123" s="842"/>
      <c r="CF123" s="757"/>
      <c r="CG123" s="758"/>
      <c r="CH123" s="758"/>
      <c r="CI123" s="758"/>
      <c r="CJ123" s="843"/>
      <c r="CK123" s="878"/>
      <c r="CL123" s="864"/>
      <c r="CM123" s="864"/>
      <c r="CN123" s="864"/>
      <c r="CO123" s="865"/>
      <c r="CP123" s="844" t="s">
        <v>485</v>
      </c>
      <c r="CQ123" s="845"/>
      <c r="CR123" s="845"/>
      <c r="CS123" s="845"/>
      <c r="CT123" s="845"/>
      <c r="CU123" s="845"/>
      <c r="CV123" s="845"/>
      <c r="CW123" s="845"/>
      <c r="CX123" s="845"/>
      <c r="CY123" s="845"/>
      <c r="CZ123" s="845"/>
      <c r="DA123" s="845"/>
      <c r="DB123" s="845"/>
      <c r="DC123" s="845"/>
      <c r="DD123" s="845"/>
      <c r="DE123" s="845"/>
      <c r="DF123" s="846"/>
      <c r="DG123" s="788" t="s">
        <v>129</v>
      </c>
      <c r="DH123" s="789"/>
      <c r="DI123" s="789"/>
      <c r="DJ123" s="789"/>
      <c r="DK123" s="790"/>
      <c r="DL123" s="791" t="s">
        <v>486</v>
      </c>
      <c r="DM123" s="789"/>
      <c r="DN123" s="789"/>
      <c r="DO123" s="789"/>
      <c r="DP123" s="790"/>
      <c r="DQ123" s="791" t="s">
        <v>486</v>
      </c>
      <c r="DR123" s="789"/>
      <c r="DS123" s="789"/>
      <c r="DT123" s="789"/>
      <c r="DU123" s="790"/>
      <c r="DV123" s="833" t="s">
        <v>455</v>
      </c>
      <c r="DW123" s="834"/>
      <c r="DX123" s="834"/>
      <c r="DY123" s="834"/>
      <c r="DZ123" s="835"/>
    </row>
    <row r="124" spans="1:130" s="215" customFormat="1" ht="26.25" customHeight="1" thickBot="1" x14ac:dyDescent="0.2">
      <c r="A124" s="829"/>
      <c r="B124" s="830"/>
      <c r="C124" s="824" t="s">
        <v>470</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486</v>
      </c>
      <c r="AB124" s="789"/>
      <c r="AC124" s="789"/>
      <c r="AD124" s="789"/>
      <c r="AE124" s="790"/>
      <c r="AF124" s="791" t="s">
        <v>486</v>
      </c>
      <c r="AG124" s="789"/>
      <c r="AH124" s="789"/>
      <c r="AI124" s="789"/>
      <c r="AJ124" s="790"/>
      <c r="AK124" s="791" t="s">
        <v>487</v>
      </c>
      <c r="AL124" s="789"/>
      <c r="AM124" s="789"/>
      <c r="AN124" s="789"/>
      <c r="AO124" s="790"/>
      <c r="AP124" s="833" t="s">
        <v>487</v>
      </c>
      <c r="AQ124" s="834"/>
      <c r="AR124" s="834"/>
      <c r="AS124" s="834"/>
      <c r="AT124" s="835"/>
      <c r="AU124" s="836" t="s">
        <v>488</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489</v>
      </c>
      <c r="BR124" s="840"/>
      <c r="BS124" s="840"/>
      <c r="BT124" s="840"/>
      <c r="BU124" s="840"/>
      <c r="BV124" s="840" t="s">
        <v>486</v>
      </c>
      <c r="BW124" s="840"/>
      <c r="BX124" s="840"/>
      <c r="BY124" s="840"/>
      <c r="BZ124" s="840"/>
      <c r="CA124" s="840" t="s">
        <v>486</v>
      </c>
      <c r="CB124" s="840"/>
      <c r="CC124" s="840"/>
      <c r="CD124" s="840"/>
      <c r="CE124" s="840"/>
      <c r="CF124" s="735"/>
      <c r="CG124" s="736"/>
      <c r="CH124" s="736"/>
      <c r="CI124" s="736"/>
      <c r="CJ124" s="871"/>
      <c r="CK124" s="879"/>
      <c r="CL124" s="879"/>
      <c r="CM124" s="879"/>
      <c r="CN124" s="879"/>
      <c r="CO124" s="880"/>
      <c r="CP124" s="844" t="s">
        <v>490</v>
      </c>
      <c r="CQ124" s="845"/>
      <c r="CR124" s="845"/>
      <c r="CS124" s="845"/>
      <c r="CT124" s="845"/>
      <c r="CU124" s="845"/>
      <c r="CV124" s="845"/>
      <c r="CW124" s="845"/>
      <c r="CX124" s="845"/>
      <c r="CY124" s="845"/>
      <c r="CZ124" s="845"/>
      <c r="DA124" s="845"/>
      <c r="DB124" s="845"/>
      <c r="DC124" s="845"/>
      <c r="DD124" s="845"/>
      <c r="DE124" s="845"/>
      <c r="DF124" s="846"/>
      <c r="DG124" s="772" t="s">
        <v>487</v>
      </c>
      <c r="DH124" s="773"/>
      <c r="DI124" s="773"/>
      <c r="DJ124" s="773"/>
      <c r="DK124" s="774"/>
      <c r="DL124" s="775" t="s">
        <v>486</v>
      </c>
      <c r="DM124" s="773"/>
      <c r="DN124" s="773"/>
      <c r="DO124" s="773"/>
      <c r="DP124" s="774"/>
      <c r="DQ124" s="775" t="s">
        <v>486</v>
      </c>
      <c r="DR124" s="773"/>
      <c r="DS124" s="773"/>
      <c r="DT124" s="773"/>
      <c r="DU124" s="774"/>
      <c r="DV124" s="857" t="s">
        <v>486</v>
      </c>
      <c r="DW124" s="858"/>
      <c r="DX124" s="858"/>
      <c r="DY124" s="858"/>
      <c r="DZ124" s="859"/>
    </row>
    <row r="125" spans="1:130" s="215" customFormat="1" ht="26.25" customHeight="1" x14ac:dyDescent="0.15">
      <c r="A125" s="829"/>
      <c r="B125" s="830"/>
      <c r="C125" s="824" t="s">
        <v>472</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129</v>
      </c>
      <c r="AB125" s="789"/>
      <c r="AC125" s="789"/>
      <c r="AD125" s="789"/>
      <c r="AE125" s="790"/>
      <c r="AF125" s="791" t="s">
        <v>129</v>
      </c>
      <c r="AG125" s="789"/>
      <c r="AH125" s="789"/>
      <c r="AI125" s="789"/>
      <c r="AJ125" s="790"/>
      <c r="AK125" s="791" t="s">
        <v>129</v>
      </c>
      <c r="AL125" s="789"/>
      <c r="AM125" s="789"/>
      <c r="AN125" s="789"/>
      <c r="AO125" s="790"/>
      <c r="AP125" s="833" t="s">
        <v>491</v>
      </c>
      <c r="AQ125" s="834"/>
      <c r="AR125" s="834"/>
      <c r="AS125" s="834"/>
      <c r="AT125" s="83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492</v>
      </c>
      <c r="CL125" s="861"/>
      <c r="CM125" s="861"/>
      <c r="CN125" s="861"/>
      <c r="CO125" s="862"/>
      <c r="CP125" s="869" t="s">
        <v>493</v>
      </c>
      <c r="CQ125" s="817"/>
      <c r="CR125" s="817"/>
      <c r="CS125" s="817"/>
      <c r="CT125" s="817"/>
      <c r="CU125" s="817"/>
      <c r="CV125" s="817"/>
      <c r="CW125" s="817"/>
      <c r="CX125" s="817"/>
      <c r="CY125" s="817"/>
      <c r="CZ125" s="817"/>
      <c r="DA125" s="817"/>
      <c r="DB125" s="817"/>
      <c r="DC125" s="817"/>
      <c r="DD125" s="817"/>
      <c r="DE125" s="817"/>
      <c r="DF125" s="818"/>
      <c r="DG125" s="870" t="s">
        <v>486</v>
      </c>
      <c r="DH125" s="851"/>
      <c r="DI125" s="851"/>
      <c r="DJ125" s="851"/>
      <c r="DK125" s="851"/>
      <c r="DL125" s="851" t="s">
        <v>455</v>
      </c>
      <c r="DM125" s="851"/>
      <c r="DN125" s="851"/>
      <c r="DO125" s="851"/>
      <c r="DP125" s="851"/>
      <c r="DQ125" s="851" t="s">
        <v>486</v>
      </c>
      <c r="DR125" s="851"/>
      <c r="DS125" s="851"/>
      <c r="DT125" s="851"/>
      <c r="DU125" s="851"/>
      <c r="DV125" s="852" t="s">
        <v>491</v>
      </c>
      <c r="DW125" s="852"/>
      <c r="DX125" s="852"/>
      <c r="DY125" s="852"/>
      <c r="DZ125" s="853"/>
    </row>
    <row r="126" spans="1:130" s="215" customFormat="1" ht="26.25" customHeight="1" thickBot="1" x14ac:dyDescent="0.2">
      <c r="A126" s="829"/>
      <c r="B126" s="830"/>
      <c r="C126" s="824" t="s">
        <v>474</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487</v>
      </c>
      <c r="AB126" s="789"/>
      <c r="AC126" s="789"/>
      <c r="AD126" s="789"/>
      <c r="AE126" s="790"/>
      <c r="AF126" s="791" t="s">
        <v>486</v>
      </c>
      <c r="AG126" s="789"/>
      <c r="AH126" s="789"/>
      <c r="AI126" s="789"/>
      <c r="AJ126" s="790"/>
      <c r="AK126" s="791" t="s">
        <v>129</v>
      </c>
      <c r="AL126" s="789"/>
      <c r="AM126" s="789"/>
      <c r="AN126" s="789"/>
      <c r="AO126" s="790"/>
      <c r="AP126" s="833" t="s">
        <v>129</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494</v>
      </c>
      <c r="CQ126" s="761"/>
      <c r="CR126" s="761"/>
      <c r="CS126" s="761"/>
      <c r="CT126" s="761"/>
      <c r="CU126" s="761"/>
      <c r="CV126" s="761"/>
      <c r="CW126" s="761"/>
      <c r="CX126" s="761"/>
      <c r="CY126" s="761"/>
      <c r="CZ126" s="761"/>
      <c r="DA126" s="761"/>
      <c r="DB126" s="761"/>
      <c r="DC126" s="761"/>
      <c r="DD126" s="761"/>
      <c r="DE126" s="761"/>
      <c r="DF126" s="762"/>
      <c r="DG126" s="825">
        <v>482416</v>
      </c>
      <c r="DH126" s="826"/>
      <c r="DI126" s="826"/>
      <c r="DJ126" s="826"/>
      <c r="DK126" s="826"/>
      <c r="DL126" s="826">
        <v>563451</v>
      </c>
      <c r="DM126" s="826"/>
      <c r="DN126" s="826"/>
      <c r="DO126" s="826"/>
      <c r="DP126" s="826"/>
      <c r="DQ126" s="826">
        <v>693927</v>
      </c>
      <c r="DR126" s="826"/>
      <c r="DS126" s="826"/>
      <c r="DT126" s="826"/>
      <c r="DU126" s="826"/>
      <c r="DV126" s="803">
        <v>13.5</v>
      </c>
      <c r="DW126" s="803"/>
      <c r="DX126" s="803"/>
      <c r="DY126" s="803"/>
      <c r="DZ126" s="804"/>
    </row>
    <row r="127" spans="1:130" s="215" customFormat="1" ht="26.25" customHeight="1" x14ac:dyDescent="0.15">
      <c r="A127" s="831"/>
      <c r="B127" s="832"/>
      <c r="C127" s="847" t="s">
        <v>495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486</v>
      </c>
      <c r="AB127" s="789"/>
      <c r="AC127" s="789"/>
      <c r="AD127" s="789"/>
      <c r="AE127" s="790"/>
      <c r="AF127" s="791" t="s">
        <v>491</v>
      </c>
      <c r="AG127" s="789"/>
      <c r="AH127" s="789"/>
      <c r="AI127" s="789"/>
      <c r="AJ127" s="790"/>
      <c r="AK127" s="791" t="s">
        <v>486</v>
      </c>
      <c r="AL127" s="789"/>
      <c r="AM127" s="789"/>
      <c r="AN127" s="789"/>
      <c r="AO127" s="790"/>
      <c r="AP127" s="833" t="s">
        <v>487</v>
      </c>
      <c r="AQ127" s="834"/>
      <c r="AR127" s="834"/>
      <c r="AS127" s="834"/>
      <c r="AT127" s="835"/>
      <c r="AU127" s="217"/>
      <c r="AV127" s="217"/>
      <c r="AW127" s="217"/>
      <c r="AX127" s="850" t="s">
        <v>496</v>
      </c>
      <c r="AY127" s="821"/>
      <c r="AZ127" s="821"/>
      <c r="BA127" s="821"/>
      <c r="BB127" s="821"/>
      <c r="BC127" s="821"/>
      <c r="BD127" s="821"/>
      <c r="BE127" s="822"/>
      <c r="BF127" s="820" t="s">
        <v>497</v>
      </c>
      <c r="BG127" s="821"/>
      <c r="BH127" s="821"/>
      <c r="BI127" s="821"/>
      <c r="BJ127" s="821"/>
      <c r="BK127" s="821"/>
      <c r="BL127" s="822"/>
      <c r="BM127" s="820" t="s">
        <v>498</v>
      </c>
      <c r="BN127" s="821"/>
      <c r="BO127" s="821"/>
      <c r="BP127" s="821"/>
      <c r="BQ127" s="821"/>
      <c r="BR127" s="821"/>
      <c r="BS127" s="822"/>
      <c r="BT127" s="820" t="s">
        <v>499</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500</v>
      </c>
      <c r="CQ127" s="761"/>
      <c r="CR127" s="761"/>
      <c r="CS127" s="761"/>
      <c r="CT127" s="761"/>
      <c r="CU127" s="761"/>
      <c r="CV127" s="761"/>
      <c r="CW127" s="761"/>
      <c r="CX127" s="761"/>
      <c r="CY127" s="761"/>
      <c r="CZ127" s="761"/>
      <c r="DA127" s="761"/>
      <c r="DB127" s="761"/>
      <c r="DC127" s="761"/>
      <c r="DD127" s="761"/>
      <c r="DE127" s="761"/>
      <c r="DF127" s="762"/>
      <c r="DG127" s="825" t="s">
        <v>486</v>
      </c>
      <c r="DH127" s="826"/>
      <c r="DI127" s="826"/>
      <c r="DJ127" s="826"/>
      <c r="DK127" s="826"/>
      <c r="DL127" s="826" t="s">
        <v>455</v>
      </c>
      <c r="DM127" s="826"/>
      <c r="DN127" s="826"/>
      <c r="DO127" s="826"/>
      <c r="DP127" s="826"/>
      <c r="DQ127" s="826" t="s">
        <v>486</v>
      </c>
      <c r="DR127" s="826"/>
      <c r="DS127" s="826"/>
      <c r="DT127" s="826"/>
      <c r="DU127" s="826"/>
      <c r="DV127" s="803" t="s">
        <v>491</v>
      </c>
      <c r="DW127" s="803"/>
      <c r="DX127" s="803"/>
      <c r="DY127" s="803"/>
      <c r="DZ127" s="804"/>
    </row>
    <row r="128" spans="1:130" s="215" customFormat="1" ht="26.25" customHeight="1" thickBot="1" x14ac:dyDescent="0.2">
      <c r="A128" s="805" t="s">
        <v>501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502</v>
      </c>
      <c r="X128" s="807"/>
      <c r="Y128" s="807"/>
      <c r="Z128" s="808"/>
      <c r="AA128" s="809">
        <v>238579</v>
      </c>
      <c r="AB128" s="810"/>
      <c r="AC128" s="810"/>
      <c r="AD128" s="810"/>
      <c r="AE128" s="811"/>
      <c r="AF128" s="812">
        <v>205566</v>
      </c>
      <c r="AG128" s="810"/>
      <c r="AH128" s="810"/>
      <c r="AI128" s="810"/>
      <c r="AJ128" s="811"/>
      <c r="AK128" s="812">
        <v>208880</v>
      </c>
      <c r="AL128" s="810"/>
      <c r="AM128" s="810"/>
      <c r="AN128" s="810"/>
      <c r="AO128" s="811"/>
      <c r="AP128" s="813"/>
      <c r="AQ128" s="814"/>
      <c r="AR128" s="814"/>
      <c r="AS128" s="814"/>
      <c r="AT128" s="815"/>
      <c r="AU128" s="217"/>
      <c r="AV128" s="217"/>
      <c r="AW128" s="217"/>
      <c r="AX128" s="816" t="s">
        <v>503</v>
      </c>
      <c r="AY128" s="817"/>
      <c r="AZ128" s="817"/>
      <c r="BA128" s="817"/>
      <c r="BB128" s="817"/>
      <c r="BC128" s="817"/>
      <c r="BD128" s="817"/>
      <c r="BE128" s="818"/>
      <c r="BF128" s="795" t="s">
        <v>486</v>
      </c>
      <c r="BG128" s="796"/>
      <c r="BH128" s="796"/>
      <c r="BI128" s="796"/>
      <c r="BJ128" s="796"/>
      <c r="BK128" s="796"/>
      <c r="BL128" s="819"/>
      <c r="BM128" s="795">
        <v>14.48</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504</v>
      </c>
      <c r="CQ128" s="739"/>
      <c r="CR128" s="739"/>
      <c r="CS128" s="739"/>
      <c r="CT128" s="739"/>
      <c r="CU128" s="739"/>
      <c r="CV128" s="739"/>
      <c r="CW128" s="739"/>
      <c r="CX128" s="739"/>
      <c r="CY128" s="739"/>
      <c r="CZ128" s="739"/>
      <c r="DA128" s="739"/>
      <c r="DB128" s="739"/>
      <c r="DC128" s="739"/>
      <c r="DD128" s="739"/>
      <c r="DE128" s="739"/>
      <c r="DF128" s="740"/>
      <c r="DG128" s="799" t="s">
        <v>486</v>
      </c>
      <c r="DH128" s="800"/>
      <c r="DI128" s="800"/>
      <c r="DJ128" s="800"/>
      <c r="DK128" s="800"/>
      <c r="DL128" s="800" t="s">
        <v>486</v>
      </c>
      <c r="DM128" s="800"/>
      <c r="DN128" s="800"/>
      <c r="DO128" s="800"/>
      <c r="DP128" s="800"/>
      <c r="DQ128" s="800" t="s">
        <v>129</v>
      </c>
      <c r="DR128" s="800"/>
      <c r="DS128" s="800"/>
      <c r="DT128" s="800"/>
      <c r="DU128" s="800"/>
      <c r="DV128" s="801" t="s">
        <v>505</v>
      </c>
      <c r="DW128" s="801"/>
      <c r="DX128" s="801"/>
      <c r="DY128" s="801"/>
      <c r="DZ128" s="802"/>
    </row>
    <row r="129" spans="1:131" s="215" customFormat="1" ht="26.25" customHeight="1" x14ac:dyDescent="0.15">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506</v>
      </c>
      <c r="X129" s="786"/>
      <c r="Y129" s="786"/>
      <c r="Z129" s="787"/>
      <c r="AA129" s="788">
        <v>5207195</v>
      </c>
      <c r="AB129" s="789"/>
      <c r="AC129" s="789"/>
      <c r="AD129" s="789"/>
      <c r="AE129" s="790"/>
      <c r="AF129" s="791">
        <v>5452082</v>
      </c>
      <c r="AG129" s="789"/>
      <c r="AH129" s="789"/>
      <c r="AI129" s="789"/>
      <c r="AJ129" s="790"/>
      <c r="AK129" s="791">
        <v>5924484</v>
      </c>
      <c r="AL129" s="789"/>
      <c r="AM129" s="789"/>
      <c r="AN129" s="789"/>
      <c r="AO129" s="790"/>
      <c r="AP129" s="792"/>
      <c r="AQ129" s="793"/>
      <c r="AR129" s="793"/>
      <c r="AS129" s="793"/>
      <c r="AT129" s="794"/>
      <c r="AU129" s="218"/>
      <c r="AV129" s="218"/>
      <c r="AW129" s="218"/>
      <c r="AX129" s="760" t="s">
        <v>507</v>
      </c>
      <c r="AY129" s="761"/>
      <c r="AZ129" s="761"/>
      <c r="BA129" s="761"/>
      <c r="BB129" s="761"/>
      <c r="BC129" s="761"/>
      <c r="BD129" s="761"/>
      <c r="BE129" s="762"/>
      <c r="BF129" s="779" t="s">
        <v>486</v>
      </c>
      <c r="BG129" s="780"/>
      <c r="BH129" s="780"/>
      <c r="BI129" s="780"/>
      <c r="BJ129" s="780"/>
      <c r="BK129" s="780"/>
      <c r="BL129" s="781"/>
      <c r="BM129" s="779">
        <v>19.48</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83" t="s">
        <v>508</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509</v>
      </c>
      <c r="X130" s="786"/>
      <c r="Y130" s="786"/>
      <c r="Z130" s="787"/>
      <c r="AA130" s="788">
        <v>757984</v>
      </c>
      <c r="AB130" s="789"/>
      <c r="AC130" s="789"/>
      <c r="AD130" s="789"/>
      <c r="AE130" s="790"/>
      <c r="AF130" s="791">
        <v>750950</v>
      </c>
      <c r="AG130" s="789"/>
      <c r="AH130" s="789"/>
      <c r="AI130" s="789"/>
      <c r="AJ130" s="790"/>
      <c r="AK130" s="791">
        <v>791651</v>
      </c>
      <c r="AL130" s="789"/>
      <c r="AM130" s="789"/>
      <c r="AN130" s="789"/>
      <c r="AO130" s="790"/>
      <c r="AP130" s="792"/>
      <c r="AQ130" s="793"/>
      <c r="AR130" s="793"/>
      <c r="AS130" s="793"/>
      <c r="AT130" s="794"/>
      <c r="AU130" s="218"/>
      <c r="AV130" s="218"/>
      <c r="AW130" s="218"/>
      <c r="AX130" s="760" t="s">
        <v>510</v>
      </c>
      <c r="AY130" s="761"/>
      <c r="AZ130" s="761"/>
      <c r="BA130" s="761"/>
      <c r="BB130" s="761"/>
      <c r="BC130" s="761"/>
      <c r="BD130" s="761"/>
      <c r="BE130" s="762"/>
      <c r="BF130" s="763">
        <v>6.2</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511</v>
      </c>
      <c r="X131" s="770"/>
      <c r="Y131" s="770"/>
      <c r="Z131" s="771"/>
      <c r="AA131" s="772">
        <v>4449211</v>
      </c>
      <c r="AB131" s="773"/>
      <c r="AC131" s="773"/>
      <c r="AD131" s="773"/>
      <c r="AE131" s="774"/>
      <c r="AF131" s="775">
        <v>4701132</v>
      </c>
      <c r="AG131" s="773"/>
      <c r="AH131" s="773"/>
      <c r="AI131" s="773"/>
      <c r="AJ131" s="774"/>
      <c r="AK131" s="775">
        <v>5132833</v>
      </c>
      <c r="AL131" s="773"/>
      <c r="AM131" s="773"/>
      <c r="AN131" s="773"/>
      <c r="AO131" s="774"/>
      <c r="AP131" s="776"/>
      <c r="AQ131" s="777"/>
      <c r="AR131" s="777"/>
      <c r="AS131" s="777"/>
      <c r="AT131" s="778"/>
      <c r="AU131" s="218"/>
      <c r="AV131" s="218"/>
      <c r="AW131" s="218"/>
      <c r="AX131" s="738" t="s">
        <v>512</v>
      </c>
      <c r="AY131" s="739"/>
      <c r="AZ131" s="739"/>
      <c r="BA131" s="739"/>
      <c r="BB131" s="739"/>
      <c r="BC131" s="739"/>
      <c r="BD131" s="739"/>
      <c r="BE131" s="740"/>
      <c r="BF131" s="741" t="s">
        <v>486</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47" t="s">
        <v>513</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514</v>
      </c>
      <c r="W132" s="751"/>
      <c r="X132" s="751"/>
      <c r="Y132" s="751"/>
      <c r="Z132" s="752"/>
      <c r="AA132" s="753">
        <v>6.0344631890000002</v>
      </c>
      <c r="AB132" s="754"/>
      <c r="AC132" s="754"/>
      <c r="AD132" s="754"/>
      <c r="AE132" s="755"/>
      <c r="AF132" s="756">
        <v>7.628290378</v>
      </c>
      <c r="AG132" s="754"/>
      <c r="AH132" s="754"/>
      <c r="AI132" s="754"/>
      <c r="AJ132" s="755"/>
      <c r="AK132" s="756">
        <v>5.1160246200000001</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515</v>
      </c>
      <c r="W133" s="730"/>
      <c r="X133" s="730"/>
      <c r="Y133" s="730"/>
      <c r="Z133" s="731"/>
      <c r="AA133" s="732">
        <v>4.8</v>
      </c>
      <c r="AB133" s="733"/>
      <c r="AC133" s="733"/>
      <c r="AD133" s="733"/>
      <c r="AE133" s="734"/>
      <c r="AF133" s="732">
        <v>5.8</v>
      </c>
      <c r="AG133" s="733"/>
      <c r="AH133" s="733"/>
      <c r="AI133" s="733"/>
      <c r="AJ133" s="734"/>
      <c r="AK133" s="732">
        <v>6.2</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D8HxfARAobUidYYw/mfJgN7xa31sP3swknyw+yWl63XI1nk6P5TZHASO4iLTjwSX0ce1tD8QvI+WN45iI4D20Q==" saltValue="R243RTaTFAQZ2nrsGgHU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516</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j7uPDenGjvA2qopYl2XYJT3Im1LvvaJz8khKfhrRVDhPE8527u27KQuyDldRtUDgFMgH6ydaXUUdJb+SHLS1pQ==" saltValue="On+JEFgCJdLMMQkXaf7o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xD2hU5tJXhqpMXqLQMsYr7KfcD3ujgj3kCw6ZiwN4hFxttERZPKS7aJ3mCq3yPuqFtkqlPR17JGCTCEwBRg==" saltValue="hNUhRo1Tmg75dUg/NXRF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517</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518</v>
      </c>
      <c r="AL6" s="251"/>
      <c r="AM6" s="251"/>
      <c r="AN6" s="251"/>
    </row>
    <row r="7" spans="1:46" ht="13.5" customHeight="1" x14ac:dyDescent="0.15">
      <c r="A7" s="250"/>
      <c r="AK7" s="253"/>
      <c r="AL7" s="254"/>
      <c r="AM7" s="254"/>
      <c r="AN7" s="255"/>
      <c r="AO7" s="1127" t="s">
        <v>519</v>
      </c>
      <c r="AP7" s="256"/>
      <c r="AQ7" s="257" t="s">
        <v>520</v>
      </c>
      <c r="AR7" s="258"/>
    </row>
    <row r="8" spans="1:46" x14ac:dyDescent="0.15">
      <c r="A8" s="250"/>
      <c r="AK8" s="259"/>
      <c r="AL8" s="260"/>
      <c r="AM8" s="260"/>
      <c r="AN8" s="261"/>
      <c r="AO8" s="1128"/>
      <c r="AP8" s="262" t="s">
        <v>521</v>
      </c>
      <c r="AQ8" s="263" t="s">
        <v>522</v>
      </c>
      <c r="AR8" s="264" t="s">
        <v>523</v>
      </c>
    </row>
    <row r="9" spans="1:46" x14ac:dyDescent="0.15">
      <c r="A9" s="250"/>
      <c r="AK9" s="1139" t="s">
        <v>524</v>
      </c>
      <c r="AL9" s="1140"/>
      <c r="AM9" s="1140"/>
      <c r="AN9" s="1141"/>
      <c r="AO9" s="265">
        <v>1694221</v>
      </c>
      <c r="AP9" s="265">
        <v>70058</v>
      </c>
      <c r="AQ9" s="266">
        <v>65075</v>
      </c>
      <c r="AR9" s="267">
        <v>7.7</v>
      </c>
    </row>
    <row r="10" spans="1:46" ht="13.5" customHeight="1" x14ac:dyDescent="0.15">
      <c r="A10" s="250"/>
      <c r="AK10" s="1139" t="s">
        <v>525</v>
      </c>
      <c r="AL10" s="1140"/>
      <c r="AM10" s="1140"/>
      <c r="AN10" s="1141"/>
      <c r="AO10" s="268">
        <v>269381</v>
      </c>
      <c r="AP10" s="268">
        <v>11139</v>
      </c>
      <c r="AQ10" s="269">
        <v>8175</v>
      </c>
      <c r="AR10" s="270">
        <v>36.299999999999997</v>
      </c>
    </row>
    <row r="11" spans="1:46" ht="13.5" customHeight="1" x14ac:dyDescent="0.15">
      <c r="A11" s="250"/>
      <c r="AK11" s="1139" t="s">
        <v>526</v>
      </c>
      <c r="AL11" s="1140"/>
      <c r="AM11" s="1140"/>
      <c r="AN11" s="1141"/>
      <c r="AO11" s="268" t="s">
        <v>527</v>
      </c>
      <c r="AP11" s="268" t="s">
        <v>527</v>
      </c>
      <c r="AQ11" s="269">
        <v>364</v>
      </c>
      <c r="AR11" s="270" t="s">
        <v>527</v>
      </c>
    </row>
    <row r="12" spans="1:46" ht="13.5" customHeight="1" x14ac:dyDescent="0.15">
      <c r="A12" s="250"/>
      <c r="AK12" s="1139" t="s">
        <v>528</v>
      </c>
      <c r="AL12" s="1140"/>
      <c r="AM12" s="1140"/>
      <c r="AN12" s="1141"/>
      <c r="AO12" s="268" t="s">
        <v>527</v>
      </c>
      <c r="AP12" s="268" t="s">
        <v>527</v>
      </c>
      <c r="AQ12" s="269">
        <v>18</v>
      </c>
      <c r="AR12" s="270" t="s">
        <v>527</v>
      </c>
    </row>
    <row r="13" spans="1:46" ht="13.5" customHeight="1" x14ac:dyDescent="0.15">
      <c r="A13" s="250"/>
      <c r="AK13" s="1139" t="s">
        <v>529</v>
      </c>
      <c r="AL13" s="1140"/>
      <c r="AM13" s="1140"/>
      <c r="AN13" s="1141"/>
      <c r="AO13" s="268">
        <v>54621</v>
      </c>
      <c r="AP13" s="268">
        <v>2259</v>
      </c>
      <c r="AQ13" s="269">
        <v>2565</v>
      </c>
      <c r="AR13" s="270">
        <v>-11.9</v>
      </c>
    </row>
    <row r="14" spans="1:46" ht="13.5" customHeight="1" x14ac:dyDescent="0.15">
      <c r="A14" s="250"/>
      <c r="AK14" s="1139" t="s">
        <v>530</v>
      </c>
      <c r="AL14" s="1140"/>
      <c r="AM14" s="1140"/>
      <c r="AN14" s="1141"/>
      <c r="AO14" s="268">
        <v>30678</v>
      </c>
      <c r="AP14" s="268">
        <v>1269</v>
      </c>
      <c r="AQ14" s="269">
        <v>1231</v>
      </c>
      <c r="AR14" s="270">
        <v>3.1</v>
      </c>
    </row>
    <row r="15" spans="1:46" ht="13.5" customHeight="1" x14ac:dyDescent="0.15">
      <c r="A15" s="250"/>
      <c r="AK15" s="1142" t="s">
        <v>531</v>
      </c>
      <c r="AL15" s="1143"/>
      <c r="AM15" s="1143"/>
      <c r="AN15" s="1144"/>
      <c r="AO15" s="268">
        <v>-154903</v>
      </c>
      <c r="AP15" s="268">
        <v>-6405</v>
      </c>
      <c r="AQ15" s="269">
        <v>-4456</v>
      </c>
      <c r="AR15" s="270">
        <v>43.7</v>
      </c>
    </row>
    <row r="16" spans="1:46" x14ac:dyDescent="0.15">
      <c r="A16" s="250"/>
      <c r="AK16" s="1142" t="s">
        <v>188</v>
      </c>
      <c r="AL16" s="1143"/>
      <c r="AM16" s="1143"/>
      <c r="AN16" s="1144"/>
      <c r="AO16" s="268">
        <v>1893998</v>
      </c>
      <c r="AP16" s="268">
        <v>78319</v>
      </c>
      <c r="AQ16" s="269">
        <v>72972</v>
      </c>
      <c r="AR16" s="270">
        <v>7.3</v>
      </c>
    </row>
    <row r="17" spans="1:46" x14ac:dyDescent="0.15">
      <c r="A17" s="250"/>
    </row>
    <row r="18" spans="1:46" x14ac:dyDescent="0.15">
      <c r="A18" s="250"/>
      <c r="AQ18" s="271"/>
      <c r="AR18" s="271"/>
    </row>
    <row r="19" spans="1:46" x14ac:dyDescent="0.15">
      <c r="A19" s="250"/>
      <c r="AK19" s="246" t="s">
        <v>532</v>
      </c>
    </row>
    <row r="20" spans="1:46" x14ac:dyDescent="0.15">
      <c r="A20" s="250"/>
      <c r="AK20" s="272"/>
      <c r="AL20" s="273"/>
      <c r="AM20" s="273"/>
      <c r="AN20" s="274"/>
      <c r="AO20" s="275" t="s">
        <v>533</v>
      </c>
      <c r="AP20" s="276" t="s">
        <v>534</v>
      </c>
      <c r="AQ20" s="277" t="s">
        <v>535</v>
      </c>
      <c r="AR20" s="278"/>
    </row>
    <row r="21" spans="1:46" s="251" customFormat="1" x14ac:dyDescent="0.15">
      <c r="A21" s="279"/>
      <c r="AK21" s="1145" t="s">
        <v>536</v>
      </c>
      <c r="AL21" s="1146"/>
      <c r="AM21" s="1146"/>
      <c r="AN21" s="1147"/>
      <c r="AO21" s="280">
        <v>6.49</v>
      </c>
      <c r="AP21" s="281">
        <v>6.56</v>
      </c>
      <c r="AQ21" s="282">
        <v>-7.0000000000000007E-2</v>
      </c>
      <c r="AS21" s="283"/>
      <c r="AT21" s="279"/>
    </row>
    <row r="22" spans="1:46" s="251" customFormat="1" x14ac:dyDescent="0.15">
      <c r="A22" s="279"/>
      <c r="AK22" s="1145" t="s">
        <v>537</v>
      </c>
      <c r="AL22" s="1146"/>
      <c r="AM22" s="1146"/>
      <c r="AN22" s="1147"/>
      <c r="AO22" s="284">
        <v>95.4</v>
      </c>
      <c r="AP22" s="285">
        <v>97.1</v>
      </c>
      <c r="AQ22" s="286">
        <v>-1.7</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38" t="s">
        <v>538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1"/>
      <c r="AS27" s="246"/>
      <c r="AT27" s="246"/>
    </row>
    <row r="28" spans="1:46" ht="17.25" x14ac:dyDescent="0.15">
      <c r="A28" s="247" t="s">
        <v>539</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540</v>
      </c>
      <c r="AL29" s="251"/>
      <c r="AM29" s="251"/>
      <c r="AN29" s="251"/>
      <c r="AS29" s="293"/>
    </row>
    <row r="30" spans="1:46" ht="13.5" customHeight="1" x14ac:dyDescent="0.15">
      <c r="A30" s="250"/>
      <c r="AK30" s="253"/>
      <c r="AL30" s="254"/>
      <c r="AM30" s="254"/>
      <c r="AN30" s="255"/>
      <c r="AO30" s="1127" t="s">
        <v>519</v>
      </c>
      <c r="AP30" s="256"/>
      <c r="AQ30" s="257" t="s">
        <v>520</v>
      </c>
      <c r="AR30" s="258"/>
    </row>
    <row r="31" spans="1:46" x14ac:dyDescent="0.15">
      <c r="A31" s="250"/>
      <c r="AK31" s="259"/>
      <c r="AL31" s="260"/>
      <c r="AM31" s="260"/>
      <c r="AN31" s="261"/>
      <c r="AO31" s="1128"/>
      <c r="AP31" s="262" t="s">
        <v>521</v>
      </c>
      <c r="AQ31" s="263" t="s">
        <v>522</v>
      </c>
      <c r="AR31" s="264" t="s">
        <v>523</v>
      </c>
    </row>
    <row r="32" spans="1:46" ht="27" customHeight="1" x14ac:dyDescent="0.15">
      <c r="A32" s="250"/>
      <c r="AK32" s="1129" t="s">
        <v>541</v>
      </c>
      <c r="AL32" s="1130"/>
      <c r="AM32" s="1130"/>
      <c r="AN32" s="1131"/>
      <c r="AO32" s="294">
        <v>949924</v>
      </c>
      <c r="AP32" s="294">
        <v>39281</v>
      </c>
      <c r="AQ32" s="295">
        <v>32092</v>
      </c>
      <c r="AR32" s="296">
        <v>22.4</v>
      </c>
    </row>
    <row r="33" spans="1:46" ht="13.5" customHeight="1" x14ac:dyDescent="0.15">
      <c r="A33" s="250"/>
      <c r="AK33" s="1129" t="s">
        <v>542</v>
      </c>
      <c r="AL33" s="1130"/>
      <c r="AM33" s="1130"/>
      <c r="AN33" s="1131"/>
      <c r="AO33" s="294" t="s">
        <v>527</v>
      </c>
      <c r="AP33" s="294" t="s">
        <v>527</v>
      </c>
      <c r="AQ33" s="295" t="s">
        <v>527</v>
      </c>
      <c r="AR33" s="296" t="s">
        <v>527</v>
      </c>
    </row>
    <row r="34" spans="1:46" ht="27" customHeight="1" x14ac:dyDescent="0.15">
      <c r="A34" s="250"/>
      <c r="AK34" s="1129" t="s">
        <v>543</v>
      </c>
      <c r="AL34" s="1130"/>
      <c r="AM34" s="1130"/>
      <c r="AN34" s="1131"/>
      <c r="AO34" s="294" t="s">
        <v>527</v>
      </c>
      <c r="AP34" s="294" t="s">
        <v>527</v>
      </c>
      <c r="AQ34" s="295" t="s">
        <v>527</v>
      </c>
      <c r="AR34" s="296" t="s">
        <v>527</v>
      </c>
    </row>
    <row r="35" spans="1:46" ht="27" customHeight="1" x14ac:dyDescent="0.15">
      <c r="A35" s="250"/>
      <c r="AK35" s="1129" t="s">
        <v>544</v>
      </c>
      <c r="AL35" s="1130"/>
      <c r="AM35" s="1130"/>
      <c r="AN35" s="1131"/>
      <c r="AO35" s="294">
        <v>260094</v>
      </c>
      <c r="AP35" s="294">
        <v>10755</v>
      </c>
      <c r="AQ35" s="295">
        <v>8882</v>
      </c>
      <c r="AR35" s="296">
        <v>21.1</v>
      </c>
    </row>
    <row r="36" spans="1:46" ht="27" customHeight="1" x14ac:dyDescent="0.15">
      <c r="A36" s="250"/>
      <c r="AK36" s="1129" t="s">
        <v>545</v>
      </c>
      <c r="AL36" s="1130"/>
      <c r="AM36" s="1130"/>
      <c r="AN36" s="1131"/>
      <c r="AO36" s="294">
        <v>53110</v>
      </c>
      <c r="AP36" s="294">
        <v>2196</v>
      </c>
      <c r="AQ36" s="295">
        <v>1893</v>
      </c>
      <c r="AR36" s="296">
        <v>16</v>
      </c>
    </row>
    <row r="37" spans="1:46" ht="13.5" customHeight="1" x14ac:dyDescent="0.15">
      <c r="A37" s="250"/>
      <c r="AK37" s="1129" t="s">
        <v>546</v>
      </c>
      <c r="AL37" s="1130"/>
      <c r="AM37" s="1130"/>
      <c r="AN37" s="1131"/>
      <c r="AO37" s="294" t="s">
        <v>527</v>
      </c>
      <c r="AP37" s="294" t="s">
        <v>527</v>
      </c>
      <c r="AQ37" s="295">
        <v>971</v>
      </c>
      <c r="AR37" s="296" t="s">
        <v>527</v>
      </c>
    </row>
    <row r="38" spans="1:46" ht="27" customHeight="1" x14ac:dyDescent="0.15">
      <c r="A38" s="250"/>
      <c r="AK38" s="1132" t="s">
        <v>547</v>
      </c>
      <c r="AL38" s="1133"/>
      <c r="AM38" s="1133"/>
      <c r="AN38" s="1134"/>
      <c r="AO38" s="297" t="s">
        <v>527</v>
      </c>
      <c r="AP38" s="297" t="s">
        <v>527</v>
      </c>
      <c r="AQ38" s="298">
        <v>0</v>
      </c>
      <c r="AR38" s="286" t="s">
        <v>527</v>
      </c>
      <c r="AS38" s="293"/>
    </row>
    <row r="39" spans="1:46" x14ac:dyDescent="0.15">
      <c r="A39" s="250"/>
      <c r="AK39" s="1132" t="s">
        <v>548</v>
      </c>
      <c r="AL39" s="1133"/>
      <c r="AM39" s="1133"/>
      <c r="AN39" s="1134"/>
      <c r="AO39" s="294">
        <v>-208880</v>
      </c>
      <c r="AP39" s="294">
        <v>-8637</v>
      </c>
      <c r="AQ39" s="295">
        <v>-3104</v>
      </c>
      <c r="AR39" s="296">
        <v>178.3</v>
      </c>
      <c r="AS39" s="293"/>
    </row>
    <row r="40" spans="1:46" ht="27" customHeight="1" x14ac:dyDescent="0.15">
      <c r="A40" s="250"/>
      <c r="AK40" s="1129" t="s">
        <v>549</v>
      </c>
      <c r="AL40" s="1130"/>
      <c r="AM40" s="1130"/>
      <c r="AN40" s="1131"/>
      <c r="AO40" s="294">
        <v>-791651</v>
      </c>
      <c r="AP40" s="294">
        <v>-32736</v>
      </c>
      <c r="AQ40" s="295">
        <v>-27365</v>
      </c>
      <c r="AR40" s="296">
        <v>19.600000000000001</v>
      </c>
      <c r="AS40" s="293"/>
    </row>
    <row r="41" spans="1:46" x14ac:dyDescent="0.15">
      <c r="A41" s="250"/>
      <c r="AK41" s="1135" t="s">
        <v>299</v>
      </c>
      <c r="AL41" s="1136"/>
      <c r="AM41" s="1136"/>
      <c r="AN41" s="1137"/>
      <c r="AO41" s="294">
        <v>262597</v>
      </c>
      <c r="AP41" s="294">
        <v>10859</v>
      </c>
      <c r="AQ41" s="295">
        <v>13369</v>
      </c>
      <c r="AR41" s="296">
        <v>-18.8</v>
      </c>
      <c r="AS41" s="293"/>
    </row>
    <row r="42" spans="1:46" x14ac:dyDescent="0.15">
      <c r="A42" s="250"/>
      <c r="AK42" s="299" t="s">
        <v>550</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551</v>
      </c>
    </row>
    <row r="48" spans="1:46" x14ac:dyDescent="0.15">
      <c r="A48" s="250"/>
      <c r="AK48" s="304" t="s">
        <v>552</v>
      </c>
      <c r="AL48" s="304"/>
      <c r="AM48" s="304"/>
      <c r="AN48" s="304"/>
      <c r="AO48" s="304"/>
      <c r="AP48" s="304"/>
      <c r="AQ48" s="305"/>
      <c r="AR48" s="304"/>
    </row>
    <row r="49" spans="1:44" ht="13.5" customHeight="1" x14ac:dyDescent="0.15">
      <c r="A49" s="250"/>
      <c r="AK49" s="306"/>
      <c r="AL49" s="307"/>
      <c r="AM49" s="1122" t="s">
        <v>519</v>
      </c>
      <c r="AN49" s="1124" t="s">
        <v>553</v>
      </c>
      <c r="AO49" s="1125"/>
      <c r="AP49" s="1125"/>
      <c r="AQ49" s="1125"/>
      <c r="AR49" s="1126"/>
    </row>
    <row r="50" spans="1:44" x14ac:dyDescent="0.15">
      <c r="A50" s="250"/>
      <c r="AK50" s="308"/>
      <c r="AL50" s="309"/>
      <c r="AM50" s="1123"/>
      <c r="AN50" s="310" t="s">
        <v>554</v>
      </c>
      <c r="AO50" s="311" t="s">
        <v>555</v>
      </c>
      <c r="AP50" s="312" t="s">
        <v>556</v>
      </c>
      <c r="AQ50" s="313" t="s">
        <v>557</v>
      </c>
      <c r="AR50" s="314" t="s">
        <v>558</v>
      </c>
    </row>
    <row r="51" spans="1:44" x14ac:dyDescent="0.15">
      <c r="A51" s="250"/>
      <c r="AK51" s="306" t="s">
        <v>559</v>
      </c>
      <c r="AL51" s="307"/>
      <c r="AM51" s="315">
        <v>1189459</v>
      </c>
      <c r="AN51" s="316">
        <v>49478</v>
      </c>
      <c r="AO51" s="317">
        <v>127.9</v>
      </c>
      <c r="AP51" s="318">
        <v>52191</v>
      </c>
      <c r="AQ51" s="319">
        <v>9.3000000000000007</v>
      </c>
      <c r="AR51" s="320">
        <v>118.6</v>
      </c>
    </row>
    <row r="52" spans="1:44" x14ac:dyDescent="0.15">
      <c r="A52" s="250"/>
      <c r="AK52" s="321"/>
      <c r="AL52" s="322" t="s">
        <v>560</v>
      </c>
      <c r="AM52" s="323">
        <v>1093365</v>
      </c>
      <c r="AN52" s="324">
        <v>45481</v>
      </c>
      <c r="AO52" s="325">
        <v>188.6</v>
      </c>
      <c r="AP52" s="326">
        <v>24843</v>
      </c>
      <c r="AQ52" s="327">
        <v>-0.4</v>
      </c>
      <c r="AR52" s="328">
        <v>189</v>
      </c>
    </row>
    <row r="53" spans="1:44" x14ac:dyDescent="0.15">
      <c r="A53" s="250"/>
      <c r="AK53" s="306" t="s">
        <v>561</v>
      </c>
      <c r="AL53" s="307"/>
      <c r="AM53" s="315">
        <v>1588479</v>
      </c>
      <c r="AN53" s="316">
        <v>65577</v>
      </c>
      <c r="AO53" s="317">
        <v>32.5</v>
      </c>
      <c r="AP53" s="318">
        <v>47387</v>
      </c>
      <c r="AQ53" s="319">
        <v>-9.1999999999999993</v>
      </c>
      <c r="AR53" s="320">
        <v>41.7</v>
      </c>
    </row>
    <row r="54" spans="1:44" x14ac:dyDescent="0.15">
      <c r="A54" s="250"/>
      <c r="AK54" s="321"/>
      <c r="AL54" s="322" t="s">
        <v>560</v>
      </c>
      <c r="AM54" s="323">
        <v>1398646</v>
      </c>
      <c r="AN54" s="324">
        <v>57740</v>
      </c>
      <c r="AO54" s="325">
        <v>27</v>
      </c>
      <c r="AP54" s="326">
        <v>24928</v>
      </c>
      <c r="AQ54" s="327">
        <v>0.3</v>
      </c>
      <c r="AR54" s="328">
        <v>26.7</v>
      </c>
    </row>
    <row r="55" spans="1:44" x14ac:dyDescent="0.15">
      <c r="A55" s="250"/>
      <c r="AK55" s="306" t="s">
        <v>562</v>
      </c>
      <c r="AL55" s="307"/>
      <c r="AM55" s="315">
        <v>1301129</v>
      </c>
      <c r="AN55" s="316">
        <v>53775</v>
      </c>
      <c r="AO55" s="317">
        <v>-18</v>
      </c>
      <c r="AP55" s="318">
        <v>51264</v>
      </c>
      <c r="AQ55" s="319">
        <v>8.1999999999999993</v>
      </c>
      <c r="AR55" s="320">
        <v>-26.2</v>
      </c>
    </row>
    <row r="56" spans="1:44" x14ac:dyDescent="0.15">
      <c r="A56" s="250"/>
      <c r="AK56" s="321"/>
      <c r="AL56" s="322" t="s">
        <v>560</v>
      </c>
      <c r="AM56" s="323">
        <v>940688</v>
      </c>
      <c r="AN56" s="324">
        <v>38878</v>
      </c>
      <c r="AO56" s="325">
        <v>-32.700000000000003</v>
      </c>
      <c r="AP56" s="326">
        <v>26040</v>
      </c>
      <c r="AQ56" s="327">
        <v>4.5</v>
      </c>
      <c r="AR56" s="328">
        <v>-37.200000000000003</v>
      </c>
    </row>
    <row r="57" spans="1:44" x14ac:dyDescent="0.15">
      <c r="A57" s="250"/>
      <c r="AK57" s="306" t="s">
        <v>563</v>
      </c>
      <c r="AL57" s="307"/>
      <c r="AM57" s="315">
        <v>2142062</v>
      </c>
      <c r="AN57" s="316">
        <v>88541</v>
      </c>
      <c r="AO57" s="317">
        <v>64.7</v>
      </c>
      <c r="AP57" s="318">
        <v>52068</v>
      </c>
      <c r="AQ57" s="319">
        <v>1.6</v>
      </c>
      <c r="AR57" s="320">
        <v>63.1</v>
      </c>
    </row>
    <row r="58" spans="1:44" x14ac:dyDescent="0.15">
      <c r="A58" s="250"/>
      <c r="AK58" s="321"/>
      <c r="AL58" s="322" t="s">
        <v>560</v>
      </c>
      <c r="AM58" s="323">
        <v>644276</v>
      </c>
      <c r="AN58" s="324">
        <v>26631</v>
      </c>
      <c r="AO58" s="325">
        <v>-31.5</v>
      </c>
      <c r="AP58" s="326">
        <v>26936</v>
      </c>
      <c r="AQ58" s="327">
        <v>3.4</v>
      </c>
      <c r="AR58" s="328">
        <v>-34.9</v>
      </c>
    </row>
    <row r="59" spans="1:44" x14ac:dyDescent="0.15">
      <c r="A59" s="250"/>
      <c r="AK59" s="306" t="s">
        <v>564</v>
      </c>
      <c r="AL59" s="307"/>
      <c r="AM59" s="315">
        <v>7060764</v>
      </c>
      <c r="AN59" s="316">
        <v>291972</v>
      </c>
      <c r="AO59" s="317">
        <v>229.8</v>
      </c>
      <c r="AP59" s="318">
        <v>47161</v>
      </c>
      <c r="AQ59" s="319">
        <v>-9.4</v>
      </c>
      <c r="AR59" s="320">
        <v>239.2</v>
      </c>
    </row>
    <row r="60" spans="1:44" x14ac:dyDescent="0.15">
      <c r="A60" s="250"/>
      <c r="AK60" s="321"/>
      <c r="AL60" s="322" t="s">
        <v>560</v>
      </c>
      <c r="AM60" s="323">
        <v>1148756</v>
      </c>
      <c r="AN60" s="324">
        <v>47503</v>
      </c>
      <c r="AO60" s="325">
        <v>78.400000000000006</v>
      </c>
      <c r="AP60" s="326">
        <v>24595</v>
      </c>
      <c r="AQ60" s="327">
        <v>-8.6999999999999993</v>
      </c>
      <c r="AR60" s="328">
        <v>87.1</v>
      </c>
    </row>
    <row r="61" spans="1:44" x14ac:dyDescent="0.15">
      <c r="A61" s="250"/>
      <c r="AK61" s="306" t="s">
        <v>565</v>
      </c>
      <c r="AL61" s="329"/>
      <c r="AM61" s="315">
        <v>2656379</v>
      </c>
      <c r="AN61" s="316">
        <v>109869</v>
      </c>
      <c r="AO61" s="317">
        <v>87.4</v>
      </c>
      <c r="AP61" s="318">
        <v>50014</v>
      </c>
      <c r="AQ61" s="330">
        <v>0.1</v>
      </c>
      <c r="AR61" s="320">
        <v>87.3</v>
      </c>
    </row>
    <row r="62" spans="1:44" x14ac:dyDescent="0.15">
      <c r="A62" s="250"/>
      <c r="AK62" s="321"/>
      <c r="AL62" s="322" t="s">
        <v>560</v>
      </c>
      <c r="AM62" s="323">
        <v>1045146</v>
      </c>
      <c r="AN62" s="324">
        <v>43247</v>
      </c>
      <c r="AO62" s="325">
        <v>46</v>
      </c>
      <c r="AP62" s="326">
        <v>25468</v>
      </c>
      <c r="AQ62" s="327">
        <v>-0.2</v>
      </c>
      <c r="AR62" s="328">
        <v>46.2</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sheetData>
  <sheetProtection algorithmName="SHA-512" hashValue="A2QZiS9DXBYEfjLz379RgC4oRV+Bc5OGf0zRojTarEMactPDBluNLOcbKE/uzc1WGSlFGD0IT0Rzi0wSN8p4/g==" saltValue="pQOAxEPq23T7jBkxhw3M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567</v>
      </c>
    </row>
    <row r="121" spans="125:125" ht="13.5" hidden="1" customHeight="1" x14ac:dyDescent="0.15">
      <c r="DU121" s="244"/>
    </row>
  </sheetData>
  <sheetProtection algorithmName="SHA-512" hashValue="Zi1RwkFtk9SEklrZgw5+4MKVuGOUIJH4ewMmb3jkJF4hcniRW6G0O9vLykKXBu86HLo264RiI/gxCqFJSqMYrg==" saltValue="AFYem2+uqgv4Ra/gMezw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568</v>
      </c>
    </row>
  </sheetData>
  <sheetProtection algorithmName="SHA-512" hashValue="fMrMvojkZNmuwEV/12iEpY80ObYboWMlmfZqo0cBhLG9kEfuTdCzhGzjzDFNlHuyfW8b3qVbCLPKPFbFKIFLmQ==" saltValue="F7CnXcPlLhDd8A+hWebG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48" t="s">
        <v>3</v>
      </c>
      <c r="D47" s="1148"/>
      <c r="E47" s="1149"/>
      <c r="F47" s="11">
        <v>63.26</v>
      </c>
      <c r="G47" s="12">
        <v>69.59</v>
      </c>
      <c r="H47" s="12">
        <v>74.73</v>
      </c>
      <c r="I47" s="12">
        <v>82.24</v>
      </c>
      <c r="J47" s="13">
        <v>85.38</v>
      </c>
    </row>
    <row r="48" spans="2:10" ht="57.75" customHeight="1" x14ac:dyDescent="0.15">
      <c r="B48" s="14"/>
      <c r="C48" s="1150" t="s">
        <v>4</v>
      </c>
      <c r="D48" s="1150"/>
      <c r="E48" s="1151"/>
      <c r="F48" s="15">
        <v>5.47</v>
      </c>
      <c r="G48" s="16">
        <v>5.56</v>
      </c>
      <c r="H48" s="16">
        <v>9.56</v>
      </c>
      <c r="I48" s="16">
        <v>5.9</v>
      </c>
      <c r="J48" s="17">
        <v>8.6199999999999992</v>
      </c>
    </row>
    <row r="49" spans="2:10" ht="57.75" customHeight="1" thickBot="1" x14ac:dyDescent="0.2">
      <c r="B49" s="18"/>
      <c r="C49" s="1152" t="s">
        <v>5</v>
      </c>
      <c r="D49" s="1152"/>
      <c r="E49" s="1153"/>
      <c r="F49" s="19">
        <v>6.28</v>
      </c>
      <c r="G49" s="20">
        <v>7.77</v>
      </c>
      <c r="H49" s="20">
        <v>9.2100000000000009</v>
      </c>
      <c r="I49" s="20">
        <v>7.64</v>
      </c>
      <c r="J49" s="21">
        <v>12.9</v>
      </c>
    </row>
    <row r="50" spans="2:10" x14ac:dyDescent="0.15"/>
  </sheetData>
  <sheetProtection algorithmName="SHA-512" hashValue="j6HUN4GJn1OyZ+yXqdIXHnpebTJe1kVB9m+pOGfdY7lhVGmSt7+VUALPXrjuzbMBQWxMP9pdp8VH6iY2xpHSsw==" saltValue="W0kMCINWOzUIUniE83Yh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2023-11-13T09:38:02Z</cp:lastPrinted>
  <dcterms:created xsi:type="dcterms:W3CDTF">2023-02-20T06:21:48Z</dcterms:created>
  <dcterms:modified xsi:type="dcterms:W3CDTF">2024-02-06T06:29:25Z</dcterms:modified>
  <cp:category/>
</cp:coreProperties>
</file>