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8A417E11-1A14-4BC5-B3A1-9E5498A08D47}" xr6:coauthVersionLast="47" xr6:coauthVersionMax="47" xr10:uidLastSave="{00000000-0000-0000-0000-000000000000}"/>
  <bookViews>
    <workbookView xWindow="2370" yWindow="285" windowWidth="24585" windowHeight="15225" tabRatio="909"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AM34" i="10"/>
  <c r="U34" i="10"/>
  <c r="C34" i="10"/>
  <c r="U35" i="10" l="1"/>
  <c r="U36" i="10" s="1"/>
  <c r="U37"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CO34" i="10"/>
</calcChain>
</file>

<file path=xl/sharedStrings.xml><?xml version="1.0" encoding="utf-8"?>
<sst xmlns="http://schemas.openxmlformats.org/spreadsheetml/2006/main" count="1162" uniqueCount="595">
  <si>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</si>
  <si>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</si>
  <si>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</si>
  <si>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</si>
  <si>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</si>
  <si>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</si>
  <si>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</si>
  <si>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</si>
  <si>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</si>
  <si>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</si>
  <si>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</si>
  <si>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</si>
  <si>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</si>
  <si>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</si>
  <si>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</si>
  <si>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</si>
  <si>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</si>
  <si>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</si>
  <si>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</si>
  <si>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</si>
  <si>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</si>
  <si>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</si>
  <si>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</si>
  <si>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</si>
  <si>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</si>
  <si>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</si>
  <si>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</si>
  <si>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</si>
  <si>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</si>
  <si>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</si>
  <si>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</si>
  <si>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</si>
  <si>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</si>
  <si>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</si>
  <si>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</si>
  <si>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</si>
  <si>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</si>
  <si>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</si>
  <si>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</si>
  <si>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</si>
  <si>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</si>
  <si>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</si>
  <si>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</si>
  <si>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</si>
  <si>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</si>
  <si>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</si>
  <si>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</si>
  <si>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</si>
  <si>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</si>
  <si>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</si>
  <si>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</si>
  <si>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</si>
  <si>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</si>
  <si>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</si>
  <si>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</si>
  <si>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</si>
  <si>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</si>
  <si>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</si>
  <si>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</si>
  <si>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</si>
  <si>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</si>
  <si>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</si>
  <si>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</si>
  <si>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</si>
  <si>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</si>
  <si>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</si>
  <si>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</si>
  <si>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</si>
  <si>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</si>
  <si>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</si>
  <si>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</si>
  <si>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</si>
  <si>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</si>
  <si>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</si>
  <si>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</si>
  <si>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</si>
  <si>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</si>
  <si>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</si>
  <si>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</si>
  <si>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</si>
  <si>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</si>
  <si>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</si>
  <si>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</si>
  <si>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</si>
  <si>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</si>
  <si>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</si>
  <si>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</si>
  <si>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</si>
  <si>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</si>
  <si>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</si>
  <si>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</si>
  <si>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</si>
  <si>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</si>
  <si>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</si>
  <si>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</si>
  <si>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</si>
  <si>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</si>
  <si>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</si>
  <si>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上北山村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</si>
  <si>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</si>
  <si>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</si>
  <si>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</si>
  <si>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</si>
  <si>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</si>
  <si>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</si>
  <si>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</si>
  <si>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</si>
  <si>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</si>
  <si>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</si>
  <si>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</si>
  <si>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</si>
  <si>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</si>
  <si>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</si>
  <si>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</si>
  <si>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</si>
  <si>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</si>
  <si>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</si>
  <si>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</si>
  <si>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</si>
  <si>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</si>
  <si>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</si>
  <si>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</si>
  <si>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</si>
  <si>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</si>
  <si>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</si>
  <si>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</si>
  <si>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</si>
  <si>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</si>
  <si>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</si>
  <si>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</si>
  <si>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</si>
  <si>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</si>
  <si>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</si>
  <si>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</si>
  <si>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</si>
  <si>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</si>
  <si>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</si>
  <si>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</si>
  <si>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</si>
  <si>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</si>
  <si>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</si>
  <si>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</si>
  <si>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</si>
  <si>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</si>
  <si>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</si>
  <si>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</si>
  <si>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</si>
  <si>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</si>
  <si>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</si>
  <si>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</si>
  <si>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</si>
  <si>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</si>
  <si>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</si>
  <si>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</si>
  <si>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</si>
  <si>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</si>
  <si>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</si>
  <si>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</si>
  <si>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</si>
  <si>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</si>
  <si>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</si>
  <si>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</si>
  <si>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</si>
  <si>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</si>
  <si>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</si>
  <si>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</si>
  <si>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</si>
  <si>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</si>
  <si>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</si>
  <si>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</si>
  <si>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</si>
  <si>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</si>
  <si>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</si>
  <si>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</si>
  <si>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</si>
  <si>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</si>
  <si>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</si>
  <si>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</si>
  <si>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</si>
  <si>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</si>
  <si>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</si>
  <si>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</si>
  <si>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</si>
  <si>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</si>
  <si>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</si>
  <si>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</si>
  <si>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</si>
  <si>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</si>
  <si>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</si>
  <si>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</si>
  <si>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</si>
  <si>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</si>
  <si>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</si>
  <si>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</si>
  <si>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</si>
  <si>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</si>
  <si>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</si>
  <si>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</si>
  <si>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</si>
  <si>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</si>
  <si>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</si>
  <si>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</si>
  <si>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</si>
  <si>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</si>
  <si>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</si>
  <si>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</si>
  <si>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</si>
  <si>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</si>
  <si>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</si>
  <si>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</si>
  <si>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</si>
  <si>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奈良県上北山村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</si>
  <si>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</si>
  <si>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</si>
  <si>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</si>
  <si>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</si>
  <si>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</si>
  <si>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</si>
  <si>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</si>
  <si>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</si>
  <si>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</si>
  <si>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</si>
  <si>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</si>
  <si>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</si>
  <si>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</si>
  <si>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</si>
  <si>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</si>
  <si>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</si>
  <si>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</si>
  <si>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</si>
  <si>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</si>
  <si>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</si>
  <si>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</si>
  <si>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</si>
  <si>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</si>
  <si>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</si>
  <si>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</si>
  <si>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</si>
  <si>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</si>
  <si>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</si>
  <si>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</si>
  <si>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</si>
  <si>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</si>
  <si>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</si>
  <si>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</si>
  <si>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</si>
  <si>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</si>
  <si>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</si>
  <si>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</si>
  <si>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</si>
  <si>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</si>
  <si>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</si>
  <si>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</si>
  <si>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</si>
  <si>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</si>
  <si>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</si>
  <si>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</si>
  <si>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</si>
  <si>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</si>
  <si>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</si>
  <si>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</si>
  <si>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</si>
  <si>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</si>
  <si>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</si>
  <si>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</si>
  <si>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</si>
  <si>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</si>
  <si>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</si>
  <si>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</si>
  <si>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</si>
  <si>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</si>
  <si>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</si>
  <si>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</si>
  <si>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</si>
  <si>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</si>
  <si>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</si>
  <si>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</si>
  <si>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</si>
  <si>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</si>
  <si>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</si>
  <si>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</si>
  <si>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</si>
  <si>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</si>
  <si>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</si>
  <si>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</si>
  <si>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</si>
  <si>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</si>
  <si>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</si>
  <si>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</si>
  <si>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</si>
  <si>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</si>
  <si>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</si>
  <si>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</si>
  <si>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</si>
  <si>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</si>
  <si>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</si>
  <si>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</si>
  <si>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</si>
  <si>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</si>
  <si>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</si>
  <si>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</si>
  <si>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</si>
  <si>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</si>
  <si>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</si>
  <si>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</si>
  <si>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</si>
  <si>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</si>
  <si>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</si>
  <si>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</si>
  <si>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</si>
  <si>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</si>
  <si>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</si>
  <si>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</si>
  <si>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</si>
  <si>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</si>
  <si>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</si>
  <si>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</si>
  <si>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</si>
  <si>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</si>
  <si>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</si>
  <si>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</si>
  <si>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</si>
  <si>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</si>
  <si>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</si>
  <si>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</si>
  <si>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</si>
  <si>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</si>
  <si>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</si>
  <si>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</si>
  <si>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</si>
  <si>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</si>
  <si>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</si>
  <si>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</si>
  <si>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</si>
  <si>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</si>
  <si>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</si>
  <si>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</si>
  <si>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</si>
  <si>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</si>
  <si>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</si>
  <si>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</si>
  <si>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</si>
  <si>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</si>
  <si>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</si>
  <si>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</si>
  <si>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</si>
  <si>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</si>
  <si>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</si>
  <si>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</si>
  <si>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</si>
  <si>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</si>
  <si>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</si>
  <si>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</si>
  <si>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</si>
  <si>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</si>
  <si>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</si>
  <si>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</si>
  <si>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</si>
  <si>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</si>
  <si>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</si>
  <si>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</si>
  <si>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</si>
  <si>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</si>
  <si>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</si>
  <si>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</si>
  <si>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奈良県上北山村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</si>
  <si>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</si>
  <si>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</si>
  <si>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</si>
  <si>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</si>
  <si>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</si>
  <si>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</si>
  <si>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</si>
  <si>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</si>
  <si>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</si>
  <si>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</si>
  <si>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</si>
  <si>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</si>
  <si>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</si>
  <si>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</si>
  <si>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</si>
  <si>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</si>
  <si>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</si>
  <si>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</si>
  <si>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</si>
  <si>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</si>
  <si>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</si>
  <si>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</si>
  <si>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</si>
  <si>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</si>
  <si>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</si>
  <si>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</si>
  <si>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</si>
  <si>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</si>
  <si>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</si>
  <si>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</si>
  <si>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</si>
  <si>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</si>
  <si>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</si>
  <si>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</si>
  <si>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国民健康保険事業（直営診療所）</t>
    <phoneticPr fontId="5"/>
  </si>
  <si>
    <t>国民健康保険事業</t>
    <phoneticPr fontId="5"/>
  </si>
  <si>
    <t>介護保険事業</t>
    <phoneticPr fontId="5"/>
  </si>
  <si>
    <t>後期高齢者医療事業</t>
    <phoneticPr fontId="5"/>
  </si>
  <si>
    <t>簡易水道事業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</si>
  <si>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</si>
  <si>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</si>
  <si>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</si>
  <si>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</si>
  <si>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</si>
  <si>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</si>
  <si>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</si>
  <si>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</si>
  <si>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</si>
  <si>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</si>
  <si>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</si>
  <si>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</si>
  <si>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</si>
  <si>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</si>
  <si>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</si>
  <si>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</si>
  <si>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</si>
  <si>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</si>
  <si>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</si>
  <si>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</si>
  <si>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</si>
  <si>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</si>
  <si>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</si>
  <si>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</si>
  <si>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</si>
  <si>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</si>
  <si>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</si>
  <si>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</si>
  <si>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</si>
  <si>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</si>
  <si>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</si>
  <si>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</si>
  <si>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</si>
  <si>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</si>
  <si>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</si>
  <si>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</si>
  <si>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</si>
  <si>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</si>
  <si>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</si>
  <si>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</si>
  <si>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</si>
  <si>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</si>
  <si>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</si>
  <si>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</si>
  <si>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</si>
  <si>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</si>
  <si>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</si>
  <si>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</si>
  <si>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</si>
  <si>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</si>
  <si>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</si>
  <si>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</si>
  <si>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</si>
  <si>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</si>
  <si>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</si>
  <si>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</si>
  <si>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</si>
  <si>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</si>
  <si>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</si>
  <si>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</si>
  <si>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</si>
  <si>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国民健康保険事業（直営診療所）</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</si>
  <si>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</si>
  <si>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</si>
  <si>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</si>
  <si>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</si>
  <si>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</si>
  <si>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</si>
  <si>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</si>
  <si>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</si>
  <si>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</si>
  <si>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</si>
  <si>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</si>
  <si>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</si>
  <si>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</si>
  <si>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</si>
  <si>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</si>
  <si>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</si>
  <si>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</si>
  <si>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</si>
  <si>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</si>
  <si>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</si>
  <si>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</si>
  <si>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</si>
  <si>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</si>
  <si>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</si>
  <si>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</si>
  <si>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</si>
  <si>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</si>
  <si>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</si>
  <si>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</si>
  <si>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</si>
  <si>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</si>
  <si>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</si>
  <si>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</si>
  <si>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</si>
  <si>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</si>
  <si>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</si>
  <si>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</si>
  <si>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</si>
  <si>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</si>
  <si>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</si>
  <si>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</si>
  <si>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</si>
  <si>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</si>
  <si>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</si>
  <si>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</si>
  <si>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</si>
  <si>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</si>
  <si>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</si>
  <si>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</si>
  <si>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</si>
  <si>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</si>
  <si>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</si>
  <si>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</si>
  <si>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</si>
  <si>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</si>
  <si>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</si>
  <si>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</si>
  <si>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</si>
  <si>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</si>
  <si>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</si>
  <si>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</si>
  <si>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</si>
  <si>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</si>
  <si>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</si>
  <si>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</si>
  <si>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</si>
  <si>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</si>
  <si>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</si>
  <si>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</si>
  <si>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</si>
  <si>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</si>
  <si>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</si>
  <si>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</si>
  <si>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</si>
  <si>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</si>
  <si>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</si>
  <si>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</si>
  <si>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</si>
  <si>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</si>
  <si>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</si>
  <si>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</si>
  <si>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</si>
  <si>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</si>
  <si>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</si>
  <si>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</si>
  <si>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</si>
  <si>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1.51</t>
  </si>
  <si>
    <t>▲ 16.28</t>
  </si>
  <si>
    <t>一般会計</t>
  </si>
  <si>
    <t>介護保険事業</t>
  </si>
  <si>
    <t>国民健康保険事業（直営診療所）</t>
  </si>
  <si>
    <t>国民健康保険事業</t>
  </si>
  <si>
    <t>簡易水道事業</t>
  </si>
  <si>
    <t>後期高齢者医療事業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</si>
  <si>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</si>
  <si>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</si>
  <si>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</si>
  <si>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</si>
  <si>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</si>
  <si>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</si>
  <si>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</si>
  <si>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</si>
  <si>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一般社団法人ツーリズムかみきた</t>
    <rPh sb="0" eb="2">
      <t>イッパン</t>
    </rPh>
    <rPh sb="2" eb="4">
      <t>シャダン</t>
    </rPh>
    <rPh sb="4" eb="6">
      <t>ホウジン</t>
    </rPh>
    <phoneticPr fontId="2"/>
  </si>
  <si>
    <t>-</t>
    <phoneticPr fontId="2"/>
  </si>
  <si>
    <t>公共施設基金</t>
    <rPh sb="0" eb="2">
      <t>コウキョウ</t>
    </rPh>
    <rPh sb="2" eb="4">
      <t>シセツ</t>
    </rPh>
    <rPh sb="4" eb="6">
      <t>キキン</t>
    </rPh>
    <phoneticPr fontId="5"/>
  </si>
  <si>
    <t>ふるさと基金</t>
    <rPh sb="4" eb="6">
      <t>キキン</t>
    </rPh>
    <phoneticPr fontId="5"/>
  </si>
  <si>
    <t>森林環境譲与税基金</t>
    <rPh sb="0" eb="9">
      <t>シンリンカンキョウジョウヨゼイキキン</t>
    </rPh>
    <phoneticPr fontId="5"/>
  </si>
  <si>
    <t>漁業振興基金</t>
    <rPh sb="0" eb="2">
      <t>ギョギョウ</t>
    </rPh>
    <rPh sb="2" eb="4">
      <t>シンコウ</t>
    </rPh>
    <rPh sb="4" eb="6">
      <t>キキン</t>
    </rPh>
    <phoneticPr fontId="5"/>
  </si>
  <si>
    <t>林業振興基金</t>
    <rPh sb="0" eb="2">
      <t>リンギョウ</t>
    </rPh>
    <rPh sb="2" eb="4">
      <t>シンコウ</t>
    </rPh>
    <rPh sb="4" eb="6">
      <t>キキン</t>
    </rPh>
    <phoneticPr fontId="5"/>
  </si>
  <si>
    <t>奈良県市町村総合事務組合</t>
    <rPh sb="0" eb="3">
      <t>ナラケン</t>
    </rPh>
    <rPh sb="3" eb="6">
      <t>シチョウソン</t>
    </rPh>
    <rPh sb="6" eb="8">
      <t>ソウゴウ</t>
    </rPh>
    <rPh sb="8" eb="10">
      <t>ジム</t>
    </rPh>
    <rPh sb="10" eb="12">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</si>
  <si>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</si>
  <si>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</si>
  <si>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南和広域医療企業団</t>
    <rPh sb="0" eb="2">
      <t>ナンワ</t>
    </rPh>
    <rPh sb="2" eb="4">
      <t>コウイキ</t>
    </rPh>
    <rPh sb="4" eb="6">
      <t>イリョウ</t>
    </rPh>
    <rPh sb="6" eb="8">
      <t>キギョウ</t>
    </rPh>
    <rPh sb="8" eb="9">
      <t>ダン</t>
    </rPh>
    <phoneticPr fontId="2"/>
  </si>
  <si>
    <t>奈良県広域消防組合</t>
    <rPh sb="0" eb="3">
      <t>ナラケン</t>
    </rPh>
    <rPh sb="3" eb="5">
      <t>コウイキ</t>
    </rPh>
    <rPh sb="5" eb="7">
      <t>ショウボウ</t>
    </rPh>
    <rPh sb="7" eb="9">
      <t>クミアイ</t>
    </rPh>
    <phoneticPr fontId="2"/>
  </si>
  <si>
    <t>上下北山衛生一部事務組合</t>
    <rPh sb="0" eb="1">
      <t>カミ</t>
    </rPh>
    <rPh sb="1" eb="4">
      <t>シモキタヤマ</t>
    </rPh>
    <rPh sb="4" eb="6">
      <t>エイセイ</t>
    </rPh>
    <rPh sb="6" eb="8">
      <t>イチブ</t>
    </rPh>
    <rPh sb="8" eb="10">
      <t>ジム</t>
    </rPh>
    <rPh sb="10" eb="12">
      <t>クミアイ</t>
    </rPh>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</si>
  <si>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</si>
  <si>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</si>
  <si>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</si>
  <si>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</si>
  <si>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将来負担額に対し基金等の充当可能財源等が多いため数値はマイナスとなっているが、地方債の現在高は増加し、将来負担額は増加傾向にある。有形固定資産減価償却率は類似団体よりも高く上昇傾向にあり、施設の老朽化が進んでいると言える。老朽化対策として今後、公共施設等の大規模な改修・整備等を進める必要があり、地方債の発行や基金の取崩し等により将来負担比率の上昇が懸念されるため、公共施設等総合管理計画に基づき、老朽化対策に取り組むとともに公債費の適正化にも取り組んでいく必要がある。</t>
    <rPh sb="63" eb="65">
      <t>ショウライ</t>
    </rPh>
    <rPh sb="65" eb="67">
      <t>フタン</t>
    </rPh>
    <rPh sb="67" eb="68">
      <t>ガク</t>
    </rPh>
    <rPh sb="69" eb="71">
      <t>ゾウカ</t>
    </rPh>
    <rPh sb="71" eb="73">
      <t>ケイコウ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</si>
  <si>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</si>
  <si>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</si>
  <si>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</si>
  <si>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</si>
  <si>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</si>
  <si>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</si>
  <si>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るが上昇傾向にある。将来負担比率についてはマイナスの値で健全な状態ではあるが、地方債の現在高は増加しており将来負担額は上昇傾向である。地方債が増加しているのは、平成30年度から令和元年度かけて行った研修宿泊施設のリニューアル事業に際し262,300千円の地方債を発行したこと、また、令和元年度から令和2年度にかけて行った防災行政無線設備の更新事業に際し190,700千円の地方債を発行したことが考えられる。これらの地方債の償還は令和4年度及び令和5年度から始まり、実質公債比率が上昇していくことが考えられるため、これまで以上に公債費の適正化に取り組んでいく必要がある。</t>
    <rPh sb="76" eb="78">
      <t>ショウライ</t>
    </rPh>
    <rPh sb="78" eb="80">
      <t>フタン</t>
    </rPh>
    <rPh sb="80" eb="81">
      <t>ガク</t>
    </rPh>
    <rPh sb="82" eb="84">
      <t>ジョウショウ</t>
    </rPh>
    <rPh sb="84" eb="86">
      <t>ケイコウ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</si>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</sst>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181" fontId="20" fillId="0" borderId="86"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16" fillId="0" borderId="0" xfId="6" applyAlignment="1">
      <alignment vertical="center"/>
    </xf>
    <xf numFmtId="0" fontId="16" fillId="0" borderId="38" xfId="6" applyBorder="1" applyAlignment="1">
      <alignmen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8F0D-4C3A-A9F6-40A5D6D7E1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589204</c:v>
                </c:pt>
                <c:pt idx="1">
                  <c:v>388876</c:v>
                </c:pt>
                <c:pt idx="2">
                  <c:v>1626564</c:v>
                </c:pt>
                <c:pt idx="3">
                  <c:v>1084267</c:v>
                </c:pt>
                <c:pt idx="4">
                  <c:v>511587</c:v>
                </c:pt>
              </c:numCache>
            </c:numRef>
          </c:val>
          <c:smooth val="0"/>
          <c:extLst>
            <c:ext xmlns:c16="http://schemas.microsoft.com/office/drawing/2014/chart" uri="{C3380CC4-5D6E-409C-BE32-E72D297353CC}">
              <c16:uniqueId val="{00000001-8F0D-4C3A-A9F6-40A5D6D7E10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17.440000000000001</c:v>
                </c:pt>
                <c:pt idx="1">
                  <c:v>27.73</c:v>
                </c:pt>
                <c:pt idx="2">
                  <c:v>27.92</c:v>
                </c:pt>
                <c:pt idx="3">
                  <c:v>29.05</c:v>
                </c:pt>
                <c:pt idx="4">
                  <c:v>24.84</c:v>
                </c:pt>
              </c:numCache>
            </c:numRef>
          </c:val>
          <c:extLst>
            <c:ext xmlns:c16="http://schemas.microsoft.com/office/drawing/2014/chart" uri="{C3380CC4-5D6E-409C-BE32-E72D297353CC}">
              <c16:uniqueId val="{00000000-B823-4F9A-82E2-EC8A238D30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194.3</c:v>
                </c:pt>
                <c:pt idx="1">
                  <c:v>196.05</c:v>
                </c:pt>
                <c:pt idx="2">
                  <c:v>174.48</c:v>
                </c:pt>
                <c:pt idx="3">
                  <c:v>166.44</c:v>
                </c:pt>
                <c:pt idx="4">
                  <c:v>155.91</c:v>
                </c:pt>
              </c:numCache>
            </c:numRef>
          </c:val>
          <c:extLst>
            <c:ext xmlns:c16="http://schemas.microsoft.com/office/drawing/2014/chart" uri="{C3380CC4-5D6E-409C-BE32-E72D297353CC}">
              <c16:uniqueId val="{00000001-B823-4F9A-82E2-EC8A238D300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6.49</c:v>
                </c:pt>
                <c:pt idx="1">
                  <c:v>-1.51</c:v>
                </c:pt>
                <c:pt idx="2">
                  <c:v>-16.28</c:v>
                </c:pt>
                <c:pt idx="3">
                  <c:v>2.41</c:v>
                </c:pt>
                <c:pt idx="4">
                  <c:v>11.05</c:v>
                </c:pt>
              </c:numCache>
            </c:numRef>
          </c:val>
          <c:smooth val="0"/>
          <c:extLst>
            <c:ext xmlns:c16="http://schemas.microsoft.com/office/drawing/2014/chart" uri="{C3380CC4-5D6E-409C-BE32-E72D297353CC}">
              <c16:uniqueId val="{00000002-B823-4F9A-82E2-EC8A238D300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754-4858-8871-855F8C09B1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754-4858-8871-855F8C09B13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754-4858-8871-855F8C09B13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754-4858-8871-855F8C09B130}"/>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7.0000000000000007E-2</c:v>
                </c:pt>
                <c:pt idx="4">
                  <c:v>#N/A</c:v>
                </c:pt>
                <c:pt idx="5">
                  <c:v>0.06</c:v>
                </c:pt>
                <c:pt idx="6">
                  <c:v>#N/A</c:v>
                </c:pt>
                <c:pt idx="7">
                  <c:v>0.03</c:v>
                </c:pt>
                <c:pt idx="8">
                  <c:v>#N/A</c:v>
                </c:pt>
                <c:pt idx="9">
                  <c:v>0.04</c:v>
                </c:pt>
              </c:numCache>
            </c:numRef>
          </c:val>
          <c:extLst>
            <c:ext xmlns:c16="http://schemas.microsoft.com/office/drawing/2014/chart" uri="{C3380CC4-5D6E-409C-BE32-E72D297353CC}">
              <c16:uniqueId val="{00000004-F754-4858-8871-855F8C09B130}"/>
            </c:ext>
          </c:extLst>
        </c:ser>
        <c:ser>
          <c:idx val="5"/>
          <c:order val="5"/>
          <c:tx>
            <c:strRef>
              <c:f>データシート!$A$32</c:f>
              <c:strCache>
                <c:ptCount val="1"/>
                <c:pt idx="0">
                  <c:v>簡易水道事業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0.48</c:v>
                </c:pt>
                <c:pt idx="2">
                  <c:v>#N/A</c:v>
                </c:pt>
                <c:pt idx="3">
                  <c:v>0.34</c:v>
                </c:pt>
                <c:pt idx="4">
                  <c:v>#N/A</c:v>
                </c:pt>
                <c:pt idx="5">
                  <c:v>0.47</c:v>
                </c:pt>
                <c:pt idx="6">
                  <c:v>#N/A</c:v>
                </c:pt>
                <c:pt idx="7">
                  <c:v>0.62</c:v>
                </c:pt>
                <c:pt idx="8">
                  <c:v>#N/A</c:v>
                </c:pt>
                <c:pt idx="9">
                  <c:v>0.23</c:v>
                </c:pt>
              </c:numCache>
            </c:numRef>
          </c:val>
          <c:extLst>
            <c:ext xmlns:c16="http://schemas.microsoft.com/office/drawing/2014/chart" uri="{C3380CC4-5D6E-409C-BE32-E72D297353CC}">
              <c16:uniqueId val="{00000005-F754-4858-8871-855F8C09B130}"/>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1.68</c:v>
                </c:pt>
                <c:pt idx="2">
                  <c:v>#N/A</c:v>
                </c:pt>
                <c:pt idx="3">
                  <c:v>1.06</c:v>
                </c:pt>
                <c:pt idx="4">
                  <c:v>#N/A</c:v>
                </c:pt>
                <c:pt idx="5">
                  <c:v>0.45</c:v>
                </c:pt>
                <c:pt idx="6">
                  <c:v>#N/A</c:v>
                </c:pt>
                <c:pt idx="7">
                  <c:v>0.34</c:v>
                </c:pt>
                <c:pt idx="8">
                  <c:v>#N/A</c:v>
                </c:pt>
                <c:pt idx="9">
                  <c:v>0.24</c:v>
                </c:pt>
              </c:numCache>
            </c:numRef>
          </c:val>
          <c:extLst>
            <c:ext xmlns:c16="http://schemas.microsoft.com/office/drawing/2014/chart" uri="{C3380CC4-5D6E-409C-BE32-E72D297353CC}">
              <c16:uniqueId val="{00000006-F754-4858-8871-855F8C09B130}"/>
            </c:ext>
          </c:extLst>
        </c:ser>
        <c:ser>
          <c:idx val="7"/>
          <c:order val="7"/>
          <c:tx>
            <c:strRef>
              <c:f>データシート!$A$34</c:f>
              <c:strCache>
                <c:ptCount val="1"/>
                <c:pt idx="0">
                  <c:v>国民健康保険事業（直営診療所）</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0.91</c:v>
                </c:pt>
                <c:pt idx="2">
                  <c:v>#N/A</c:v>
                </c:pt>
                <c:pt idx="3">
                  <c:v>0.93</c:v>
                </c:pt>
                <c:pt idx="4">
                  <c:v>#N/A</c:v>
                </c:pt>
                <c:pt idx="5">
                  <c:v>0.91</c:v>
                </c:pt>
                <c:pt idx="6">
                  <c:v>#N/A</c:v>
                </c:pt>
                <c:pt idx="7">
                  <c:v>1.41</c:v>
                </c:pt>
                <c:pt idx="8">
                  <c:v>#N/A</c:v>
                </c:pt>
                <c:pt idx="9">
                  <c:v>0.9</c:v>
                </c:pt>
              </c:numCache>
            </c:numRef>
          </c:val>
          <c:extLst>
            <c:ext xmlns:c16="http://schemas.microsoft.com/office/drawing/2014/chart" uri="{C3380CC4-5D6E-409C-BE32-E72D297353CC}">
              <c16:uniqueId val="{00000007-F754-4858-8871-855F8C09B130}"/>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0.41</c:v>
                </c:pt>
                <c:pt idx="2">
                  <c:v>#N/A</c:v>
                </c:pt>
                <c:pt idx="3">
                  <c:v>0.69</c:v>
                </c:pt>
                <c:pt idx="4">
                  <c:v>#N/A</c:v>
                </c:pt>
                <c:pt idx="5">
                  <c:v>2.29</c:v>
                </c:pt>
                <c:pt idx="6">
                  <c:v>#N/A</c:v>
                </c:pt>
                <c:pt idx="7">
                  <c:v>2.1800000000000002</c:v>
                </c:pt>
                <c:pt idx="8">
                  <c:v>#N/A</c:v>
                </c:pt>
                <c:pt idx="9">
                  <c:v>1.34</c:v>
                </c:pt>
              </c:numCache>
            </c:numRef>
          </c:val>
          <c:extLst>
            <c:ext xmlns:c16="http://schemas.microsoft.com/office/drawing/2014/chart" uri="{C3380CC4-5D6E-409C-BE32-E72D297353CC}">
              <c16:uniqueId val="{00000008-F754-4858-8871-855F8C09B13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17.43</c:v>
                </c:pt>
                <c:pt idx="2">
                  <c:v>#N/A</c:v>
                </c:pt>
                <c:pt idx="3">
                  <c:v>27.73</c:v>
                </c:pt>
                <c:pt idx="4">
                  <c:v>#N/A</c:v>
                </c:pt>
                <c:pt idx="5">
                  <c:v>27.92</c:v>
                </c:pt>
                <c:pt idx="6">
                  <c:v>#N/A</c:v>
                </c:pt>
                <c:pt idx="7">
                  <c:v>29.04</c:v>
                </c:pt>
                <c:pt idx="8">
                  <c:v>#N/A</c:v>
                </c:pt>
                <c:pt idx="9">
                  <c:v>24.83</c:v>
                </c:pt>
              </c:numCache>
            </c:numRef>
          </c:val>
          <c:extLst>
            <c:ext xmlns:c16="http://schemas.microsoft.com/office/drawing/2014/chart" uri="{C3380CC4-5D6E-409C-BE32-E72D297353CC}">
              <c16:uniqueId val="{00000009-F754-4858-8871-855F8C09B13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149</c:v>
                </c:pt>
                <c:pt idx="5">
                  <c:v>156</c:v>
                </c:pt>
                <c:pt idx="8">
                  <c:v>157</c:v>
                </c:pt>
                <c:pt idx="11">
                  <c:v>157</c:v>
                </c:pt>
                <c:pt idx="14">
                  <c:v>159</c:v>
                </c:pt>
              </c:numCache>
            </c:numRef>
          </c:val>
          <c:extLst>
            <c:ext xmlns:c16="http://schemas.microsoft.com/office/drawing/2014/chart" uri="{C3380CC4-5D6E-409C-BE32-E72D297353CC}">
              <c16:uniqueId val="{00000000-6899-41AF-96C4-A99B06C4C4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99-41AF-96C4-A99B06C4C4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899-41AF-96C4-A99B06C4C4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23</c:v>
                </c:pt>
                <c:pt idx="3">
                  <c:v>16</c:v>
                </c:pt>
                <c:pt idx="6">
                  <c:v>16</c:v>
                </c:pt>
                <c:pt idx="9">
                  <c:v>18</c:v>
                </c:pt>
                <c:pt idx="12">
                  <c:v>15</c:v>
                </c:pt>
              </c:numCache>
            </c:numRef>
          </c:val>
          <c:extLst>
            <c:ext xmlns:c16="http://schemas.microsoft.com/office/drawing/2014/chart" uri="{C3380CC4-5D6E-409C-BE32-E72D297353CC}">
              <c16:uniqueId val="{00000003-6899-41AF-96C4-A99B06C4C4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c:v>
                </c:pt>
                <c:pt idx="3">
                  <c:v>6</c:v>
                </c:pt>
                <c:pt idx="6">
                  <c:v>5</c:v>
                </c:pt>
                <c:pt idx="9">
                  <c:v>7</c:v>
                </c:pt>
                <c:pt idx="12">
                  <c:v>4</c:v>
                </c:pt>
              </c:numCache>
            </c:numRef>
          </c:val>
          <c:extLst>
            <c:ext xmlns:c16="http://schemas.microsoft.com/office/drawing/2014/chart" uri="{C3380CC4-5D6E-409C-BE32-E72D297353CC}">
              <c16:uniqueId val="{00000004-6899-41AF-96C4-A99B06C4C4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99-41AF-96C4-A99B06C4C4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99-41AF-96C4-A99B06C4C4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149</c:v>
                </c:pt>
                <c:pt idx="3">
                  <c:v>153</c:v>
                </c:pt>
                <c:pt idx="6">
                  <c:v>159</c:v>
                </c:pt>
                <c:pt idx="9">
                  <c:v>163</c:v>
                </c:pt>
                <c:pt idx="12">
                  <c:v>173</c:v>
                </c:pt>
              </c:numCache>
            </c:numRef>
          </c:val>
          <c:extLst>
            <c:ext xmlns:c16="http://schemas.microsoft.com/office/drawing/2014/chart" uri="{C3380CC4-5D6E-409C-BE32-E72D297353CC}">
              <c16:uniqueId val="{00000007-6899-41AF-96C4-A99B06C4C4E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28</c:v>
                </c:pt>
                <c:pt idx="2">
                  <c:v>#N/A</c:v>
                </c:pt>
                <c:pt idx="3">
                  <c:v>#N/A</c:v>
                </c:pt>
                <c:pt idx="4">
                  <c:v>19</c:v>
                </c:pt>
                <c:pt idx="5">
                  <c:v>#N/A</c:v>
                </c:pt>
                <c:pt idx="6">
                  <c:v>#N/A</c:v>
                </c:pt>
                <c:pt idx="7">
                  <c:v>23</c:v>
                </c:pt>
                <c:pt idx="8">
                  <c:v>#N/A</c:v>
                </c:pt>
                <c:pt idx="9">
                  <c:v>#N/A</c:v>
                </c:pt>
                <c:pt idx="10">
                  <c:v>31</c:v>
                </c:pt>
                <c:pt idx="11">
                  <c:v>#N/A</c:v>
                </c:pt>
                <c:pt idx="12">
                  <c:v>#N/A</c:v>
                </c:pt>
                <c:pt idx="13">
                  <c:v>33</c:v>
                </c:pt>
                <c:pt idx="14">
                  <c:v>#N/A</c:v>
                </c:pt>
              </c:numCache>
            </c:numRef>
          </c:val>
          <c:smooth val="0"/>
          <c:extLst>
            <c:ext xmlns:c16="http://schemas.microsoft.com/office/drawing/2014/chart" uri="{C3380CC4-5D6E-409C-BE32-E72D297353CC}">
              <c16:uniqueId val="{00000008-6899-41AF-96C4-A99B06C4C4E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1484</c:v>
                </c:pt>
                <c:pt idx="5">
                  <c:v>1425</c:v>
                </c:pt>
                <c:pt idx="8">
                  <c:v>1641</c:v>
                </c:pt>
                <c:pt idx="11">
                  <c:v>1641</c:v>
                </c:pt>
                <c:pt idx="14">
                  <c:v>1579</c:v>
                </c:pt>
              </c:numCache>
            </c:numRef>
          </c:val>
          <c:extLst>
            <c:ext xmlns:c16="http://schemas.microsoft.com/office/drawing/2014/chart" uri="{C3380CC4-5D6E-409C-BE32-E72D297353CC}">
              <c16:uniqueId val="{00000000-5BCC-4D83-B65F-CB077142EE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46</c:v>
                </c:pt>
                <c:pt idx="5">
                  <c:v>43</c:v>
                </c:pt>
                <c:pt idx="8">
                  <c:v>39</c:v>
                </c:pt>
                <c:pt idx="11">
                  <c:v>36</c:v>
                </c:pt>
                <c:pt idx="14">
                  <c:v>33</c:v>
                </c:pt>
              </c:numCache>
            </c:numRef>
          </c:val>
          <c:extLst>
            <c:ext xmlns:c16="http://schemas.microsoft.com/office/drawing/2014/chart" uri="{C3380CC4-5D6E-409C-BE32-E72D297353CC}">
              <c16:uniqueId val="{00000001-5BCC-4D83-B65F-CB077142EE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2125</c:v>
                </c:pt>
                <c:pt idx="5">
                  <c:v>2033</c:v>
                </c:pt>
                <c:pt idx="8">
                  <c:v>1879</c:v>
                </c:pt>
                <c:pt idx="11">
                  <c:v>1899</c:v>
                </c:pt>
                <c:pt idx="14">
                  <c:v>2033</c:v>
                </c:pt>
              </c:numCache>
            </c:numRef>
          </c:val>
          <c:extLst>
            <c:ext xmlns:c16="http://schemas.microsoft.com/office/drawing/2014/chart" uri="{C3380CC4-5D6E-409C-BE32-E72D297353CC}">
              <c16:uniqueId val="{00000002-5BCC-4D83-B65F-CB077142EE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CC-4D83-B65F-CB077142EE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CC-4D83-B65F-CB077142EE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30</c:v>
                </c:pt>
                <c:pt idx="12">
                  <c:v>0</c:v>
                </c:pt>
              </c:numCache>
            </c:numRef>
          </c:val>
          <c:extLst>
            <c:ext xmlns:c16="http://schemas.microsoft.com/office/drawing/2014/chart" uri="{C3380CC4-5D6E-409C-BE32-E72D297353CC}">
              <c16:uniqueId val="{00000005-5BCC-4D83-B65F-CB077142EE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326</c:v>
                </c:pt>
                <c:pt idx="3">
                  <c:v>318</c:v>
                </c:pt>
                <c:pt idx="6">
                  <c:v>322</c:v>
                </c:pt>
                <c:pt idx="9">
                  <c:v>305</c:v>
                </c:pt>
                <c:pt idx="12">
                  <c:v>276</c:v>
                </c:pt>
              </c:numCache>
            </c:numRef>
          </c:val>
          <c:extLst>
            <c:ext xmlns:c16="http://schemas.microsoft.com/office/drawing/2014/chart" uri="{C3380CC4-5D6E-409C-BE32-E72D297353CC}">
              <c16:uniqueId val="{00000006-5BCC-4D83-B65F-CB077142EE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178</c:v>
                </c:pt>
                <c:pt idx="3">
                  <c:v>181</c:v>
                </c:pt>
                <c:pt idx="6">
                  <c:v>145</c:v>
                </c:pt>
                <c:pt idx="9">
                  <c:v>125</c:v>
                </c:pt>
                <c:pt idx="12">
                  <c:v>116</c:v>
                </c:pt>
              </c:numCache>
            </c:numRef>
          </c:val>
          <c:extLst>
            <c:ext xmlns:c16="http://schemas.microsoft.com/office/drawing/2014/chart" uri="{C3380CC4-5D6E-409C-BE32-E72D297353CC}">
              <c16:uniqueId val="{00000007-5BCC-4D83-B65F-CB077142EE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72</c:v>
                </c:pt>
                <c:pt idx="3">
                  <c:v>68</c:v>
                </c:pt>
                <c:pt idx="6">
                  <c:v>70</c:v>
                </c:pt>
                <c:pt idx="9">
                  <c:v>68</c:v>
                </c:pt>
                <c:pt idx="12">
                  <c:v>48</c:v>
                </c:pt>
              </c:numCache>
            </c:numRef>
          </c:val>
          <c:extLst>
            <c:ext xmlns:c16="http://schemas.microsoft.com/office/drawing/2014/chart" uri="{C3380CC4-5D6E-409C-BE32-E72D297353CC}">
              <c16:uniqueId val="{00000008-5BCC-4D83-B65F-CB077142EE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BCC-4D83-B65F-CB077142EE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1619</c:v>
                </c:pt>
                <c:pt idx="3">
                  <c:v>1562</c:v>
                </c:pt>
                <c:pt idx="6">
                  <c:v>1803</c:v>
                </c:pt>
                <c:pt idx="9">
                  <c:v>1979</c:v>
                </c:pt>
                <c:pt idx="12">
                  <c:v>1942</c:v>
                </c:pt>
              </c:numCache>
            </c:numRef>
          </c:val>
          <c:extLst>
            <c:ext xmlns:c16="http://schemas.microsoft.com/office/drawing/2014/chart" uri="{C3380CC4-5D6E-409C-BE32-E72D297353CC}">
              <c16:uniqueId val="{0000000A-5BCC-4D83-B65F-CB077142EE3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BCC-4D83-B65F-CB077142EE3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1517</c:v>
                </c:pt>
                <c:pt idx="1">
                  <c:v>1517</c:v>
                </c:pt>
                <c:pt idx="2">
                  <c:v>1637</c:v>
                </c:pt>
              </c:numCache>
            </c:numRef>
          </c:val>
          <c:extLst>
            <c:ext xmlns:c16="http://schemas.microsoft.com/office/drawing/2014/chart" uri="{C3380CC4-5D6E-409C-BE32-E72D297353CC}">
              <c16:uniqueId val="{00000000-CC39-457F-AD2B-77BEC8F899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63</c:v>
                </c:pt>
                <c:pt idx="1">
                  <c:v>63</c:v>
                </c:pt>
                <c:pt idx="2">
                  <c:v>63</c:v>
                </c:pt>
              </c:numCache>
            </c:numRef>
          </c:val>
          <c:extLst>
            <c:ext xmlns:c16="http://schemas.microsoft.com/office/drawing/2014/chart" uri="{C3380CC4-5D6E-409C-BE32-E72D297353CC}">
              <c16:uniqueId val="{00000001-CC39-457F-AD2B-77BEC8F899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248</c:v>
                </c:pt>
                <c:pt idx="1">
                  <c:v>264</c:v>
                </c:pt>
                <c:pt idx="2">
                  <c:v>276</c:v>
                </c:pt>
              </c:numCache>
            </c:numRef>
          </c:val>
          <c:extLst>
            <c:ext xmlns:c16="http://schemas.microsoft.com/office/drawing/2014/chart" uri="{C3380CC4-5D6E-409C-BE32-E72D297353CC}">
              <c16:uniqueId val="{00000002-CC39-457F-AD2B-77BEC8F8990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{8535CC54-FA1B-4AF0-BC08-2330CB43930E}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89D-4B45-95B7-10E5701CFE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{FD1FEBE6-A7D7-4C88-8439-961859C456D5}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9D-4B45-95B7-10E5701CFE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{AA6425AF-FBB3-4F3C-814D-042514E9577B}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9D-4B45-95B7-10E5701CFE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{12AE3631-F82C-4C90-82D9-674B3056B295}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9D-4B45-95B7-10E5701CFE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{4D60B6D6-043A-4B03-BAA8-DED5B6D72FDB}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9D-4B45-95B7-10E5701CFEC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{82DB682F-11D9-4C13-B720-0E0C00B87E32}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89D-4B45-95B7-10E5701CFEC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{041B342B-8ED5-4F71-B17E-E6BBFABFC21B}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89D-4B45-95B7-10E5701CFEC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{48EC8367-9978-4CE9-93EA-0D339C938F93}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89D-4B45-95B7-10E5701CFEC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{07557B56-0A21-4297-9DB7-A9FB23C851C7}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89D-4B45-95B7-10E5701CFE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61.1</c:v>
                </c:pt>
                <c:pt idx="8">
                  <c:v>62.8</c:v>
                </c:pt>
                <c:pt idx="16">
                  <c:v>63.7</c:v>
                </c:pt>
                <c:pt idx="24">
                  <c:v>65.3</c:v>
                </c:pt>
                <c:pt idx="32">
                  <c:v>67.099999999999994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89D-4B45-95B7-10E5701CFEC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{D51AFB11-D446-4261-B70E-AB812CA054AC}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89D-4B45-95B7-10E5701CFEC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{9DC89549-3D81-42AB-A67E-613D7C20D7C9}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9D-4B45-95B7-10E5701CFE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{84622965-7343-475A-81F1-E724A6F84237}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9D-4B45-95B7-10E5701CFE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{EC4DEE5C-E60B-4E9F-A806-AC9A5DBE151A}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9D-4B45-95B7-10E5701CFE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{DC0FE2FE-30DD-4454-BE8C-6398A435BA69}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9D-4B45-95B7-10E5701CFEC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{DE6B97D5-4978-4E62-97A8-A6018DAAC178}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89D-4B45-95B7-10E5701CFEC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{9B3E1EF8-71E0-43E8-AB0E-9025BEFA4085}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89D-4B45-95B7-10E5701CFEC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{6D844CAC-EFF2-4676-9904-5E6E3EBAF97E}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89D-4B45-95B7-10E5701CFEC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{8B892DB9-623A-4055-B23A-8044FB968172}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89D-4B45-95B7-10E5701CFE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89D-4B45-95B7-10E5701CFECA}"/>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{B1CA57DE-2764-47BD-93E6-2A6EA3C6796D}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B9B-4CA0-AC63-804302B0FC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{D7042A01-4AB4-4EF8-9A24-8242CCBAB940}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9B-4CA0-AC63-804302B0FC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{8560A6F4-1F43-4E1C-A530-F10B35A0CB6A}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9B-4CA0-AC63-804302B0FC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{F219F355-935B-49DC-B78B-9DAB6A0E4449}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9B-4CA0-AC63-804302B0FC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{7064B94C-A1C4-455C-9363-D3F7D76E546C}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9B-4CA0-AC63-804302B0FCE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{3196CF13-8BF2-410A-ADA1-ECA649F69AE5}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B9B-4CA0-AC63-804302B0FCE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{B0A53D4E-6C3A-420B-B9EE-63A0060C70AE}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B9B-4CA0-AC63-804302B0FCE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{FD662350-E087-423E-8239-3666F58D3D8D}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B9B-4CA0-AC63-804302B0FCE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{43A79E35-C02D-4520-8B19-4FF2838B2A4B}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B9B-4CA0-AC63-804302B0FC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3.5</c:v>
                </c:pt>
                <c:pt idx="16">
                  <c:v>3.1</c:v>
                </c:pt>
                <c:pt idx="24">
                  <c:v>3.3</c:v>
                </c:pt>
                <c:pt idx="32">
                  <c:v>3.6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B9B-4CA0-AC63-804302B0FCE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{9112C6EF-CC01-4098-BCAC-150645F4AE3F}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B9B-4CA0-AC63-804302B0FCE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{393F2428-9761-4ACA-A58C-E731D92B03A5}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9B-4CA0-AC63-804302B0FC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{7EF0573D-AFFA-4DBB-A493-84FD5C1B832A}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9B-4CA0-AC63-804302B0FC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{20C1E9E7-CD66-483A-B8DA-34E7D9B7E430}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9B-4CA0-AC63-804302B0FC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{146A249D-8982-4A9E-82DA-41E3733D1C97}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9B-4CA0-AC63-804302B0FCE4}"/>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{D31B812D-D2A4-4A88-B6B9-432ED9B96538}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B9B-4CA0-AC63-804302B0FCE4}"/>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{8C6B66D4-1D6F-40EF-BAAB-12EDBC0E5977}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B9B-4CA0-AC63-804302B0FCE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{9D5879A4-E5BA-4939-9C11-3A06E38488B6}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B9B-4CA0-AC63-804302B0FCE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{109B4C8F-FD7C-41B1-8FF2-845435947E2D}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B9B-4CA0-AC63-804302B0FC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B9B-4CA0-AC63-804302B0FCE4}"/>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元利償還金等は前年度と比較して増加したため、実質公債費比率の分子も増加した。</a:t>
          </a:r>
        </a:p>
        <a:p>
          <a:r>
            <a:rPr kumimoji="1" lang="ja-JP" altLang="en-US" sz="1400">
              <a:latin typeface="ＭＳ ゴシック" pitchFamily="49" charset="-128"/>
              <a:ea typeface="ＭＳ ゴシック" pitchFamily="49" charset="-128"/>
            </a:rPr>
            <a:t>今後も大きな借入への償還が開始することや観光施設の整備や施設の老朽化等に伴う整備に対し地方債の借入が発生することが見込まれ、より一層、償還額の平準化及び実質公債費比率の急激な上昇を抑制するために、住民ニーズを適正・的確に把握した事業の選択を実践し、起債に大きく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前年度と比較して将来負担額は減少し、充当可能財源等において充当可能基金・基準財政需要額算入見込額が確保できているため、将来負担比率の分子はマイナスの数値となっている。</a:t>
          </a:r>
        </a:p>
        <a:p>
          <a:r>
            <a:rPr kumimoji="1" lang="ja-JP" altLang="en-US" sz="1400">
              <a:latin typeface="ＭＳ ゴシック" pitchFamily="49" charset="-128"/>
              <a:ea typeface="ＭＳ ゴシック" pitchFamily="49" charset="-128"/>
            </a:rPr>
            <a:t>今後、観光施設等の整備に対する地方債の借入により地方債の現在高の増加が見込まれるため、今後も事業の緊急性・重要性・費用効果等を十分に検討し、地方債の発行を抑制し、公債費の抑制・適正化に努め、少しでも将来への負担軽減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奈良県上北山村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百万円の積立、その他特定目的基金における森林環境譲与税基金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普通交付税の減少や将来の突発的な財源不足に備え、取崩しを抑制し積立を継続的に行っていく。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公共施設の老朽化に伴う整備や公債費の増加に対応するため、「公共施設基金」や「減債基金」を積み立てていくことを予定している。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基金の使途の明確化を図るため、財政調整基金を取り崩して個々の特定目的基金に積み立てていくことを予定している。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公用もしくは、公共に供する施設の維持及び建設事業の円滑な執行を図るための基金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本村のふるさと創生を目的とする「自ら考え、自ら行う地域づくり」事業の資金に充てるるための基金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漁業振興基金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本村の漁業振興事業の目的に要する経費にあてるための基金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林業振興基金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地域の森林、林業施策を推進し、森林の整備を進めるとともに林業生産活動を活発化させ、地域林業の総合的な整備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育成を図る目的に要する経費にあてるための基金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森林整備及びその促進に必要な経費の財源に充てるための基金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百万円の積立を行ったため増加したが、その他の基金は運用益の積立にとどまっているため増減はない。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公共施設の老朽化が進んでいるため、今後の整備の財源とするため計画的な積立を行っていく。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毎年度、目的に応じた事業の財源に充てるために取崩しを行う。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事案が生じるまで取崩しは行わず、運用益の積立を継続する。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基金の使途の明確化を図るため、財政調整基金を取り崩して個々の特定目的基金に積み立てていくことを予定している。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運用益のみの積立であるので、前年度から大きな数値の増減はない。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施設等の整備に伴う多額の借入より地方債償還が増加することから、それに備えて決算剰余金の積立や財政調整基金からの振り替えを行い、財政状況を勘案し必要があれば取崩しを行い、計画的な償還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11156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24110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37064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0018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2972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11156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4110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37064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50018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62972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
471
274.22
1,842,525
1,560,041
260,850
1,050,126
1,941,678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より高い水準にあり、上昇傾向にある。施設の老朽化が進んでいるため、公共施設等総合管理計画に基づき、施設の集約化・複合化や除却を進め、適正な配置、維持管理を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10086"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098550" y="680357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5185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098550" y="649514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75185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098550" y="6186714"/>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75185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098550" y="5878286"/>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75185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098550" y="556985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75185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098550" y="526142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75185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D00-00004C000000}"/>
            </a:ext>
          </a:extLst>
        </xdr:cNvPr>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flipV="1">
          <a:off x="40747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D00-00004E000000}"/>
            </a:ext>
          </a:extLst>
        </xdr:cNvPr>
        <xdr:cNvSpPr txBox="1"/>
      </xdr:nvSpPr>
      <xdr:spPr>
        <a:xfrm>
          <a:off x="41275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3987800" y="669870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D00-000050000000}"/>
            </a:ext>
          </a:extLst>
        </xdr:cNvPr>
        <xdr:cNvSpPr txBox="1"/>
      </xdr:nvSpPr>
      <xdr:spPr>
        <a:xfrm>
          <a:off x="41275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3987800" y="524909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D00-000052000000}"/>
            </a:ext>
          </a:extLst>
        </xdr:cNvPr>
        <xdr:cNvSpPr txBox="1"/>
      </xdr:nvSpPr>
      <xdr:spPr>
        <a:xfrm>
          <a:off x="41275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40259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3429000" y="58737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2781300" y="583982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6" name="フローチャート: 判断 85">
          <a:extLst>
            <a:ext uri="{FF2B5EF4-FFF2-40B4-BE49-F238E27FC236}">
              <a16:creationId xmlns:a16="http://schemas.microsoft.com/office/drawing/2014/main" id="{00000000-0008-0000-0D00-000056000000}"/>
            </a:ext>
          </a:extLst>
        </xdr:cNvPr>
        <xdr:cNvSpPr/>
      </xdr:nvSpPr>
      <xdr:spPr>
        <a:xfrm>
          <a:off x="2133600" y="58089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7" name="フローチャート: 判断 86">
          <a:extLst>
            <a:ext uri="{FF2B5EF4-FFF2-40B4-BE49-F238E27FC236}">
              <a16:creationId xmlns:a16="http://schemas.microsoft.com/office/drawing/2014/main" id="{00000000-0008-0000-0D00-000057000000}"/>
            </a:ext>
          </a:extLst>
        </xdr:cNvPr>
        <xdr:cNvSpPr/>
      </xdr:nvSpPr>
      <xdr:spPr>
        <a:xfrm>
          <a:off x="1485900" y="577196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131445</xdr:rowOff>
    </xdr:from>
    <xdr:to>
      <xdr:col>23</xdr:col>
      <xdr:colOff>136525</xdr:colOff>
      <xdr:row>31</xdr:row>
      <xdr:rowOff>61595</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0259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109872</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D00-00005E000000}"/>
            </a:ext>
          </a:extLst>
        </xdr:cNvPr>
        <xdr:cNvSpPr txBox="1"/>
      </xdr:nvSpPr>
      <xdr:spPr>
        <a:xfrm>
          <a:off x="4127500" y="602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75928</xdr:rowOff>
    </xdr:from>
    <xdr:to>
      <xdr:col>19</xdr:col>
      <xdr:colOff>187325</xdr:colOff>
      <xdr:row>31</xdr:row>
      <xdr:rowOff>6078</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3429000" y="599095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126728</xdr:rowOff>
    </xdr:from>
    <xdr:to>
      <xdr:col>23</xdr:col>
      <xdr:colOff>85725</xdr:colOff>
      <xdr:row>31</xdr:row>
      <xdr:rowOff>10795</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3479800" y="6041753"/>
          <a:ext cx="5969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26579</xdr:rowOff>
    </xdr:from>
    <xdr:to>
      <xdr:col>15</xdr:col>
      <xdr:colOff>187325</xdr:colOff>
      <xdr:row>30</xdr:row>
      <xdr:rowOff>128179</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2781300" y="594160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77379</xdr:rowOff>
    </xdr:from>
    <xdr:to>
      <xdr:col>19</xdr:col>
      <xdr:colOff>136525</xdr:colOff>
      <xdr:row>30</xdr:row>
      <xdr:rowOff>126728</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2832100" y="5992404"/>
          <a:ext cx="6477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170271</xdr:rowOff>
    </xdr:from>
    <xdr:to>
      <xdr:col>11</xdr:col>
      <xdr:colOff>187325</xdr:colOff>
      <xdr:row>30</xdr:row>
      <xdr:rowOff>100421</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2133600" y="59138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49621</xdr:rowOff>
    </xdr:from>
    <xdr:to>
      <xdr:col>15</xdr:col>
      <xdr:colOff>136525</xdr:colOff>
      <xdr:row>30</xdr:row>
      <xdr:rowOff>77379</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2184400" y="5964646"/>
          <a:ext cx="647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117838</xdr:rowOff>
    </xdr:from>
    <xdr:to>
      <xdr:col>7</xdr:col>
      <xdr:colOff>187325</xdr:colOff>
      <xdr:row>30</xdr:row>
      <xdr:rowOff>47988</xdr:rowOff>
    </xdr:to>
    <xdr:sp macro="" textlink="">
      <xdr:nvSpPr>
        <xdr:cNvPr id="101" name="楕円 100">
          <a:extLst>
            <a:ext uri="{FF2B5EF4-FFF2-40B4-BE49-F238E27FC236}">
              <a16:creationId xmlns:a16="http://schemas.microsoft.com/office/drawing/2014/main" id="{00000000-0008-0000-0D00-000065000000}"/>
            </a:ext>
          </a:extLst>
        </xdr:cNvPr>
        <xdr:cNvSpPr/>
      </xdr:nvSpPr>
      <xdr:spPr>
        <a:xfrm>
          <a:off x="1485900" y="58614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168638</xdr:rowOff>
    </xdr:from>
    <xdr:to>
      <xdr:col>11</xdr:col>
      <xdr:colOff>136525</xdr:colOff>
      <xdr:row>30</xdr:row>
      <xdr:rowOff>49621</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536700" y="5912213"/>
          <a:ext cx="6477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103" name="n_1aveValue有形固定資産減価償却率">
          <a:extLst>
            <a:ext uri="{FF2B5EF4-FFF2-40B4-BE49-F238E27FC236}">
              <a16:creationId xmlns:a16="http://schemas.microsoft.com/office/drawing/2014/main" id="{00000000-0008-0000-0D00-000067000000}"/>
            </a:ext>
          </a:extLst>
        </xdr:cNvPr>
        <xdr:cNvSpPr txBox="1"/>
      </xdr:nvSpPr>
      <xdr:spPr>
        <a:xfrm>
          <a:off x="3293119"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104" name="n_2aveValue有形固定資産減価償却率">
          <a:extLst>
            <a:ext uri="{FF2B5EF4-FFF2-40B4-BE49-F238E27FC236}">
              <a16:creationId xmlns:a16="http://schemas.microsoft.com/office/drawing/2014/main" id="{00000000-0008-0000-0D00-000068000000}"/>
            </a:ext>
          </a:extLst>
        </xdr:cNvPr>
        <xdr:cNvSpPr txBox="1"/>
      </xdr:nvSpPr>
      <xdr:spPr>
        <a:xfrm>
          <a:off x="2658119"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105" name="n_3aveValue有形固定資産減価償却率">
          <a:extLst>
            <a:ext uri="{FF2B5EF4-FFF2-40B4-BE49-F238E27FC236}">
              <a16:creationId xmlns:a16="http://schemas.microsoft.com/office/drawing/2014/main" id="{00000000-0008-0000-0D00-000069000000}"/>
            </a:ext>
          </a:extLst>
        </xdr:cNvPr>
        <xdr:cNvSpPr txBox="1"/>
      </xdr:nvSpPr>
      <xdr:spPr>
        <a:xfrm>
          <a:off x="2010419"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146521</xdr:rowOff>
    </xdr:from>
    <xdr:ext cx="405111" cy="259045"/>
    <xdr:sp macro="" textlink="">
      <xdr:nvSpPr>
        <xdr:cNvPr id="106" name="n_4aveValue有形固定資産減価償却率">
          <a:extLst>
            <a:ext uri="{FF2B5EF4-FFF2-40B4-BE49-F238E27FC236}">
              <a16:creationId xmlns:a16="http://schemas.microsoft.com/office/drawing/2014/main" id="{00000000-0008-0000-0D00-00006A000000}"/>
            </a:ext>
          </a:extLst>
        </xdr:cNvPr>
        <xdr:cNvSpPr txBox="1"/>
      </xdr:nvSpPr>
      <xdr:spPr>
        <a:xfrm>
          <a:off x="1362719"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168655</xdr:rowOff>
    </xdr:from>
    <xdr:ext cx="405111" cy="259045"/>
    <xdr:sp macro="" textlink="">
      <xdr:nvSpPr>
        <xdr:cNvPr id="107" name="n_1mainValue有形固定資産減価償却率">
          <a:extLst>
            <a:ext uri="{FF2B5EF4-FFF2-40B4-BE49-F238E27FC236}">
              <a16:creationId xmlns:a16="http://schemas.microsoft.com/office/drawing/2014/main" id="{00000000-0008-0000-0D00-00006B000000}"/>
            </a:ext>
          </a:extLst>
        </xdr:cNvPr>
        <xdr:cNvSpPr txBox="1"/>
      </xdr:nvSpPr>
      <xdr:spPr>
        <a:xfrm>
          <a:off x="3293119" y="6083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108" name="n_2mainValue有形固定資産減価償却率">
          <a:extLst>
            <a:ext uri="{FF2B5EF4-FFF2-40B4-BE49-F238E27FC236}">
              <a16:creationId xmlns:a16="http://schemas.microsoft.com/office/drawing/2014/main" id="{00000000-0008-0000-0D00-00006C000000}"/>
            </a:ext>
          </a:extLst>
        </xdr:cNvPr>
        <xdr:cNvSpPr txBox="1"/>
      </xdr:nvSpPr>
      <xdr:spPr>
        <a:xfrm>
          <a:off x="2658119"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91548</xdr:rowOff>
    </xdr:from>
    <xdr:ext cx="405111" cy="259045"/>
    <xdr:sp macro="" textlink="">
      <xdr:nvSpPr>
        <xdr:cNvPr id="109" name="n_3mainValue有形固定資産減価償却率">
          <a:extLst>
            <a:ext uri="{FF2B5EF4-FFF2-40B4-BE49-F238E27FC236}">
              <a16:creationId xmlns:a16="http://schemas.microsoft.com/office/drawing/2014/main" id="{00000000-0008-0000-0D00-00006D000000}"/>
            </a:ext>
          </a:extLst>
        </xdr:cNvPr>
        <xdr:cNvSpPr txBox="1"/>
      </xdr:nvSpPr>
      <xdr:spPr>
        <a:xfrm>
          <a:off x="2010419"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39115</xdr:rowOff>
    </xdr:from>
    <xdr:ext cx="405111" cy="259045"/>
    <xdr:sp macro="" textlink="">
      <xdr:nvSpPr>
        <xdr:cNvPr id="110" name="n_4mainValue有形固定資産減価償却率">
          <a:extLst>
            <a:ext uri="{FF2B5EF4-FFF2-40B4-BE49-F238E27FC236}">
              <a16:creationId xmlns:a16="http://schemas.microsoft.com/office/drawing/2014/main" id="{00000000-0008-0000-0D00-00006E000000}"/>
            </a:ext>
          </a:extLst>
        </xdr:cNvPr>
        <xdr:cNvSpPr txBox="1"/>
      </xdr:nvSpPr>
      <xdr:spPr>
        <a:xfrm>
          <a:off x="1362719"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1802739" y="4607971"/>
          <a:ext cx="7404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D00-000079000000}"/>
            </a:ext>
          </a:extLst>
        </xdr:cNvPr>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D00-00007A000000}"/>
            </a:ext>
          </a:extLst>
        </xdr:cNvPr>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おり、前年度よりも下降している。下降の要因としては普通交付税が増加したことが考えられるが、地方債残高は増加傾向であり、今後、人口減少による村税の減少や施設の老朽化に伴う施設の改修・整備に係る地方債の発行及び基金の取り崩し等により、債務償還比率の上昇が見込まれるため、公債費の適正化に取り組んでいく必要があ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92286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92286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92286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92286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93312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2593320"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2646025"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2534900" y="665051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2646025"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2534900" y="531283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88430</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2646025" y="5489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2573000" y="55106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1947525"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1299825" y="59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0652125"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0004425" y="600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35697</xdr:rowOff>
    </xdr:from>
    <xdr:to>
      <xdr:col>76</xdr:col>
      <xdr:colOff>73025</xdr:colOff>
      <xdr:row>27</xdr:row>
      <xdr:rowOff>137297</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2573000" y="54363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58574</xdr:rowOff>
    </xdr:from>
    <xdr:ext cx="405111" cy="259045"/>
    <xdr:sp macro="" textlink="">
      <xdr:nvSpPr>
        <xdr:cNvPr id="156" name="債務償還比率該当値テキスト">
          <a:extLst>
            <a:ext uri="{FF2B5EF4-FFF2-40B4-BE49-F238E27FC236}">
              <a16:creationId xmlns:a16="http://schemas.microsoft.com/office/drawing/2014/main" id="{00000000-0008-0000-0D00-00009C000000}"/>
            </a:ext>
          </a:extLst>
        </xdr:cNvPr>
        <xdr:cNvSpPr txBox="1"/>
      </xdr:nvSpPr>
      <xdr:spPr>
        <a:xfrm>
          <a:off x="12646025" y="528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31401</xdr:rowOff>
    </xdr:from>
    <xdr:to>
      <xdr:col>72</xdr:col>
      <xdr:colOff>123825</xdr:colOff>
      <xdr:row>29</xdr:row>
      <xdr:rowOff>133001</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1947525" y="577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86497</xdr:rowOff>
    </xdr:from>
    <xdr:to>
      <xdr:col>76</xdr:col>
      <xdr:colOff>22225</xdr:colOff>
      <xdr:row>29</xdr:row>
      <xdr:rowOff>82201</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1998325" y="5487172"/>
          <a:ext cx="596900" cy="33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104616</xdr:rowOff>
    </xdr:from>
    <xdr:to>
      <xdr:col>68</xdr:col>
      <xdr:colOff>123825</xdr:colOff>
      <xdr:row>29</xdr:row>
      <xdr:rowOff>34766</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1299825" y="567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155416</xdr:rowOff>
    </xdr:from>
    <xdr:to>
      <xdr:col>72</xdr:col>
      <xdr:colOff>73025</xdr:colOff>
      <xdr:row>29</xdr:row>
      <xdr:rowOff>82201</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11350625" y="5727541"/>
          <a:ext cx="647700" cy="9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82105</xdr:rowOff>
    </xdr:from>
    <xdr:to>
      <xdr:col>64</xdr:col>
      <xdr:colOff>123825</xdr:colOff>
      <xdr:row>27</xdr:row>
      <xdr:rowOff>12255</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0652125" y="531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132905</xdr:rowOff>
    </xdr:from>
    <xdr:to>
      <xdr:col>68</xdr:col>
      <xdr:colOff>73025</xdr:colOff>
      <xdr:row>28</xdr:row>
      <xdr:rowOff>155416</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10702925" y="5362130"/>
          <a:ext cx="647700" cy="36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49721</xdr:rowOff>
    </xdr:from>
    <xdr:to>
      <xdr:col>60</xdr:col>
      <xdr:colOff>123825</xdr:colOff>
      <xdr:row>26</xdr:row>
      <xdr:rowOff>151321</xdr:rowOff>
    </xdr:to>
    <xdr:sp macro="" textlink="">
      <xdr:nvSpPr>
        <xdr:cNvPr id="163" name="楕円 162">
          <a:extLst>
            <a:ext uri="{FF2B5EF4-FFF2-40B4-BE49-F238E27FC236}">
              <a16:creationId xmlns:a16="http://schemas.microsoft.com/office/drawing/2014/main" id="{00000000-0008-0000-0D00-0000A3000000}"/>
            </a:ext>
          </a:extLst>
        </xdr:cNvPr>
        <xdr:cNvSpPr/>
      </xdr:nvSpPr>
      <xdr:spPr>
        <a:xfrm>
          <a:off x="10004425" y="527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100521</xdr:rowOff>
    </xdr:from>
    <xdr:to>
      <xdr:col>64</xdr:col>
      <xdr:colOff>73025</xdr:colOff>
      <xdr:row>26</xdr:row>
      <xdr:rowOff>132905</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a:off x="10055225" y="5329746"/>
          <a:ext cx="6477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91933</xdr:rowOff>
    </xdr:from>
    <xdr:ext cx="469744" cy="259045"/>
    <xdr:sp macro="" textlink="">
      <xdr:nvSpPr>
        <xdr:cNvPr id="165" name="n_1aveValue債務償還比率">
          <a:extLst>
            <a:ext uri="{FF2B5EF4-FFF2-40B4-BE49-F238E27FC236}">
              <a16:creationId xmlns:a16="http://schemas.microsoft.com/office/drawing/2014/main" id="{00000000-0008-0000-0D00-0000A5000000}"/>
            </a:ext>
          </a:extLst>
        </xdr:cNvPr>
        <xdr:cNvSpPr txBox="1"/>
      </xdr:nvSpPr>
      <xdr:spPr>
        <a:xfrm>
          <a:off x="11779327" y="60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97870</xdr:rowOff>
    </xdr:from>
    <xdr:ext cx="469744" cy="259045"/>
    <xdr:sp macro="" textlink="">
      <xdr:nvSpPr>
        <xdr:cNvPr id="166" name="n_2aveValue債務償還比率">
          <a:extLst>
            <a:ext uri="{FF2B5EF4-FFF2-40B4-BE49-F238E27FC236}">
              <a16:creationId xmlns:a16="http://schemas.microsoft.com/office/drawing/2014/main" id="{00000000-0008-0000-0D00-0000A6000000}"/>
            </a:ext>
          </a:extLst>
        </xdr:cNvPr>
        <xdr:cNvSpPr txBox="1"/>
      </xdr:nvSpPr>
      <xdr:spPr>
        <a:xfrm>
          <a:off x="11144327" y="601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546</xdr:rowOff>
    </xdr:from>
    <xdr:ext cx="469744" cy="259045"/>
    <xdr:sp macro="" textlink="">
      <xdr:nvSpPr>
        <xdr:cNvPr id="167" name="n_3aveValue債務償還比率">
          <a:extLst>
            <a:ext uri="{FF2B5EF4-FFF2-40B4-BE49-F238E27FC236}">
              <a16:creationId xmlns:a16="http://schemas.microsoft.com/office/drawing/2014/main" id="{00000000-0008-0000-0D00-0000A7000000}"/>
            </a:ext>
          </a:extLst>
        </xdr:cNvPr>
        <xdr:cNvSpPr txBox="1"/>
      </xdr:nvSpPr>
      <xdr:spPr>
        <a:xfrm>
          <a:off x="10496627" y="608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13500</xdr:rowOff>
    </xdr:from>
    <xdr:ext cx="469744" cy="259045"/>
    <xdr:sp macro="" textlink="">
      <xdr:nvSpPr>
        <xdr:cNvPr id="168" name="n_4aveValue債務償還比率">
          <a:extLst>
            <a:ext uri="{FF2B5EF4-FFF2-40B4-BE49-F238E27FC236}">
              <a16:creationId xmlns:a16="http://schemas.microsoft.com/office/drawing/2014/main" id="{00000000-0008-0000-0D00-0000A8000000}"/>
            </a:ext>
          </a:extLst>
        </xdr:cNvPr>
        <xdr:cNvSpPr txBox="1"/>
      </xdr:nvSpPr>
      <xdr:spPr>
        <a:xfrm>
          <a:off x="9848927" y="609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149528</xdr:rowOff>
    </xdr:from>
    <xdr:ext cx="469744" cy="259045"/>
    <xdr:sp macro="" textlink="">
      <xdr:nvSpPr>
        <xdr:cNvPr id="169" name="n_1mainValue債務償還比率">
          <a:extLst>
            <a:ext uri="{FF2B5EF4-FFF2-40B4-BE49-F238E27FC236}">
              <a16:creationId xmlns:a16="http://schemas.microsoft.com/office/drawing/2014/main" id="{00000000-0008-0000-0D00-0000A9000000}"/>
            </a:ext>
          </a:extLst>
        </xdr:cNvPr>
        <xdr:cNvSpPr txBox="1"/>
      </xdr:nvSpPr>
      <xdr:spPr>
        <a:xfrm>
          <a:off x="11779327" y="555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51293</xdr:rowOff>
    </xdr:from>
    <xdr:ext cx="469744" cy="259045"/>
    <xdr:sp macro="" textlink="">
      <xdr:nvSpPr>
        <xdr:cNvPr id="170" name="n_2mainValue債務償還比率">
          <a:extLst>
            <a:ext uri="{FF2B5EF4-FFF2-40B4-BE49-F238E27FC236}">
              <a16:creationId xmlns:a16="http://schemas.microsoft.com/office/drawing/2014/main" id="{00000000-0008-0000-0D00-0000AA000000}"/>
            </a:ext>
          </a:extLst>
        </xdr:cNvPr>
        <xdr:cNvSpPr txBox="1"/>
      </xdr:nvSpPr>
      <xdr:spPr>
        <a:xfrm>
          <a:off x="11144327" y="545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28782</xdr:rowOff>
    </xdr:from>
    <xdr:ext cx="405111" cy="259045"/>
    <xdr:sp macro="" textlink="">
      <xdr:nvSpPr>
        <xdr:cNvPr id="171" name="n_3mainValue債務償還比率">
          <a:extLst>
            <a:ext uri="{FF2B5EF4-FFF2-40B4-BE49-F238E27FC236}">
              <a16:creationId xmlns:a16="http://schemas.microsoft.com/office/drawing/2014/main" id="{00000000-0008-0000-0D00-0000AB000000}"/>
            </a:ext>
          </a:extLst>
        </xdr:cNvPr>
        <xdr:cNvSpPr txBox="1"/>
      </xdr:nvSpPr>
      <xdr:spPr>
        <a:xfrm>
          <a:off x="10528944" y="508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167848</xdr:rowOff>
    </xdr:from>
    <xdr:ext cx="340478" cy="259045"/>
    <xdr:sp macro="" textlink="">
      <xdr:nvSpPr>
        <xdr:cNvPr id="172" name="n_4mainValue債務償還比率">
          <a:extLst>
            <a:ext uri="{FF2B5EF4-FFF2-40B4-BE49-F238E27FC236}">
              <a16:creationId xmlns:a16="http://schemas.microsoft.com/office/drawing/2014/main" id="{00000000-0008-0000-0D00-0000AC000000}"/>
            </a:ext>
          </a:extLst>
        </xdr:cNvPr>
        <xdr:cNvSpPr txBox="1"/>
      </xdr:nvSpPr>
      <xdr:spPr>
        <a:xfrm>
          <a:off x="9913561" y="50541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
471
274.22
1,842,525
1,560,041
260,850
1,050,126
1,941,678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39490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39878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3889375" y="726730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39878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3889375" y="57520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3987800" y="651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8989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203575" y="669072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428875"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68275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936625" y="65845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38989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162214</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3987800"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152763</xdr:rowOff>
    </xdr:from>
    <xdr:to>
      <xdr:col>20</xdr:col>
      <xdr:colOff>38100</xdr:colOff>
      <xdr:row>39</xdr:row>
      <xdr:rowOff>82913</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203575" y="66678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32113</xdr:rowOff>
    </xdr:from>
    <xdr:to>
      <xdr:col>24</xdr:col>
      <xdr:colOff>63500</xdr:colOff>
      <xdr:row>39</xdr:row>
      <xdr:rowOff>63137</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235325" y="6718663"/>
          <a:ext cx="71437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123372</xdr:rowOff>
    </xdr:from>
    <xdr:to>
      <xdr:col>15</xdr:col>
      <xdr:colOff>101600</xdr:colOff>
      <xdr:row>39</xdr:row>
      <xdr:rowOff>53522</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428875"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2722</xdr:rowOff>
    </xdr:from>
    <xdr:to>
      <xdr:col>19</xdr:col>
      <xdr:colOff>177800</xdr:colOff>
      <xdr:row>39</xdr:row>
      <xdr:rowOff>32113</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479675" y="6689272"/>
          <a:ext cx="75565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93980</xdr:rowOff>
    </xdr:from>
    <xdr:to>
      <xdr:col>10</xdr:col>
      <xdr:colOff>165100</xdr:colOff>
      <xdr:row>39</xdr:row>
      <xdr:rowOff>24130</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68275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144780</xdr:rowOff>
    </xdr:from>
    <xdr:to>
      <xdr:col>15</xdr:col>
      <xdr:colOff>50800</xdr:colOff>
      <xdr:row>39</xdr:row>
      <xdr:rowOff>2722</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1733550" y="6659880"/>
          <a:ext cx="746125"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66222</xdr:rowOff>
    </xdr:from>
    <xdr:to>
      <xdr:col>6</xdr:col>
      <xdr:colOff>38100</xdr:colOff>
      <xdr:row>38</xdr:row>
      <xdr:rowOff>167822</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936625" y="65813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117022</xdr:rowOff>
    </xdr:from>
    <xdr:to>
      <xdr:col>10</xdr:col>
      <xdr:colOff>114300</xdr:colOff>
      <xdr:row>38</xdr:row>
      <xdr:rowOff>144780</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968375" y="6632122"/>
          <a:ext cx="765175"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96900</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06769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30569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559569"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162214</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8134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99440</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067694" y="644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44649</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30569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15257</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559569"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12899</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8134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5122756"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5122756"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5122756"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E00-000070000000}"/>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flipV="1">
          <a:off x="8905240"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00000000-0008-0000-0E00-000072000000}"/>
            </a:ext>
          </a:extLst>
        </xdr:cNvPr>
        <xdr:cNvSpPr txBox="1"/>
      </xdr:nvSpPr>
      <xdr:spPr>
        <a:xfrm>
          <a:off x="8943975"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8845550" y="71627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00000000-0008-0000-0E00-000074000000}"/>
            </a:ext>
          </a:extLst>
        </xdr:cNvPr>
        <xdr:cNvSpPr txBox="1"/>
      </xdr:nvSpPr>
      <xdr:spPr>
        <a:xfrm>
          <a:off x="8943975"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8845550" y="59155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8" name="【道路】&#10;一人当たり延長平均値テキスト">
          <a:extLst>
            <a:ext uri="{FF2B5EF4-FFF2-40B4-BE49-F238E27FC236}">
              <a16:creationId xmlns:a16="http://schemas.microsoft.com/office/drawing/2014/main" id="{00000000-0008-0000-0E00-000076000000}"/>
            </a:ext>
          </a:extLst>
        </xdr:cNvPr>
        <xdr:cNvSpPr txBox="1"/>
      </xdr:nvSpPr>
      <xdr:spPr>
        <a:xfrm>
          <a:off x="8943975" y="6950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8883650" y="69717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15975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413625" y="698423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638925"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58928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25265</xdr:rowOff>
    </xdr:from>
    <xdr:to>
      <xdr:col>55</xdr:col>
      <xdr:colOff>50800</xdr:colOff>
      <xdr:row>37</xdr:row>
      <xdr:rowOff>126865</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8883650" y="63689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48142</xdr:rowOff>
    </xdr:from>
    <xdr:ext cx="599010" cy="259045"/>
    <xdr:sp macro="" textlink="">
      <xdr:nvSpPr>
        <xdr:cNvPr id="130" name="【道路】&#10;一人当たり延長該当値テキスト">
          <a:extLst>
            <a:ext uri="{FF2B5EF4-FFF2-40B4-BE49-F238E27FC236}">
              <a16:creationId xmlns:a16="http://schemas.microsoft.com/office/drawing/2014/main" id="{00000000-0008-0000-0E00-000082000000}"/>
            </a:ext>
          </a:extLst>
        </xdr:cNvPr>
        <xdr:cNvSpPr txBox="1"/>
      </xdr:nvSpPr>
      <xdr:spPr>
        <a:xfrm>
          <a:off x="8943975" y="622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92812</xdr:rowOff>
    </xdr:from>
    <xdr:to>
      <xdr:col>50</xdr:col>
      <xdr:colOff>165100</xdr:colOff>
      <xdr:row>38</xdr:row>
      <xdr:rowOff>22961</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8159750" y="64364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76065</xdr:rowOff>
    </xdr:from>
    <xdr:to>
      <xdr:col>55</xdr:col>
      <xdr:colOff>0</xdr:colOff>
      <xdr:row>37</xdr:row>
      <xdr:rowOff>143612</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8210550" y="6419715"/>
          <a:ext cx="695325" cy="6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105271</xdr:rowOff>
    </xdr:from>
    <xdr:to>
      <xdr:col>46</xdr:col>
      <xdr:colOff>38100</xdr:colOff>
      <xdr:row>38</xdr:row>
      <xdr:rowOff>35421</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7413625" y="644892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143612</xdr:rowOff>
    </xdr:from>
    <xdr:to>
      <xdr:col>50</xdr:col>
      <xdr:colOff>114300</xdr:colOff>
      <xdr:row>37</xdr:row>
      <xdr:rowOff>156071</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7445375" y="6487262"/>
          <a:ext cx="765175"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126400</xdr:rowOff>
    </xdr:from>
    <xdr:to>
      <xdr:col>41</xdr:col>
      <xdr:colOff>101600</xdr:colOff>
      <xdr:row>38</xdr:row>
      <xdr:rowOff>56550</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6638925" y="64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156071</xdr:rowOff>
    </xdr:from>
    <xdr:to>
      <xdr:col>45</xdr:col>
      <xdr:colOff>177800</xdr:colOff>
      <xdr:row>38</xdr:row>
      <xdr:rowOff>5750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6689725" y="6499721"/>
          <a:ext cx="75565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151091</xdr:rowOff>
    </xdr:from>
    <xdr:to>
      <xdr:col>36</xdr:col>
      <xdr:colOff>165100</xdr:colOff>
      <xdr:row>38</xdr:row>
      <xdr:rowOff>81242</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5892800" y="64947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5750</xdr:rowOff>
    </xdr:from>
    <xdr:to>
      <xdr:col>41</xdr:col>
      <xdr:colOff>50800</xdr:colOff>
      <xdr:row>38</xdr:row>
      <xdr:rowOff>30441</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5943600" y="6520850"/>
          <a:ext cx="746125" cy="2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58255</xdr:rowOff>
    </xdr:from>
    <xdr:ext cx="534377" cy="259045"/>
    <xdr:sp macro="" textlink="">
      <xdr:nvSpPr>
        <xdr:cNvPr id="139" name="n_1aveValue【道路】&#10;一人当たり延長">
          <a:extLst>
            <a:ext uri="{FF2B5EF4-FFF2-40B4-BE49-F238E27FC236}">
              <a16:creationId xmlns:a16="http://schemas.microsoft.com/office/drawing/2014/main" id="{00000000-0008-0000-0E00-00008B000000}"/>
            </a:ext>
          </a:extLst>
        </xdr:cNvPr>
        <xdr:cNvSpPr txBox="1"/>
      </xdr:nvSpPr>
      <xdr:spPr>
        <a:xfrm>
          <a:off x="7959236" y="708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47515</xdr:rowOff>
    </xdr:from>
    <xdr:ext cx="534377" cy="259045"/>
    <xdr:sp macro="" textlink="">
      <xdr:nvSpPr>
        <xdr:cNvPr id="140" name="n_2aveValue【道路】&#10;一人当たり延長">
          <a:extLst>
            <a:ext uri="{FF2B5EF4-FFF2-40B4-BE49-F238E27FC236}">
              <a16:creationId xmlns:a16="http://schemas.microsoft.com/office/drawing/2014/main" id="{00000000-0008-0000-0E00-00008C000000}"/>
            </a:ext>
          </a:extLst>
        </xdr:cNvPr>
        <xdr:cNvSpPr txBox="1"/>
      </xdr:nvSpPr>
      <xdr:spPr>
        <a:xfrm>
          <a:off x="7225811" y="707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52409</xdr:rowOff>
    </xdr:from>
    <xdr:ext cx="534377" cy="259045"/>
    <xdr:sp macro="" textlink="">
      <xdr:nvSpPr>
        <xdr:cNvPr id="141" name="n_3aveValue【道路】&#10;一人当たり延長">
          <a:extLst>
            <a:ext uri="{FF2B5EF4-FFF2-40B4-BE49-F238E27FC236}">
              <a16:creationId xmlns:a16="http://schemas.microsoft.com/office/drawing/2014/main" id="{00000000-0008-0000-0E00-00008D000000}"/>
            </a:ext>
          </a:extLst>
        </xdr:cNvPr>
        <xdr:cNvSpPr txBox="1"/>
      </xdr:nvSpPr>
      <xdr:spPr>
        <a:xfrm>
          <a:off x="6479686" y="70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46984</xdr:rowOff>
    </xdr:from>
    <xdr:ext cx="534377" cy="259045"/>
    <xdr:sp macro="" textlink="">
      <xdr:nvSpPr>
        <xdr:cNvPr id="142" name="n_4aveValue【道路】&#10;一人当たり延長">
          <a:extLst>
            <a:ext uri="{FF2B5EF4-FFF2-40B4-BE49-F238E27FC236}">
              <a16:creationId xmlns:a16="http://schemas.microsoft.com/office/drawing/2014/main" id="{00000000-0008-0000-0E00-00008E000000}"/>
            </a:ext>
          </a:extLst>
        </xdr:cNvPr>
        <xdr:cNvSpPr txBox="1"/>
      </xdr:nvSpPr>
      <xdr:spPr>
        <a:xfrm>
          <a:off x="5704986"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36</xdr:row>
      <xdr:rowOff>39489</xdr:rowOff>
    </xdr:from>
    <xdr:ext cx="599010" cy="259045"/>
    <xdr:sp macro="" textlink="">
      <xdr:nvSpPr>
        <xdr:cNvPr id="143" name="n_1mainValue【道路】&#10;一人当たり延長">
          <a:extLst>
            <a:ext uri="{FF2B5EF4-FFF2-40B4-BE49-F238E27FC236}">
              <a16:creationId xmlns:a16="http://schemas.microsoft.com/office/drawing/2014/main" id="{00000000-0008-0000-0E00-00008F000000}"/>
            </a:ext>
          </a:extLst>
        </xdr:cNvPr>
        <xdr:cNvSpPr txBox="1"/>
      </xdr:nvSpPr>
      <xdr:spPr>
        <a:xfrm>
          <a:off x="7936444" y="6211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36</xdr:row>
      <xdr:rowOff>51948</xdr:rowOff>
    </xdr:from>
    <xdr:ext cx="599010" cy="259045"/>
    <xdr:sp macro="" textlink="">
      <xdr:nvSpPr>
        <xdr:cNvPr id="144" name="n_2mainValue【道路】&#10;一人当たり延長">
          <a:extLst>
            <a:ext uri="{FF2B5EF4-FFF2-40B4-BE49-F238E27FC236}">
              <a16:creationId xmlns:a16="http://schemas.microsoft.com/office/drawing/2014/main" id="{00000000-0008-0000-0E00-000090000000}"/>
            </a:ext>
          </a:extLst>
        </xdr:cNvPr>
        <xdr:cNvSpPr txBox="1"/>
      </xdr:nvSpPr>
      <xdr:spPr>
        <a:xfrm>
          <a:off x="7193494" y="6224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36</xdr:row>
      <xdr:rowOff>73077</xdr:rowOff>
    </xdr:from>
    <xdr:ext cx="599010" cy="259045"/>
    <xdr:sp macro="" textlink="">
      <xdr:nvSpPr>
        <xdr:cNvPr id="145" name="n_3mainValue【道路】&#10;一人当たり延長">
          <a:extLst>
            <a:ext uri="{FF2B5EF4-FFF2-40B4-BE49-F238E27FC236}">
              <a16:creationId xmlns:a16="http://schemas.microsoft.com/office/drawing/2014/main" id="{00000000-0008-0000-0E00-000091000000}"/>
            </a:ext>
          </a:extLst>
        </xdr:cNvPr>
        <xdr:cNvSpPr txBox="1"/>
      </xdr:nvSpPr>
      <xdr:spPr>
        <a:xfrm>
          <a:off x="6447369" y="624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36</xdr:row>
      <xdr:rowOff>97768</xdr:rowOff>
    </xdr:from>
    <xdr:ext cx="599010" cy="259045"/>
    <xdr:sp macro="" textlink="">
      <xdr:nvSpPr>
        <xdr:cNvPr id="146" name="n_4mainValue【道路】&#10;一人当たり延長">
          <a:extLst>
            <a:ext uri="{FF2B5EF4-FFF2-40B4-BE49-F238E27FC236}">
              <a16:creationId xmlns:a16="http://schemas.microsoft.com/office/drawing/2014/main" id="{00000000-0008-0000-0E00-000092000000}"/>
            </a:ext>
          </a:extLst>
        </xdr:cNvPr>
        <xdr:cNvSpPr txBox="1"/>
      </xdr:nvSpPr>
      <xdr:spPr>
        <a:xfrm>
          <a:off x="5672669" y="626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39490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39878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3889375" y="1108056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39878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3889375" y="947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39878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8989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203575" y="1048276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428875"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68275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936625" y="1036846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25944</xdr:rowOff>
    </xdr:from>
    <xdr:to>
      <xdr:col>24</xdr:col>
      <xdr:colOff>114300</xdr:colOff>
      <xdr:row>60</xdr:row>
      <xdr:rowOff>127544</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38989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48821</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3987800" y="10164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171269</xdr:rowOff>
    </xdr:from>
    <xdr:to>
      <xdr:col>20</xdr:col>
      <xdr:colOff>38100</xdr:colOff>
      <xdr:row>60</xdr:row>
      <xdr:rowOff>101419</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203575" y="1028681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50619</xdr:rowOff>
    </xdr:from>
    <xdr:to>
      <xdr:col>24</xdr:col>
      <xdr:colOff>63500</xdr:colOff>
      <xdr:row>60</xdr:row>
      <xdr:rowOff>76744</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235325" y="10337619"/>
          <a:ext cx="714375"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145143</xdr:rowOff>
    </xdr:from>
    <xdr:to>
      <xdr:col>15</xdr:col>
      <xdr:colOff>101600</xdr:colOff>
      <xdr:row>60</xdr:row>
      <xdr:rowOff>75293</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428875"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24493</xdr:rowOff>
    </xdr:from>
    <xdr:to>
      <xdr:col>19</xdr:col>
      <xdr:colOff>177800</xdr:colOff>
      <xdr:row>60</xdr:row>
      <xdr:rowOff>50619</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479675" y="10311493"/>
          <a:ext cx="75565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68275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0</xdr:rowOff>
    </xdr:from>
    <xdr:to>
      <xdr:col>15</xdr:col>
      <xdr:colOff>50800</xdr:colOff>
      <xdr:row>60</xdr:row>
      <xdr:rowOff>24493</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1733550" y="10287000"/>
          <a:ext cx="74612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94524</xdr:rowOff>
    </xdr:from>
    <xdr:to>
      <xdr:col>6</xdr:col>
      <xdr:colOff>38100</xdr:colOff>
      <xdr:row>60</xdr:row>
      <xdr:rowOff>24674</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936625" y="102100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145324</xdr:rowOff>
    </xdr:from>
    <xdr:to>
      <xdr:col>10</xdr:col>
      <xdr:colOff>114300</xdr:colOff>
      <xdr:row>60</xdr:row>
      <xdr:rowOff>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968375" y="10260874"/>
          <a:ext cx="765175"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117039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06769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30569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559569"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2739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8134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117946</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06769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91820</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30569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559569"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41201</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8134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032603"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03260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032603"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499705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499705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8905240"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8943975"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8845550" y="110489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8943975"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8845550" y="958990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18183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8943975" y="10819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8883650" y="108411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15975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413625" y="1078355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638925"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58928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70133</xdr:rowOff>
    </xdr:from>
    <xdr:to>
      <xdr:col>55</xdr:col>
      <xdr:colOff>50800</xdr:colOff>
      <xdr:row>61</xdr:row>
      <xdr:rowOff>283</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8883650" y="1035713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93010</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8943975" y="10208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79501</xdr:rowOff>
    </xdr:from>
    <xdr:to>
      <xdr:col>50</xdr:col>
      <xdr:colOff>165100</xdr:colOff>
      <xdr:row>61</xdr:row>
      <xdr:rowOff>9651</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8159750" y="1036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120933</xdr:rowOff>
    </xdr:from>
    <xdr:to>
      <xdr:col>55</xdr:col>
      <xdr:colOff>0</xdr:colOff>
      <xdr:row>60</xdr:row>
      <xdr:rowOff>130301</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8210550" y="10407933"/>
          <a:ext cx="695325" cy="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91151</xdr:rowOff>
    </xdr:from>
    <xdr:to>
      <xdr:col>46</xdr:col>
      <xdr:colOff>38100</xdr:colOff>
      <xdr:row>61</xdr:row>
      <xdr:rowOff>21301</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7413625" y="103781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130301</xdr:rowOff>
    </xdr:from>
    <xdr:to>
      <xdr:col>50</xdr:col>
      <xdr:colOff>114300</xdr:colOff>
      <xdr:row>60</xdr:row>
      <xdr:rowOff>141951</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7445375" y="10417301"/>
          <a:ext cx="765175" cy="1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106032</xdr:rowOff>
    </xdr:from>
    <xdr:to>
      <xdr:col>41</xdr:col>
      <xdr:colOff>101600</xdr:colOff>
      <xdr:row>61</xdr:row>
      <xdr:rowOff>36182</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6638925" y="1039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141951</xdr:rowOff>
    </xdr:from>
    <xdr:to>
      <xdr:col>45</xdr:col>
      <xdr:colOff>177800</xdr:colOff>
      <xdr:row>60</xdr:row>
      <xdr:rowOff>156832</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6689725" y="10428951"/>
          <a:ext cx="755650" cy="1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129308</xdr:rowOff>
    </xdr:from>
    <xdr:to>
      <xdr:col>36</xdr:col>
      <xdr:colOff>165100</xdr:colOff>
      <xdr:row>61</xdr:row>
      <xdr:rowOff>59458</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5892800" y="1041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156832</xdr:rowOff>
    </xdr:from>
    <xdr:to>
      <xdr:col>41</xdr:col>
      <xdr:colOff>50800</xdr:colOff>
      <xdr:row>61</xdr:row>
      <xdr:rowOff>8658</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5943600" y="10443832"/>
          <a:ext cx="746125" cy="2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115125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909905" y="10916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74930</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147905" y="10876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76200</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401780"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139173</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565565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26178</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909905" y="101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37828</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147905" y="101533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52709</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401780" y="101682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59</xdr:row>
      <xdr:rowOff>75985</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5655655" y="10191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662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6591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39490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39878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3889375" y="1491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39878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3889375" y="134275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3987800" y="1406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8989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203575" y="142290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428875"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68275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936625" y="142552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41184</xdr:rowOff>
    </xdr:from>
    <xdr:to>
      <xdr:col>24</xdr:col>
      <xdr:colOff>114300</xdr:colOff>
      <xdr:row>86</xdr:row>
      <xdr:rowOff>142784</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898900" y="1478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127561</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3987800" y="14700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39551</xdr:rowOff>
    </xdr:from>
    <xdr:to>
      <xdr:col>20</xdr:col>
      <xdr:colOff>38100</xdr:colOff>
      <xdr:row>86</xdr:row>
      <xdr:rowOff>141151</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203575" y="147842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90351</xdr:rowOff>
    </xdr:from>
    <xdr:to>
      <xdr:col>24</xdr:col>
      <xdr:colOff>63500</xdr:colOff>
      <xdr:row>86</xdr:row>
      <xdr:rowOff>91984</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235325" y="14835051"/>
          <a:ext cx="714375"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57513</xdr:rowOff>
    </xdr:from>
    <xdr:to>
      <xdr:col>15</xdr:col>
      <xdr:colOff>101600</xdr:colOff>
      <xdr:row>86</xdr:row>
      <xdr:rowOff>159113</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428875" y="1480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90351</xdr:rowOff>
    </xdr:from>
    <xdr:to>
      <xdr:col>19</xdr:col>
      <xdr:colOff>177800</xdr:colOff>
      <xdr:row>86</xdr:row>
      <xdr:rowOff>108313</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flipV="1">
          <a:off x="2479675" y="14835051"/>
          <a:ext cx="75565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33020</xdr:rowOff>
    </xdr:from>
    <xdr:to>
      <xdr:col>10</xdr:col>
      <xdr:colOff>165100</xdr:colOff>
      <xdr:row>86</xdr:row>
      <xdr:rowOff>134620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68275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83820</xdr:rowOff>
    </xdr:from>
    <xdr:to>
      <xdr:col>15</xdr:col>
      <xdr:colOff>50800</xdr:colOff>
      <xdr:row>86</xdr:row>
      <xdr:rowOff>108313</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733550" y="14828520"/>
          <a:ext cx="74612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3629</xdr:rowOff>
    </xdr:from>
    <xdr:to>
      <xdr:col>6</xdr:col>
      <xdr:colOff>38100</xdr:colOff>
      <xdr:row>86</xdr:row>
      <xdr:rowOff>105229</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936625" y="1474832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54429</xdr:rowOff>
    </xdr:from>
    <xdr:to>
      <xdr:col>10</xdr:col>
      <xdr:colOff>114300</xdr:colOff>
      <xdr:row>86</xdr:row>
      <xdr:rowOff>83820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968375" y="14799129"/>
          <a:ext cx="765175"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06769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118490</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30569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559569"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8134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132278</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067694" y="1487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150240</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305694" y="1489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125747</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559569"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96356</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813444" y="1484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5122756"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5122756"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5122756"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5122756"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5122756"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5122756"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8905240"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8943975"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8845550" y="149123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8943975"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8845550" y="133798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70021</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8943975" y="1481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8883650" y="148362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15975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413625" y="1484775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638925"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58928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88593</xdr:rowOff>
    </xdr:from>
    <xdr:to>
      <xdr:col>55</xdr:col>
      <xdr:colOff>50800</xdr:colOff>
      <xdr:row>87</xdr:row>
      <xdr:rowOff>18743</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883650" y="1483329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47970</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8943975" y="1462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89021</xdr:rowOff>
    </xdr:from>
    <xdr:to>
      <xdr:col>50</xdr:col>
      <xdr:colOff>165100</xdr:colOff>
      <xdr:row>87</xdr:row>
      <xdr:rowOff>19171</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159750" y="1483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139393</xdr:rowOff>
    </xdr:from>
    <xdr:to>
      <xdr:col>55</xdr:col>
      <xdr:colOff>0</xdr:colOff>
      <xdr:row>86</xdr:row>
      <xdr:rowOff>139821</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8210550" y="14884093"/>
          <a:ext cx="695325"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92968</xdr:rowOff>
    </xdr:from>
    <xdr:to>
      <xdr:col>46</xdr:col>
      <xdr:colOff>38100</xdr:colOff>
      <xdr:row>87</xdr:row>
      <xdr:rowOff>23118</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413625" y="1483766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139821</xdr:rowOff>
    </xdr:from>
    <xdr:to>
      <xdr:col>50</xdr:col>
      <xdr:colOff>114300</xdr:colOff>
      <xdr:row>86</xdr:row>
      <xdr:rowOff>143768</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7445375" y="14884521"/>
          <a:ext cx="765175"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93566</xdr:rowOff>
    </xdr:from>
    <xdr:to>
      <xdr:col>41</xdr:col>
      <xdr:colOff>101600</xdr:colOff>
      <xdr:row>87</xdr:row>
      <xdr:rowOff>23716</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638925" y="148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143768</xdr:rowOff>
    </xdr:from>
    <xdr:to>
      <xdr:col>45</xdr:col>
      <xdr:colOff>177800</xdr:colOff>
      <xdr:row>86</xdr:row>
      <xdr:rowOff>144366</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6689725" y="14888468"/>
          <a:ext cx="75565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94504</xdr:rowOff>
    </xdr:from>
    <xdr:to>
      <xdr:col>36</xdr:col>
      <xdr:colOff>165100</xdr:colOff>
      <xdr:row>87</xdr:row>
      <xdr:rowOff>24654</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5892800" y="148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144366</xdr:rowOff>
    </xdr:from>
    <xdr:to>
      <xdr:col>41</xdr:col>
      <xdr:colOff>50800</xdr:colOff>
      <xdr:row>86</xdr:row>
      <xdr:rowOff>145304</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5943600" y="14889066"/>
          <a:ext cx="746125"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26198</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7991552" y="1494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24330</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7258127" y="149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25199</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6483427" y="1494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28880</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5737302" y="1494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35698</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7991552" y="1460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39645</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7258127" y="1461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40243</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6483427" y="1461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41181</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5737302" y="1461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01976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0306836"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E00-0000A3010000}"/>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flipV="1">
          <a:off x="13889989"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E00-0000A5010000}"/>
            </a:ext>
          </a:extLst>
        </xdr:cNvPr>
        <xdr:cNvSpPr txBox="1"/>
      </xdr:nvSpPr>
      <xdr:spPr>
        <a:xfrm>
          <a:off x="13928725"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3801725" y="698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E00-0000A7010000}"/>
            </a:ext>
          </a:extLst>
        </xdr:cNvPr>
        <xdr:cNvSpPr txBox="1"/>
      </xdr:nvSpPr>
      <xdr:spPr>
        <a:xfrm>
          <a:off x="13928725"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3801725" y="571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E00-0000A9010000}"/>
            </a:ext>
          </a:extLst>
        </xdr:cNvPr>
        <xdr:cNvSpPr txBox="1"/>
      </xdr:nvSpPr>
      <xdr:spPr>
        <a:xfrm>
          <a:off x="13928725"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3839825" y="62598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115925"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3698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1623675" y="6210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0848975"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157480</xdr:rowOff>
    </xdr:from>
    <xdr:to>
      <xdr:col>85</xdr:col>
      <xdr:colOff>177800</xdr:colOff>
      <xdr:row>40</xdr:row>
      <xdr:rowOff>87630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3839825" y="68440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72407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E00-0000B5010000}"/>
            </a:ext>
          </a:extLst>
        </xdr:cNvPr>
        <xdr:cNvSpPr txBox="1"/>
      </xdr:nvSpPr>
      <xdr:spPr>
        <a:xfrm>
          <a:off x="13928725"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154940</xdr:rowOff>
    </xdr:from>
    <xdr:to>
      <xdr:col>81</xdr:col>
      <xdr:colOff>101600</xdr:colOff>
      <xdr:row>40</xdr:row>
      <xdr:rowOff>85090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3115925"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34290</xdr:rowOff>
    </xdr:from>
    <xdr:to>
      <xdr:col>85</xdr:col>
      <xdr:colOff>127000</xdr:colOff>
      <xdr:row>40</xdr:row>
      <xdr:rowOff>36830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3166725" y="6892290"/>
          <a:ext cx="7239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152400</xdr:rowOff>
    </xdr:from>
    <xdr:to>
      <xdr:col>76</xdr:col>
      <xdr:colOff>165100</xdr:colOff>
      <xdr:row>40</xdr:row>
      <xdr:rowOff>82550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23698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31750</xdr:rowOff>
    </xdr:from>
    <xdr:to>
      <xdr:col>81</xdr:col>
      <xdr:colOff>50800</xdr:colOff>
      <xdr:row>40</xdr:row>
      <xdr:rowOff>34290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2420600" y="6889750"/>
          <a:ext cx="746125"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149860</xdr:rowOff>
    </xdr:from>
    <xdr:to>
      <xdr:col>72</xdr:col>
      <xdr:colOff>38100</xdr:colOff>
      <xdr:row>40</xdr:row>
      <xdr:rowOff>80010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1623675" y="68364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29210</xdr:rowOff>
    </xdr:from>
    <xdr:to>
      <xdr:col>76</xdr:col>
      <xdr:colOff>114300</xdr:colOff>
      <xdr:row>40</xdr:row>
      <xdr:rowOff>31750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1655425" y="6887210"/>
          <a:ext cx="765175"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148590</xdr:rowOff>
    </xdr:from>
    <xdr:to>
      <xdr:col>67</xdr:col>
      <xdr:colOff>101600</xdr:colOff>
      <xdr:row>40</xdr:row>
      <xdr:rowOff>78740</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0848975"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27940</xdr:rowOff>
    </xdr:from>
    <xdr:to>
      <xdr:col>71</xdr:col>
      <xdr:colOff>177800</xdr:colOff>
      <xdr:row>40</xdr:row>
      <xdr:rowOff>29210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0899775" y="6885940"/>
          <a:ext cx="7556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36847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2980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246619"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150049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119397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072579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76217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9800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73677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246619" y="693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71137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1500494" y="6929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69867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0725794" y="692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51633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516334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516334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516334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516334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51633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00000000-0008-0000-0E00-0000DE010000}"/>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flipV="1">
          <a:off x="188461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00000000-0008-0000-0E00-0000E0010000}"/>
            </a:ext>
          </a:extLst>
        </xdr:cNvPr>
        <xdr:cNvSpPr txBox="1"/>
      </xdr:nvSpPr>
      <xdr:spPr>
        <a:xfrm>
          <a:off x="188849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8786475" y="71290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00000000-0008-0000-0E00-0000E2010000}"/>
            </a:ext>
          </a:extLst>
        </xdr:cNvPr>
        <xdr:cNvSpPr txBox="1"/>
      </xdr:nvSpPr>
      <xdr:spPr>
        <a:xfrm>
          <a:off x="188849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8786475" y="571173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00000000-0008-0000-0E00-0000E4010000}"/>
            </a:ext>
          </a:extLst>
        </xdr:cNvPr>
        <xdr:cNvSpPr txBox="1"/>
      </xdr:nvSpPr>
      <xdr:spPr>
        <a:xfrm>
          <a:off x="188849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87960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100675" y="68082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7325975"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1657985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489" name="フローチャート: 判断 488">
          <a:extLst>
            <a:ext uri="{FF2B5EF4-FFF2-40B4-BE49-F238E27FC236}">
              <a16:creationId xmlns:a16="http://schemas.microsoft.com/office/drawing/2014/main" id="{00000000-0008-0000-0E00-0000E9010000}"/>
            </a:ext>
          </a:extLst>
        </xdr:cNvPr>
        <xdr:cNvSpPr/>
      </xdr:nvSpPr>
      <xdr:spPr>
        <a:xfrm>
          <a:off x="15833725" y="679740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8527</xdr:rowOff>
    </xdr:from>
    <xdr:to>
      <xdr:col>116</xdr:col>
      <xdr:colOff>114300</xdr:colOff>
      <xdr:row>35</xdr:row>
      <xdr:rowOff>110127</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8796000" y="600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31404</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00000000-0008-0000-0E00-0000F0010000}"/>
            </a:ext>
          </a:extLst>
        </xdr:cNvPr>
        <xdr:cNvSpPr txBox="1"/>
      </xdr:nvSpPr>
      <xdr:spPr>
        <a:xfrm>
          <a:off x="18884900" y="586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25944</xdr:rowOff>
    </xdr:from>
    <xdr:to>
      <xdr:col>112</xdr:col>
      <xdr:colOff>38100</xdr:colOff>
      <xdr:row>35</xdr:row>
      <xdr:rowOff>127544</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8100675" y="60266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59327</xdr:rowOff>
    </xdr:from>
    <xdr:to>
      <xdr:col>116</xdr:col>
      <xdr:colOff>63500</xdr:colOff>
      <xdr:row>35</xdr:row>
      <xdr:rowOff>76744</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18132425" y="6060077"/>
          <a:ext cx="714375"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48804</xdr:rowOff>
    </xdr:from>
    <xdr:to>
      <xdr:col>107</xdr:col>
      <xdr:colOff>101600</xdr:colOff>
      <xdr:row>35</xdr:row>
      <xdr:rowOff>150404</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7325975" y="60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76744</xdr:rowOff>
    </xdr:from>
    <xdr:to>
      <xdr:col>111</xdr:col>
      <xdr:colOff>177800</xdr:colOff>
      <xdr:row>35</xdr:row>
      <xdr:rowOff>99604</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7376775" y="6077494"/>
          <a:ext cx="7556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77107</xdr:rowOff>
    </xdr:from>
    <xdr:to>
      <xdr:col>102</xdr:col>
      <xdr:colOff>165100</xdr:colOff>
      <xdr:row>36</xdr:row>
      <xdr:rowOff>7257</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6579850" y="607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99604</xdr:rowOff>
    </xdr:from>
    <xdr:to>
      <xdr:col>107</xdr:col>
      <xdr:colOff>50800</xdr:colOff>
      <xdr:row>35</xdr:row>
      <xdr:rowOff>127907</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6630650" y="6100354"/>
          <a:ext cx="746125"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121739</xdr:rowOff>
    </xdr:from>
    <xdr:to>
      <xdr:col>98</xdr:col>
      <xdr:colOff>38100</xdr:colOff>
      <xdr:row>36</xdr:row>
      <xdr:rowOff>51889</xdr:rowOff>
    </xdr:to>
    <xdr:sp macro="" textlink="">
      <xdr:nvSpPr>
        <xdr:cNvPr id="503" name="楕円 502">
          <a:extLst>
            <a:ext uri="{FF2B5EF4-FFF2-40B4-BE49-F238E27FC236}">
              <a16:creationId xmlns:a16="http://schemas.microsoft.com/office/drawing/2014/main" id="{00000000-0008-0000-0E00-0000F7010000}"/>
            </a:ext>
          </a:extLst>
        </xdr:cNvPr>
        <xdr:cNvSpPr/>
      </xdr:nvSpPr>
      <xdr:spPr>
        <a:xfrm>
          <a:off x="15833725" y="61224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127907</xdr:rowOff>
    </xdr:from>
    <xdr:to>
      <xdr:col>102</xdr:col>
      <xdr:colOff>114300</xdr:colOff>
      <xdr:row>36</xdr:row>
      <xdr:rowOff>1089</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flipV="1">
          <a:off x="15865475" y="6128657"/>
          <a:ext cx="765175"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43015</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793247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2739</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717047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23421</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6424352"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32130</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56782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144071</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7932477" y="58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166931</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7170477" y="582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23784</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00000000-0008-0000-0E00-0000FF010000}"/>
            </a:ext>
          </a:extLst>
        </xdr:cNvPr>
        <xdr:cNvSpPr txBox="1"/>
      </xdr:nvSpPr>
      <xdr:spPr>
        <a:xfrm>
          <a:off x="16424352" y="58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68416</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00000000-0008-0000-0E00-000000020000}"/>
            </a:ext>
          </a:extLst>
        </xdr:cNvPr>
        <xdr:cNvSpPr txBox="1"/>
      </xdr:nvSpPr>
      <xdr:spPr>
        <a:xfrm>
          <a:off x="15678227" y="589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01976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030683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00000000-0008-0000-0E00-000018020000}"/>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flipV="1">
          <a:off x="13889989"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00000000-0008-0000-0E00-00001A020000}"/>
            </a:ext>
          </a:extLst>
        </xdr:cNvPr>
        <xdr:cNvSpPr txBox="1"/>
      </xdr:nvSpPr>
      <xdr:spPr>
        <a:xfrm>
          <a:off x="13928725"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3801725" y="109042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00000000-0008-0000-0E00-00001C020000}"/>
            </a:ext>
          </a:extLst>
        </xdr:cNvPr>
        <xdr:cNvSpPr txBox="1"/>
      </xdr:nvSpPr>
      <xdr:spPr>
        <a:xfrm>
          <a:off x="13928725"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3801725" y="96526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00000000-0008-0000-0E00-00001E020000}"/>
            </a:ext>
          </a:extLst>
        </xdr:cNvPr>
        <xdr:cNvSpPr txBox="1"/>
      </xdr:nvSpPr>
      <xdr:spPr>
        <a:xfrm>
          <a:off x="13928725"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3839825" y="102552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3115925"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23698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1623675" y="102304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0848975"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52070</xdr:rowOff>
    </xdr:from>
    <xdr:to>
      <xdr:col>85</xdr:col>
      <xdr:colOff>177800</xdr:colOff>
      <xdr:row>63</xdr:row>
      <xdr:rowOff>153670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3839825" y="108534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138447</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00000000-0008-0000-0E00-00002A020000}"/>
            </a:ext>
          </a:extLst>
        </xdr:cNvPr>
        <xdr:cNvSpPr txBox="1"/>
      </xdr:nvSpPr>
      <xdr:spPr>
        <a:xfrm>
          <a:off x="13928725" y="1076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17780</xdr:rowOff>
    </xdr:from>
    <xdr:to>
      <xdr:col>81</xdr:col>
      <xdr:colOff>101600</xdr:colOff>
      <xdr:row>63</xdr:row>
      <xdr:rowOff>119380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3115925"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68580</xdr:rowOff>
    </xdr:from>
    <xdr:to>
      <xdr:col>85</xdr:col>
      <xdr:colOff>127000</xdr:colOff>
      <xdr:row>63</xdr:row>
      <xdr:rowOff>102870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3166725" y="10869930"/>
          <a:ext cx="7239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153035</xdr:rowOff>
    </xdr:from>
    <xdr:to>
      <xdr:col>76</xdr:col>
      <xdr:colOff>165100</xdr:colOff>
      <xdr:row>63</xdr:row>
      <xdr:rowOff>83185</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2369800" y="10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32385</xdr:rowOff>
    </xdr:from>
    <xdr:to>
      <xdr:col>81</xdr:col>
      <xdr:colOff>50800</xdr:colOff>
      <xdr:row>63</xdr:row>
      <xdr:rowOff>68580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2420600" y="10833735"/>
          <a:ext cx="74612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55880</xdr:rowOff>
    </xdr:from>
    <xdr:to>
      <xdr:col>72</xdr:col>
      <xdr:colOff>38100</xdr:colOff>
      <xdr:row>62</xdr:row>
      <xdr:rowOff>157480</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1623675" y="106857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106680</xdr:rowOff>
    </xdr:from>
    <xdr:to>
      <xdr:col>76</xdr:col>
      <xdr:colOff>114300</xdr:colOff>
      <xdr:row>63</xdr:row>
      <xdr:rowOff>32385</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1655425" y="10736580"/>
          <a:ext cx="765175"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19685</xdr:rowOff>
    </xdr:from>
    <xdr:to>
      <xdr:col>67</xdr:col>
      <xdr:colOff>101600</xdr:colOff>
      <xdr:row>62</xdr:row>
      <xdr:rowOff>121285</xdr:rowOff>
    </xdr:to>
    <xdr:sp macro="" textlink="">
      <xdr:nvSpPr>
        <xdr:cNvPr id="561" name="楕円 560">
          <a:extLst>
            <a:ext uri="{FF2B5EF4-FFF2-40B4-BE49-F238E27FC236}">
              <a16:creationId xmlns:a16="http://schemas.microsoft.com/office/drawing/2014/main" id="{00000000-0008-0000-0E00-000031020000}"/>
            </a:ext>
          </a:extLst>
        </xdr:cNvPr>
        <xdr:cNvSpPr/>
      </xdr:nvSpPr>
      <xdr:spPr>
        <a:xfrm>
          <a:off x="10848975"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70485</xdr:rowOff>
    </xdr:from>
    <xdr:to>
      <xdr:col>71</xdr:col>
      <xdr:colOff>177800</xdr:colOff>
      <xdr:row>62</xdr:row>
      <xdr:rowOff>106680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0899775" y="10700385"/>
          <a:ext cx="7556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63" name="n_1aveValue【学校施設】&#10;有形固定資産減価償却率">
          <a:extLst>
            <a:ext uri="{FF2B5EF4-FFF2-40B4-BE49-F238E27FC236}">
              <a16:creationId xmlns:a16="http://schemas.microsoft.com/office/drawing/2014/main" id="{00000000-0008-0000-0E00-000033020000}"/>
            </a:ext>
          </a:extLst>
        </xdr:cNvPr>
        <xdr:cNvSpPr txBox="1"/>
      </xdr:nvSpPr>
      <xdr:spPr>
        <a:xfrm>
          <a:off x="12980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564" name="n_2aveValue【学校施設】&#10;有形固定資産減価償却率">
          <a:extLst>
            <a:ext uri="{FF2B5EF4-FFF2-40B4-BE49-F238E27FC236}">
              <a16:creationId xmlns:a16="http://schemas.microsoft.com/office/drawing/2014/main" id="{00000000-0008-0000-0E00-000034020000}"/>
            </a:ext>
          </a:extLst>
        </xdr:cNvPr>
        <xdr:cNvSpPr txBox="1"/>
      </xdr:nvSpPr>
      <xdr:spPr>
        <a:xfrm>
          <a:off x="12246619"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565" name="n_3aveValue【学校施設】&#10;有形固定資産減価償却率">
          <a:extLst>
            <a:ext uri="{FF2B5EF4-FFF2-40B4-BE49-F238E27FC236}">
              <a16:creationId xmlns:a16="http://schemas.microsoft.com/office/drawing/2014/main" id="{00000000-0008-0000-0E00-000035020000}"/>
            </a:ext>
          </a:extLst>
        </xdr:cNvPr>
        <xdr:cNvSpPr txBox="1"/>
      </xdr:nvSpPr>
      <xdr:spPr>
        <a:xfrm>
          <a:off x="1150049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66" name="n_4aveValue【学校施設】&#10;有形固定資産減価償却率">
          <a:extLst>
            <a:ext uri="{FF2B5EF4-FFF2-40B4-BE49-F238E27FC236}">
              <a16:creationId xmlns:a16="http://schemas.microsoft.com/office/drawing/2014/main" id="{00000000-0008-0000-0E00-000036020000}"/>
            </a:ext>
          </a:extLst>
        </xdr:cNvPr>
        <xdr:cNvSpPr txBox="1"/>
      </xdr:nvSpPr>
      <xdr:spPr>
        <a:xfrm>
          <a:off x="1072579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110507</xdr:rowOff>
    </xdr:from>
    <xdr:ext cx="405111" cy="259045"/>
    <xdr:sp macro="" textlink="">
      <xdr:nvSpPr>
        <xdr:cNvPr id="567" name="n_1mainValue【学校施設】&#10;有形固定資産減価償却率">
          <a:extLst>
            <a:ext uri="{FF2B5EF4-FFF2-40B4-BE49-F238E27FC236}">
              <a16:creationId xmlns:a16="http://schemas.microsoft.com/office/drawing/2014/main" id="{00000000-0008-0000-0E00-000037020000}"/>
            </a:ext>
          </a:extLst>
        </xdr:cNvPr>
        <xdr:cNvSpPr txBox="1"/>
      </xdr:nvSpPr>
      <xdr:spPr>
        <a:xfrm>
          <a:off x="129800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74312</xdr:rowOff>
    </xdr:from>
    <xdr:ext cx="405111" cy="259045"/>
    <xdr:sp macro="" textlink="">
      <xdr:nvSpPr>
        <xdr:cNvPr id="568" name="n_2mainValue【学校施設】&#10;有形固定資産減価償却率">
          <a:extLst>
            <a:ext uri="{FF2B5EF4-FFF2-40B4-BE49-F238E27FC236}">
              <a16:creationId xmlns:a16="http://schemas.microsoft.com/office/drawing/2014/main" id="{00000000-0008-0000-0E00-000038020000}"/>
            </a:ext>
          </a:extLst>
        </xdr:cNvPr>
        <xdr:cNvSpPr txBox="1"/>
      </xdr:nvSpPr>
      <xdr:spPr>
        <a:xfrm>
          <a:off x="12246619"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148607</xdr:rowOff>
    </xdr:from>
    <xdr:ext cx="405111" cy="259045"/>
    <xdr:sp macro="" textlink="">
      <xdr:nvSpPr>
        <xdr:cNvPr id="569" name="n_3mainValue【学校施設】&#10;有形固定資産減価償却率">
          <a:extLst>
            <a:ext uri="{FF2B5EF4-FFF2-40B4-BE49-F238E27FC236}">
              <a16:creationId xmlns:a16="http://schemas.microsoft.com/office/drawing/2014/main" id="{00000000-0008-0000-0E00-000039020000}"/>
            </a:ext>
          </a:extLst>
        </xdr:cNvPr>
        <xdr:cNvSpPr txBox="1"/>
      </xdr:nvSpPr>
      <xdr:spPr>
        <a:xfrm>
          <a:off x="1150049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112412</xdr:rowOff>
    </xdr:from>
    <xdr:ext cx="405111" cy="259045"/>
    <xdr:sp macro="" textlink="">
      <xdr:nvSpPr>
        <xdr:cNvPr id="570" name="n_4mainValue【学校施設】&#10;有形固定資産減価償却率">
          <a:extLst>
            <a:ext uri="{FF2B5EF4-FFF2-40B4-BE49-F238E27FC236}">
              <a16:creationId xmlns:a16="http://schemas.microsoft.com/office/drawing/2014/main" id="{00000000-0008-0000-0E00-00003A020000}"/>
            </a:ext>
          </a:extLst>
        </xdr:cNvPr>
        <xdr:cNvSpPr txBox="1"/>
      </xdr:nvSpPr>
      <xdr:spPr>
        <a:xfrm>
          <a:off x="1072579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5099226"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5099226"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5099226"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00000000-0008-0000-0E00-000051020000}"/>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188461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a:extLst>
            <a:ext uri="{FF2B5EF4-FFF2-40B4-BE49-F238E27FC236}">
              <a16:creationId xmlns:a16="http://schemas.microsoft.com/office/drawing/2014/main" id="{00000000-0008-0000-0E00-000053020000}"/>
            </a:ext>
          </a:extLst>
        </xdr:cNvPr>
        <xdr:cNvSpPr txBox="1"/>
      </xdr:nvSpPr>
      <xdr:spPr>
        <a:xfrm>
          <a:off x="188849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8786475" y="109330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a:extLst>
            <a:ext uri="{FF2B5EF4-FFF2-40B4-BE49-F238E27FC236}">
              <a16:creationId xmlns:a16="http://schemas.microsoft.com/office/drawing/2014/main" id="{00000000-0008-0000-0E00-000055020000}"/>
            </a:ext>
          </a:extLst>
        </xdr:cNvPr>
        <xdr:cNvSpPr txBox="1"/>
      </xdr:nvSpPr>
      <xdr:spPr>
        <a:xfrm>
          <a:off x="188849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8786475" y="95413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599" name="【学校施設】&#10;一人当たり面積平均値テキスト">
          <a:extLst>
            <a:ext uri="{FF2B5EF4-FFF2-40B4-BE49-F238E27FC236}">
              <a16:creationId xmlns:a16="http://schemas.microsoft.com/office/drawing/2014/main" id="{00000000-0008-0000-0E00-000057020000}"/>
            </a:ext>
          </a:extLst>
        </xdr:cNvPr>
        <xdr:cNvSpPr txBox="1"/>
      </xdr:nvSpPr>
      <xdr:spPr>
        <a:xfrm>
          <a:off x="188849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87960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8100675" y="107030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7325975"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657985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15833725" y="1067884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148768</xdr:rowOff>
    </xdr:from>
    <xdr:to>
      <xdr:col>116</xdr:col>
      <xdr:colOff>114300</xdr:colOff>
      <xdr:row>61</xdr:row>
      <xdr:rowOff>78918</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18796000" y="1043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195</xdr:rowOff>
    </xdr:from>
    <xdr:ext cx="469744" cy="259045"/>
    <xdr:sp macro="" textlink="">
      <xdr:nvSpPr>
        <xdr:cNvPr id="611" name="【学校施設】&#10;一人当たり面積該当値テキスト">
          <a:extLst>
            <a:ext uri="{FF2B5EF4-FFF2-40B4-BE49-F238E27FC236}">
              <a16:creationId xmlns:a16="http://schemas.microsoft.com/office/drawing/2014/main" id="{00000000-0008-0000-0E00-000063020000}"/>
            </a:ext>
          </a:extLst>
        </xdr:cNvPr>
        <xdr:cNvSpPr txBox="1"/>
      </xdr:nvSpPr>
      <xdr:spPr>
        <a:xfrm>
          <a:off x="18884900" y="1028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156997</xdr:rowOff>
    </xdr:from>
    <xdr:to>
      <xdr:col>112</xdr:col>
      <xdr:colOff>38100</xdr:colOff>
      <xdr:row>61</xdr:row>
      <xdr:rowOff>87147</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8100675" y="1044399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28118</xdr:rowOff>
    </xdr:from>
    <xdr:to>
      <xdr:col>116</xdr:col>
      <xdr:colOff>63500</xdr:colOff>
      <xdr:row>61</xdr:row>
      <xdr:rowOff>36347</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8132425" y="10486568"/>
          <a:ext cx="714375"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167208</xdr:rowOff>
    </xdr:from>
    <xdr:to>
      <xdr:col>107</xdr:col>
      <xdr:colOff>101600</xdr:colOff>
      <xdr:row>61</xdr:row>
      <xdr:rowOff>97358</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7325975" y="104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36347</xdr:rowOff>
    </xdr:from>
    <xdr:to>
      <xdr:col>111</xdr:col>
      <xdr:colOff>177800</xdr:colOff>
      <xdr:row>61</xdr:row>
      <xdr:rowOff>46558</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7376775" y="10494797"/>
          <a:ext cx="75565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95962</xdr:rowOff>
    </xdr:from>
    <xdr:to>
      <xdr:col>102</xdr:col>
      <xdr:colOff>165100</xdr:colOff>
      <xdr:row>59</xdr:row>
      <xdr:rowOff>26112</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6579850" y="1004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146762</xdr:rowOff>
    </xdr:from>
    <xdr:to>
      <xdr:col>107</xdr:col>
      <xdr:colOff>50800</xdr:colOff>
      <xdr:row>61</xdr:row>
      <xdr:rowOff>46558</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6630650" y="10090862"/>
          <a:ext cx="746125" cy="41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132842</xdr:rowOff>
    </xdr:from>
    <xdr:to>
      <xdr:col>98</xdr:col>
      <xdr:colOff>38100</xdr:colOff>
      <xdr:row>59</xdr:row>
      <xdr:rowOff>62992</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15833725" y="1007694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146762</xdr:rowOff>
    </xdr:from>
    <xdr:to>
      <xdr:col>102</xdr:col>
      <xdr:colOff>114300</xdr:colOff>
      <xdr:row>59</xdr:row>
      <xdr:rowOff>12192</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15865475" y="10090862"/>
          <a:ext cx="765175" cy="3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620" name="n_1aveValue【学校施設】&#10;一人当たり面積">
          <a:extLst>
            <a:ext uri="{FF2B5EF4-FFF2-40B4-BE49-F238E27FC236}">
              <a16:creationId xmlns:a16="http://schemas.microsoft.com/office/drawing/2014/main" id="{00000000-0008-0000-0E00-00006C020000}"/>
            </a:ext>
          </a:extLst>
        </xdr:cNvPr>
        <xdr:cNvSpPr txBox="1"/>
      </xdr:nvSpPr>
      <xdr:spPr>
        <a:xfrm>
          <a:off x="17932477" y="10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157904</xdr:rowOff>
    </xdr:from>
    <xdr:ext cx="469744" cy="259045"/>
    <xdr:sp macro="" textlink="">
      <xdr:nvSpPr>
        <xdr:cNvPr id="621" name="n_2aveValue【学校施設】&#10;一人当たり面積">
          <a:extLst>
            <a:ext uri="{FF2B5EF4-FFF2-40B4-BE49-F238E27FC236}">
              <a16:creationId xmlns:a16="http://schemas.microsoft.com/office/drawing/2014/main" id="{00000000-0008-0000-0E00-00006D020000}"/>
            </a:ext>
          </a:extLst>
        </xdr:cNvPr>
        <xdr:cNvSpPr txBox="1"/>
      </xdr:nvSpPr>
      <xdr:spPr>
        <a:xfrm>
          <a:off x="17170477" y="1078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165143</xdr:rowOff>
    </xdr:from>
    <xdr:ext cx="469744" cy="259045"/>
    <xdr:sp macro="" textlink="">
      <xdr:nvSpPr>
        <xdr:cNvPr id="622" name="n_3aveValue【学校施設】&#10;一人当たり面積">
          <a:extLst>
            <a:ext uri="{FF2B5EF4-FFF2-40B4-BE49-F238E27FC236}">
              <a16:creationId xmlns:a16="http://schemas.microsoft.com/office/drawing/2014/main" id="{00000000-0008-0000-0E00-00006E020000}"/>
            </a:ext>
          </a:extLst>
        </xdr:cNvPr>
        <xdr:cNvSpPr txBox="1"/>
      </xdr:nvSpPr>
      <xdr:spPr>
        <a:xfrm>
          <a:off x="16424352"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141673</xdr:rowOff>
    </xdr:from>
    <xdr:ext cx="469744" cy="259045"/>
    <xdr:sp macro="" textlink="">
      <xdr:nvSpPr>
        <xdr:cNvPr id="623" name="n_4aveValue【学校施設】&#10;一人当たり面積">
          <a:extLst>
            <a:ext uri="{FF2B5EF4-FFF2-40B4-BE49-F238E27FC236}">
              <a16:creationId xmlns:a16="http://schemas.microsoft.com/office/drawing/2014/main" id="{00000000-0008-0000-0E00-00006F020000}"/>
            </a:ext>
          </a:extLst>
        </xdr:cNvPr>
        <xdr:cNvSpPr txBox="1"/>
      </xdr:nvSpPr>
      <xdr:spPr>
        <a:xfrm>
          <a:off x="156782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103674</xdr:rowOff>
    </xdr:from>
    <xdr:ext cx="469744" cy="259045"/>
    <xdr:sp macro="" textlink="">
      <xdr:nvSpPr>
        <xdr:cNvPr id="624" name="n_1mainValue【学校施設】&#10;一人当たり面積">
          <a:extLst>
            <a:ext uri="{FF2B5EF4-FFF2-40B4-BE49-F238E27FC236}">
              <a16:creationId xmlns:a16="http://schemas.microsoft.com/office/drawing/2014/main" id="{00000000-0008-0000-0E00-000070020000}"/>
            </a:ext>
          </a:extLst>
        </xdr:cNvPr>
        <xdr:cNvSpPr txBox="1"/>
      </xdr:nvSpPr>
      <xdr:spPr>
        <a:xfrm>
          <a:off x="17932477" y="1021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113885</xdr:rowOff>
    </xdr:from>
    <xdr:ext cx="469744" cy="259045"/>
    <xdr:sp macro="" textlink="">
      <xdr:nvSpPr>
        <xdr:cNvPr id="625" name="n_2mainValue【学校施設】&#10;一人当たり面積">
          <a:extLst>
            <a:ext uri="{FF2B5EF4-FFF2-40B4-BE49-F238E27FC236}">
              <a16:creationId xmlns:a16="http://schemas.microsoft.com/office/drawing/2014/main" id="{00000000-0008-0000-0E00-000071020000}"/>
            </a:ext>
          </a:extLst>
        </xdr:cNvPr>
        <xdr:cNvSpPr txBox="1"/>
      </xdr:nvSpPr>
      <xdr:spPr>
        <a:xfrm>
          <a:off x="17170477" y="1022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57</xdr:row>
      <xdr:rowOff>42639</xdr:rowOff>
    </xdr:from>
    <xdr:ext cx="534377" cy="259045"/>
    <xdr:sp macro="" textlink="">
      <xdr:nvSpPr>
        <xdr:cNvPr id="626" name="n_3mainValue【学校施設】&#10;一人当たり面積">
          <a:extLst>
            <a:ext uri="{FF2B5EF4-FFF2-40B4-BE49-F238E27FC236}">
              <a16:creationId xmlns:a16="http://schemas.microsoft.com/office/drawing/2014/main" id="{00000000-0008-0000-0E00-000072020000}"/>
            </a:ext>
          </a:extLst>
        </xdr:cNvPr>
        <xdr:cNvSpPr txBox="1"/>
      </xdr:nvSpPr>
      <xdr:spPr>
        <a:xfrm>
          <a:off x="16392036" y="981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57</xdr:row>
      <xdr:rowOff>79519</xdr:rowOff>
    </xdr:from>
    <xdr:ext cx="534377" cy="259045"/>
    <xdr:sp macro="" textlink="">
      <xdr:nvSpPr>
        <xdr:cNvPr id="627" name="n_4mainValue【学校施設】&#10;一人当たり面積">
          <a:extLst>
            <a:ext uri="{FF2B5EF4-FFF2-40B4-BE49-F238E27FC236}">
              <a16:creationId xmlns:a16="http://schemas.microsoft.com/office/drawing/2014/main" id="{00000000-0008-0000-0E00-000073020000}"/>
            </a:ext>
          </a:extLst>
        </xdr:cNvPr>
        <xdr:cNvSpPr txBox="1"/>
      </xdr:nvSpPr>
      <xdr:spPr>
        <a:xfrm>
          <a:off x="15645911" y="985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01976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0242716"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0306836"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00000000-0008-0000-0E00-00009B020000}"/>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flipV="1">
          <a:off x="13889989"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9" name="【公民館】&#10;有形固定資産減価償却率最小値テキスト">
          <a:extLst>
            <a:ext uri="{FF2B5EF4-FFF2-40B4-BE49-F238E27FC236}">
              <a16:creationId xmlns:a16="http://schemas.microsoft.com/office/drawing/2014/main" id="{00000000-0008-0000-0E00-00009D020000}"/>
            </a:ext>
          </a:extLst>
        </xdr:cNvPr>
        <xdr:cNvSpPr txBox="1"/>
      </xdr:nvSpPr>
      <xdr:spPr>
        <a:xfrm>
          <a:off x="13928725"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3801725" y="1866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671" name="【公民館】&#10;有形固定資産減価償却率最大値テキスト">
          <a:extLst>
            <a:ext uri="{FF2B5EF4-FFF2-40B4-BE49-F238E27FC236}">
              <a16:creationId xmlns:a16="http://schemas.microsoft.com/office/drawing/2014/main" id="{00000000-0008-0000-0E00-00009F020000}"/>
            </a:ext>
          </a:extLst>
        </xdr:cNvPr>
        <xdr:cNvSpPr txBox="1"/>
      </xdr:nvSpPr>
      <xdr:spPr>
        <a:xfrm>
          <a:off x="13928725"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3801725" y="171678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673" name="【公民館】&#10;有形固定資産減価償却率平均値テキスト">
          <a:extLst>
            <a:ext uri="{FF2B5EF4-FFF2-40B4-BE49-F238E27FC236}">
              <a16:creationId xmlns:a16="http://schemas.microsoft.com/office/drawing/2014/main" id="{00000000-0008-0000-0E00-0000A1020000}"/>
            </a:ext>
          </a:extLst>
        </xdr:cNvPr>
        <xdr:cNvSpPr txBox="1"/>
      </xdr:nvSpPr>
      <xdr:spPr>
        <a:xfrm>
          <a:off x="13928725"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3839825" y="179876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3115925"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23698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1623675" y="178923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0848975"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3839825" y="18618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469744" cy="259045"/>
    <xdr:sp macro="" textlink="">
      <xdr:nvSpPr>
        <xdr:cNvPr id="685" name="【公民館】&#10;有形固定資産減価償却率該当値テキスト">
          <a:extLst>
            <a:ext uri="{FF2B5EF4-FFF2-40B4-BE49-F238E27FC236}">
              <a16:creationId xmlns:a16="http://schemas.microsoft.com/office/drawing/2014/main" id="{00000000-0008-0000-0E00-0000AD020000}"/>
            </a:ext>
          </a:extLst>
        </xdr:cNvPr>
        <xdr:cNvSpPr txBox="1"/>
      </xdr:nvSpPr>
      <xdr:spPr>
        <a:xfrm>
          <a:off x="13928725"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3115925"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152400</xdr:rowOff>
    </xdr:from>
    <xdr:to>
      <xdr:col>85</xdr:col>
      <xdr:colOff>127000</xdr:colOff>
      <xdr:row>108</xdr:row>
      <xdr:rowOff>152400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3166725" y="186690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101600</xdr:rowOff>
    </xdr:from>
    <xdr:to>
      <xdr:col>76</xdr:col>
      <xdr:colOff>165100</xdr:colOff>
      <xdr:row>109</xdr:row>
      <xdr:rowOff>31750</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123698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152400</xdr:rowOff>
    </xdr:from>
    <xdr:to>
      <xdr:col>81</xdr:col>
      <xdr:colOff>50800</xdr:colOff>
      <xdr:row>108</xdr:row>
      <xdr:rowOff>152400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2420600" y="186690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101600</xdr:rowOff>
    </xdr:from>
    <xdr:to>
      <xdr:col>72</xdr:col>
      <xdr:colOff>38100</xdr:colOff>
      <xdr:row>109</xdr:row>
      <xdr:rowOff>31750</xdr:rowOff>
    </xdr:to>
    <xdr:sp macro="" textlink="">
      <xdr:nvSpPr>
        <xdr:cNvPr id="690" name="楕円 689">
          <a:extLst>
            <a:ext uri="{FF2B5EF4-FFF2-40B4-BE49-F238E27FC236}">
              <a16:creationId xmlns:a16="http://schemas.microsoft.com/office/drawing/2014/main" id="{00000000-0008-0000-0E00-0000B2020000}"/>
            </a:ext>
          </a:extLst>
        </xdr:cNvPr>
        <xdr:cNvSpPr/>
      </xdr:nvSpPr>
      <xdr:spPr>
        <a:xfrm>
          <a:off x="11623675" y="18618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152400</xdr:rowOff>
    </xdr:from>
    <xdr:to>
      <xdr:col>76</xdr:col>
      <xdr:colOff>114300</xdr:colOff>
      <xdr:row>108</xdr:row>
      <xdr:rowOff>152400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1655425" y="186690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101600</xdr:rowOff>
    </xdr:from>
    <xdr:to>
      <xdr:col>67</xdr:col>
      <xdr:colOff>101600</xdr:colOff>
      <xdr:row>109</xdr:row>
      <xdr:rowOff>31750</xdr:rowOff>
    </xdr:to>
    <xdr:sp macro="" textlink="">
      <xdr:nvSpPr>
        <xdr:cNvPr id="692" name="楕円 691">
          <a:extLst>
            <a:ext uri="{FF2B5EF4-FFF2-40B4-BE49-F238E27FC236}">
              <a16:creationId xmlns:a16="http://schemas.microsoft.com/office/drawing/2014/main" id="{00000000-0008-0000-0E00-0000B4020000}"/>
            </a:ext>
          </a:extLst>
        </xdr:cNvPr>
        <xdr:cNvSpPr/>
      </xdr:nvSpPr>
      <xdr:spPr>
        <a:xfrm>
          <a:off x="10848975"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152400</xdr:rowOff>
    </xdr:from>
    <xdr:to>
      <xdr:col>71</xdr:col>
      <xdr:colOff>177800</xdr:colOff>
      <xdr:row>108</xdr:row>
      <xdr:rowOff>152400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0899775" y="186690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170197</xdr:rowOff>
    </xdr:from>
    <xdr:ext cx="405111" cy="259045"/>
    <xdr:sp macro="" textlink="">
      <xdr:nvSpPr>
        <xdr:cNvPr id="694" name="n_1aveValue【公民館】&#10;有形固定資産減価償却率">
          <a:extLst>
            <a:ext uri="{FF2B5EF4-FFF2-40B4-BE49-F238E27FC236}">
              <a16:creationId xmlns:a16="http://schemas.microsoft.com/office/drawing/2014/main" id="{00000000-0008-0000-0E00-0000B6020000}"/>
            </a:ext>
          </a:extLst>
        </xdr:cNvPr>
        <xdr:cNvSpPr txBox="1"/>
      </xdr:nvSpPr>
      <xdr:spPr>
        <a:xfrm>
          <a:off x="129800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695" name="n_2aveValue【公民館】&#10;有形固定資産減価償却率">
          <a:extLst>
            <a:ext uri="{FF2B5EF4-FFF2-40B4-BE49-F238E27FC236}">
              <a16:creationId xmlns:a16="http://schemas.microsoft.com/office/drawing/2014/main" id="{00000000-0008-0000-0E00-0000B7020000}"/>
            </a:ext>
          </a:extLst>
        </xdr:cNvPr>
        <xdr:cNvSpPr txBox="1"/>
      </xdr:nvSpPr>
      <xdr:spPr>
        <a:xfrm>
          <a:off x="12246619"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8272</xdr:rowOff>
    </xdr:from>
    <xdr:ext cx="405111" cy="259045"/>
    <xdr:sp macro="" textlink="">
      <xdr:nvSpPr>
        <xdr:cNvPr id="696" name="n_3aveValue【公民館】&#10;有形固定資産減価償却率">
          <a:extLst>
            <a:ext uri="{FF2B5EF4-FFF2-40B4-BE49-F238E27FC236}">
              <a16:creationId xmlns:a16="http://schemas.microsoft.com/office/drawing/2014/main" id="{00000000-0008-0000-0E00-0000B8020000}"/>
            </a:ext>
          </a:extLst>
        </xdr:cNvPr>
        <xdr:cNvSpPr txBox="1"/>
      </xdr:nvSpPr>
      <xdr:spPr>
        <a:xfrm>
          <a:off x="1150049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697" name="n_4aveValue【公民館】&#10;有形固定資産減価償却率">
          <a:extLst>
            <a:ext uri="{FF2B5EF4-FFF2-40B4-BE49-F238E27FC236}">
              <a16:creationId xmlns:a16="http://schemas.microsoft.com/office/drawing/2014/main" id="{00000000-0008-0000-0E00-0000B9020000}"/>
            </a:ext>
          </a:extLst>
        </xdr:cNvPr>
        <xdr:cNvSpPr txBox="1"/>
      </xdr:nvSpPr>
      <xdr:spPr>
        <a:xfrm>
          <a:off x="1072579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22877</xdr:rowOff>
    </xdr:from>
    <xdr:ext cx="469744" cy="259045"/>
    <xdr:sp macro="" textlink="">
      <xdr:nvSpPr>
        <xdr:cNvPr id="698" name="n_1mainValue【公民館】&#10;有形固定資産減価償却率">
          <a:extLst>
            <a:ext uri="{FF2B5EF4-FFF2-40B4-BE49-F238E27FC236}">
              <a16:creationId xmlns:a16="http://schemas.microsoft.com/office/drawing/2014/main" id="{00000000-0008-0000-0E00-0000BA020000}"/>
            </a:ext>
          </a:extLst>
        </xdr:cNvPr>
        <xdr:cNvSpPr txBox="1"/>
      </xdr:nvSpPr>
      <xdr:spPr>
        <a:xfrm>
          <a:off x="12957252"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22877</xdr:rowOff>
    </xdr:from>
    <xdr:ext cx="469744" cy="259045"/>
    <xdr:sp macro="" textlink="">
      <xdr:nvSpPr>
        <xdr:cNvPr id="699" name="n_2mainValue【公民館】&#10;有形固定資産減価償却率">
          <a:extLst>
            <a:ext uri="{FF2B5EF4-FFF2-40B4-BE49-F238E27FC236}">
              <a16:creationId xmlns:a16="http://schemas.microsoft.com/office/drawing/2014/main" id="{00000000-0008-0000-0E00-0000BB020000}"/>
            </a:ext>
          </a:extLst>
        </xdr:cNvPr>
        <xdr:cNvSpPr txBox="1"/>
      </xdr:nvSpPr>
      <xdr:spPr>
        <a:xfrm>
          <a:off x="12214302"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22877</xdr:rowOff>
    </xdr:from>
    <xdr:ext cx="469744" cy="259045"/>
    <xdr:sp macro="" textlink="">
      <xdr:nvSpPr>
        <xdr:cNvPr id="700" name="n_3mainValue【公民館】&#10;有形固定資産減価償却率">
          <a:extLst>
            <a:ext uri="{FF2B5EF4-FFF2-40B4-BE49-F238E27FC236}">
              <a16:creationId xmlns:a16="http://schemas.microsoft.com/office/drawing/2014/main" id="{00000000-0008-0000-0E00-0000BC020000}"/>
            </a:ext>
          </a:extLst>
        </xdr:cNvPr>
        <xdr:cNvSpPr txBox="1"/>
      </xdr:nvSpPr>
      <xdr:spPr>
        <a:xfrm>
          <a:off x="1146817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22877</xdr:rowOff>
    </xdr:from>
    <xdr:ext cx="469744" cy="259045"/>
    <xdr:sp macro="" textlink="">
      <xdr:nvSpPr>
        <xdr:cNvPr id="701" name="n_4mainValue【公民館】&#10;有形固定資産減価償却率">
          <a:extLst>
            <a:ext uri="{FF2B5EF4-FFF2-40B4-BE49-F238E27FC236}">
              <a16:creationId xmlns:a16="http://schemas.microsoft.com/office/drawing/2014/main" id="{00000000-0008-0000-0E00-0000BD020000}"/>
            </a:ext>
          </a:extLst>
        </xdr:cNvPr>
        <xdr:cNvSpPr txBox="1"/>
      </xdr:nvSpPr>
      <xdr:spPr>
        <a:xfrm>
          <a:off x="1069347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00000000-0008-0000-0E00-0000C5020000}"/>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5099226"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00000000-0008-0000-0E00-0000D4020000}"/>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188461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726" name="【公民館】&#10;一人当たり面積最小値テキスト">
          <a:extLst>
            <a:ext uri="{FF2B5EF4-FFF2-40B4-BE49-F238E27FC236}">
              <a16:creationId xmlns:a16="http://schemas.microsoft.com/office/drawing/2014/main" id="{00000000-0008-0000-0E00-0000D6020000}"/>
            </a:ext>
          </a:extLst>
        </xdr:cNvPr>
        <xdr:cNvSpPr txBox="1"/>
      </xdr:nvSpPr>
      <xdr:spPr>
        <a:xfrm>
          <a:off x="188849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8786475" y="186478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728" name="【公民館】&#10;一人当たり面積最大値テキスト">
          <a:extLst>
            <a:ext uri="{FF2B5EF4-FFF2-40B4-BE49-F238E27FC236}">
              <a16:creationId xmlns:a16="http://schemas.microsoft.com/office/drawing/2014/main" id="{00000000-0008-0000-0E00-0000D8020000}"/>
            </a:ext>
          </a:extLst>
        </xdr:cNvPr>
        <xdr:cNvSpPr txBox="1"/>
      </xdr:nvSpPr>
      <xdr:spPr>
        <a:xfrm>
          <a:off x="188849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8786475" y="173343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730" name="【公民館】&#10;一人当たり面積平均値テキスト">
          <a:extLst>
            <a:ext uri="{FF2B5EF4-FFF2-40B4-BE49-F238E27FC236}">
              <a16:creationId xmlns:a16="http://schemas.microsoft.com/office/drawing/2014/main" id="{00000000-0008-0000-0E00-0000DA020000}"/>
            </a:ext>
          </a:extLst>
        </xdr:cNvPr>
        <xdr:cNvSpPr txBox="1"/>
      </xdr:nvSpPr>
      <xdr:spPr>
        <a:xfrm>
          <a:off x="18884900" y="1843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187960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18100675" y="1845722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17325975" y="184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1657985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15833725" y="184435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110362</xdr:rowOff>
    </xdr:from>
    <xdr:to>
      <xdr:col>116</xdr:col>
      <xdr:colOff>114300</xdr:colOff>
      <xdr:row>108</xdr:row>
      <xdr:rowOff>40512</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18796000" y="184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133239</xdr:rowOff>
    </xdr:from>
    <xdr:ext cx="469744" cy="259045"/>
    <xdr:sp macro="" textlink="">
      <xdr:nvSpPr>
        <xdr:cNvPr id="742" name="【公民館】&#10;一人当たり面積該当値テキスト">
          <a:extLst>
            <a:ext uri="{FF2B5EF4-FFF2-40B4-BE49-F238E27FC236}">
              <a16:creationId xmlns:a16="http://schemas.microsoft.com/office/drawing/2014/main" id="{00000000-0008-0000-0E00-0000E6020000}"/>
            </a:ext>
          </a:extLst>
        </xdr:cNvPr>
        <xdr:cNvSpPr txBox="1"/>
      </xdr:nvSpPr>
      <xdr:spPr>
        <a:xfrm>
          <a:off x="18884900" y="1830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112840</xdr:rowOff>
    </xdr:from>
    <xdr:to>
      <xdr:col>112</xdr:col>
      <xdr:colOff>38100</xdr:colOff>
      <xdr:row>108</xdr:row>
      <xdr:rowOff>42990</xdr:rowOff>
    </xdr:to>
    <xdr:sp macro="" textlink="">
      <xdr:nvSpPr>
        <xdr:cNvPr id="743" name="楕円 742">
          <a:extLst>
            <a:ext uri="{FF2B5EF4-FFF2-40B4-BE49-F238E27FC236}">
              <a16:creationId xmlns:a16="http://schemas.microsoft.com/office/drawing/2014/main" id="{00000000-0008-0000-0E00-0000E7020000}"/>
            </a:ext>
          </a:extLst>
        </xdr:cNvPr>
        <xdr:cNvSpPr/>
      </xdr:nvSpPr>
      <xdr:spPr>
        <a:xfrm>
          <a:off x="18100675" y="1845799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161162</xdr:rowOff>
    </xdr:from>
    <xdr:to>
      <xdr:col>116</xdr:col>
      <xdr:colOff>63500</xdr:colOff>
      <xdr:row>107</xdr:row>
      <xdr:rowOff>163640</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flipV="1">
          <a:off x="18132425" y="18506312"/>
          <a:ext cx="714375"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115697</xdr:rowOff>
    </xdr:from>
    <xdr:to>
      <xdr:col>107</xdr:col>
      <xdr:colOff>101600</xdr:colOff>
      <xdr:row>108</xdr:row>
      <xdr:rowOff>45847</xdr:rowOff>
    </xdr:to>
    <xdr:sp macro="" textlink="">
      <xdr:nvSpPr>
        <xdr:cNvPr id="745" name="楕円 744">
          <a:extLst>
            <a:ext uri="{FF2B5EF4-FFF2-40B4-BE49-F238E27FC236}">
              <a16:creationId xmlns:a16="http://schemas.microsoft.com/office/drawing/2014/main" id="{00000000-0008-0000-0E00-0000E9020000}"/>
            </a:ext>
          </a:extLst>
        </xdr:cNvPr>
        <xdr:cNvSpPr/>
      </xdr:nvSpPr>
      <xdr:spPr>
        <a:xfrm>
          <a:off x="17325975" y="1846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163640</xdr:rowOff>
    </xdr:from>
    <xdr:to>
      <xdr:col>111</xdr:col>
      <xdr:colOff>177800</xdr:colOff>
      <xdr:row>107</xdr:row>
      <xdr:rowOff>166497</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flipV="1">
          <a:off x="17376775" y="18508790"/>
          <a:ext cx="75565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119507</xdr:rowOff>
    </xdr:from>
    <xdr:to>
      <xdr:col>102</xdr:col>
      <xdr:colOff>165100</xdr:colOff>
      <xdr:row>108</xdr:row>
      <xdr:rowOff>49657</xdr:rowOff>
    </xdr:to>
    <xdr:sp macro="" textlink="">
      <xdr:nvSpPr>
        <xdr:cNvPr id="747" name="楕円 746">
          <a:extLst>
            <a:ext uri="{FF2B5EF4-FFF2-40B4-BE49-F238E27FC236}">
              <a16:creationId xmlns:a16="http://schemas.microsoft.com/office/drawing/2014/main" id="{00000000-0008-0000-0E00-0000EB020000}"/>
            </a:ext>
          </a:extLst>
        </xdr:cNvPr>
        <xdr:cNvSpPr/>
      </xdr:nvSpPr>
      <xdr:spPr>
        <a:xfrm>
          <a:off x="16579850" y="184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166497</xdr:rowOff>
    </xdr:from>
    <xdr:to>
      <xdr:col>107</xdr:col>
      <xdr:colOff>50800</xdr:colOff>
      <xdr:row>107</xdr:row>
      <xdr:rowOff>170307</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flipV="1">
          <a:off x="16630650" y="18511647"/>
          <a:ext cx="74612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125413</xdr:rowOff>
    </xdr:from>
    <xdr:to>
      <xdr:col>98</xdr:col>
      <xdr:colOff>38100</xdr:colOff>
      <xdr:row>108</xdr:row>
      <xdr:rowOff>55563</xdr:rowOff>
    </xdr:to>
    <xdr:sp macro="" textlink="">
      <xdr:nvSpPr>
        <xdr:cNvPr id="749" name="楕円 748">
          <a:extLst>
            <a:ext uri="{FF2B5EF4-FFF2-40B4-BE49-F238E27FC236}">
              <a16:creationId xmlns:a16="http://schemas.microsoft.com/office/drawing/2014/main" id="{00000000-0008-0000-0E00-0000ED020000}"/>
            </a:ext>
          </a:extLst>
        </xdr:cNvPr>
        <xdr:cNvSpPr/>
      </xdr:nvSpPr>
      <xdr:spPr>
        <a:xfrm>
          <a:off x="15833725" y="184705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170307</xdr:rowOff>
    </xdr:from>
    <xdr:to>
      <xdr:col>102</xdr:col>
      <xdr:colOff>114300</xdr:colOff>
      <xdr:row>108</xdr:row>
      <xdr:rowOff>4763</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flipV="1">
          <a:off x="15865475" y="18515457"/>
          <a:ext cx="765175"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58754</xdr:rowOff>
    </xdr:from>
    <xdr:ext cx="469744" cy="259045"/>
    <xdr:sp macro="" textlink="">
      <xdr:nvSpPr>
        <xdr:cNvPr id="751" name="n_1aveValue【公民館】&#10;一人当たり面積">
          <a:extLst>
            <a:ext uri="{FF2B5EF4-FFF2-40B4-BE49-F238E27FC236}">
              <a16:creationId xmlns:a16="http://schemas.microsoft.com/office/drawing/2014/main" id="{00000000-0008-0000-0E00-0000EF020000}"/>
            </a:ext>
          </a:extLst>
        </xdr:cNvPr>
        <xdr:cNvSpPr txBox="1"/>
      </xdr:nvSpPr>
      <xdr:spPr>
        <a:xfrm>
          <a:off x="17932477" y="1823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35704</xdr:rowOff>
    </xdr:from>
    <xdr:ext cx="469744" cy="259045"/>
    <xdr:sp macro="" textlink="">
      <xdr:nvSpPr>
        <xdr:cNvPr id="752" name="n_2aveValue【公民館】&#10;一人当たり面積">
          <a:extLst>
            <a:ext uri="{FF2B5EF4-FFF2-40B4-BE49-F238E27FC236}">
              <a16:creationId xmlns:a16="http://schemas.microsoft.com/office/drawing/2014/main" id="{00000000-0008-0000-0E00-0000F0020000}"/>
            </a:ext>
          </a:extLst>
        </xdr:cNvPr>
        <xdr:cNvSpPr txBox="1"/>
      </xdr:nvSpPr>
      <xdr:spPr>
        <a:xfrm>
          <a:off x="17170477" y="182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42563</xdr:rowOff>
    </xdr:from>
    <xdr:ext cx="469744" cy="259045"/>
    <xdr:sp macro="" textlink="">
      <xdr:nvSpPr>
        <xdr:cNvPr id="753" name="n_3aveValue【公民館】&#10;一人当たり面積">
          <a:extLst>
            <a:ext uri="{FF2B5EF4-FFF2-40B4-BE49-F238E27FC236}">
              <a16:creationId xmlns:a16="http://schemas.microsoft.com/office/drawing/2014/main" id="{00000000-0008-0000-0E00-0000F1020000}"/>
            </a:ext>
          </a:extLst>
        </xdr:cNvPr>
        <xdr:cNvSpPr txBox="1"/>
      </xdr:nvSpPr>
      <xdr:spPr>
        <a:xfrm>
          <a:off x="16424352"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45038</xdr:rowOff>
    </xdr:from>
    <xdr:ext cx="469744" cy="259045"/>
    <xdr:sp macro="" textlink="">
      <xdr:nvSpPr>
        <xdr:cNvPr id="754" name="n_4aveValue【公民館】&#10;一人当たり面積">
          <a:extLst>
            <a:ext uri="{FF2B5EF4-FFF2-40B4-BE49-F238E27FC236}">
              <a16:creationId xmlns:a16="http://schemas.microsoft.com/office/drawing/2014/main" id="{00000000-0008-0000-0E00-0000F2020000}"/>
            </a:ext>
          </a:extLst>
        </xdr:cNvPr>
        <xdr:cNvSpPr txBox="1"/>
      </xdr:nvSpPr>
      <xdr:spPr>
        <a:xfrm>
          <a:off x="156782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34117</xdr:rowOff>
    </xdr:from>
    <xdr:ext cx="469744" cy="259045"/>
    <xdr:sp macro="" textlink="">
      <xdr:nvSpPr>
        <xdr:cNvPr id="755" name="n_1mainValue【公民館】&#10;一人当たり面積">
          <a:extLst>
            <a:ext uri="{FF2B5EF4-FFF2-40B4-BE49-F238E27FC236}">
              <a16:creationId xmlns:a16="http://schemas.microsoft.com/office/drawing/2014/main" id="{00000000-0008-0000-0E00-0000F3020000}"/>
            </a:ext>
          </a:extLst>
        </xdr:cNvPr>
        <xdr:cNvSpPr txBox="1"/>
      </xdr:nvSpPr>
      <xdr:spPr>
        <a:xfrm>
          <a:off x="17932477" y="1855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36974</xdr:rowOff>
    </xdr:from>
    <xdr:ext cx="469744" cy="259045"/>
    <xdr:sp macro="" textlink="">
      <xdr:nvSpPr>
        <xdr:cNvPr id="756" name="n_2mainValue【公民館】&#10;一人当たり面積">
          <a:extLst>
            <a:ext uri="{FF2B5EF4-FFF2-40B4-BE49-F238E27FC236}">
              <a16:creationId xmlns:a16="http://schemas.microsoft.com/office/drawing/2014/main" id="{00000000-0008-0000-0E00-0000F4020000}"/>
            </a:ext>
          </a:extLst>
        </xdr:cNvPr>
        <xdr:cNvSpPr txBox="1"/>
      </xdr:nvSpPr>
      <xdr:spPr>
        <a:xfrm>
          <a:off x="17170477" y="1855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40784</xdr:rowOff>
    </xdr:from>
    <xdr:ext cx="469744" cy="259045"/>
    <xdr:sp macro="" textlink="">
      <xdr:nvSpPr>
        <xdr:cNvPr id="757" name="n_3mainValue【公民館】&#10;一人当たり面積">
          <a:extLst>
            <a:ext uri="{FF2B5EF4-FFF2-40B4-BE49-F238E27FC236}">
              <a16:creationId xmlns:a16="http://schemas.microsoft.com/office/drawing/2014/main" id="{00000000-0008-0000-0E00-0000F5020000}"/>
            </a:ext>
          </a:extLst>
        </xdr:cNvPr>
        <xdr:cNvSpPr txBox="1"/>
      </xdr:nvSpPr>
      <xdr:spPr>
        <a:xfrm>
          <a:off x="16424352" y="185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46690</xdr:rowOff>
    </xdr:from>
    <xdr:ext cx="469744" cy="259045"/>
    <xdr:sp macro="" textlink="">
      <xdr:nvSpPr>
        <xdr:cNvPr id="758" name="n_4mainValue【公民館】&#10;一人当たり面積">
          <a:extLst>
            <a:ext uri="{FF2B5EF4-FFF2-40B4-BE49-F238E27FC236}">
              <a16:creationId xmlns:a16="http://schemas.microsoft.com/office/drawing/2014/main" id="{00000000-0008-0000-0E00-0000F6020000}"/>
            </a:ext>
          </a:extLst>
        </xdr:cNvPr>
        <xdr:cNvSpPr txBox="1"/>
      </xdr:nvSpPr>
      <xdr:spPr>
        <a:xfrm>
          <a:off x="15678227" y="1856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00000000-0008-0000-0E00-0000F7020000}"/>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有形固定資産減価償却率は、橋りょう・トンネルを除く類型において類似団体平均を上回っており、ほとんどの施設が類似団体より老朽化が進んでいる状況である。</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認定こども園・幼稚園・保育所については、令和４年度に保育所を新設するため、減価償却率は低下する見込みである。</a:t>
          </a:r>
        </a:p>
        <a:p>
          <a:r>
            <a:rPr kumimoji="1" lang="ja-JP" altLang="en-US" sz="1300">
              <a:latin typeface="ＭＳ Ｐゴシック" panose="020B0600070205080204" pitchFamily="50" charset="-128"/>
              <a:ea typeface="ＭＳ Ｐゴシック" panose="020B0600070205080204" pitchFamily="50" charset="-128"/>
            </a:rPr>
            <a:t>学校施設については、個別施設計画に基づき令和７年度に大規模改修を行う予定であり、老朽化対策に取り組んでいくこととしている。</a:t>
          </a:r>
        </a:p>
        <a:p>
          <a:r>
            <a:rPr kumimoji="1" lang="ja-JP" altLang="en-US" sz="1300">
              <a:latin typeface="ＭＳ Ｐゴシック" panose="020B0600070205080204" pitchFamily="50" charset="-128"/>
              <a:ea typeface="ＭＳ Ｐゴシック" panose="020B0600070205080204" pitchFamily="50" charset="-128"/>
            </a:rPr>
            <a:t>公営住宅については、改修・除却・更新を行っており、老朽化対策に取り組んでいる。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今後も公共施設等総合管理計画に基づき、更新や統廃合、長寿命化など老朽化対策を計画的に進めていく。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
471
274.22
1,842,525
1,560,041
260,850
1,050,126
1,941,678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477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5632450"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39490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39878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889375" y="1110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39878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3889375" y="95995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39878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8989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203575" y="104386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428875"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68275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936625" y="105056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150041</xdr:rowOff>
    </xdr:from>
    <xdr:to>
      <xdr:col>24</xdr:col>
      <xdr:colOff>114300</xdr:colOff>
      <xdr:row>64</xdr:row>
      <xdr:rowOff>80191</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38989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64968</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3987800" y="10866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141877</xdr:rowOff>
    </xdr:from>
    <xdr:to>
      <xdr:col>20</xdr:col>
      <xdr:colOff>38100</xdr:colOff>
      <xdr:row>64</xdr:row>
      <xdr:rowOff>72027</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203575" y="1094322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21227</xdr:rowOff>
    </xdr:from>
    <xdr:to>
      <xdr:col>24</xdr:col>
      <xdr:colOff>63500</xdr:colOff>
      <xdr:row>64</xdr:row>
      <xdr:rowOff>29391</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3235325" y="10994027"/>
          <a:ext cx="714375"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133713</xdr:rowOff>
    </xdr:from>
    <xdr:to>
      <xdr:col>15</xdr:col>
      <xdr:colOff>101600</xdr:colOff>
      <xdr:row>64</xdr:row>
      <xdr:rowOff>63863</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428875"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13063</xdr:rowOff>
    </xdr:from>
    <xdr:to>
      <xdr:col>19</xdr:col>
      <xdr:colOff>177800</xdr:colOff>
      <xdr:row>64</xdr:row>
      <xdr:rowOff>21227</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479675" y="10985863"/>
          <a:ext cx="75565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123916</xdr:rowOff>
    </xdr:from>
    <xdr:to>
      <xdr:col>10</xdr:col>
      <xdr:colOff>165100</xdr:colOff>
      <xdr:row>64</xdr:row>
      <xdr:rowOff>54066</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68275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3266</xdr:rowOff>
    </xdr:from>
    <xdr:to>
      <xdr:col>15</xdr:col>
      <xdr:colOff>50800</xdr:colOff>
      <xdr:row>64</xdr:row>
      <xdr:rowOff>13063</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1733550" y="10976066"/>
          <a:ext cx="746125"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115751</xdr:rowOff>
    </xdr:from>
    <xdr:to>
      <xdr:col>6</xdr:col>
      <xdr:colOff>38100</xdr:colOff>
      <xdr:row>64</xdr:row>
      <xdr:rowOff>45901</xdr:rowOff>
    </xdr:to>
    <xdr:sp macro="" textlink="">
      <xdr:nvSpPr>
        <xdr:cNvPr id="98" name="楕円 97">
          <a:extLst>
            <a:ext uri="{FF2B5EF4-FFF2-40B4-BE49-F238E27FC236}">
              <a16:creationId xmlns:a16="http://schemas.microsoft.com/office/drawing/2014/main" id="{00000000-0008-0000-0F00-000062000000}"/>
            </a:ext>
          </a:extLst>
        </xdr:cNvPr>
        <xdr:cNvSpPr/>
      </xdr:nvSpPr>
      <xdr:spPr>
        <a:xfrm>
          <a:off x="936625" y="1091710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166551</xdr:rowOff>
    </xdr:from>
    <xdr:to>
      <xdr:col>10</xdr:col>
      <xdr:colOff>114300</xdr:colOff>
      <xdr:row>64</xdr:row>
      <xdr:rowOff>3266</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968375" y="10967901"/>
          <a:ext cx="765175"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306769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230569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1559569"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813444" y="1028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63154</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3067694" y="1103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54990</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2305694" y="1102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45193</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1559569" y="1101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37028</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F00-00006B000000}"/>
            </a:ext>
          </a:extLst>
        </xdr:cNvPr>
        <xdr:cNvSpPr txBox="1"/>
      </xdr:nvSpPr>
      <xdr:spPr>
        <a:xfrm>
          <a:off x="813444" y="1100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F00-000073000000}"/>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52224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52224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517735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517735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517735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00000000-0008-0000-0F00-000080000000}"/>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flipV="1">
          <a:off x="8905240"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a:extLst>
            <a:ext uri="{FF2B5EF4-FFF2-40B4-BE49-F238E27FC236}">
              <a16:creationId xmlns:a16="http://schemas.microsoft.com/office/drawing/2014/main" id="{00000000-0008-0000-0F00-000082000000}"/>
            </a:ext>
          </a:extLst>
        </xdr:cNvPr>
        <xdr:cNvSpPr txBox="1"/>
      </xdr:nvSpPr>
      <xdr:spPr>
        <a:xfrm>
          <a:off x="8943975"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8845550" y="109685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a:extLst>
            <a:ext uri="{FF2B5EF4-FFF2-40B4-BE49-F238E27FC236}">
              <a16:creationId xmlns:a16="http://schemas.microsoft.com/office/drawing/2014/main" id="{00000000-0008-0000-0F00-000084000000}"/>
            </a:ext>
          </a:extLst>
        </xdr:cNvPr>
        <xdr:cNvSpPr txBox="1"/>
      </xdr:nvSpPr>
      <xdr:spPr>
        <a:xfrm>
          <a:off x="8943975"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8845550" y="95171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134" name="【体育館・プール】&#10;一人当たり面積平均値テキスト">
          <a:extLst>
            <a:ext uri="{FF2B5EF4-FFF2-40B4-BE49-F238E27FC236}">
              <a16:creationId xmlns:a16="http://schemas.microsoft.com/office/drawing/2014/main" id="{00000000-0008-0000-0F00-000086000000}"/>
            </a:ext>
          </a:extLst>
        </xdr:cNvPr>
        <xdr:cNvSpPr txBox="1"/>
      </xdr:nvSpPr>
      <xdr:spPr>
        <a:xfrm>
          <a:off x="8943975" y="10657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8883650" y="1080641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815975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7413625" y="1081748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6638925" y="108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5892800" y="10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17780</xdr:rowOff>
    </xdr:from>
    <xdr:to>
      <xdr:col>55</xdr:col>
      <xdr:colOff>50800</xdr:colOff>
      <xdr:row>63</xdr:row>
      <xdr:rowOff>119380</xdr:rowOff>
    </xdr:to>
    <xdr:sp macro="" textlink="">
      <xdr:nvSpPr>
        <xdr:cNvPr id="145" name="楕円 144">
          <a:extLst>
            <a:ext uri="{FF2B5EF4-FFF2-40B4-BE49-F238E27FC236}">
              <a16:creationId xmlns:a16="http://schemas.microsoft.com/office/drawing/2014/main" id="{00000000-0008-0000-0F00-000091000000}"/>
            </a:ext>
          </a:extLst>
        </xdr:cNvPr>
        <xdr:cNvSpPr/>
      </xdr:nvSpPr>
      <xdr:spPr>
        <a:xfrm>
          <a:off x="8883650" y="108191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154947</xdr:rowOff>
    </xdr:from>
    <xdr:ext cx="469744" cy="259045"/>
    <xdr:sp macro="" textlink="">
      <xdr:nvSpPr>
        <xdr:cNvPr id="146" name="【体育館・プール】&#10;一人当たり面積該当値テキスト">
          <a:extLst>
            <a:ext uri="{FF2B5EF4-FFF2-40B4-BE49-F238E27FC236}">
              <a16:creationId xmlns:a16="http://schemas.microsoft.com/office/drawing/2014/main" id="{00000000-0008-0000-0F00-000092000000}"/>
            </a:ext>
          </a:extLst>
        </xdr:cNvPr>
        <xdr:cNvSpPr txBox="1"/>
      </xdr:nvSpPr>
      <xdr:spPr>
        <a:xfrm>
          <a:off x="8943975" y="1078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19243</xdr:rowOff>
    </xdr:from>
    <xdr:to>
      <xdr:col>50</xdr:col>
      <xdr:colOff>165100</xdr:colOff>
      <xdr:row>63</xdr:row>
      <xdr:rowOff>120843</xdr:rowOff>
    </xdr:to>
    <xdr:sp macro="" textlink="">
      <xdr:nvSpPr>
        <xdr:cNvPr id="147" name="楕円 146">
          <a:extLst>
            <a:ext uri="{FF2B5EF4-FFF2-40B4-BE49-F238E27FC236}">
              <a16:creationId xmlns:a16="http://schemas.microsoft.com/office/drawing/2014/main" id="{00000000-0008-0000-0F00-000093000000}"/>
            </a:ext>
          </a:extLst>
        </xdr:cNvPr>
        <xdr:cNvSpPr/>
      </xdr:nvSpPr>
      <xdr:spPr>
        <a:xfrm>
          <a:off x="8159750" y="1082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68580</xdr:rowOff>
    </xdr:from>
    <xdr:to>
      <xdr:col>55</xdr:col>
      <xdr:colOff>0</xdr:colOff>
      <xdr:row>63</xdr:row>
      <xdr:rowOff>70043</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flipV="1">
          <a:off x="8210550" y="10869930"/>
          <a:ext cx="695325"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21163</xdr:rowOff>
    </xdr:from>
    <xdr:to>
      <xdr:col>46</xdr:col>
      <xdr:colOff>38100</xdr:colOff>
      <xdr:row>63</xdr:row>
      <xdr:rowOff>122763</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7413625" y="108225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70043</xdr:rowOff>
    </xdr:from>
    <xdr:to>
      <xdr:col>50</xdr:col>
      <xdr:colOff>114300</xdr:colOff>
      <xdr:row>63</xdr:row>
      <xdr:rowOff>71963</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7445375" y="10871393"/>
          <a:ext cx="765175"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23540</xdr:rowOff>
    </xdr:from>
    <xdr:to>
      <xdr:col>41</xdr:col>
      <xdr:colOff>101600</xdr:colOff>
      <xdr:row>63</xdr:row>
      <xdr:rowOff>125140</xdr:rowOff>
    </xdr:to>
    <xdr:sp macro="" textlink="">
      <xdr:nvSpPr>
        <xdr:cNvPr id="151" name="楕円 150">
          <a:extLst>
            <a:ext uri="{FF2B5EF4-FFF2-40B4-BE49-F238E27FC236}">
              <a16:creationId xmlns:a16="http://schemas.microsoft.com/office/drawing/2014/main" id="{00000000-0008-0000-0F00-000097000000}"/>
            </a:ext>
          </a:extLst>
        </xdr:cNvPr>
        <xdr:cNvSpPr/>
      </xdr:nvSpPr>
      <xdr:spPr>
        <a:xfrm>
          <a:off x="6638925" y="1082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71963</xdr:rowOff>
    </xdr:from>
    <xdr:to>
      <xdr:col>45</xdr:col>
      <xdr:colOff>177800</xdr:colOff>
      <xdr:row>63</xdr:row>
      <xdr:rowOff>74340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flipV="1">
          <a:off x="6689725" y="10873313"/>
          <a:ext cx="75565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27290</xdr:rowOff>
    </xdr:from>
    <xdr:to>
      <xdr:col>36</xdr:col>
      <xdr:colOff>165100</xdr:colOff>
      <xdr:row>63</xdr:row>
      <xdr:rowOff>128890</xdr:rowOff>
    </xdr:to>
    <xdr:sp macro="" textlink="">
      <xdr:nvSpPr>
        <xdr:cNvPr id="153" name="楕円 152">
          <a:extLst>
            <a:ext uri="{FF2B5EF4-FFF2-40B4-BE49-F238E27FC236}">
              <a16:creationId xmlns:a16="http://schemas.microsoft.com/office/drawing/2014/main" id="{00000000-0008-0000-0F00-000099000000}"/>
            </a:ext>
          </a:extLst>
        </xdr:cNvPr>
        <xdr:cNvSpPr/>
      </xdr:nvSpPr>
      <xdr:spPr>
        <a:xfrm>
          <a:off x="5892800" y="1082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74340</xdr:rowOff>
    </xdr:from>
    <xdr:to>
      <xdr:col>41</xdr:col>
      <xdr:colOff>50800</xdr:colOff>
      <xdr:row>63</xdr:row>
      <xdr:rowOff>78090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flipV="1">
          <a:off x="5943600" y="10875690"/>
          <a:ext cx="746125"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132981</xdr:rowOff>
    </xdr:from>
    <xdr:ext cx="469744" cy="259045"/>
    <xdr:sp macro="" textlink="">
      <xdr:nvSpPr>
        <xdr:cNvPr id="155" name="n_1aveValue【体育館・プール】&#10;一人当たり面積">
          <a:extLst>
            <a:ext uri="{FF2B5EF4-FFF2-40B4-BE49-F238E27FC236}">
              <a16:creationId xmlns:a16="http://schemas.microsoft.com/office/drawing/2014/main" id="{00000000-0008-0000-0F00-00009B000000}"/>
            </a:ext>
          </a:extLst>
        </xdr:cNvPr>
        <xdr:cNvSpPr txBox="1"/>
      </xdr:nvSpPr>
      <xdr:spPr>
        <a:xfrm>
          <a:off x="7991552" y="1059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134261</xdr:rowOff>
    </xdr:from>
    <xdr:ext cx="469744" cy="259045"/>
    <xdr:sp macro="" textlink="">
      <xdr:nvSpPr>
        <xdr:cNvPr id="156" name="n_2aveValue【体育館・プール】&#10;一人当たり面積">
          <a:extLst>
            <a:ext uri="{FF2B5EF4-FFF2-40B4-BE49-F238E27FC236}">
              <a16:creationId xmlns:a16="http://schemas.microsoft.com/office/drawing/2014/main" id="{00000000-0008-0000-0F00-00009C000000}"/>
            </a:ext>
          </a:extLst>
        </xdr:cNvPr>
        <xdr:cNvSpPr txBox="1"/>
      </xdr:nvSpPr>
      <xdr:spPr>
        <a:xfrm>
          <a:off x="7258127" y="1059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119651</xdr:rowOff>
    </xdr:from>
    <xdr:ext cx="469744" cy="259045"/>
    <xdr:sp macro="" textlink="">
      <xdr:nvSpPr>
        <xdr:cNvPr id="157" name="n_3aveValue【体育館・プール】&#10;一人当たり面積">
          <a:extLst>
            <a:ext uri="{FF2B5EF4-FFF2-40B4-BE49-F238E27FC236}">
              <a16:creationId xmlns:a16="http://schemas.microsoft.com/office/drawing/2014/main" id="{00000000-0008-0000-0F00-00009D000000}"/>
            </a:ext>
          </a:extLst>
        </xdr:cNvPr>
        <xdr:cNvSpPr txBox="1"/>
      </xdr:nvSpPr>
      <xdr:spPr>
        <a:xfrm>
          <a:off x="6483427" y="109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138468</xdr:rowOff>
    </xdr:from>
    <xdr:ext cx="469744" cy="259045"/>
    <xdr:sp macro="" textlink="">
      <xdr:nvSpPr>
        <xdr:cNvPr id="158" name="n_4aveValue【体育館・プール】&#10;一人当たり面積">
          <a:extLst>
            <a:ext uri="{FF2B5EF4-FFF2-40B4-BE49-F238E27FC236}">
              <a16:creationId xmlns:a16="http://schemas.microsoft.com/office/drawing/2014/main" id="{00000000-0008-0000-0F00-00009E000000}"/>
            </a:ext>
          </a:extLst>
        </xdr:cNvPr>
        <xdr:cNvSpPr txBox="1"/>
      </xdr:nvSpPr>
      <xdr:spPr>
        <a:xfrm>
          <a:off x="5737302" y="1059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111970</xdr:rowOff>
    </xdr:from>
    <xdr:ext cx="469744" cy="259045"/>
    <xdr:sp macro="" textlink="">
      <xdr:nvSpPr>
        <xdr:cNvPr id="159" name="n_1mainValue【体育館・プール】&#10;一人当たり面積">
          <a:extLst>
            <a:ext uri="{FF2B5EF4-FFF2-40B4-BE49-F238E27FC236}">
              <a16:creationId xmlns:a16="http://schemas.microsoft.com/office/drawing/2014/main" id="{00000000-0008-0000-0F00-00009F000000}"/>
            </a:ext>
          </a:extLst>
        </xdr:cNvPr>
        <xdr:cNvSpPr txBox="1"/>
      </xdr:nvSpPr>
      <xdr:spPr>
        <a:xfrm>
          <a:off x="7991552" y="1091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113890</xdr:rowOff>
    </xdr:from>
    <xdr:ext cx="469744" cy="259045"/>
    <xdr:sp macro="" textlink="">
      <xdr:nvSpPr>
        <xdr:cNvPr id="160" name="n_2mainValue【体育館・プール】&#10;一人当たり面積">
          <a:extLst>
            <a:ext uri="{FF2B5EF4-FFF2-40B4-BE49-F238E27FC236}">
              <a16:creationId xmlns:a16="http://schemas.microsoft.com/office/drawing/2014/main" id="{00000000-0008-0000-0F00-0000A0000000}"/>
            </a:ext>
          </a:extLst>
        </xdr:cNvPr>
        <xdr:cNvSpPr txBox="1"/>
      </xdr:nvSpPr>
      <xdr:spPr>
        <a:xfrm>
          <a:off x="7258127" y="1091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141667</xdr:rowOff>
    </xdr:from>
    <xdr:ext cx="469744" cy="259045"/>
    <xdr:sp macro="" textlink="">
      <xdr:nvSpPr>
        <xdr:cNvPr id="161" name="n_3mainValue【体育館・プール】&#10;一人当たり面積">
          <a:extLst>
            <a:ext uri="{FF2B5EF4-FFF2-40B4-BE49-F238E27FC236}">
              <a16:creationId xmlns:a16="http://schemas.microsoft.com/office/drawing/2014/main" id="{00000000-0008-0000-0F00-0000A1000000}"/>
            </a:ext>
          </a:extLst>
        </xdr:cNvPr>
        <xdr:cNvSpPr txBox="1"/>
      </xdr:nvSpPr>
      <xdr:spPr>
        <a:xfrm>
          <a:off x="6483427" y="1060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120017</xdr:rowOff>
    </xdr:from>
    <xdr:ext cx="469744" cy="259045"/>
    <xdr:sp macro="" textlink="">
      <xdr:nvSpPr>
        <xdr:cNvPr id="162" name="n_4mainValue【体育館・プール】&#10;一人当たり面積">
          <a:extLst>
            <a:ext uri="{FF2B5EF4-FFF2-40B4-BE49-F238E27FC236}">
              <a16:creationId xmlns:a16="http://schemas.microsoft.com/office/drawing/2014/main" id="{00000000-0008-0000-0F00-0000A2000000}"/>
            </a:ext>
          </a:extLst>
        </xdr:cNvPr>
        <xdr:cNvSpPr txBox="1"/>
      </xdr:nvSpPr>
      <xdr:spPr>
        <a:xfrm>
          <a:off x="5737302" y="1092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6477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5632450"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8" name="正方形/長方形 217">
          <a:extLst>
            <a:ext uri="{FF2B5EF4-FFF2-40B4-BE49-F238E27FC236}">
              <a16:creationId xmlns:a16="http://schemas.microsoft.com/office/drawing/2014/main" id="{00000000-0008-0000-0F00-0000DA000000}"/>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101976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1030683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34" name="【保健センター・保健所】&#10;有形固定資産減価償却率グラフ枠">
          <a:extLst>
            <a:ext uri="{FF2B5EF4-FFF2-40B4-BE49-F238E27FC236}">
              <a16:creationId xmlns:a16="http://schemas.microsoft.com/office/drawing/2014/main" id="{00000000-0008-0000-0F00-0000EA000000}"/>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flipV="1">
          <a:off x="13889989" y="96240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236" name="【保健センター・保健所】&#10;有形固定資産減価償却率最小値テキスト">
          <a:extLst>
            <a:ext uri="{FF2B5EF4-FFF2-40B4-BE49-F238E27FC236}">
              <a16:creationId xmlns:a16="http://schemas.microsoft.com/office/drawing/2014/main" id="{00000000-0008-0000-0F00-0000EC000000}"/>
            </a:ext>
          </a:extLst>
        </xdr:cNvPr>
        <xdr:cNvSpPr txBox="1"/>
      </xdr:nvSpPr>
      <xdr:spPr>
        <a:xfrm>
          <a:off x="13928725"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13801725" y="1104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238" name="【保健センター・保健所】&#10;有形固定資産減価償却率最大値テキスト">
          <a:extLst>
            <a:ext uri="{FF2B5EF4-FFF2-40B4-BE49-F238E27FC236}">
              <a16:creationId xmlns:a16="http://schemas.microsoft.com/office/drawing/2014/main" id="{00000000-0008-0000-0F00-0000EE000000}"/>
            </a:ext>
          </a:extLst>
        </xdr:cNvPr>
        <xdr:cNvSpPr txBox="1"/>
      </xdr:nvSpPr>
      <xdr:spPr>
        <a:xfrm>
          <a:off x="13928725"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13801725" y="96240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240" name="【保健センター・保健所】&#10;有形固定資産減価償却率平均値テキスト">
          <a:extLst>
            <a:ext uri="{FF2B5EF4-FFF2-40B4-BE49-F238E27FC236}">
              <a16:creationId xmlns:a16="http://schemas.microsoft.com/office/drawing/2014/main" id="{00000000-0008-0000-0F00-0000F0000000}"/>
            </a:ext>
          </a:extLst>
        </xdr:cNvPr>
        <xdr:cNvSpPr txBox="1"/>
      </xdr:nvSpPr>
      <xdr:spPr>
        <a:xfrm>
          <a:off x="13928725" y="1000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13839825" y="101523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126365</xdr:rowOff>
    </xdr:from>
    <xdr:to>
      <xdr:col>81</xdr:col>
      <xdr:colOff>101600</xdr:colOff>
      <xdr:row>59</xdr:row>
      <xdr:rowOff>56515</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13115925"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93980</xdr:rowOff>
    </xdr:from>
    <xdr:to>
      <xdr:col>76</xdr:col>
      <xdr:colOff>165100</xdr:colOff>
      <xdr:row>59</xdr:row>
      <xdr:rowOff>24130</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123698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145415</xdr:rowOff>
    </xdr:from>
    <xdr:to>
      <xdr:col>72</xdr:col>
      <xdr:colOff>38100</xdr:colOff>
      <xdr:row>59</xdr:row>
      <xdr:rowOff>75565</xdr:rowOff>
    </xdr:to>
    <xdr:sp macro="" textlink="">
      <xdr:nvSpPr>
        <xdr:cNvPr id="244" name="フローチャート: 判断 243">
          <a:extLst>
            <a:ext uri="{FF2B5EF4-FFF2-40B4-BE49-F238E27FC236}">
              <a16:creationId xmlns:a16="http://schemas.microsoft.com/office/drawing/2014/main" id="{00000000-0008-0000-0F00-0000F4000000}"/>
            </a:ext>
          </a:extLst>
        </xdr:cNvPr>
        <xdr:cNvSpPr/>
      </xdr:nvSpPr>
      <xdr:spPr>
        <a:xfrm>
          <a:off x="11623675" y="100895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82550</xdr:rowOff>
    </xdr:from>
    <xdr:to>
      <xdr:col>67</xdr:col>
      <xdr:colOff>101600</xdr:colOff>
      <xdr:row>59</xdr:row>
      <xdr:rowOff>12700</xdr:rowOff>
    </xdr:to>
    <xdr:sp macro="" textlink="">
      <xdr:nvSpPr>
        <xdr:cNvPr id="245" name="フローチャート: 判断 244">
          <a:extLst>
            <a:ext uri="{FF2B5EF4-FFF2-40B4-BE49-F238E27FC236}">
              <a16:creationId xmlns:a16="http://schemas.microsoft.com/office/drawing/2014/main" id="{00000000-0008-0000-0F00-0000F5000000}"/>
            </a:ext>
          </a:extLst>
        </xdr:cNvPr>
        <xdr:cNvSpPr/>
      </xdr:nvSpPr>
      <xdr:spPr>
        <a:xfrm>
          <a:off x="10848975"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13839825" y="103028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165752</xdr:rowOff>
    </xdr:from>
    <xdr:ext cx="405111" cy="259045"/>
    <xdr:sp macro="" textlink="">
      <xdr:nvSpPr>
        <xdr:cNvPr id="252" name="【保健センター・保健所】&#10;有形固定資産減価償却率該当値テキスト">
          <a:extLst>
            <a:ext uri="{FF2B5EF4-FFF2-40B4-BE49-F238E27FC236}">
              <a16:creationId xmlns:a16="http://schemas.microsoft.com/office/drawing/2014/main" id="{00000000-0008-0000-0F00-0000FC000000}"/>
            </a:ext>
          </a:extLst>
        </xdr:cNvPr>
        <xdr:cNvSpPr txBox="1"/>
      </xdr:nvSpPr>
      <xdr:spPr>
        <a:xfrm>
          <a:off x="13928725"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160655</xdr:rowOff>
    </xdr:from>
    <xdr:to>
      <xdr:col>81</xdr:col>
      <xdr:colOff>101600</xdr:colOff>
      <xdr:row>60</xdr:row>
      <xdr:rowOff>90805</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13115925"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40005</xdr:rowOff>
    </xdr:from>
    <xdr:to>
      <xdr:col>85</xdr:col>
      <xdr:colOff>127000</xdr:colOff>
      <xdr:row>60</xdr:row>
      <xdr:rowOff>66675</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13166725" y="10327005"/>
          <a:ext cx="7239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109220</xdr:rowOff>
    </xdr:from>
    <xdr:to>
      <xdr:col>76</xdr:col>
      <xdr:colOff>165100</xdr:colOff>
      <xdr:row>60</xdr:row>
      <xdr:rowOff>39370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123698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160020</xdr:rowOff>
    </xdr:from>
    <xdr:to>
      <xdr:col>81</xdr:col>
      <xdr:colOff>50800</xdr:colOff>
      <xdr:row>60</xdr:row>
      <xdr:rowOff>40005</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12420600" y="10275570"/>
          <a:ext cx="746125"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57785</xdr:rowOff>
    </xdr:from>
    <xdr:to>
      <xdr:col>72</xdr:col>
      <xdr:colOff>38100</xdr:colOff>
      <xdr:row>59</xdr:row>
      <xdr:rowOff>159385</xdr:rowOff>
    </xdr:to>
    <xdr:sp macro="" textlink="">
      <xdr:nvSpPr>
        <xdr:cNvPr id="257" name="楕円 256">
          <a:extLst>
            <a:ext uri="{FF2B5EF4-FFF2-40B4-BE49-F238E27FC236}">
              <a16:creationId xmlns:a16="http://schemas.microsoft.com/office/drawing/2014/main" id="{00000000-0008-0000-0F00-000001010000}"/>
            </a:ext>
          </a:extLst>
        </xdr:cNvPr>
        <xdr:cNvSpPr/>
      </xdr:nvSpPr>
      <xdr:spPr>
        <a:xfrm>
          <a:off x="11623675" y="101733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108585</xdr:rowOff>
    </xdr:from>
    <xdr:to>
      <xdr:col>76</xdr:col>
      <xdr:colOff>114300</xdr:colOff>
      <xdr:row>59</xdr:row>
      <xdr:rowOff>160020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11655425" y="10224135"/>
          <a:ext cx="765175"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xdr:rowOff>
    </xdr:from>
    <xdr:to>
      <xdr:col>67</xdr:col>
      <xdr:colOff>101600</xdr:colOff>
      <xdr:row>59</xdr:row>
      <xdr:rowOff>107950</xdr:rowOff>
    </xdr:to>
    <xdr:sp macro="" textlink="">
      <xdr:nvSpPr>
        <xdr:cNvPr id="259" name="楕円 258">
          <a:extLst>
            <a:ext uri="{FF2B5EF4-FFF2-40B4-BE49-F238E27FC236}">
              <a16:creationId xmlns:a16="http://schemas.microsoft.com/office/drawing/2014/main" id="{00000000-0008-0000-0F00-000003010000}"/>
            </a:ext>
          </a:extLst>
        </xdr:cNvPr>
        <xdr:cNvSpPr/>
      </xdr:nvSpPr>
      <xdr:spPr>
        <a:xfrm>
          <a:off x="10848975"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57150</xdr:rowOff>
    </xdr:from>
    <xdr:to>
      <xdr:col>71</xdr:col>
      <xdr:colOff>177800</xdr:colOff>
      <xdr:row>59</xdr:row>
      <xdr:rowOff>108585</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10899775" y="10172700"/>
          <a:ext cx="75565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73042</xdr:rowOff>
    </xdr:from>
    <xdr:ext cx="405111" cy="259045"/>
    <xdr:sp macro="" textlink="">
      <xdr:nvSpPr>
        <xdr:cNvPr id="261" name="n_1aveValue【保健センター・保健所】&#10;有形固定資産減価償却率">
          <a:extLst>
            <a:ext uri="{FF2B5EF4-FFF2-40B4-BE49-F238E27FC236}">
              <a16:creationId xmlns:a16="http://schemas.microsoft.com/office/drawing/2014/main" id="{00000000-0008-0000-0F00-000005010000}"/>
            </a:ext>
          </a:extLst>
        </xdr:cNvPr>
        <xdr:cNvSpPr txBox="1"/>
      </xdr:nvSpPr>
      <xdr:spPr>
        <a:xfrm>
          <a:off x="129800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40657</xdr:rowOff>
    </xdr:from>
    <xdr:ext cx="405111" cy="259045"/>
    <xdr:sp macro="" textlink="">
      <xdr:nvSpPr>
        <xdr:cNvPr id="262" name="n_2aveValue【保健センター・保健所】&#10;有形固定資産減価償却率">
          <a:extLst>
            <a:ext uri="{FF2B5EF4-FFF2-40B4-BE49-F238E27FC236}">
              <a16:creationId xmlns:a16="http://schemas.microsoft.com/office/drawing/2014/main" id="{00000000-0008-0000-0F00-000006010000}"/>
            </a:ext>
          </a:extLst>
        </xdr:cNvPr>
        <xdr:cNvSpPr txBox="1"/>
      </xdr:nvSpPr>
      <xdr:spPr>
        <a:xfrm>
          <a:off x="12246619"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92092</xdr:rowOff>
    </xdr:from>
    <xdr:ext cx="405111" cy="259045"/>
    <xdr:sp macro="" textlink="">
      <xdr:nvSpPr>
        <xdr:cNvPr id="263" name="n_3aveValue【保健センター・保健所】&#10;有形固定資産減価償却率">
          <a:extLst>
            <a:ext uri="{FF2B5EF4-FFF2-40B4-BE49-F238E27FC236}">
              <a16:creationId xmlns:a16="http://schemas.microsoft.com/office/drawing/2014/main" id="{00000000-0008-0000-0F00-000007010000}"/>
            </a:ext>
          </a:extLst>
        </xdr:cNvPr>
        <xdr:cNvSpPr txBox="1"/>
      </xdr:nvSpPr>
      <xdr:spPr>
        <a:xfrm>
          <a:off x="1150049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29227</xdr:rowOff>
    </xdr:from>
    <xdr:ext cx="405111" cy="259045"/>
    <xdr:sp macro="" textlink="">
      <xdr:nvSpPr>
        <xdr:cNvPr id="264" name="n_4aveValue【保健センター・保健所】&#10;有形固定資産減価償却率">
          <a:extLst>
            <a:ext uri="{FF2B5EF4-FFF2-40B4-BE49-F238E27FC236}">
              <a16:creationId xmlns:a16="http://schemas.microsoft.com/office/drawing/2014/main" id="{00000000-0008-0000-0F00-000008010000}"/>
            </a:ext>
          </a:extLst>
        </xdr:cNvPr>
        <xdr:cNvSpPr txBox="1"/>
      </xdr:nvSpPr>
      <xdr:spPr>
        <a:xfrm>
          <a:off x="1072579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81932</xdr:rowOff>
    </xdr:from>
    <xdr:ext cx="405111" cy="259045"/>
    <xdr:sp macro="" textlink="">
      <xdr:nvSpPr>
        <xdr:cNvPr id="265" name="n_1mainValue【保健センター・保健所】&#10;有形固定資産減価償却率">
          <a:extLst>
            <a:ext uri="{FF2B5EF4-FFF2-40B4-BE49-F238E27FC236}">
              <a16:creationId xmlns:a16="http://schemas.microsoft.com/office/drawing/2014/main" id="{00000000-0008-0000-0F00-000009010000}"/>
            </a:ext>
          </a:extLst>
        </xdr:cNvPr>
        <xdr:cNvSpPr txBox="1"/>
      </xdr:nvSpPr>
      <xdr:spPr>
        <a:xfrm>
          <a:off x="129800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266" name="n_2mainValue【保健センター・保健所】&#10;有形固定資産減価償却率">
          <a:extLst>
            <a:ext uri="{FF2B5EF4-FFF2-40B4-BE49-F238E27FC236}">
              <a16:creationId xmlns:a16="http://schemas.microsoft.com/office/drawing/2014/main" id="{00000000-0008-0000-0F00-00000A010000}"/>
            </a:ext>
          </a:extLst>
        </xdr:cNvPr>
        <xdr:cNvSpPr txBox="1"/>
      </xdr:nvSpPr>
      <xdr:spPr>
        <a:xfrm>
          <a:off x="12246619"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150512</xdr:rowOff>
    </xdr:from>
    <xdr:ext cx="405111" cy="259045"/>
    <xdr:sp macro="" textlink="">
      <xdr:nvSpPr>
        <xdr:cNvPr id="267" name="n_3mainValue【保健センター・保健所】&#10;有形固定資産減価償却率">
          <a:extLst>
            <a:ext uri="{FF2B5EF4-FFF2-40B4-BE49-F238E27FC236}">
              <a16:creationId xmlns:a16="http://schemas.microsoft.com/office/drawing/2014/main" id="{00000000-0008-0000-0F00-00000B010000}"/>
            </a:ext>
          </a:extLst>
        </xdr:cNvPr>
        <xdr:cNvSpPr txBox="1"/>
      </xdr:nvSpPr>
      <xdr:spPr>
        <a:xfrm>
          <a:off x="1150049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99077</xdr:rowOff>
    </xdr:from>
    <xdr:ext cx="405111" cy="259045"/>
    <xdr:sp macro="" textlink="">
      <xdr:nvSpPr>
        <xdr:cNvPr id="268" name="n_4mainValue【保健センター・保健所】&#10;有形固定資産減価償却率">
          <a:extLst>
            <a:ext uri="{FF2B5EF4-FFF2-40B4-BE49-F238E27FC236}">
              <a16:creationId xmlns:a16="http://schemas.microsoft.com/office/drawing/2014/main" id="{00000000-0008-0000-0F00-00000C010000}"/>
            </a:ext>
          </a:extLst>
        </xdr:cNvPr>
        <xdr:cNvSpPr txBox="1"/>
      </xdr:nvSpPr>
      <xdr:spPr>
        <a:xfrm>
          <a:off x="1072579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89" name="【保健センター・保健所】&#10;一人当たり面積グラフ枠">
          <a:extLst>
            <a:ext uri="{FF2B5EF4-FFF2-40B4-BE49-F238E27FC236}">
              <a16:creationId xmlns:a16="http://schemas.microsoft.com/office/drawing/2014/main" id="{00000000-0008-0000-0F00-000021010000}"/>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188461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291" name="【保健センター・保健所】&#10;一人当たり面積最小値テキスト">
          <a:extLst>
            <a:ext uri="{FF2B5EF4-FFF2-40B4-BE49-F238E27FC236}">
              <a16:creationId xmlns:a16="http://schemas.microsoft.com/office/drawing/2014/main" id="{00000000-0008-0000-0F00-000023010000}"/>
            </a:ext>
          </a:extLst>
        </xdr:cNvPr>
        <xdr:cNvSpPr txBox="1"/>
      </xdr:nvSpPr>
      <xdr:spPr>
        <a:xfrm>
          <a:off x="188849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18786475" y="109574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293" name="【保健センター・保健所】&#10;一人当たり面積最大値テキスト">
          <a:extLst>
            <a:ext uri="{FF2B5EF4-FFF2-40B4-BE49-F238E27FC236}">
              <a16:creationId xmlns:a16="http://schemas.microsoft.com/office/drawing/2014/main" id="{00000000-0008-0000-0F00-000025010000}"/>
            </a:ext>
          </a:extLst>
        </xdr:cNvPr>
        <xdr:cNvSpPr txBox="1"/>
      </xdr:nvSpPr>
      <xdr:spPr>
        <a:xfrm>
          <a:off x="188849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18786475" y="97877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19296</xdr:rowOff>
    </xdr:from>
    <xdr:ext cx="469744" cy="259045"/>
    <xdr:sp macro="" textlink="">
      <xdr:nvSpPr>
        <xdr:cNvPr id="295" name="【保健センター・保健所】&#10;一人当たり面積平均値テキスト">
          <a:extLst>
            <a:ext uri="{FF2B5EF4-FFF2-40B4-BE49-F238E27FC236}">
              <a16:creationId xmlns:a16="http://schemas.microsoft.com/office/drawing/2014/main" id="{00000000-0008-0000-0F00-000027010000}"/>
            </a:ext>
          </a:extLst>
        </xdr:cNvPr>
        <xdr:cNvSpPr txBox="1"/>
      </xdr:nvSpPr>
      <xdr:spPr>
        <a:xfrm>
          <a:off x="18884900" y="10820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87960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39268</xdr:rowOff>
    </xdr:from>
    <xdr:to>
      <xdr:col>112</xdr:col>
      <xdr:colOff>38100</xdr:colOff>
      <xdr:row>63</xdr:row>
      <xdr:rowOff>140868</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8100675" y="1084061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33782</xdr:rowOff>
    </xdr:from>
    <xdr:to>
      <xdr:col>107</xdr:col>
      <xdr:colOff>101600</xdr:colOff>
      <xdr:row>63</xdr:row>
      <xdr:rowOff>135382</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7325975"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36982</xdr:rowOff>
    </xdr:from>
    <xdr:to>
      <xdr:col>102</xdr:col>
      <xdr:colOff>165100</xdr:colOff>
      <xdr:row>63</xdr:row>
      <xdr:rowOff>138582</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657985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40411</xdr:rowOff>
    </xdr:from>
    <xdr:to>
      <xdr:col>98</xdr:col>
      <xdr:colOff>38100</xdr:colOff>
      <xdr:row>63</xdr:row>
      <xdr:rowOff>142011</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5833725" y="108417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135737</xdr:rowOff>
    </xdr:from>
    <xdr:to>
      <xdr:col>116</xdr:col>
      <xdr:colOff>114300</xdr:colOff>
      <xdr:row>57</xdr:row>
      <xdr:rowOff>65887</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18796000" y="973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88764</xdr:rowOff>
    </xdr:from>
    <xdr:ext cx="469744" cy="259045"/>
    <xdr:sp macro="" textlink="">
      <xdr:nvSpPr>
        <xdr:cNvPr id="307" name="【保健センター・保健所】&#10;一人当たり面積該当値テキスト">
          <a:extLst>
            <a:ext uri="{FF2B5EF4-FFF2-40B4-BE49-F238E27FC236}">
              <a16:creationId xmlns:a16="http://schemas.microsoft.com/office/drawing/2014/main" id="{00000000-0008-0000-0F00-000033010000}"/>
            </a:ext>
          </a:extLst>
        </xdr:cNvPr>
        <xdr:cNvSpPr txBox="1"/>
      </xdr:nvSpPr>
      <xdr:spPr>
        <a:xfrm>
          <a:off x="18884900" y="968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152883</xdr:rowOff>
    </xdr:from>
    <xdr:to>
      <xdr:col>112</xdr:col>
      <xdr:colOff>38100</xdr:colOff>
      <xdr:row>57</xdr:row>
      <xdr:rowOff>83033</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8100675" y="975408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15087</xdr:rowOff>
    </xdr:from>
    <xdr:to>
      <xdr:col>116</xdr:col>
      <xdr:colOff>63500</xdr:colOff>
      <xdr:row>57</xdr:row>
      <xdr:rowOff>32233</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flipV="1">
          <a:off x="18132425" y="9787737"/>
          <a:ext cx="714375"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3149</xdr:rowOff>
    </xdr:from>
    <xdr:to>
      <xdr:col>107</xdr:col>
      <xdr:colOff>101600</xdr:colOff>
      <xdr:row>57</xdr:row>
      <xdr:rowOff>104749</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7325975" y="97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32233</xdr:rowOff>
    </xdr:from>
    <xdr:to>
      <xdr:col>111</xdr:col>
      <xdr:colOff>177800</xdr:colOff>
      <xdr:row>57</xdr:row>
      <xdr:rowOff>53949</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flipV="1">
          <a:off x="17376775" y="9804883"/>
          <a:ext cx="75565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30582</xdr:rowOff>
    </xdr:from>
    <xdr:to>
      <xdr:col>102</xdr:col>
      <xdr:colOff>165100</xdr:colOff>
      <xdr:row>57</xdr:row>
      <xdr:rowOff>132182</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6579850" y="980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53949</xdr:rowOff>
    </xdr:from>
    <xdr:to>
      <xdr:col>107</xdr:col>
      <xdr:colOff>50800</xdr:colOff>
      <xdr:row>57</xdr:row>
      <xdr:rowOff>81382</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flipV="1">
          <a:off x="16630650" y="9826599"/>
          <a:ext cx="746125"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73558</xdr:rowOff>
    </xdr:from>
    <xdr:to>
      <xdr:col>98</xdr:col>
      <xdr:colOff>38100</xdr:colOff>
      <xdr:row>58</xdr:row>
      <xdr:rowOff>3708</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5833725" y="98462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81382</xdr:rowOff>
    </xdr:from>
    <xdr:to>
      <xdr:col>102</xdr:col>
      <xdr:colOff>114300</xdr:colOff>
      <xdr:row>57</xdr:row>
      <xdr:rowOff>124358</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flipV="1">
          <a:off x="15865475" y="9854032"/>
          <a:ext cx="765175"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131995</xdr:rowOff>
    </xdr:from>
    <xdr:ext cx="469744" cy="259045"/>
    <xdr:sp macro="" textlink="">
      <xdr:nvSpPr>
        <xdr:cNvPr id="316" name="n_1aveValue【保健センター・保健所】&#10;一人当たり面積">
          <a:extLst>
            <a:ext uri="{FF2B5EF4-FFF2-40B4-BE49-F238E27FC236}">
              <a16:creationId xmlns:a16="http://schemas.microsoft.com/office/drawing/2014/main" id="{00000000-0008-0000-0F00-00003C010000}"/>
            </a:ext>
          </a:extLst>
        </xdr:cNvPr>
        <xdr:cNvSpPr txBox="1"/>
      </xdr:nvSpPr>
      <xdr:spPr>
        <a:xfrm>
          <a:off x="17932477" y="1093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126509</xdr:rowOff>
    </xdr:from>
    <xdr:ext cx="469744" cy="259045"/>
    <xdr:sp macro="" textlink="">
      <xdr:nvSpPr>
        <xdr:cNvPr id="317" name="n_2aveValue【保健センター・保健所】&#10;一人当たり面積">
          <a:extLst>
            <a:ext uri="{FF2B5EF4-FFF2-40B4-BE49-F238E27FC236}">
              <a16:creationId xmlns:a16="http://schemas.microsoft.com/office/drawing/2014/main" id="{00000000-0008-0000-0F00-00003D010000}"/>
            </a:ext>
          </a:extLst>
        </xdr:cNvPr>
        <xdr:cNvSpPr txBox="1"/>
      </xdr:nvSpPr>
      <xdr:spPr>
        <a:xfrm>
          <a:off x="1717047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129709</xdr:rowOff>
    </xdr:from>
    <xdr:ext cx="469744" cy="259045"/>
    <xdr:sp macro="" textlink="">
      <xdr:nvSpPr>
        <xdr:cNvPr id="318" name="n_3aveValue【保健センター・保健所】&#10;一人当たり面積">
          <a:extLst>
            <a:ext uri="{FF2B5EF4-FFF2-40B4-BE49-F238E27FC236}">
              <a16:creationId xmlns:a16="http://schemas.microsoft.com/office/drawing/2014/main" id="{00000000-0008-0000-0F00-00003E010000}"/>
            </a:ext>
          </a:extLst>
        </xdr:cNvPr>
        <xdr:cNvSpPr txBox="1"/>
      </xdr:nvSpPr>
      <xdr:spPr>
        <a:xfrm>
          <a:off x="16424352" y="1093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133138</xdr:rowOff>
    </xdr:from>
    <xdr:ext cx="469744" cy="259045"/>
    <xdr:sp macro="" textlink="">
      <xdr:nvSpPr>
        <xdr:cNvPr id="319" name="n_4aveValue【保健センター・保健所】&#10;一人当たり面積">
          <a:extLst>
            <a:ext uri="{FF2B5EF4-FFF2-40B4-BE49-F238E27FC236}">
              <a16:creationId xmlns:a16="http://schemas.microsoft.com/office/drawing/2014/main" id="{00000000-0008-0000-0F00-00003F010000}"/>
            </a:ext>
          </a:extLst>
        </xdr:cNvPr>
        <xdr:cNvSpPr txBox="1"/>
      </xdr:nvSpPr>
      <xdr:spPr>
        <a:xfrm>
          <a:off x="15678227" y="1093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99560</xdr:rowOff>
    </xdr:from>
    <xdr:ext cx="469744" cy="259045"/>
    <xdr:sp macro="" textlink="">
      <xdr:nvSpPr>
        <xdr:cNvPr id="320" name="n_1mainValue【保健センター・保健所】&#10;一人当たり面積">
          <a:extLst>
            <a:ext uri="{FF2B5EF4-FFF2-40B4-BE49-F238E27FC236}">
              <a16:creationId xmlns:a16="http://schemas.microsoft.com/office/drawing/2014/main" id="{00000000-0008-0000-0F00-000040010000}"/>
            </a:ext>
          </a:extLst>
        </xdr:cNvPr>
        <xdr:cNvSpPr txBox="1"/>
      </xdr:nvSpPr>
      <xdr:spPr>
        <a:xfrm>
          <a:off x="17932477" y="952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121276</xdr:rowOff>
    </xdr:from>
    <xdr:ext cx="469744" cy="259045"/>
    <xdr:sp macro="" textlink="">
      <xdr:nvSpPr>
        <xdr:cNvPr id="321" name="n_2mainValue【保健センター・保健所】&#10;一人当たり面積">
          <a:extLst>
            <a:ext uri="{FF2B5EF4-FFF2-40B4-BE49-F238E27FC236}">
              <a16:creationId xmlns:a16="http://schemas.microsoft.com/office/drawing/2014/main" id="{00000000-0008-0000-0F00-000041010000}"/>
            </a:ext>
          </a:extLst>
        </xdr:cNvPr>
        <xdr:cNvSpPr txBox="1"/>
      </xdr:nvSpPr>
      <xdr:spPr>
        <a:xfrm>
          <a:off x="17170477" y="955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148709</xdr:rowOff>
    </xdr:from>
    <xdr:ext cx="469744" cy="259045"/>
    <xdr:sp macro="" textlink="">
      <xdr:nvSpPr>
        <xdr:cNvPr id="322" name="n_3mainValue【保健センター・保健所】&#10;一人当たり面積">
          <a:extLst>
            <a:ext uri="{FF2B5EF4-FFF2-40B4-BE49-F238E27FC236}">
              <a16:creationId xmlns:a16="http://schemas.microsoft.com/office/drawing/2014/main" id="{00000000-0008-0000-0F00-000042010000}"/>
            </a:ext>
          </a:extLst>
        </xdr:cNvPr>
        <xdr:cNvSpPr txBox="1"/>
      </xdr:nvSpPr>
      <xdr:spPr>
        <a:xfrm>
          <a:off x="16424352" y="957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20235</xdr:rowOff>
    </xdr:from>
    <xdr:ext cx="469744" cy="259045"/>
    <xdr:sp macro="" textlink="">
      <xdr:nvSpPr>
        <xdr:cNvPr id="323" name="n_4mainValue【保健センター・保健所】&#10;一人当たり面積">
          <a:extLst>
            <a:ext uri="{FF2B5EF4-FFF2-40B4-BE49-F238E27FC236}">
              <a16:creationId xmlns:a16="http://schemas.microsoft.com/office/drawing/2014/main" id="{00000000-0008-0000-0F00-000043010000}"/>
            </a:ext>
          </a:extLst>
        </xdr:cNvPr>
        <xdr:cNvSpPr txBox="1"/>
      </xdr:nvSpPr>
      <xdr:spPr>
        <a:xfrm>
          <a:off x="15678227" y="962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101976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10306836"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6" name="【消防施設】&#10;有形固定資産減価償却率グラフ枠">
          <a:extLst>
            <a:ext uri="{FF2B5EF4-FFF2-40B4-BE49-F238E27FC236}">
              <a16:creationId xmlns:a16="http://schemas.microsoft.com/office/drawing/2014/main" id="{00000000-0008-0000-0F00-00005A010000}"/>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flipV="1">
          <a:off x="13889989"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348" name="【消防施設】&#10;有形固定資産減価償却率最小値テキスト">
          <a:extLst>
            <a:ext uri="{FF2B5EF4-FFF2-40B4-BE49-F238E27FC236}">
              <a16:creationId xmlns:a16="http://schemas.microsoft.com/office/drawing/2014/main" id="{00000000-0008-0000-0F00-00005C010000}"/>
            </a:ext>
          </a:extLst>
        </xdr:cNvPr>
        <xdr:cNvSpPr txBox="1"/>
      </xdr:nvSpPr>
      <xdr:spPr>
        <a:xfrm>
          <a:off x="13928725"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3801725" y="1460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350" name="【消防施設】&#10;有形固定資産減価償却率最大値テキスト">
          <a:extLst>
            <a:ext uri="{FF2B5EF4-FFF2-40B4-BE49-F238E27FC236}">
              <a16:creationId xmlns:a16="http://schemas.microsoft.com/office/drawing/2014/main" id="{00000000-0008-0000-0F00-00005E010000}"/>
            </a:ext>
          </a:extLst>
        </xdr:cNvPr>
        <xdr:cNvSpPr txBox="1"/>
      </xdr:nvSpPr>
      <xdr:spPr>
        <a:xfrm>
          <a:off x="13928725"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380172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352" name="【消防施設】&#10;有形固定資産減価償却率平均値テキスト">
          <a:extLst>
            <a:ext uri="{FF2B5EF4-FFF2-40B4-BE49-F238E27FC236}">
              <a16:creationId xmlns:a16="http://schemas.microsoft.com/office/drawing/2014/main" id="{00000000-0008-0000-0F00-000060010000}"/>
            </a:ext>
          </a:extLst>
        </xdr:cNvPr>
        <xdr:cNvSpPr txBox="1"/>
      </xdr:nvSpPr>
      <xdr:spPr>
        <a:xfrm>
          <a:off x="13928725" y="1383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13839825" y="139814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13115925"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123698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11623675" y="140627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10848975"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130811</xdr:rowOff>
    </xdr:from>
    <xdr:to>
      <xdr:col>85</xdr:col>
      <xdr:colOff>177800</xdr:colOff>
      <xdr:row>83</xdr:row>
      <xdr:rowOff>60961</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13839825" y="141897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109238</xdr:rowOff>
    </xdr:from>
    <xdr:ext cx="405111" cy="259045"/>
    <xdr:sp macro="" textlink="">
      <xdr:nvSpPr>
        <xdr:cNvPr id="364" name="【消防施設】&#10;有形固定資産減価償却率該当値テキスト">
          <a:extLst>
            <a:ext uri="{FF2B5EF4-FFF2-40B4-BE49-F238E27FC236}">
              <a16:creationId xmlns:a16="http://schemas.microsoft.com/office/drawing/2014/main" id="{00000000-0008-0000-0F00-00006C010000}"/>
            </a:ext>
          </a:extLst>
        </xdr:cNvPr>
        <xdr:cNvSpPr txBox="1"/>
      </xdr:nvSpPr>
      <xdr:spPr>
        <a:xfrm>
          <a:off x="13928725" y="1416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104139</xdr:rowOff>
    </xdr:from>
    <xdr:to>
      <xdr:col>81</xdr:col>
      <xdr:colOff>101600</xdr:colOff>
      <xdr:row>84</xdr:row>
      <xdr:rowOff>34289</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13115925" y="1433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10161</xdr:rowOff>
    </xdr:from>
    <xdr:to>
      <xdr:col>85</xdr:col>
      <xdr:colOff>127000</xdr:colOff>
      <xdr:row>83</xdr:row>
      <xdr:rowOff>154939</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13166725" y="14240511"/>
          <a:ext cx="7239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77470</xdr:rowOff>
    </xdr:from>
    <xdr:to>
      <xdr:col>76</xdr:col>
      <xdr:colOff>165100</xdr:colOff>
      <xdr:row>84</xdr:row>
      <xdr:rowOff>7620</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12369800" y="1430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128270</xdr:rowOff>
    </xdr:from>
    <xdr:to>
      <xdr:col>81</xdr:col>
      <xdr:colOff>50800</xdr:colOff>
      <xdr:row>83</xdr:row>
      <xdr:rowOff>154939</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2420600" y="14358620"/>
          <a:ext cx="746125"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49530</xdr:rowOff>
    </xdr:from>
    <xdr:to>
      <xdr:col>72</xdr:col>
      <xdr:colOff>38100</xdr:colOff>
      <xdr:row>83</xdr:row>
      <xdr:rowOff>151130</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11623675" y="142798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100330</xdr:rowOff>
    </xdr:from>
    <xdr:to>
      <xdr:col>76</xdr:col>
      <xdr:colOff>114300</xdr:colOff>
      <xdr:row>83</xdr:row>
      <xdr:rowOff>128270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1655425" y="14330680"/>
          <a:ext cx="765175"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21589</xdr:rowOff>
    </xdr:from>
    <xdr:to>
      <xdr:col>67</xdr:col>
      <xdr:colOff>101600</xdr:colOff>
      <xdr:row>83</xdr:row>
      <xdr:rowOff>123189</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10848975"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72389</xdr:rowOff>
    </xdr:from>
    <xdr:to>
      <xdr:col>71</xdr:col>
      <xdr:colOff>177800</xdr:colOff>
      <xdr:row>83</xdr:row>
      <xdr:rowOff>100330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0899775" y="14302739"/>
          <a:ext cx="75565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373" name="n_1aveValue【消防施設】&#10;有形固定資産減価償却率">
          <a:extLst>
            <a:ext uri="{FF2B5EF4-FFF2-40B4-BE49-F238E27FC236}">
              <a16:creationId xmlns:a16="http://schemas.microsoft.com/office/drawing/2014/main" id="{00000000-0008-0000-0F00-000075010000}"/>
            </a:ext>
          </a:extLst>
        </xdr:cNvPr>
        <xdr:cNvSpPr txBox="1"/>
      </xdr:nvSpPr>
      <xdr:spPr>
        <a:xfrm>
          <a:off x="12980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106697</xdr:rowOff>
    </xdr:from>
    <xdr:ext cx="405111" cy="259045"/>
    <xdr:sp macro="" textlink="">
      <xdr:nvSpPr>
        <xdr:cNvPr id="374" name="n_2aveValue【消防施設】&#10;有形固定資産減価償却率">
          <a:extLst>
            <a:ext uri="{FF2B5EF4-FFF2-40B4-BE49-F238E27FC236}">
              <a16:creationId xmlns:a16="http://schemas.microsoft.com/office/drawing/2014/main" id="{00000000-0008-0000-0F00-000076010000}"/>
            </a:ext>
          </a:extLst>
        </xdr:cNvPr>
        <xdr:cNvSpPr txBox="1"/>
      </xdr:nvSpPr>
      <xdr:spPr>
        <a:xfrm>
          <a:off x="12246619" y="1382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375" name="n_3aveValue【消防施設】&#10;有形固定資産減価償却率">
          <a:extLst>
            <a:ext uri="{FF2B5EF4-FFF2-40B4-BE49-F238E27FC236}">
              <a16:creationId xmlns:a16="http://schemas.microsoft.com/office/drawing/2014/main" id="{00000000-0008-0000-0F00-000077010000}"/>
            </a:ext>
          </a:extLst>
        </xdr:cNvPr>
        <xdr:cNvSpPr txBox="1"/>
      </xdr:nvSpPr>
      <xdr:spPr>
        <a:xfrm>
          <a:off x="11500494" y="1383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376" name="n_4aveValue【消防施設】&#10;有形固定資産減価償却率">
          <a:extLst>
            <a:ext uri="{FF2B5EF4-FFF2-40B4-BE49-F238E27FC236}">
              <a16:creationId xmlns:a16="http://schemas.microsoft.com/office/drawing/2014/main" id="{00000000-0008-0000-0F00-000078010000}"/>
            </a:ext>
          </a:extLst>
        </xdr:cNvPr>
        <xdr:cNvSpPr txBox="1"/>
      </xdr:nvSpPr>
      <xdr:spPr>
        <a:xfrm>
          <a:off x="1072579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25416</xdr:rowOff>
    </xdr:from>
    <xdr:ext cx="405111" cy="259045"/>
    <xdr:sp macro="" textlink="">
      <xdr:nvSpPr>
        <xdr:cNvPr id="377" name="n_1mainValue【消防施設】&#10;有形固定資産減価償却率">
          <a:extLst>
            <a:ext uri="{FF2B5EF4-FFF2-40B4-BE49-F238E27FC236}">
              <a16:creationId xmlns:a16="http://schemas.microsoft.com/office/drawing/2014/main" id="{00000000-0008-0000-0F00-000079010000}"/>
            </a:ext>
          </a:extLst>
        </xdr:cNvPr>
        <xdr:cNvSpPr txBox="1"/>
      </xdr:nvSpPr>
      <xdr:spPr>
        <a:xfrm>
          <a:off x="12980044" y="14427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170197</xdr:rowOff>
    </xdr:from>
    <xdr:ext cx="405111" cy="259045"/>
    <xdr:sp macro="" textlink="">
      <xdr:nvSpPr>
        <xdr:cNvPr id="378" name="n_2mainValue【消防施設】&#10;有形固定資産減価償却率">
          <a:extLst>
            <a:ext uri="{FF2B5EF4-FFF2-40B4-BE49-F238E27FC236}">
              <a16:creationId xmlns:a16="http://schemas.microsoft.com/office/drawing/2014/main" id="{00000000-0008-0000-0F00-00007A010000}"/>
            </a:ext>
          </a:extLst>
        </xdr:cNvPr>
        <xdr:cNvSpPr txBox="1"/>
      </xdr:nvSpPr>
      <xdr:spPr>
        <a:xfrm>
          <a:off x="12246619" y="1440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142257</xdr:rowOff>
    </xdr:from>
    <xdr:ext cx="405111" cy="259045"/>
    <xdr:sp macro="" textlink="">
      <xdr:nvSpPr>
        <xdr:cNvPr id="379" name="n_3mainValue【消防施設】&#10;有形固定資産減価償却率">
          <a:extLst>
            <a:ext uri="{FF2B5EF4-FFF2-40B4-BE49-F238E27FC236}">
              <a16:creationId xmlns:a16="http://schemas.microsoft.com/office/drawing/2014/main" id="{00000000-0008-0000-0F00-00007B010000}"/>
            </a:ext>
          </a:extLst>
        </xdr:cNvPr>
        <xdr:cNvSpPr txBox="1"/>
      </xdr:nvSpPr>
      <xdr:spPr>
        <a:xfrm>
          <a:off x="11500494" y="1437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114316</xdr:rowOff>
    </xdr:from>
    <xdr:ext cx="405111" cy="259045"/>
    <xdr:sp macro="" textlink="">
      <xdr:nvSpPr>
        <xdr:cNvPr id="380" name="n_4mainValue【消防施設】&#10;有形固定資産減価償却率">
          <a:extLst>
            <a:ext uri="{FF2B5EF4-FFF2-40B4-BE49-F238E27FC236}">
              <a16:creationId xmlns:a16="http://schemas.microsoft.com/office/drawing/2014/main" id="{00000000-0008-0000-0F00-00007C010000}"/>
            </a:ext>
          </a:extLst>
        </xdr:cNvPr>
        <xdr:cNvSpPr txBox="1"/>
      </xdr:nvSpPr>
      <xdr:spPr>
        <a:xfrm>
          <a:off x="1072579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3" name="【消防施設】&#10;一人当たり面積グラフ枠">
          <a:extLst>
            <a:ext uri="{FF2B5EF4-FFF2-40B4-BE49-F238E27FC236}">
              <a16:creationId xmlns:a16="http://schemas.microsoft.com/office/drawing/2014/main" id="{00000000-0008-0000-0F00-000093010000}"/>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188461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405" name="【消防施設】&#10;一人当たり面積最小値テキスト">
          <a:extLst>
            <a:ext uri="{FF2B5EF4-FFF2-40B4-BE49-F238E27FC236}">
              <a16:creationId xmlns:a16="http://schemas.microsoft.com/office/drawing/2014/main" id="{00000000-0008-0000-0F00-000095010000}"/>
            </a:ext>
          </a:extLst>
        </xdr:cNvPr>
        <xdr:cNvSpPr txBox="1"/>
      </xdr:nvSpPr>
      <xdr:spPr>
        <a:xfrm>
          <a:off x="188849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8786475" y="1484261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407" name="【消防施設】&#10;一人当たり面積最大値テキスト">
          <a:extLst>
            <a:ext uri="{FF2B5EF4-FFF2-40B4-BE49-F238E27FC236}">
              <a16:creationId xmlns:a16="http://schemas.microsoft.com/office/drawing/2014/main" id="{00000000-0008-0000-0F00-000097010000}"/>
            </a:ext>
          </a:extLst>
        </xdr:cNvPr>
        <xdr:cNvSpPr txBox="1"/>
      </xdr:nvSpPr>
      <xdr:spPr>
        <a:xfrm>
          <a:off x="188849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8786475" y="133064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99458</xdr:rowOff>
    </xdr:from>
    <xdr:ext cx="469744" cy="259045"/>
    <xdr:sp macro="" textlink="">
      <xdr:nvSpPr>
        <xdr:cNvPr id="409" name="【消防施設】&#10;一人当たり面積平均値テキスト">
          <a:extLst>
            <a:ext uri="{FF2B5EF4-FFF2-40B4-BE49-F238E27FC236}">
              <a16:creationId xmlns:a16="http://schemas.microsoft.com/office/drawing/2014/main" id="{00000000-0008-0000-0F00-000099010000}"/>
            </a:ext>
          </a:extLst>
        </xdr:cNvPr>
        <xdr:cNvSpPr txBox="1"/>
      </xdr:nvSpPr>
      <xdr:spPr>
        <a:xfrm>
          <a:off x="18884900" y="1467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87960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8100675" y="1464741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7325975"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657985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5833725" y="146763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73025</xdr:rowOff>
    </xdr:from>
    <xdr:to>
      <xdr:col>116</xdr:col>
      <xdr:colOff>114300</xdr:colOff>
      <xdr:row>85</xdr:row>
      <xdr:rowOff>3175</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87960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95902</xdr:rowOff>
    </xdr:from>
    <xdr:ext cx="469744" cy="259045"/>
    <xdr:sp macro="" textlink="">
      <xdr:nvSpPr>
        <xdr:cNvPr id="421" name="【消防施設】&#10;一人当たり面積該当値テキスト">
          <a:extLst>
            <a:ext uri="{FF2B5EF4-FFF2-40B4-BE49-F238E27FC236}">
              <a16:creationId xmlns:a16="http://schemas.microsoft.com/office/drawing/2014/main" id="{00000000-0008-0000-0F00-0000A5010000}"/>
            </a:ext>
          </a:extLst>
        </xdr:cNvPr>
        <xdr:cNvSpPr txBox="1"/>
      </xdr:nvSpPr>
      <xdr:spPr>
        <a:xfrm>
          <a:off x="18884900" y="1432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77978</xdr:rowOff>
    </xdr:from>
    <xdr:to>
      <xdr:col>112</xdr:col>
      <xdr:colOff>38100</xdr:colOff>
      <xdr:row>85</xdr:row>
      <xdr:rowOff>8128</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8100675" y="1447977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123825</xdr:rowOff>
    </xdr:from>
    <xdr:to>
      <xdr:col>116</xdr:col>
      <xdr:colOff>63500</xdr:colOff>
      <xdr:row>84</xdr:row>
      <xdr:rowOff>128778</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flipV="1">
          <a:off x="18132425" y="14525625"/>
          <a:ext cx="714375"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84074</xdr:rowOff>
    </xdr:from>
    <xdr:to>
      <xdr:col>107</xdr:col>
      <xdr:colOff>101600</xdr:colOff>
      <xdr:row>85</xdr:row>
      <xdr:rowOff>14224</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7325975" y="144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128778</xdr:rowOff>
    </xdr:from>
    <xdr:to>
      <xdr:col>111</xdr:col>
      <xdr:colOff>177800</xdr:colOff>
      <xdr:row>84</xdr:row>
      <xdr:rowOff>134874</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flipV="1">
          <a:off x="17376775" y="14530578"/>
          <a:ext cx="75565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91694</xdr:rowOff>
    </xdr:from>
    <xdr:to>
      <xdr:col>102</xdr:col>
      <xdr:colOff>165100</xdr:colOff>
      <xdr:row>85</xdr:row>
      <xdr:rowOff>21844</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6579850" y="1449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134874</xdr:rowOff>
    </xdr:from>
    <xdr:to>
      <xdr:col>107</xdr:col>
      <xdr:colOff>50800</xdr:colOff>
      <xdr:row>84</xdr:row>
      <xdr:rowOff>142494</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flipV="1">
          <a:off x="16630650" y="14536674"/>
          <a:ext cx="74612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103887</xdr:rowOff>
    </xdr:from>
    <xdr:to>
      <xdr:col>98</xdr:col>
      <xdr:colOff>38100</xdr:colOff>
      <xdr:row>85</xdr:row>
      <xdr:rowOff>34037</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5833725" y="145056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142494</xdr:rowOff>
    </xdr:from>
    <xdr:to>
      <xdr:col>102</xdr:col>
      <xdr:colOff>114300</xdr:colOff>
      <xdr:row>84</xdr:row>
      <xdr:rowOff>154687</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flipV="1">
          <a:off x="15865475" y="14544294"/>
          <a:ext cx="765175"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166895</xdr:rowOff>
    </xdr:from>
    <xdr:ext cx="469744" cy="259045"/>
    <xdr:sp macro="" textlink="">
      <xdr:nvSpPr>
        <xdr:cNvPr id="430" name="n_1aveValue【消防施設】&#10;一人当たり面積">
          <a:extLst>
            <a:ext uri="{FF2B5EF4-FFF2-40B4-BE49-F238E27FC236}">
              <a16:creationId xmlns:a16="http://schemas.microsoft.com/office/drawing/2014/main" id="{00000000-0008-0000-0F00-0000AE010000}"/>
            </a:ext>
          </a:extLst>
        </xdr:cNvPr>
        <xdr:cNvSpPr txBox="1"/>
      </xdr:nvSpPr>
      <xdr:spPr>
        <a:xfrm>
          <a:off x="1793247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38879</xdr:rowOff>
    </xdr:from>
    <xdr:ext cx="469744" cy="259045"/>
    <xdr:sp macro="" textlink="">
      <xdr:nvSpPr>
        <xdr:cNvPr id="431" name="n_2aveValue【消防施設】&#10;一人当たり面積">
          <a:extLst>
            <a:ext uri="{FF2B5EF4-FFF2-40B4-BE49-F238E27FC236}">
              <a16:creationId xmlns:a16="http://schemas.microsoft.com/office/drawing/2014/main" id="{00000000-0008-0000-0F00-0000AF010000}"/>
            </a:ext>
          </a:extLst>
        </xdr:cNvPr>
        <xdr:cNvSpPr txBox="1"/>
      </xdr:nvSpPr>
      <xdr:spPr>
        <a:xfrm>
          <a:off x="1717047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31259</xdr:rowOff>
    </xdr:from>
    <xdr:ext cx="469744" cy="259045"/>
    <xdr:sp macro="" textlink="">
      <xdr:nvSpPr>
        <xdr:cNvPr id="432" name="n_3aveValue【消防施設】&#10;一人当たり面積">
          <a:extLst>
            <a:ext uri="{FF2B5EF4-FFF2-40B4-BE49-F238E27FC236}">
              <a16:creationId xmlns:a16="http://schemas.microsoft.com/office/drawing/2014/main" id="{00000000-0008-0000-0F00-0000B0010000}"/>
            </a:ext>
          </a:extLst>
        </xdr:cNvPr>
        <xdr:cNvSpPr txBox="1"/>
      </xdr:nvSpPr>
      <xdr:spPr>
        <a:xfrm>
          <a:off x="16424352" y="147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24401</xdr:rowOff>
    </xdr:from>
    <xdr:ext cx="469744" cy="259045"/>
    <xdr:sp macro="" textlink="">
      <xdr:nvSpPr>
        <xdr:cNvPr id="433" name="n_4aveValue【消防施設】&#10;一人当たり面積">
          <a:extLst>
            <a:ext uri="{FF2B5EF4-FFF2-40B4-BE49-F238E27FC236}">
              <a16:creationId xmlns:a16="http://schemas.microsoft.com/office/drawing/2014/main" id="{00000000-0008-0000-0F00-0000B1010000}"/>
            </a:ext>
          </a:extLst>
        </xdr:cNvPr>
        <xdr:cNvSpPr txBox="1"/>
      </xdr:nvSpPr>
      <xdr:spPr>
        <a:xfrm>
          <a:off x="15678227" y="1476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24655</xdr:rowOff>
    </xdr:from>
    <xdr:ext cx="469744" cy="259045"/>
    <xdr:sp macro="" textlink="">
      <xdr:nvSpPr>
        <xdr:cNvPr id="434" name="n_1mainValue【消防施設】&#10;一人当たり面積">
          <a:extLst>
            <a:ext uri="{FF2B5EF4-FFF2-40B4-BE49-F238E27FC236}">
              <a16:creationId xmlns:a16="http://schemas.microsoft.com/office/drawing/2014/main" id="{00000000-0008-0000-0F00-0000B2010000}"/>
            </a:ext>
          </a:extLst>
        </xdr:cNvPr>
        <xdr:cNvSpPr txBox="1"/>
      </xdr:nvSpPr>
      <xdr:spPr>
        <a:xfrm>
          <a:off x="17932477" y="1425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30751</xdr:rowOff>
    </xdr:from>
    <xdr:ext cx="469744" cy="259045"/>
    <xdr:sp macro="" textlink="">
      <xdr:nvSpPr>
        <xdr:cNvPr id="435" name="n_2mainValue【消防施設】&#10;一人当たり面積">
          <a:extLst>
            <a:ext uri="{FF2B5EF4-FFF2-40B4-BE49-F238E27FC236}">
              <a16:creationId xmlns:a16="http://schemas.microsoft.com/office/drawing/2014/main" id="{00000000-0008-0000-0F00-0000B3010000}"/>
            </a:ext>
          </a:extLst>
        </xdr:cNvPr>
        <xdr:cNvSpPr txBox="1"/>
      </xdr:nvSpPr>
      <xdr:spPr>
        <a:xfrm>
          <a:off x="17170477" y="1426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38371</xdr:rowOff>
    </xdr:from>
    <xdr:ext cx="469744" cy="259045"/>
    <xdr:sp macro="" textlink="">
      <xdr:nvSpPr>
        <xdr:cNvPr id="436" name="n_3mainValue【消防施設】&#10;一人当たり面積">
          <a:extLst>
            <a:ext uri="{FF2B5EF4-FFF2-40B4-BE49-F238E27FC236}">
              <a16:creationId xmlns:a16="http://schemas.microsoft.com/office/drawing/2014/main" id="{00000000-0008-0000-0F00-0000B4010000}"/>
            </a:ext>
          </a:extLst>
        </xdr:cNvPr>
        <xdr:cNvSpPr txBox="1"/>
      </xdr:nvSpPr>
      <xdr:spPr>
        <a:xfrm>
          <a:off x="16424352" y="1426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50564</xdr:rowOff>
    </xdr:from>
    <xdr:ext cx="469744" cy="259045"/>
    <xdr:sp macro="" textlink="">
      <xdr:nvSpPr>
        <xdr:cNvPr id="437" name="n_4mainValue【消防施設】&#10;一人当たり面積">
          <a:extLst>
            <a:ext uri="{FF2B5EF4-FFF2-40B4-BE49-F238E27FC236}">
              <a16:creationId xmlns:a16="http://schemas.microsoft.com/office/drawing/2014/main" id="{00000000-0008-0000-0F00-0000B5010000}"/>
            </a:ext>
          </a:extLst>
        </xdr:cNvPr>
        <xdr:cNvSpPr txBox="1"/>
      </xdr:nvSpPr>
      <xdr:spPr>
        <a:xfrm>
          <a:off x="156782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2" name="【庁舎】&#10;有形固定資産減価償却率グラフ枠">
          <a:extLst>
            <a:ext uri="{FF2B5EF4-FFF2-40B4-BE49-F238E27FC236}">
              <a16:creationId xmlns:a16="http://schemas.microsoft.com/office/drawing/2014/main" id="{00000000-0008-0000-0F00-0000CE010000}"/>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flipV="1">
          <a:off x="13889989"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4" name="【庁舎】&#10;有形固定資産減価償却率最小値テキスト">
          <a:extLst>
            <a:ext uri="{FF2B5EF4-FFF2-40B4-BE49-F238E27FC236}">
              <a16:creationId xmlns:a16="http://schemas.microsoft.com/office/drawing/2014/main" id="{00000000-0008-0000-0F00-0000D0010000}"/>
            </a:ext>
          </a:extLst>
        </xdr:cNvPr>
        <xdr:cNvSpPr txBox="1"/>
      </xdr:nvSpPr>
      <xdr:spPr>
        <a:xfrm>
          <a:off x="1392872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466" name="【庁舎】&#10;有形固定資産減価償却率最大値テキスト">
          <a:extLst>
            <a:ext uri="{FF2B5EF4-FFF2-40B4-BE49-F238E27FC236}">
              <a16:creationId xmlns:a16="http://schemas.microsoft.com/office/drawing/2014/main" id="{00000000-0008-0000-0F00-0000D2010000}"/>
            </a:ext>
          </a:extLst>
        </xdr:cNvPr>
        <xdr:cNvSpPr txBox="1"/>
      </xdr:nvSpPr>
      <xdr:spPr>
        <a:xfrm>
          <a:off x="13928725"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3801725" y="170954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468" name="【庁舎】&#10;有形固定資産減価償却率平均値テキスト">
          <a:extLst>
            <a:ext uri="{FF2B5EF4-FFF2-40B4-BE49-F238E27FC236}">
              <a16:creationId xmlns:a16="http://schemas.microsoft.com/office/drawing/2014/main" id="{00000000-0008-0000-0F00-0000D4010000}"/>
            </a:ext>
          </a:extLst>
        </xdr:cNvPr>
        <xdr:cNvSpPr txBox="1"/>
      </xdr:nvSpPr>
      <xdr:spPr>
        <a:xfrm>
          <a:off x="13928725"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13839825" y="179051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13115925"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123698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11623675" y="1806683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10848975"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90714</xdr:rowOff>
    </xdr:from>
    <xdr:to>
      <xdr:col>85</xdr:col>
      <xdr:colOff>177800</xdr:colOff>
      <xdr:row>109</xdr:row>
      <xdr:rowOff>20864</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13839825" y="186073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5641</xdr:rowOff>
    </xdr:from>
    <xdr:ext cx="405111" cy="259045"/>
    <xdr:sp macro="" textlink="">
      <xdr:nvSpPr>
        <xdr:cNvPr id="480" name="【庁舎】&#10;有形固定資産減価償却率該当値テキスト">
          <a:extLst>
            <a:ext uri="{FF2B5EF4-FFF2-40B4-BE49-F238E27FC236}">
              <a16:creationId xmlns:a16="http://schemas.microsoft.com/office/drawing/2014/main" id="{00000000-0008-0000-0F00-0000E0010000}"/>
            </a:ext>
          </a:extLst>
        </xdr:cNvPr>
        <xdr:cNvSpPr txBox="1"/>
      </xdr:nvSpPr>
      <xdr:spPr>
        <a:xfrm>
          <a:off x="13928725" y="1852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58057</xdr:rowOff>
    </xdr:from>
    <xdr:to>
      <xdr:col>81</xdr:col>
      <xdr:colOff>101600</xdr:colOff>
      <xdr:row>108</xdr:row>
      <xdr:rowOff>159657</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13115925"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108857</xdr:rowOff>
    </xdr:from>
    <xdr:to>
      <xdr:col>85</xdr:col>
      <xdr:colOff>127000</xdr:colOff>
      <xdr:row>108</xdr:row>
      <xdr:rowOff>141514</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3166725" y="18625457"/>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25400</xdr:rowOff>
    </xdr:from>
    <xdr:to>
      <xdr:col>76</xdr:col>
      <xdr:colOff>165100</xdr:colOff>
      <xdr:row>108</xdr:row>
      <xdr:rowOff>127000</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123698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76200</xdr:rowOff>
    </xdr:from>
    <xdr:to>
      <xdr:col>81</xdr:col>
      <xdr:colOff>50800</xdr:colOff>
      <xdr:row>108</xdr:row>
      <xdr:rowOff>108857</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2420600" y="18592800"/>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164193</xdr:rowOff>
    </xdr:from>
    <xdr:to>
      <xdr:col>72</xdr:col>
      <xdr:colOff>38100</xdr:colOff>
      <xdr:row>108</xdr:row>
      <xdr:rowOff>94343</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11623675" y="1850934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43543</xdr:rowOff>
    </xdr:from>
    <xdr:to>
      <xdr:col>76</xdr:col>
      <xdr:colOff>114300</xdr:colOff>
      <xdr:row>108</xdr:row>
      <xdr:rowOff>76200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1655425" y="18560143"/>
          <a:ext cx="7651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131536</xdr:rowOff>
    </xdr:from>
    <xdr:to>
      <xdr:col>67</xdr:col>
      <xdr:colOff>101600</xdr:colOff>
      <xdr:row>108</xdr:row>
      <xdr:rowOff>61686</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10848975"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10886</xdr:rowOff>
    </xdr:from>
    <xdr:to>
      <xdr:col>71</xdr:col>
      <xdr:colOff>177800</xdr:colOff>
      <xdr:row>108</xdr:row>
      <xdr:rowOff>43543</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0899775" y="18527486"/>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489" name="n_1aveValue【庁舎】&#10;有形固定資産減価償却率">
          <a:extLst>
            <a:ext uri="{FF2B5EF4-FFF2-40B4-BE49-F238E27FC236}">
              <a16:creationId xmlns:a16="http://schemas.microsoft.com/office/drawing/2014/main" id="{00000000-0008-0000-0F00-0000E9010000}"/>
            </a:ext>
          </a:extLst>
        </xdr:cNvPr>
        <xdr:cNvSpPr txBox="1"/>
      </xdr:nvSpPr>
      <xdr:spPr>
        <a:xfrm>
          <a:off x="12980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490" name="n_2aveValue【庁舎】&#10;有形固定資産減価償却率">
          <a:extLst>
            <a:ext uri="{FF2B5EF4-FFF2-40B4-BE49-F238E27FC236}">
              <a16:creationId xmlns:a16="http://schemas.microsoft.com/office/drawing/2014/main" id="{00000000-0008-0000-0F00-0000EA010000}"/>
            </a:ext>
          </a:extLst>
        </xdr:cNvPr>
        <xdr:cNvSpPr txBox="1"/>
      </xdr:nvSpPr>
      <xdr:spPr>
        <a:xfrm>
          <a:off x="12246619"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491" name="n_3aveValue【庁舎】&#10;有形固定資産減価償却率">
          <a:extLst>
            <a:ext uri="{FF2B5EF4-FFF2-40B4-BE49-F238E27FC236}">
              <a16:creationId xmlns:a16="http://schemas.microsoft.com/office/drawing/2014/main" id="{00000000-0008-0000-0F00-0000EB010000}"/>
            </a:ext>
          </a:extLst>
        </xdr:cNvPr>
        <xdr:cNvSpPr txBox="1"/>
      </xdr:nvSpPr>
      <xdr:spPr>
        <a:xfrm>
          <a:off x="1150049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492" name="n_4aveValue【庁舎】&#10;有形固定資産減価償却率">
          <a:extLst>
            <a:ext uri="{FF2B5EF4-FFF2-40B4-BE49-F238E27FC236}">
              <a16:creationId xmlns:a16="http://schemas.microsoft.com/office/drawing/2014/main" id="{00000000-0008-0000-0F00-0000EC010000}"/>
            </a:ext>
          </a:extLst>
        </xdr:cNvPr>
        <xdr:cNvSpPr txBox="1"/>
      </xdr:nvSpPr>
      <xdr:spPr>
        <a:xfrm>
          <a:off x="1072579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150784</xdr:rowOff>
    </xdr:from>
    <xdr:ext cx="405111" cy="259045"/>
    <xdr:sp macro="" textlink="">
      <xdr:nvSpPr>
        <xdr:cNvPr id="493" name="n_1mainValue【庁舎】&#10;有形固定資産減価償却率">
          <a:extLst>
            <a:ext uri="{FF2B5EF4-FFF2-40B4-BE49-F238E27FC236}">
              <a16:creationId xmlns:a16="http://schemas.microsoft.com/office/drawing/2014/main" id="{00000000-0008-0000-0F00-0000ED010000}"/>
            </a:ext>
          </a:extLst>
        </xdr:cNvPr>
        <xdr:cNvSpPr txBox="1"/>
      </xdr:nvSpPr>
      <xdr:spPr>
        <a:xfrm>
          <a:off x="12980044" y="1866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118127</xdr:rowOff>
    </xdr:from>
    <xdr:ext cx="405111" cy="259045"/>
    <xdr:sp macro="" textlink="">
      <xdr:nvSpPr>
        <xdr:cNvPr id="494" name="n_2mainValue【庁舎】&#10;有形固定資産減価償却率">
          <a:extLst>
            <a:ext uri="{FF2B5EF4-FFF2-40B4-BE49-F238E27FC236}">
              <a16:creationId xmlns:a16="http://schemas.microsoft.com/office/drawing/2014/main" id="{00000000-0008-0000-0F00-0000EE010000}"/>
            </a:ext>
          </a:extLst>
        </xdr:cNvPr>
        <xdr:cNvSpPr txBox="1"/>
      </xdr:nvSpPr>
      <xdr:spPr>
        <a:xfrm>
          <a:off x="12246619"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85470</xdr:rowOff>
    </xdr:from>
    <xdr:ext cx="405111" cy="259045"/>
    <xdr:sp macro="" textlink="">
      <xdr:nvSpPr>
        <xdr:cNvPr id="495" name="n_3mainValue【庁舎】&#10;有形固定資産減価償却率">
          <a:extLst>
            <a:ext uri="{FF2B5EF4-FFF2-40B4-BE49-F238E27FC236}">
              <a16:creationId xmlns:a16="http://schemas.microsoft.com/office/drawing/2014/main" id="{00000000-0008-0000-0F00-0000EF010000}"/>
            </a:ext>
          </a:extLst>
        </xdr:cNvPr>
        <xdr:cNvSpPr txBox="1"/>
      </xdr:nvSpPr>
      <xdr:spPr>
        <a:xfrm>
          <a:off x="11500494"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52813</xdr:rowOff>
    </xdr:from>
    <xdr:ext cx="405111" cy="259045"/>
    <xdr:sp macro="" textlink="">
      <xdr:nvSpPr>
        <xdr:cNvPr id="496" name="n_4mainValue【庁舎】&#10;有形固定資産減価償却率">
          <a:extLst>
            <a:ext uri="{FF2B5EF4-FFF2-40B4-BE49-F238E27FC236}">
              <a16:creationId xmlns:a16="http://schemas.microsoft.com/office/drawing/2014/main" id="{00000000-0008-0000-0F00-0000F0010000}"/>
            </a:ext>
          </a:extLst>
        </xdr:cNvPr>
        <xdr:cNvSpPr txBox="1"/>
      </xdr:nvSpPr>
      <xdr:spPr>
        <a:xfrm>
          <a:off x="1072579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5099226"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5099226"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9" name="【庁舎】&#10;一人当たり面積グラフ枠">
          <a:extLst>
            <a:ext uri="{FF2B5EF4-FFF2-40B4-BE49-F238E27FC236}">
              <a16:creationId xmlns:a16="http://schemas.microsoft.com/office/drawing/2014/main" id="{00000000-0008-0000-0F00-000007020000}"/>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flipV="1">
          <a:off x="188461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521" name="【庁舎】&#10;一人当たり面積最小値テキスト">
          <a:extLst>
            <a:ext uri="{FF2B5EF4-FFF2-40B4-BE49-F238E27FC236}">
              <a16:creationId xmlns:a16="http://schemas.microsoft.com/office/drawing/2014/main" id="{00000000-0008-0000-0F00-000009020000}"/>
            </a:ext>
          </a:extLst>
        </xdr:cNvPr>
        <xdr:cNvSpPr txBox="1"/>
      </xdr:nvSpPr>
      <xdr:spPr>
        <a:xfrm>
          <a:off x="188849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8786475" y="186447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523" name="【庁舎】&#10;一人当たり面積最大値テキスト">
          <a:extLst>
            <a:ext uri="{FF2B5EF4-FFF2-40B4-BE49-F238E27FC236}">
              <a16:creationId xmlns:a16="http://schemas.microsoft.com/office/drawing/2014/main" id="{00000000-0008-0000-0F00-00000B020000}"/>
            </a:ext>
          </a:extLst>
        </xdr:cNvPr>
        <xdr:cNvSpPr txBox="1"/>
      </xdr:nvSpPr>
      <xdr:spPr>
        <a:xfrm>
          <a:off x="188849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8786475" y="1731505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525" name="【庁舎】&#10;一人当たり面積平均値テキスト">
          <a:extLst>
            <a:ext uri="{FF2B5EF4-FFF2-40B4-BE49-F238E27FC236}">
              <a16:creationId xmlns:a16="http://schemas.microsoft.com/office/drawing/2014/main" id="{00000000-0008-0000-0F00-00000D020000}"/>
            </a:ext>
          </a:extLst>
        </xdr:cNvPr>
        <xdr:cNvSpPr txBox="1"/>
      </xdr:nvSpPr>
      <xdr:spPr>
        <a:xfrm>
          <a:off x="188849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87960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8100675" y="184981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7325975"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657985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5833725" y="185000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44831</xdr:rowOff>
    </xdr:from>
    <xdr:to>
      <xdr:col>116</xdr:col>
      <xdr:colOff>114300</xdr:colOff>
      <xdr:row>107</xdr:row>
      <xdr:rowOff>146431</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8796000" y="1838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67708</xdr:rowOff>
    </xdr:from>
    <xdr:ext cx="469744" cy="259045"/>
    <xdr:sp macro="" textlink="">
      <xdr:nvSpPr>
        <xdr:cNvPr id="537" name="【庁舎】&#10;一人当たり面積該当値テキスト">
          <a:extLst>
            <a:ext uri="{FF2B5EF4-FFF2-40B4-BE49-F238E27FC236}">
              <a16:creationId xmlns:a16="http://schemas.microsoft.com/office/drawing/2014/main" id="{00000000-0008-0000-0F00-000019020000}"/>
            </a:ext>
          </a:extLst>
        </xdr:cNvPr>
        <xdr:cNvSpPr txBox="1"/>
      </xdr:nvSpPr>
      <xdr:spPr>
        <a:xfrm>
          <a:off x="18884900" y="1824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48261</xdr:rowOff>
    </xdr:from>
    <xdr:to>
      <xdr:col>112</xdr:col>
      <xdr:colOff>38100</xdr:colOff>
      <xdr:row>107</xdr:row>
      <xdr:rowOff>149861</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8100675" y="183934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95631</xdr:rowOff>
    </xdr:from>
    <xdr:to>
      <xdr:col>116</xdr:col>
      <xdr:colOff>63500</xdr:colOff>
      <xdr:row>107</xdr:row>
      <xdr:rowOff>99061</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flipV="1">
          <a:off x="18132425" y="18440781"/>
          <a:ext cx="714375"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52324</xdr:rowOff>
    </xdr:from>
    <xdr:to>
      <xdr:col>107</xdr:col>
      <xdr:colOff>101600</xdr:colOff>
      <xdr:row>107</xdr:row>
      <xdr:rowOff>153924</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7325975" y="1839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99061</xdr:rowOff>
    </xdr:from>
    <xdr:to>
      <xdr:col>111</xdr:col>
      <xdr:colOff>177800</xdr:colOff>
      <xdr:row>107</xdr:row>
      <xdr:rowOff>103124</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flipV="1">
          <a:off x="17376775" y="18444211"/>
          <a:ext cx="75565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57658</xdr:rowOff>
    </xdr:from>
    <xdr:to>
      <xdr:col>102</xdr:col>
      <xdr:colOff>165100</xdr:colOff>
      <xdr:row>107</xdr:row>
      <xdr:rowOff>159258</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6579850" y="1840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103124</xdr:rowOff>
    </xdr:from>
    <xdr:to>
      <xdr:col>107</xdr:col>
      <xdr:colOff>50800</xdr:colOff>
      <xdr:row>107</xdr:row>
      <xdr:rowOff>108458</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flipV="1">
          <a:off x="16630650" y="18448274"/>
          <a:ext cx="746125"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65912</xdr:rowOff>
    </xdr:from>
    <xdr:to>
      <xdr:col>98</xdr:col>
      <xdr:colOff>38100</xdr:colOff>
      <xdr:row>107</xdr:row>
      <xdr:rowOff>167512</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5833725" y="1841106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108458</xdr:rowOff>
    </xdr:from>
    <xdr:to>
      <xdr:col>102</xdr:col>
      <xdr:colOff>114300</xdr:colOff>
      <xdr:row>107</xdr:row>
      <xdr:rowOff>116712</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flipV="1">
          <a:off x="15865475" y="18453608"/>
          <a:ext cx="765175" cy="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546" name="n_1aveValue【庁舎】&#10;一人当たり面積">
          <a:extLst>
            <a:ext uri="{FF2B5EF4-FFF2-40B4-BE49-F238E27FC236}">
              <a16:creationId xmlns:a16="http://schemas.microsoft.com/office/drawing/2014/main" id="{00000000-0008-0000-0F00-000022020000}"/>
            </a:ext>
          </a:extLst>
        </xdr:cNvPr>
        <xdr:cNvSpPr txBox="1"/>
      </xdr:nvSpPr>
      <xdr:spPr>
        <a:xfrm>
          <a:off x="1793247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547" name="n_2aveValue【庁舎】&#10;一人当たり面積">
          <a:extLst>
            <a:ext uri="{FF2B5EF4-FFF2-40B4-BE49-F238E27FC236}">
              <a16:creationId xmlns:a16="http://schemas.microsoft.com/office/drawing/2014/main" id="{00000000-0008-0000-0F00-000023020000}"/>
            </a:ext>
          </a:extLst>
        </xdr:cNvPr>
        <xdr:cNvSpPr txBox="1"/>
      </xdr:nvSpPr>
      <xdr:spPr>
        <a:xfrm>
          <a:off x="1717047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79139</xdr:rowOff>
    </xdr:from>
    <xdr:ext cx="469744" cy="259045"/>
    <xdr:sp macro="" textlink="">
      <xdr:nvSpPr>
        <xdr:cNvPr id="548" name="n_3aveValue【庁舎】&#10;一人当たり面積">
          <a:extLst>
            <a:ext uri="{FF2B5EF4-FFF2-40B4-BE49-F238E27FC236}">
              <a16:creationId xmlns:a16="http://schemas.microsoft.com/office/drawing/2014/main" id="{00000000-0008-0000-0F00-000024020000}"/>
            </a:ext>
          </a:extLst>
        </xdr:cNvPr>
        <xdr:cNvSpPr txBox="1"/>
      </xdr:nvSpPr>
      <xdr:spPr>
        <a:xfrm>
          <a:off x="16424352"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76216</xdr:rowOff>
    </xdr:from>
    <xdr:ext cx="469744" cy="259045"/>
    <xdr:sp macro="" textlink="">
      <xdr:nvSpPr>
        <xdr:cNvPr id="549" name="n_4aveValue【庁舎】&#10;一人当たり面積">
          <a:extLst>
            <a:ext uri="{FF2B5EF4-FFF2-40B4-BE49-F238E27FC236}">
              <a16:creationId xmlns:a16="http://schemas.microsoft.com/office/drawing/2014/main" id="{00000000-0008-0000-0F00-000025020000}"/>
            </a:ext>
          </a:extLst>
        </xdr:cNvPr>
        <xdr:cNvSpPr txBox="1"/>
      </xdr:nvSpPr>
      <xdr:spPr>
        <a:xfrm>
          <a:off x="156782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166388</xdr:rowOff>
    </xdr:from>
    <xdr:ext cx="469744" cy="259045"/>
    <xdr:sp macro="" textlink="">
      <xdr:nvSpPr>
        <xdr:cNvPr id="550" name="n_1mainValue【庁舎】&#10;一人当たり面積">
          <a:extLst>
            <a:ext uri="{FF2B5EF4-FFF2-40B4-BE49-F238E27FC236}">
              <a16:creationId xmlns:a16="http://schemas.microsoft.com/office/drawing/2014/main" id="{00000000-0008-0000-0F00-000026020000}"/>
            </a:ext>
          </a:extLst>
        </xdr:cNvPr>
        <xdr:cNvSpPr txBox="1"/>
      </xdr:nvSpPr>
      <xdr:spPr>
        <a:xfrm>
          <a:off x="17932477" y="1816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170451</xdr:rowOff>
    </xdr:from>
    <xdr:ext cx="469744" cy="259045"/>
    <xdr:sp macro="" textlink="">
      <xdr:nvSpPr>
        <xdr:cNvPr id="551" name="n_2mainValue【庁舎】&#10;一人当たり面積">
          <a:extLst>
            <a:ext uri="{FF2B5EF4-FFF2-40B4-BE49-F238E27FC236}">
              <a16:creationId xmlns:a16="http://schemas.microsoft.com/office/drawing/2014/main" id="{00000000-0008-0000-0F00-000027020000}"/>
            </a:ext>
          </a:extLst>
        </xdr:cNvPr>
        <xdr:cNvSpPr txBox="1"/>
      </xdr:nvSpPr>
      <xdr:spPr>
        <a:xfrm>
          <a:off x="17170477" y="1817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4335</xdr:rowOff>
    </xdr:from>
    <xdr:ext cx="469744" cy="259045"/>
    <xdr:sp macro="" textlink="">
      <xdr:nvSpPr>
        <xdr:cNvPr id="552" name="n_3mainValue【庁舎】&#10;一人当たり面積">
          <a:extLst>
            <a:ext uri="{FF2B5EF4-FFF2-40B4-BE49-F238E27FC236}">
              <a16:creationId xmlns:a16="http://schemas.microsoft.com/office/drawing/2014/main" id="{00000000-0008-0000-0F00-000028020000}"/>
            </a:ext>
          </a:extLst>
        </xdr:cNvPr>
        <xdr:cNvSpPr txBox="1"/>
      </xdr:nvSpPr>
      <xdr:spPr>
        <a:xfrm>
          <a:off x="16424352" y="1817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12589</xdr:rowOff>
    </xdr:from>
    <xdr:ext cx="469744" cy="259045"/>
    <xdr:sp macro="" textlink="">
      <xdr:nvSpPr>
        <xdr:cNvPr id="553" name="n_4mainValue【庁舎】&#10;一人当たり面積">
          <a:extLst>
            <a:ext uri="{FF2B5EF4-FFF2-40B4-BE49-F238E27FC236}">
              <a16:creationId xmlns:a16="http://schemas.microsoft.com/office/drawing/2014/main" id="{00000000-0008-0000-0F00-000029020000}"/>
            </a:ext>
          </a:extLst>
        </xdr:cNvPr>
        <xdr:cNvSpPr txBox="1"/>
      </xdr:nvSpPr>
      <xdr:spPr>
        <a:xfrm>
          <a:off x="15678227" y="1818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有形固定資産減価償却率は、ほとんどの類型において類似団体平均を上回っており、類似団体より老朽化が進んでいる状況である。</a:t>
          </a:r>
        </a:p>
        <a:p>
          <a:r>
            <a:rPr kumimoji="1" lang="ja-JP" altLang="en-US" sz="1300">
              <a:latin typeface="ＭＳ Ｐゴシック" panose="020B0600070205080204" pitchFamily="50" charset="-128"/>
              <a:ea typeface="ＭＳ Ｐゴシック" panose="020B0600070205080204" pitchFamily="50" charset="-128"/>
            </a:rPr>
            <a:t>消防施設については、令和３年度に消防道を新たに整備したことにより、有形固定資産減価償却率は前年度より改善した。</a:t>
          </a:r>
        </a:p>
        <a:p>
          <a:r>
            <a:rPr kumimoji="1" lang="ja-JP" altLang="en-US" sz="1300">
              <a:latin typeface="ＭＳ Ｐゴシック" panose="020B0600070205080204" pitchFamily="50" charset="-128"/>
              <a:ea typeface="ＭＳ Ｐゴシック" panose="020B0600070205080204" pitchFamily="50" charset="-128"/>
            </a:rPr>
            <a:t>庁舎については老朽化が進み、耐震性にも問題があり、災害時には防災拠点となることから、計画的に更新等の整備を進めていく必要がある。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今後も公共施設等総合管理計画に基づき、更新や統廃合、長寿命化など老朽化対策を計画的に進めていく。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
471
274.22
1,842,525
1,560,041
260,850
1,050,126
1,941,678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6288" y="4410075"/>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を上回る高齢化率や、人口減少、固定資産評価額の低下による個人・法人関係税収の減収に加え、村内の基幹産業である林業を中心に産業の活性化が望めないことから、財政基盤は弱く、前年度と変わらず類似団体平均を下回っている。引き続き職員数の適正化による人件費の削減や投資的経費の抑制と徹底的な歳出の削減に取り組み、住民サービスの低下を回避することを考慮しながら行政の効率化を推進し、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45</xdr:row>
      <xdr:rowOff>5141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7089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5141</xdr:rowOff>
    </xdr:from>
    <xdr:to>
      <xdr:col>15</xdr:col>
      <xdr:colOff>82550</xdr:colOff>
      <xdr:row>45</xdr:row>
      <xdr:rowOff>16631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7203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16631</xdr:rowOff>
    </xdr:from>
    <xdr:to>
      <xdr:col>11</xdr:col>
      <xdr:colOff>31750</xdr:colOff>
      <xdr:row>45</xdr:row>
      <xdr:rowOff>16631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318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125791</xdr:rowOff>
    </xdr:from>
    <xdr:to>
      <xdr:col>15</xdr:col>
      <xdr:colOff>133350</xdr:colOff>
      <xdr:row>45</xdr:row>
      <xdr:rowOff>55941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40718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137281</xdr:rowOff>
    </xdr:from>
    <xdr:to>
      <xdr:col>11</xdr:col>
      <xdr:colOff>82550</xdr:colOff>
      <xdr:row>45</xdr:row>
      <xdr:rowOff>67431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52208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137281</xdr:rowOff>
    </xdr:from>
    <xdr:to>
      <xdr:col>7</xdr:col>
      <xdr:colOff>31750</xdr:colOff>
      <xdr:row>45</xdr:row>
      <xdr:rowOff>67431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52208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入において前年度と比較すると普通交付税の増に伴い経常一般財源が増加し比率は下降した。しかし、歳出において前年度と比較すると、会計年度任用職員の増に伴い人件費が増加、観光施設の新規委託等による指定管理料の増に伴い物件費が増加、</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年度借入の元金償還開始に伴う公債費の増加により、経常経費充当一般財源は増加した。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経常収支比率も類似団体平均より上回っていることから、普通交付税の影響を受けても上昇しないよう職員数の適正化による人件費の削減、公債費残高の縮減、事務事業の見直しを進め、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119634</xdr:rowOff>
    </xdr:from>
    <xdr:to>
      <xdr:col>23</xdr:col>
      <xdr:colOff>133350</xdr:colOff>
      <xdr:row>66</xdr:row>
      <xdr:rowOff>87376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35184"/>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59453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87376</xdr:rowOff>
    </xdr:from>
    <xdr:to>
      <xdr:col>24</xdr:col>
      <xdr:colOff>12700</xdr:colOff>
      <xdr:row>66</xdr:row>
      <xdr:rowOff>87376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34561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119634</xdr:rowOff>
    </xdr:from>
    <xdr:to>
      <xdr:col>24</xdr:col>
      <xdr:colOff>12700</xdr:colOff>
      <xdr:row>59</xdr:row>
      <xdr:rowOff>119634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3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56134</xdr:rowOff>
    </xdr:from>
    <xdr:to>
      <xdr:col>23</xdr:col>
      <xdr:colOff>133350</xdr:colOff>
      <xdr:row>66</xdr:row>
      <xdr:rowOff>128397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200384"/>
          <a:ext cx="838200" cy="24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21988</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5461</xdr:rowOff>
    </xdr:from>
    <xdr:to>
      <xdr:col>23</xdr:col>
      <xdr:colOff>184150</xdr:colOff>
      <xdr:row>64</xdr:row>
      <xdr:rowOff>107061</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128397</xdr:rowOff>
    </xdr:from>
    <xdr:to>
      <xdr:col>19</xdr:col>
      <xdr:colOff>133350</xdr:colOff>
      <xdr:row>66</xdr:row>
      <xdr:rowOff>152527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44409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138176</xdr:rowOff>
    </xdr:from>
    <xdr:to>
      <xdr:col>19</xdr:col>
      <xdr:colOff>184150</xdr:colOff>
      <xdr:row>65</xdr:row>
      <xdr:rowOff>68326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78503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92202</xdr:rowOff>
    </xdr:from>
    <xdr:to>
      <xdr:col>15</xdr:col>
      <xdr:colOff>82550</xdr:colOff>
      <xdr:row>66</xdr:row>
      <xdr:rowOff>152527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40790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5334</xdr:rowOff>
    </xdr:from>
    <xdr:to>
      <xdr:col>15</xdr:col>
      <xdr:colOff>133350</xdr:colOff>
      <xdr:row>65</xdr:row>
      <xdr:rowOff>106934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117111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147828</xdr:rowOff>
    </xdr:from>
    <xdr:to>
      <xdr:col>11</xdr:col>
      <xdr:colOff>31750</xdr:colOff>
      <xdr:row>66</xdr:row>
      <xdr:rowOff>92202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29207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39116</xdr:rowOff>
    </xdr:from>
    <xdr:to>
      <xdr:col>11</xdr:col>
      <xdr:colOff>82550</xdr:colOff>
      <xdr:row>65</xdr:row>
      <xdr:rowOff>140716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150893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31877</xdr:rowOff>
    </xdr:from>
    <xdr:to>
      <xdr:col>7</xdr:col>
      <xdr:colOff>31750</xdr:colOff>
      <xdr:row>65</xdr:row>
      <xdr:rowOff>133477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143654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5334</xdr:rowOff>
    </xdr:from>
    <xdr:to>
      <xdr:col>23</xdr:col>
      <xdr:colOff>184150</xdr:colOff>
      <xdr:row>65</xdr:row>
      <xdr:rowOff>106934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148861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2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77597</xdr:rowOff>
    </xdr:from>
    <xdr:to>
      <xdr:col>19</xdr:col>
      <xdr:colOff>184150</xdr:colOff>
      <xdr:row>67</xdr:row>
      <xdr:rowOff>7747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39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163974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479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101727</xdr:rowOff>
    </xdr:from>
    <xdr:to>
      <xdr:col>15</xdr:col>
      <xdr:colOff>133350</xdr:colOff>
      <xdr:row>67</xdr:row>
      <xdr:rowOff>31877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41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16654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503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41402</xdr:rowOff>
    </xdr:from>
    <xdr:to>
      <xdr:col>11</xdr:col>
      <xdr:colOff>82550</xdr:colOff>
      <xdr:row>66</xdr:row>
      <xdr:rowOff>143002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127779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97028</xdr:rowOff>
    </xdr:from>
    <xdr:to>
      <xdr:col>7</xdr:col>
      <xdr:colOff>31750</xdr:colOff>
      <xdr:row>66</xdr:row>
      <xdr:rowOff>27178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11955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[1,370,958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会計年度任用職員の人件費が増加し、令和２年度から管理委託している観光施設における管理運営に必要な経費の増加に伴い指定管理料が増加したことにより物件費が増加し、前年度と比較すると人口一人当たりの人件費・物件費等決算額は増加した。類似団体平均を上回っているのは主に人件費が要因となっている。これは村が出資して設立した観光施設を管理運営する一般社団法人へ令和２年度から職員を派遣し、観光施設の管理運営を実質的に直営で行っている状況で、職員数が類似団体平均と比較して多いためである。今後は、一般社団法人の運営を完全民営化を促進し、派遣職員を復帰させるとともに、適切な定員管理に努め、人件費の削減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96416</xdr:rowOff>
    </xdr:from>
    <xdr:to>
      <xdr:col>23</xdr:col>
      <xdr:colOff>133350</xdr:colOff>
      <xdr:row>84</xdr:row>
      <xdr:rowOff>140925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498216"/>
          <a:ext cx="838200" cy="4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96416</xdr:rowOff>
    </xdr:from>
    <xdr:to>
      <xdr:col>19</xdr:col>
      <xdr:colOff>133350</xdr:colOff>
      <xdr:row>84</xdr:row>
      <xdr:rowOff>131769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498216"/>
          <a:ext cx="889000" cy="3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22079</xdr:rowOff>
    </xdr:from>
    <xdr:to>
      <xdr:col>15</xdr:col>
      <xdr:colOff>82550</xdr:colOff>
      <xdr:row>84</xdr:row>
      <xdr:rowOff>131769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423879"/>
          <a:ext cx="889000" cy="10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161553</xdr:rowOff>
    </xdr:from>
    <xdr:to>
      <xdr:col>11</xdr:col>
      <xdr:colOff>31750</xdr:colOff>
      <xdr:row>84</xdr:row>
      <xdr:rowOff>22079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391903"/>
          <a:ext cx="889000" cy="3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90125</xdr:rowOff>
    </xdr:from>
    <xdr:to>
      <xdr:col>23</xdr:col>
      <xdr:colOff>184150</xdr:colOff>
      <xdr:row>85</xdr:row>
      <xdr:rowOff>20275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49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62202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46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45616</xdr:rowOff>
    </xdr:from>
    <xdr:to>
      <xdr:col>19</xdr:col>
      <xdr:colOff>184150</xdr:colOff>
      <xdr:row>84</xdr:row>
      <xdr:rowOff>147216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4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131993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5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80969</xdr:rowOff>
    </xdr:from>
    <xdr:to>
      <xdr:col>15</xdr:col>
      <xdr:colOff>133350</xdr:colOff>
      <xdr:row>85</xdr:row>
      <xdr:rowOff>11119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48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167346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56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142729</xdr:rowOff>
    </xdr:from>
    <xdr:to>
      <xdr:col>11</xdr:col>
      <xdr:colOff>82550</xdr:colOff>
      <xdr:row>84</xdr:row>
      <xdr:rowOff>72879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37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57656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45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110753</xdr:rowOff>
    </xdr:from>
    <xdr:to>
      <xdr:col>7</xdr:col>
      <xdr:colOff>31750</xdr:colOff>
      <xdr:row>84</xdr:row>
      <xdr:rowOff>40903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34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25680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42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類似団体平均を下回っており、今後も上回らないよう引き続き給与の適正化に努める。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11113</xdr:rowOff>
    </xdr:from>
    <xdr:to>
      <xdr:col>81</xdr:col>
      <xdr:colOff>44450</xdr:colOff>
      <xdr:row>86</xdr:row>
      <xdr:rowOff>11113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755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104139</xdr:rowOff>
    </xdr:from>
    <xdr:to>
      <xdr:col>77</xdr:col>
      <xdr:colOff>44450</xdr:colOff>
      <xdr:row>86</xdr:row>
      <xdr:rowOff>11113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677389"/>
          <a:ext cx="889000" cy="7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49848</xdr:rowOff>
    </xdr:from>
    <xdr:to>
      <xdr:col>72</xdr:col>
      <xdr:colOff>203200</xdr:colOff>
      <xdr:row>85</xdr:row>
      <xdr:rowOff>104139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623098"/>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1588</xdr:rowOff>
    </xdr:from>
    <xdr:to>
      <xdr:col>68</xdr:col>
      <xdr:colOff>152400</xdr:colOff>
      <xdr:row>85</xdr:row>
      <xdr:rowOff>49848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57483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119079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131763</xdr:rowOff>
    </xdr:from>
    <xdr:to>
      <xdr:col>81</xdr:col>
      <xdr:colOff>95250</xdr:colOff>
      <xdr:row>86</xdr:row>
      <xdr:rowOff>61913</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148290</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131763</xdr:rowOff>
    </xdr:from>
    <xdr:to>
      <xdr:col>77</xdr:col>
      <xdr:colOff>95250</xdr:colOff>
      <xdr:row>86</xdr:row>
      <xdr:rowOff>61913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72090</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473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53339</xdr:rowOff>
    </xdr:from>
    <xdr:to>
      <xdr:col>73</xdr:col>
      <xdr:colOff>44450</xdr:colOff>
      <xdr:row>85</xdr:row>
      <xdr:rowOff>154939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170498</xdr:rowOff>
    </xdr:from>
    <xdr:to>
      <xdr:col>68</xdr:col>
      <xdr:colOff>203200</xdr:colOff>
      <xdr:row>85</xdr:row>
      <xdr:rowOff>100648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110825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34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122238</xdr:rowOff>
    </xdr:from>
    <xdr:to>
      <xdr:col>64</xdr:col>
      <xdr:colOff>152400</xdr:colOff>
      <xdr:row>85</xdr:row>
      <xdr:rowOff>52388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62565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人口の減少に伴い上昇してきており、また、類似団体と比較し、職員数が多いため平均を大きく上回っている。今後は、人口減少対策として、移住政策の促進による移住者の増加を図り、人口増を目指す。職員数については、一般社団法人の完全民営化を促進し、派遣職員を復帰させるとともに、事務事業の見直しによる効率化により職員数の削減を図ることで、適切な定員管理に努める。</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115334</xdr:rowOff>
    </xdr:from>
    <xdr:to>
      <xdr:col>81</xdr:col>
      <xdr:colOff>44450</xdr:colOff>
      <xdr:row>63</xdr:row>
      <xdr:rowOff>129927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916684"/>
          <a:ext cx="8382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73739</xdr:rowOff>
    </xdr:from>
    <xdr:to>
      <xdr:col>77</xdr:col>
      <xdr:colOff>44450</xdr:colOff>
      <xdr:row>63</xdr:row>
      <xdr:rowOff>115334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875089"/>
          <a:ext cx="889000" cy="4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51102</xdr:rowOff>
    </xdr:from>
    <xdr:to>
      <xdr:col>72</xdr:col>
      <xdr:colOff>203200</xdr:colOff>
      <xdr:row>63</xdr:row>
      <xdr:rowOff>73739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852452"/>
          <a:ext cx="889000" cy="2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76738</xdr:rowOff>
    </xdr:from>
    <xdr:to>
      <xdr:col>68</xdr:col>
      <xdr:colOff>152400</xdr:colOff>
      <xdr:row>63</xdr:row>
      <xdr:rowOff>51102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706638"/>
          <a:ext cx="889000" cy="14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79127</xdr:rowOff>
    </xdr:from>
    <xdr:to>
      <xdr:col>81</xdr:col>
      <xdr:colOff>95250</xdr:colOff>
      <xdr:row>64</xdr:row>
      <xdr:rowOff>9277</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88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51204</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85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64534</xdr:rowOff>
    </xdr:from>
    <xdr:to>
      <xdr:col>77</xdr:col>
      <xdr:colOff>95250</xdr:colOff>
      <xdr:row>63</xdr:row>
      <xdr:rowOff>166134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8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150911</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952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22939</xdr:rowOff>
    </xdr:from>
    <xdr:to>
      <xdr:col>73</xdr:col>
      <xdr:colOff>44450</xdr:colOff>
      <xdr:row>63</xdr:row>
      <xdr:rowOff>124539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82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109316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910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302</xdr:rowOff>
    </xdr:from>
    <xdr:to>
      <xdr:col>68</xdr:col>
      <xdr:colOff>203200</xdr:colOff>
      <xdr:row>63</xdr:row>
      <xdr:rowOff>101902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86679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8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25938</xdr:rowOff>
    </xdr:from>
    <xdr:to>
      <xdr:col>64</xdr:col>
      <xdr:colOff>152400</xdr:colOff>
      <xdr:row>62</xdr:row>
      <xdr:rowOff>127538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65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112315</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74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おける起債事業の償還開始に伴い元利償還金の額が増加したこと、また、令和２年度において奈良県広域消防組合及び南和広域医療企業団が起こした地方債に充てられた負担金が増加したことにより比率は前年度より上昇した。今後、令和元年度の観光施設の改修や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の防災行政無線設備の更新に係る起債の償還が始まることから比率の上昇が見込まれる。現在は健全な比率ではあるが、比率の上昇を抑えるため、緊急度・住民ニーズを的確に把握した事業の選択と重点化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161713</xdr:rowOff>
    </xdr:from>
    <xdr:to>
      <xdr:col>81</xdr:col>
      <xdr:colOff>44450</xdr:colOff>
      <xdr:row>40</xdr:row>
      <xdr:rowOff>14394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84826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145627</xdr:rowOff>
    </xdr:from>
    <xdr:to>
      <xdr:col>77</xdr:col>
      <xdr:colOff>44450</xdr:colOff>
      <xdr:row>39</xdr:row>
      <xdr:rowOff>161713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68321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145627</xdr:rowOff>
    </xdr:from>
    <xdr:to>
      <xdr:col>72</xdr:col>
      <xdr:colOff>203200</xdr:colOff>
      <xdr:row>40</xdr:row>
      <xdr:rowOff>6350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68321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110913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686435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151571</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110913</xdr:rowOff>
    </xdr:from>
    <xdr:to>
      <xdr:col>77</xdr:col>
      <xdr:colOff>95250</xdr:colOff>
      <xdr:row>40</xdr:row>
      <xdr:rowOff>41063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51240</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94827</xdr:rowOff>
    </xdr:from>
    <xdr:to>
      <xdr:col>73</xdr:col>
      <xdr:colOff>44450</xdr:colOff>
      <xdr:row>40</xdr:row>
      <xdr:rowOff>24977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35154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60113</xdr:rowOff>
    </xdr:from>
    <xdr:to>
      <xdr:col>64</xdr:col>
      <xdr:colOff>152400</xdr:colOff>
      <xdr:row>40</xdr:row>
      <xdr:rowOff>161713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440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前年度と変化はない。要因としては、充当可能基金の確保や交付税算入率が高い辺地・過疎債を限定とした資金借入の実践等があげられる。しかしながら近年は大型投資事業に係る起債の増や基金の取り崩しを行わなければならない予算編成となっていることから、今後も公債費残高の減少、義務的経費の削減を進め、財政の健全化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
471
274.22
1,842,525
1,560,041
260,850
1,050,126
1,941,678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より会計年度常勤職員の人件費が増加したものの、普通交付税が大きく増加したため経常一般財源が増加し、経常収支比率は前年度と比較すると下降した。しかし、類似団体平均を上回っており、これは村が出資して設立した観光施設を管理運営する一般社団法人へ令和２年度から職員を派遣し、観光施設の管理運営を実質的に直営で行っている状況で、職員数が類似団体平均と比較して多いことが主な要因である。今後は、一般社団法人の運営を完全民営化を促進し、派遣職員を復帰させるとともに、適切な定員管理に努め、人件費の削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96520</xdr:rowOff>
    </xdr:from>
    <xdr:to>
      <xdr:col>24</xdr:col>
      <xdr:colOff>25400</xdr:colOff>
      <xdr:row>39</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116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12700</xdr:rowOff>
    </xdr:from>
    <xdr:to>
      <xdr:col>19</xdr:col>
      <xdr:colOff>187325</xdr:colOff>
      <xdr:row>39</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992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43180</xdr:rowOff>
    </xdr:from>
    <xdr:to>
      <xdr:col>15</xdr:col>
      <xdr:colOff>98425</xdr:colOff>
      <xdr:row>39</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5828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3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45720</xdr:rowOff>
    </xdr:from>
    <xdr:to>
      <xdr:col>24</xdr:col>
      <xdr:colOff>76200</xdr:colOff>
      <xdr:row>38</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17797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26670</xdr:rowOff>
    </xdr:from>
    <xdr:to>
      <xdr:col>20</xdr:col>
      <xdr:colOff>38100</xdr:colOff>
      <xdr:row>39</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113047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133350</xdr:rowOff>
    </xdr:from>
    <xdr:to>
      <xdr:col>15</xdr:col>
      <xdr:colOff>149225</xdr:colOff>
      <xdr:row>39</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48277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163830</xdr:rowOff>
    </xdr:from>
    <xdr:to>
      <xdr:col>11</xdr:col>
      <xdr:colOff>60325</xdr:colOff>
      <xdr:row>38</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78757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令和２年度から管理委託している観光施設における管理運営に必要な経費の増加に伴い指定管理料が増加したことにより、経常収支比率は前年度と比較すると上昇した。</a:t>
          </a:r>
        </a:p>
        <a:p>
          <a:r>
            <a:rPr kumimoji="1" lang="ja-JP" altLang="en-US" sz="1300">
              <a:latin typeface="ＭＳ Ｐゴシック" panose="020B0600070205080204" pitchFamily="50" charset="-128"/>
              <a:ea typeface="ＭＳ Ｐゴシック" panose="020B0600070205080204" pitchFamily="50" charset="-128"/>
            </a:rPr>
            <a:t>業務の民間委託化を行っているが、人件費の分析欄に記載したように職員数の削減にはつながっておらず、人件費の経常収支比率は低下していない状況である。今後は委託している施設の廃止も検討し、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17</xdr:row>
      <xdr:rowOff>88138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4792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33274</xdr:rowOff>
    </xdr:from>
    <xdr:to>
      <xdr:col>78</xdr:col>
      <xdr:colOff>69850</xdr:colOff>
      <xdr:row>18</xdr:row>
      <xdr:rowOff>35560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4792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85852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1216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18</xdr:row>
      <xdr:rowOff>85852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7594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9415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153924</xdr:rowOff>
    </xdr:from>
    <xdr:to>
      <xdr:col>78</xdr:col>
      <xdr:colOff>120650</xdr:colOff>
      <xdr:row>17</xdr:row>
      <xdr:rowOff>84074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68851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8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35052</xdr:rowOff>
    </xdr:from>
    <xdr:to>
      <xdr:col>69</xdr:col>
      <xdr:colOff>142875</xdr:colOff>
      <xdr:row>18</xdr:row>
      <xdr:rowOff>136652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121429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前年度と比較すると老人福祉施設入所措置費や障害福祉サービス費等の利用者の減に伴い扶助費は減少し経常収支比率は下降した。</a:t>
          </a:r>
        </a:p>
        <a:p>
          <a:r>
            <a:rPr kumimoji="1" lang="ja-JP" altLang="en-US" sz="1300">
              <a:latin typeface="ＭＳ Ｐゴシック" panose="020B0600070205080204" pitchFamily="50" charset="-128"/>
              <a:ea typeface="ＭＳ Ｐゴシック" panose="020B0600070205080204" pitchFamily="50" charset="-128"/>
            </a:rPr>
            <a:t>類似団体平均と比較すると下回っている。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今後も住民サービス低下の抑制と高齢化が進むことによる将来負担額の増加のバランスを考慮しながら、効果的な運営に努める。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127000</xdr:rowOff>
    </xdr:from>
    <xdr:to>
      <xdr:col>24</xdr:col>
      <xdr:colOff>25400</xdr:colOff>
      <xdr:row>53</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13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54</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76200</xdr:rowOff>
    </xdr:from>
    <xdr:to>
      <xdr:col>24</xdr:col>
      <xdr:colOff>76200</xdr:colOff>
      <xdr:row>54</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156227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114300</xdr:rowOff>
    </xdr:from>
    <xdr:to>
      <xdr:col>20</xdr:col>
      <xdr:colOff>38100</xdr:colOff>
      <xdr:row>54</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54627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その他については維持補修費と繰出金についてであり、公共施設等の維持補修費の減や介護給付費に減少による介護保険事業会計繰出金の減及び療養給付費の減少に伴う後期高齢者医療事業会計への繰出金の減により、経常収支比率は前年度と比較して下降した。しかし今後は、施設老朽化に伴う維持補修費の増加や社会資本整備のための簡易水道事業特別会計への繰出金の増加、国民健康保険特別会計・国保診療所特別会計・介護保険特別会計の財政的悪化に伴う補填的な繰出金が多額になることが懸念されるため、施設の統廃合及び転用、水道料金の適正化を図るとともに、経営の視点から見直しを図り、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24130</xdr:rowOff>
    </xdr:from>
    <xdr:to>
      <xdr:col>82</xdr:col>
      <xdr:colOff>107950</xdr:colOff>
      <xdr:row>56</xdr:row>
      <xdr:rowOff>149860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62533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121285</xdr:rowOff>
    </xdr:from>
    <xdr:to>
      <xdr:col>78</xdr:col>
      <xdr:colOff>69850</xdr:colOff>
      <xdr:row>56</xdr:row>
      <xdr:rowOff>149860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7224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121285</xdr:rowOff>
    </xdr:from>
    <xdr:to>
      <xdr:col>73</xdr:col>
      <xdr:colOff>180975</xdr:colOff>
      <xdr:row>56</xdr:row>
      <xdr:rowOff>161290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7224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132715</xdr:rowOff>
    </xdr:from>
    <xdr:to>
      <xdr:col>69</xdr:col>
      <xdr:colOff>92075</xdr:colOff>
      <xdr:row>56</xdr:row>
      <xdr:rowOff>161290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7339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144780</xdr:rowOff>
    </xdr:from>
    <xdr:to>
      <xdr:col>82</xdr:col>
      <xdr:colOff>158750</xdr:colOff>
      <xdr:row>56</xdr:row>
      <xdr:rowOff>74930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161307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1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70485</xdr:rowOff>
    </xdr:from>
    <xdr:to>
      <xdr:col>74</xdr:col>
      <xdr:colOff>31750</xdr:colOff>
      <xdr:row>57</xdr:row>
      <xdr:rowOff>635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10812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44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110490</xdr:rowOff>
    </xdr:from>
    <xdr:to>
      <xdr:col>69</xdr:col>
      <xdr:colOff>142875</xdr:colOff>
      <xdr:row>57</xdr:row>
      <xdr:rowOff>40640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50817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8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81915</xdr:rowOff>
    </xdr:from>
    <xdr:to>
      <xdr:col>65</xdr:col>
      <xdr:colOff>53975</xdr:colOff>
      <xdr:row>57</xdr:row>
      <xdr:rowOff>12065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22242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5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社団法人・社会福祉協議会・南和広域医療企業団に対する補助金や移住定住促進補助金の減に伴い経常収支比率は前年度と比較すると下降した。しかし、類似団体平均と比較すると上回っているため、今後は補助費等の事業目的や公益性、社会ニーズに適応しているのか等を検討し、不適当な場合は随時見直しを行い、廃止と抑制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38</xdr:row>
      <xdr:rowOff>21844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358636"/>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143002</xdr:rowOff>
    </xdr:from>
    <xdr:to>
      <xdr:col>78</xdr:col>
      <xdr:colOff>69850</xdr:colOff>
      <xdr:row>38</xdr:row>
      <xdr:rowOff>21844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4866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37</xdr:row>
      <xdr:rowOff>143002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468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37</xdr:row>
      <xdr:rowOff>124714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4546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142494</xdr:rowOff>
    </xdr:from>
    <xdr:to>
      <xdr:col>78</xdr:col>
      <xdr:colOff>120650</xdr:colOff>
      <xdr:row>38</xdr:row>
      <xdr:rowOff>72644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57421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92202</xdr:rowOff>
    </xdr:from>
    <xdr:to>
      <xdr:col>74</xdr:col>
      <xdr:colOff>31750</xdr:colOff>
      <xdr:row>38</xdr:row>
      <xdr:rowOff>22352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7129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公債費は前年度より増加したものの、普通交付税が大きく増加したため経常一般財源が増加し、経常収支比率は前年度と比較すると下降した。</a:t>
          </a:r>
        </a:p>
        <a:p>
          <a:r>
            <a:rPr kumimoji="1" lang="ja-JP" altLang="en-US" sz="1300">
              <a:latin typeface="ＭＳ Ｐゴシック" panose="020B0600070205080204" pitchFamily="50" charset="-128"/>
              <a:ea typeface="ＭＳ Ｐゴシック" panose="020B0600070205080204" pitchFamily="50" charset="-128"/>
            </a:rPr>
            <a:t>今後、大規模な施設整備事業に係る起債に伴う公債費の増加が見込まれるため、事業の緊急性・重要性・費用効果等を十分に検討し、地方債の発行を抑制し、公債費の抑制・適正化に努める。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69850</xdr:rowOff>
    </xdr:from>
    <xdr:to>
      <xdr:col>24</xdr:col>
      <xdr:colOff>25400</xdr:colOff>
      <xdr:row>76</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00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107950</xdr:rowOff>
    </xdr:from>
    <xdr:to>
      <xdr:col>19</xdr:col>
      <xdr:colOff>187325</xdr:colOff>
      <xdr:row>76</xdr:row>
      <xdr:rowOff>123189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381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107950</xdr:rowOff>
    </xdr:from>
    <xdr:to>
      <xdr:col>15</xdr:col>
      <xdr:colOff>98425</xdr:colOff>
      <xdr:row>76</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1381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0962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35577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57150</xdr:rowOff>
    </xdr:from>
    <xdr:to>
      <xdr:col>20</xdr:col>
      <xdr:colOff>38100</xdr:colOff>
      <xdr:row>76</xdr:row>
      <xdr:rowOff>158750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168927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72389</xdr:rowOff>
    </xdr:from>
    <xdr:to>
      <xdr:col>15</xdr:col>
      <xdr:colOff>149225</xdr:colOff>
      <xdr:row>77</xdr:row>
      <xdr:rowOff>2539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12717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57150</xdr:rowOff>
    </xdr:from>
    <xdr:to>
      <xdr:col>11</xdr:col>
      <xdr:colOff>60325</xdr:colOff>
      <xdr:row>76</xdr:row>
      <xdr:rowOff>158750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人件費・物件費の増加により公債費以外の経常経費は増加したが、普通交付税が大きく増加したため経常一般財源が増加し、公債費以外の経常収支比率は前年度と比較して下降した。</a:t>
          </a:r>
        </a:p>
        <a:p>
          <a:r>
            <a:rPr kumimoji="1" lang="ja-JP" altLang="en-US" sz="1300">
              <a:latin typeface="ＭＳ Ｐゴシック" panose="020B0600070205080204" pitchFamily="50" charset="-128"/>
              <a:ea typeface="ＭＳ Ｐゴシック" panose="020B0600070205080204" pitchFamily="50" charset="-128"/>
            </a:rPr>
            <a:t>しかし、類似団体平均と比較すると大きく上回っているため、今後も引き続き、緊急性・必要性・事業効果を観点とし、住民サービスを低下させることなく、プライマリーバランスの均衡を維持し、適切な事業の実施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80</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477239"/>
          <a:ext cx="8382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58420</xdr:rowOff>
    </xdr:from>
    <xdr:to>
      <xdr:col>78</xdr:col>
      <xdr:colOff>69850</xdr:colOff>
      <xdr:row>80</xdr:row>
      <xdr:rowOff>78014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7744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9434</xdr:rowOff>
    </xdr:from>
    <xdr:to>
      <xdr:col>73</xdr:col>
      <xdr:colOff>180975</xdr:colOff>
      <xdr:row>80</xdr:row>
      <xdr:rowOff>78014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72543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60052</xdr:rowOff>
    </xdr:from>
    <xdr:to>
      <xdr:col>69</xdr:col>
      <xdr:colOff>92075</xdr:colOff>
      <xdr:row>80</xdr:row>
      <xdr:rowOff>9434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604602"/>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xdr:rowOff>
    </xdr:from>
    <xdr:to>
      <xdr:col>78</xdr:col>
      <xdr:colOff>120650</xdr:colOff>
      <xdr:row>80</xdr:row>
      <xdr:rowOff>109220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93997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27214</xdr:rowOff>
    </xdr:from>
    <xdr:to>
      <xdr:col>74</xdr:col>
      <xdr:colOff>31750</xdr:colOff>
      <xdr:row>80</xdr:row>
      <xdr:rowOff>128814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113591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130084</xdr:rowOff>
    </xdr:from>
    <xdr:to>
      <xdr:col>69</xdr:col>
      <xdr:colOff>142875</xdr:colOff>
      <xdr:row>80</xdr:row>
      <xdr:rowOff>60234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67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45011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6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9252</xdr:rowOff>
    </xdr:from>
    <xdr:to>
      <xdr:col>65</xdr:col>
      <xdr:colOff>53975</xdr:colOff>
      <xdr:row>79</xdr:row>
      <xdr:rowOff>110852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95629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4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105779</xdr:rowOff>
    </xdr:from>
    <xdr:to>
      <xdr:col>29</xdr:col>
      <xdr:colOff>127000</xdr:colOff>
      <xdr:row>11</xdr:row>
      <xdr:rowOff>155842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039354"/>
          <a:ext cx="647700" cy="50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155842</xdr:rowOff>
    </xdr:from>
    <xdr:to>
      <xdr:col>26</xdr:col>
      <xdr:colOff>50800</xdr:colOff>
      <xdr:row>11</xdr:row>
      <xdr:rowOff>164212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089417"/>
          <a:ext cx="698500" cy="8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164212</xdr:rowOff>
    </xdr:from>
    <xdr:to>
      <xdr:col>22</xdr:col>
      <xdr:colOff>114300</xdr:colOff>
      <xdr:row>12</xdr:row>
      <xdr:rowOff>146906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097787"/>
          <a:ext cx="698500" cy="154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146906</xdr:rowOff>
    </xdr:from>
    <xdr:to>
      <xdr:col>18</xdr:col>
      <xdr:colOff>177800</xdr:colOff>
      <xdr:row>13</xdr:row>
      <xdr:rowOff>8846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251931"/>
          <a:ext cx="698500" cy="33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54979</xdr:rowOff>
    </xdr:from>
    <xdr:to>
      <xdr:col>29</xdr:col>
      <xdr:colOff>177800</xdr:colOff>
      <xdr:row>11</xdr:row>
      <xdr:rowOff>156579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1988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138127</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190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105042</xdr:rowOff>
    </xdr:from>
    <xdr:to>
      <xdr:col>26</xdr:col>
      <xdr:colOff>101600</xdr:colOff>
      <xdr:row>12</xdr:row>
      <xdr:rowOff>35192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038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45369</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1807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113412</xdr:rowOff>
    </xdr:from>
    <xdr:to>
      <xdr:col>22</xdr:col>
      <xdr:colOff>165100</xdr:colOff>
      <xdr:row>12</xdr:row>
      <xdr:rowOff>43562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046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53739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181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96106</xdr:rowOff>
    </xdr:from>
    <xdr:to>
      <xdr:col>19</xdr:col>
      <xdr:colOff>38100</xdr:colOff>
      <xdr:row>13</xdr:row>
      <xdr:rowOff>26256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201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36433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197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129496</xdr:rowOff>
    </xdr:from>
    <xdr:to>
      <xdr:col>15</xdr:col>
      <xdr:colOff>101600</xdr:colOff>
      <xdr:row>13</xdr:row>
      <xdr:rowOff>59646</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234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69823</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003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17541</xdr:rowOff>
    </xdr:from>
    <xdr:to>
      <xdr:col>29</xdr:col>
      <xdr:colOff>127000</xdr:colOff>
      <xdr:row>36</xdr:row>
      <xdr:rowOff>39355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970791"/>
          <a:ext cx="647700" cy="21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39355</xdr:rowOff>
    </xdr:from>
    <xdr:to>
      <xdr:col>26</xdr:col>
      <xdr:colOff>50800</xdr:colOff>
      <xdr:row>36</xdr:row>
      <xdr:rowOff>141099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92605"/>
          <a:ext cx="698500" cy="101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2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141099</xdr:rowOff>
    </xdr:from>
    <xdr:to>
      <xdr:col>22</xdr:col>
      <xdr:colOff>114300</xdr:colOff>
      <xdr:row>37</xdr:row>
      <xdr:rowOff>28942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094349"/>
          <a:ext cx="698500" cy="59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12536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109118</xdr:rowOff>
    </xdr:from>
    <xdr:to>
      <xdr:col>18</xdr:col>
      <xdr:colOff>177800</xdr:colOff>
      <xdr:row>37</xdr:row>
      <xdr:rowOff>28942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062368"/>
          <a:ext cx="698500" cy="91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14387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309641</xdr:rowOff>
    </xdr:from>
    <xdr:to>
      <xdr:col>29</xdr:col>
      <xdr:colOff>177800</xdr:colOff>
      <xdr:row>36</xdr:row>
      <xdr:rowOff>68341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19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154718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6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331455</xdr:rowOff>
    </xdr:from>
    <xdr:to>
      <xdr:col>26</xdr:col>
      <xdr:colOff>101600</xdr:colOff>
      <xdr:row>36</xdr:row>
      <xdr:rowOff>90155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41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100332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10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90299</xdr:rowOff>
    </xdr:from>
    <xdr:to>
      <xdr:col>22</xdr:col>
      <xdr:colOff>165100</xdr:colOff>
      <xdr:row>37</xdr:row>
      <xdr:rowOff>20449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43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202076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81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149592</xdr:rowOff>
    </xdr:from>
    <xdr:to>
      <xdr:col>19</xdr:col>
      <xdr:colOff>38100</xdr:colOff>
      <xdr:row>37</xdr:row>
      <xdr:rowOff>79742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02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64519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89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58318</xdr:rowOff>
    </xdr:from>
    <xdr:to>
      <xdr:col>15</xdr:col>
      <xdr:colOff>101600</xdr:colOff>
      <xdr:row>36</xdr:row>
      <xdr:rowOff>159918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11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170095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80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
471
274.22
1,842,525
1,560,041
260,850
1,050,126
1,941,678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87909</xdr:rowOff>
    </xdr:from>
    <xdr:to>
      <xdr:col>24</xdr:col>
      <xdr:colOff>63500</xdr:colOff>
      <xdr:row>31</xdr:row>
      <xdr:rowOff>149685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5402859"/>
          <a:ext cx="838200" cy="6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149685</xdr:rowOff>
    </xdr:from>
    <xdr:to>
      <xdr:col>19</xdr:col>
      <xdr:colOff>177800</xdr:colOff>
      <xdr:row>32</xdr:row>
      <xdr:rowOff>140931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5464635"/>
          <a:ext cx="889000" cy="16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140931</xdr:rowOff>
    </xdr:from>
    <xdr:to>
      <xdr:col>15</xdr:col>
      <xdr:colOff>50800</xdr:colOff>
      <xdr:row>33</xdr:row>
      <xdr:rowOff>121908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5627331"/>
          <a:ext cx="889000" cy="15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82312</xdr:rowOff>
    </xdr:from>
    <xdr:to>
      <xdr:col>10</xdr:col>
      <xdr:colOff>114300</xdr:colOff>
      <xdr:row>33</xdr:row>
      <xdr:rowOff>121908</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5740162"/>
          <a:ext cx="889000" cy="3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37109</xdr:rowOff>
    </xdr:from>
    <xdr:to>
      <xdr:col>24</xdr:col>
      <xdr:colOff>114300</xdr:colOff>
      <xdr:row>31</xdr:row>
      <xdr:rowOff>138709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35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59986</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203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98885</xdr:rowOff>
    </xdr:from>
    <xdr:to>
      <xdr:col>20</xdr:col>
      <xdr:colOff>38100</xdr:colOff>
      <xdr:row>32</xdr:row>
      <xdr:rowOff>29035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4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45562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189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90131</xdr:rowOff>
    </xdr:from>
    <xdr:to>
      <xdr:col>15</xdr:col>
      <xdr:colOff>101600</xdr:colOff>
      <xdr:row>33</xdr:row>
      <xdr:rowOff>20281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57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36808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35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71108</xdr:rowOff>
    </xdr:from>
    <xdr:to>
      <xdr:col>10</xdr:col>
      <xdr:colOff>165100</xdr:colOff>
      <xdr:row>34</xdr:row>
      <xdr:rowOff>1258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72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17785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50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31512</xdr:rowOff>
    </xdr:from>
    <xdr:to>
      <xdr:col>6</xdr:col>
      <xdr:colOff>38100</xdr:colOff>
      <xdr:row>33</xdr:row>
      <xdr:rowOff>133112</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6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149639</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46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144290</xdr:rowOff>
    </xdr:from>
    <xdr:to>
      <xdr:col>24</xdr:col>
      <xdr:colOff>63500</xdr:colOff>
      <xdr:row>56</xdr:row>
      <xdr:rowOff>34130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574040"/>
          <a:ext cx="838200" cy="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42324</xdr:rowOff>
    </xdr:from>
    <xdr:to>
      <xdr:col>19</xdr:col>
      <xdr:colOff>177800</xdr:colOff>
      <xdr:row>56</xdr:row>
      <xdr:rowOff>34130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472074"/>
          <a:ext cx="889000" cy="16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42324</xdr:rowOff>
    </xdr:from>
    <xdr:to>
      <xdr:col>15</xdr:col>
      <xdr:colOff>50800</xdr:colOff>
      <xdr:row>56</xdr:row>
      <xdr:rowOff>12650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472074"/>
          <a:ext cx="889000" cy="14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12650</xdr:rowOff>
    </xdr:from>
    <xdr:to>
      <xdr:col>10</xdr:col>
      <xdr:colOff>114300</xdr:colOff>
      <xdr:row>56</xdr:row>
      <xdr:rowOff>65504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613850"/>
          <a:ext cx="889000" cy="5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93490</xdr:rowOff>
    </xdr:from>
    <xdr:to>
      <xdr:col>24</xdr:col>
      <xdr:colOff>114300</xdr:colOff>
      <xdr:row>56</xdr:row>
      <xdr:rowOff>23640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2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116367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7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154780</xdr:rowOff>
    </xdr:from>
    <xdr:to>
      <xdr:col>20</xdr:col>
      <xdr:colOff>38100</xdr:colOff>
      <xdr:row>56</xdr:row>
      <xdr:rowOff>84930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101457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35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162974</xdr:rowOff>
    </xdr:from>
    <xdr:to>
      <xdr:col>15</xdr:col>
      <xdr:colOff>101600</xdr:colOff>
      <xdr:row>55</xdr:row>
      <xdr:rowOff>93124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42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109651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196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133300</xdr:rowOff>
    </xdr:from>
    <xdr:to>
      <xdr:col>10</xdr:col>
      <xdr:colOff>165100</xdr:colOff>
      <xdr:row>56</xdr:row>
      <xdr:rowOff>63450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79977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33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14704</xdr:rowOff>
    </xdr:from>
    <xdr:to>
      <xdr:col>6</xdr:col>
      <xdr:colOff>38100</xdr:colOff>
      <xdr:row>56</xdr:row>
      <xdr:rowOff>116304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1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132831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39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97875</xdr:rowOff>
    </xdr:from>
    <xdr:to>
      <xdr:col>24</xdr:col>
      <xdr:colOff>63500</xdr:colOff>
      <xdr:row>77</xdr:row>
      <xdr:rowOff>99723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99525"/>
          <a:ext cx="8382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99723</xdr:rowOff>
    </xdr:from>
    <xdr:to>
      <xdr:col>19</xdr:col>
      <xdr:colOff>177800</xdr:colOff>
      <xdr:row>77</xdr:row>
      <xdr:rowOff>145771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01373"/>
          <a:ext cx="889000" cy="4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76787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78098</xdr:rowOff>
    </xdr:from>
    <xdr:to>
      <xdr:col>15</xdr:col>
      <xdr:colOff>50800</xdr:colOff>
      <xdr:row>77</xdr:row>
      <xdr:rowOff>145771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79748"/>
          <a:ext cx="889000" cy="6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87495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4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78098</xdr:rowOff>
    </xdr:from>
    <xdr:to>
      <xdr:col>10</xdr:col>
      <xdr:colOff>114300</xdr:colOff>
      <xdr:row>77</xdr:row>
      <xdr:rowOff>126794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79748"/>
          <a:ext cx="889000" cy="4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71094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74880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47075</xdr:rowOff>
    </xdr:from>
    <xdr:to>
      <xdr:col>24</xdr:col>
      <xdr:colOff>114300</xdr:colOff>
      <xdr:row>77</xdr:row>
      <xdr:rowOff>148675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4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69952</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48923</xdr:rowOff>
    </xdr:from>
    <xdr:to>
      <xdr:col>20</xdr:col>
      <xdr:colOff>38100</xdr:colOff>
      <xdr:row>77</xdr:row>
      <xdr:rowOff>150523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5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167050</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02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94971</xdr:rowOff>
    </xdr:from>
    <xdr:to>
      <xdr:col>15</xdr:col>
      <xdr:colOff>101600</xdr:colOff>
      <xdr:row>78</xdr:row>
      <xdr:rowOff>25121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41648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0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27298</xdr:rowOff>
    </xdr:from>
    <xdr:to>
      <xdr:col>10</xdr:col>
      <xdr:colOff>165100</xdr:colOff>
      <xdr:row>77</xdr:row>
      <xdr:rowOff>128898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2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145425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0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75994</xdr:rowOff>
    </xdr:from>
    <xdr:to>
      <xdr:col>6</xdr:col>
      <xdr:colOff>38100</xdr:colOff>
      <xdr:row>78</xdr:row>
      <xdr:rowOff>6144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7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22671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05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19989</xdr:rowOff>
    </xdr:from>
    <xdr:to>
      <xdr:col>24</xdr:col>
      <xdr:colOff>63500</xdr:colOff>
      <xdr:row>96</xdr:row>
      <xdr:rowOff>171056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79189"/>
          <a:ext cx="838200" cy="15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153752</xdr:rowOff>
    </xdr:from>
    <xdr:to>
      <xdr:col>19</xdr:col>
      <xdr:colOff>177800</xdr:colOff>
      <xdr:row>96</xdr:row>
      <xdr:rowOff>171056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612952"/>
          <a:ext cx="889000" cy="1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120208</xdr:rowOff>
    </xdr:from>
    <xdr:to>
      <xdr:col>15</xdr:col>
      <xdr:colOff>50800</xdr:colOff>
      <xdr:row>96</xdr:row>
      <xdr:rowOff>153752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579408"/>
          <a:ext cx="889000" cy="3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98568</xdr:rowOff>
    </xdr:from>
    <xdr:to>
      <xdr:col>10</xdr:col>
      <xdr:colOff>114300</xdr:colOff>
      <xdr:row>96</xdr:row>
      <xdr:rowOff>120208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557768"/>
          <a:ext cx="889000" cy="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140639</xdr:rowOff>
    </xdr:from>
    <xdr:to>
      <xdr:col>24</xdr:col>
      <xdr:colOff>114300</xdr:colOff>
      <xdr:row>96</xdr:row>
      <xdr:rowOff>70789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2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119066</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0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120256</xdr:rowOff>
    </xdr:from>
    <xdr:to>
      <xdr:col>20</xdr:col>
      <xdr:colOff>38100</xdr:colOff>
      <xdr:row>97</xdr:row>
      <xdr:rowOff>50406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41533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7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102952</xdr:rowOff>
    </xdr:from>
    <xdr:to>
      <xdr:col>15</xdr:col>
      <xdr:colOff>101600</xdr:colOff>
      <xdr:row>97</xdr:row>
      <xdr:rowOff>33102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24229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5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69408</xdr:rowOff>
    </xdr:from>
    <xdr:to>
      <xdr:col>10</xdr:col>
      <xdr:colOff>165100</xdr:colOff>
      <xdr:row>96</xdr:row>
      <xdr:rowOff>171008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2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162135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2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47768</xdr:rowOff>
    </xdr:from>
    <xdr:to>
      <xdr:col>6</xdr:col>
      <xdr:colOff>38100</xdr:colOff>
      <xdr:row>96</xdr:row>
      <xdr:rowOff>149368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0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140495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9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158133</xdr:rowOff>
    </xdr:from>
    <xdr:to>
      <xdr:col>55</xdr:col>
      <xdr:colOff>0</xdr:colOff>
      <xdr:row>34</xdr:row>
      <xdr:rowOff>71891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644533"/>
          <a:ext cx="838200" cy="25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158133</xdr:rowOff>
    </xdr:from>
    <xdr:to>
      <xdr:col>50</xdr:col>
      <xdr:colOff>114300</xdr:colOff>
      <xdr:row>34</xdr:row>
      <xdr:rowOff>84474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644533"/>
          <a:ext cx="889000" cy="26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84474</xdr:rowOff>
    </xdr:from>
    <xdr:to>
      <xdr:col>45</xdr:col>
      <xdr:colOff>177800</xdr:colOff>
      <xdr:row>34</xdr:row>
      <xdr:rowOff>141182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13774"/>
          <a:ext cx="889000" cy="5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116863</xdr:rowOff>
    </xdr:from>
    <xdr:to>
      <xdr:col>41</xdr:col>
      <xdr:colOff>50800</xdr:colOff>
      <xdr:row>34</xdr:row>
      <xdr:rowOff>141182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5946163"/>
          <a:ext cx="889000" cy="2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21091</xdr:rowOff>
    </xdr:from>
    <xdr:to>
      <xdr:col>55</xdr:col>
      <xdr:colOff>50800</xdr:colOff>
      <xdr:row>34</xdr:row>
      <xdr:rowOff>122691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85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43968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01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107333</xdr:rowOff>
    </xdr:from>
    <xdr:to>
      <xdr:col>50</xdr:col>
      <xdr:colOff>165100</xdr:colOff>
      <xdr:row>33</xdr:row>
      <xdr:rowOff>37483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59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54010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36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33674</xdr:rowOff>
    </xdr:from>
    <xdr:to>
      <xdr:col>46</xdr:col>
      <xdr:colOff>38100</xdr:colOff>
      <xdr:row>34</xdr:row>
      <xdr:rowOff>135274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8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151801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38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90382</xdr:rowOff>
    </xdr:from>
    <xdr:to>
      <xdr:col>41</xdr:col>
      <xdr:colOff>101600</xdr:colOff>
      <xdr:row>35</xdr:row>
      <xdr:rowOff>20532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91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37059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69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66063</xdr:rowOff>
    </xdr:from>
    <xdr:to>
      <xdr:col>36</xdr:col>
      <xdr:colOff>165100</xdr:colOff>
      <xdr:row>34</xdr:row>
      <xdr:rowOff>167663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589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12740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67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87688</xdr:rowOff>
    </xdr:from>
    <xdr:to>
      <xdr:col>55</xdr:col>
      <xdr:colOff>0</xdr:colOff>
      <xdr:row>58</xdr:row>
      <xdr:rowOff>103259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60338"/>
          <a:ext cx="838200" cy="18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82039</xdr:rowOff>
    </xdr:from>
    <xdr:to>
      <xdr:col>50</xdr:col>
      <xdr:colOff>114300</xdr:colOff>
      <xdr:row>57</xdr:row>
      <xdr:rowOff>87688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683239"/>
          <a:ext cx="889000" cy="17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82039</xdr:rowOff>
    </xdr:from>
    <xdr:to>
      <xdr:col>45</xdr:col>
      <xdr:colOff>177800</xdr:colOff>
      <xdr:row>58</xdr:row>
      <xdr:rowOff>143333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683239"/>
          <a:ext cx="889000" cy="40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77912</xdr:rowOff>
    </xdr:from>
    <xdr:to>
      <xdr:col>41</xdr:col>
      <xdr:colOff>50800</xdr:colOff>
      <xdr:row>58</xdr:row>
      <xdr:rowOff>143333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22012"/>
          <a:ext cx="889000" cy="6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46186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52459</xdr:rowOff>
    </xdr:from>
    <xdr:to>
      <xdr:col>55</xdr:col>
      <xdr:colOff>50800</xdr:colOff>
      <xdr:row>58</xdr:row>
      <xdr:rowOff>154059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9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75336</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47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36888</xdr:rowOff>
    </xdr:from>
    <xdr:to>
      <xdr:col>50</xdr:col>
      <xdr:colOff>165100</xdr:colOff>
      <xdr:row>57</xdr:row>
      <xdr:rowOff>138488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0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55</xdr:row>
      <xdr:rowOff>155015</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294205" y="9584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31239</xdr:rowOff>
    </xdr:from>
    <xdr:to>
      <xdr:col>46</xdr:col>
      <xdr:colOff>38100</xdr:colOff>
      <xdr:row>56</xdr:row>
      <xdr:rowOff>132839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3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54</xdr:row>
      <xdr:rowOff>149366</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05205" y="94076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92533</xdr:rowOff>
    </xdr:from>
    <xdr:to>
      <xdr:col>41</xdr:col>
      <xdr:colOff>101600</xdr:colOff>
      <xdr:row>59</xdr:row>
      <xdr:rowOff>22683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3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39210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81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27112</xdr:rowOff>
    </xdr:from>
    <xdr:to>
      <xdr:col>36</xdr:col>
      <xdr:colOff>165100</xdr:colOff>
      <xdr:row>58</xdr:row>
      <xdr:rowOff>128712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7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145239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4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115860</xdr:rowOff>
    </xdr:from>
    <xdr:to>
      <xdr:col>55</xdr:col>
      <xdr:colOff>0</xdr:colOff>
      <xdr:row>78</xdr:row>
      <xdr:rowOff>130163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88960"/>
          <a:ext cx="8382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101178</xdr:rowOff>
    </xdr:from>
    <xdr:to>
      <xdr:col>50</xdr:col>
      <xdr:colOff>114300</xdr:colOff>
      <xdr:row>78</xdr:row>
      <xdr:rowOff>130163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74278"/>
          <a:ext cx="889000" cy="2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101178</xdr:rowOff>
    </xdr:from>
    <xdr:to>
      <xdr:col>45</xdr:col>
      <xdr:colOff>177800</xdr:colOff>
      <xdr:row>78</xdr:row>
      <xdr:rowOff>110972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74278"/>
          <a:ext cx="889000" cy="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110972</xdr:rowOff>
    </xdr:from>
    <xdr:to>
      <xdr:col>41</xdr:col>
      <xdr:colOff>50800</xdr:colOff>
      <xdr:row>78</xdr:row>
      <xdr:rowOff>134038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84072"/>
          <a:ext cx="889000" cy="2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65060</xdr:rowOff>
    </xdr:from>
    <xdr:to>
      <xdr:col>55</xdr:col>
      <xdr:colOff>50800</xdr:colOff>
      <xdr:row>78</xdr:row>
      <xdr:rowOff>166660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3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3896</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79363</xdr:rowOff>
    </xdr:from>
    <xdr:to>
      <xdr:col>50</xdr:col>
      <xdr:colOff>165100</xdr:colOff>
      <xdr:row>79</xdr:row>
      <xdr:rowOff>9513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640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4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50378</xdr:rowOff>
    </xdr:from>
    <xdr:to>
      <xdr:col>46</xdr:col>
      <xdr:colOff>38100</xdr:colOff>
      <xdr:row>78</xdr:row>
      <xdr:rowOff>151978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2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143105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1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60172</xdr:rowOff>
    </xdr:from>
    <xdr:to>
      <xdr:col>41</xdr:col>
      <xdr:colOff>101600</xdr:colOff>
      <xdr:row>78</xdr:row>
      <xdr:rowOff>161772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152899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2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83238</xdr:rowOff>
    </xdr:from>
    <xdr:to>
      <xdr:col>36</xdr:col>
      <xdr:colOff>165100</xdr:colOff>
      <xdr:row>79</xdr:row>
      <xdr:rowOff>13388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5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4515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4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55704</xdr:rowOff>
    </xdr:from>
    <xdr:to>
      <xdr:col>55</xdr:col>
      <xdr:colOff>0</xdr:colOff>
      <xdr:row>97</xdr:row>
      <xdr:rowOff>107989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514904"/>
          <a:ext cx="838200" cy="22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132434</xdr:rowOff>
    </xdr:from>
    <xdr:to>
      <xdr:col>50</xdr:col>
      <xdr:colOff>114300</xdr:colOff>
      <xdr:row>96</xdr:row>
      <xdr:rowOff>55704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248734"/>
          <a:ext cx="889000" cy="26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132434</xdr:rowOff>
    </xdr:from>
    <xdr:to>
      <xdr:col>45</xdr:col>
      <xdr:colOff>177800</xdr:colOff>
      <xdr:row>97</xdr:row>
      <xdr:rowOff>168887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248734"/>
          <a:ext cx="889000" cy="55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103864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54181</xdr:rowOff>
    </xdr:from>
    <xdr:to>
      <xdr:col>41</xdr:col>
      <xdr:colOff>50800</xdr:colOff>
      <xdr:row>97</xdr:row>
      <xdr:rowOff>168887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684831"/>
          <a:ext cx="889000" cy="1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57189</xdr:rowOff>
    </xdr:from>
    <xdr:to>
      <xdr:col>55</xdr:col>
      <xdr:colOff>50800</xdr:colOff>
      <xdr:row>97</xdr:row>
      <xdr:rowOff>158789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8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80066</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3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4904</xdr:rowOff>
    </xdr:from>
    <xdr:to>
      <xdr:col>50</xdr:col>
      <xdr:colOff>165100</xdr:colOff>
      <xdr:row>96</xdr:row>
      <xdr:rowOff>106504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46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123031</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23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81634</xdr:rowOff>
    </xdr:from>
    <xdr:to>
      <xdr:col>46</xdr:col>
      <xdr:colOff>38100</xdr:colOff>
      <xdr:row>95</xdr:row>
      <xdr:rowOff>11784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1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93</xdr:row>
      <xdr:rowOff>28311</xdr:rowOff>
    </xdr:from>
    <xdr:ext cx="69018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05205" y="15973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118087</xdr:rowOff>
    </xdr:from>
    <xdr:to>
      <xdr:col>41</xdr:col>
      <xdr:colOff>101600</xdr:colOff>
      <xdr:row>98</xdr:row>
      <xdr:rowOff>48237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64764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2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3381</xdr:rowOff>
    </xdr:from>
    <xdr:to>
      <xdr:col>36</xdr:col>
      <xdr:colOff>165100</xdr:colOff>
      <xdr:row>97</xdr:row>
      <xdr:rowOff>104981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63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121508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40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85357</xdr:rowOff>
    </xdr:from>
    <xdr:to>
      <xdr:col>85</xdr:col>
      <xdr:colOff>127000</xdr:colOff>
      <xdr:row>38</xdr:row>
      <xdr:rowOff>93104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429007"/>
          <a:ext cx="838200" cy="17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109246</xdr:rowOff>
    </xdr:from>
    <xdr:to>
      <xdr:col>81</xdr:col>
      <xdr:colOff>50800</xdr:colOff>
      <xdr:row>37</xdr:row>
      <xdr:rowOff>85357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281446"/>
          <a:ext cx="889000" cy="14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122543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3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109246</xdr:rowOff>
    </xdr:from>
    <xdr:to>
      <xdr:col>76</xdr:col>
      <xdr:colOff>114300</xdr:colOff>
      <xdr:row>38</xdr:row>
      <xdr:rowOff>106530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281446"/>
          <a:ext cx="889000" cy="34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141055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106530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21630"/>
          <a:ext cx="889000" cy="3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42304</xdr:rowOff>
    </xdr:from>
    <xdr:to>
      <xdr:col>85</xdr:col>
      <xdr:colOff>177800</xdr:colOff>
      <xdr:row>38</xdr:row>
      <xdr:rowOff>143904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5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34557</xdr:rowOff>
    </xdr:from>
    <xdr:to>
      <xdr:col>81</xdr:col>
      <xdr:colOff>101600</xdr:colOff>
      <xdr:row>37</xdr:row>
      <xdr:rowOff>136157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37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152684</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15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58446</xdr:rowOff>
    </xdr:from>
    <xdr:to>
      <xdr:col>76</xdr:col>
      <xdr:colOff>165100</xdr:colOff>
      <xdr:row>36</xdr:row>
      <xdr:rowOff>160046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23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5123</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292795" y="600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55730</xdr:rowOff>
    </xdr:from>
    <xdr:to>
      <xdr:col>72</xdr:col>
      <xdr:colOff>38100</xdr:colOff>
      <xdr:row>38</xdr:row>
      <xdr:rowOff>157330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148457</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66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30376</xdr:rowOff>
    </xdr:from>
    <xdr:to>
      <xdr:col>85</xdr:col>
      <xdr:colOff>127000</xdr:colOff>
      <xdr:row>75</xdr:row>
      <xdr:rowOff>83310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2889126"/>
          <a:ext cx="838200" cy="5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83310</xdr:rowOff>
    </xdr:from>
    <xdr:to>
      <xdr:col>81</xdr:col>
      <xdr:colOff>50800</xdr:colOff>
      <xdr:row>75</xdr:row>
      <xdr:rowOff>108896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2942060"/>
          <a:ext cx="889000" cy="2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138873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108896</xdr:rowOff>
    </xdr:from>
    <xdr:to>
      <xdr:col>76</xdr:col>
      <xdr:colOff>114300</xdr:colOff>
      <xdr:row>75</xdr:row>
      <xdr:rowOff>147670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2967646"/>
          <a:ext cx="889000" cy="3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113544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147670</xdr:rowOff>
    </xdr:from>
    <xdr:to>
      <xdr:col>71</xdr:col>
      <xdr:colOff>177800</xdr:colOff>
      <xdr:row>76</xdr:row>
      <xdr:rowOff>13875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006420"/>
          <a:ext cx="889000" cy="3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125176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151026</xdr:rowOff>
    </xdr:from>
    <xdr:to>
      <xdr:col>85</xdr:col>
      <xdr:colOff>177800</xdr:colOff>
      <xdr:row>75</xdr:row>
      <xdr:rowOff>81176</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83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2453</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68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32510</xdr:rowOff>
    </xdr:from>
    <xdr:to>
      <xdr:col>81</xdr:col>
      <xdr:colOff>101600</xdr:colOff>
      <xdr:row>75</xdr:row>
      <xdr:rowOff>134110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289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150637</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66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58096</xdr:rowOff>
    </xdr:from>
    <xdr:to>
      <xdr:col>76</xdr:col>
      <xdr:colOff>165100</xdr:colOff>
      <xdr:row>75</xdr:row>
      <xdr:rowOff>159696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29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4773</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69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96871</xdr:rowOff>
    </xdr:from>
    <xdr:to>
      <xdr:col>72</xdr:col>
      <xdr:colOff>38100</xdr:colOff>
      <xdr:row>76</xdr:row>
      <xdr:rowOff>27022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29556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43548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730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134525</xdr:rowOff>
    </xdr:from>
    <xdr:to>
      <xdr:col>67</xdr:col>
      <xdr:colOff>101600</xdr:colOff>
      <xdr:row>76</xdr:row>
      <xdr:rowOff>64675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29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81202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76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90382</xdr:rowOff>
    </xdr:from>
    <xdr:to>
      <xdr:col>85</xdr:col>
      <xdr:colOff>127000</xdr:colOff>
      <xdr:row>98</xdr:row>
      <xdr:rowOff>3539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721032"/>
          <a:ext cx="838200" cy="8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7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90382</xdr:rowOff>
    </xdr:from>
    <xdr:to>
      <xdr:col>81</xdr:col>
      <xdr:colOff>50800</xdr:colOff>
      <xdr:row>99</xdr:row>
      <xdr:rowOff>17169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721032"/>
          <a:ext cx="889000" cy="26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28743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70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93966</xdr:rowOff>
    </xdr:from>
    <xdr:to>
      <xdr:col>76</xdr:col>
      <xdr:colOff>114300</xdr:colOff>
      <xdr:row>99</xdr:row>
      <xdr:rowOff>17169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96066"/>
          <a:ext cx="889000" cy="9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69055</xdr:rowOff>
    </xdr:from>
    <xdr:to>
      <xdr:col>71</xdr:col>
      <xdr:colOff>177800</xdr:colOff>
      <xdr:row>98</xdr:row>
      <xdr:rowOff>93966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871155"/>
          <a:ext cx="889000" cy="2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21321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31853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124189</xdr:rowOff>
    </xdr:from>
    <xdr:to>
      <xdr:col>85</xdr:col>
      <xdr:colOff>177800</xdr:colOff>
      <xdr:row>98</xdr:row>
      <xdr:rowOff>54339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5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147066</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606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39582</xdr:rowOff>
    </xdr:from>
    <xdr:to>
      <xdr:col>81</xdr:col>
      <xdr:colOff>101600</xdr:colOff>
      <xdr:row>97</xdr:row>
      <xdr:rowOff>141182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67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157709</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44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137819</xdr:rowOff>
    </xdr:from>
    <xdr:to>
      <xdr:col>76</xdr:col>
      <xdr:colOff>165100</xdr:colOff>
      <xdr:row>99</xdr:row>
      <xdr:rowOff>67969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3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59096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3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43166</xdr:rowOff>
    </xdr:from>
    <xdr:to>
      <xdr:col>72</xdr:col>
      <xdr:colOff>38100</xdr:colOff>
      <xdr:row>98</xdr:row>
      <xdr:rowOff>144766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161293</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620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18255</xdr:rowOff>
    </xdr:from>
    <xdr:to>
      <xdr:col>67</xdr:col>
      <xdr:colOff>101600</xdr:colOff>
      <xdr:row>98</xdr:row>
      <xdr:rowOff>119855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136382</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5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153111</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496761"/>
          <a:ext cx="889000" cy="23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153111</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496761"/>
          <a:ext cx="889000" cy="23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15244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7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102311</xdr:rowOff>
    </xdr:from>
    <xdr:to>
      <xdr:col>107</xdr:col>
      <xdr:colOff>101600</xdr:colOff>
      <xdr:row>38</xdr:row>
      <xdr:rowOff>32462</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4459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48988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2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66156</xdr:rowOff>
    </xdr:from>
    <xdr:to>
      <xdr:col>116</xdr:col>
      <xdr:colOff>63500</xdr:colOff>
      <xdr:row>59</xdr:row>
      <xdr:rowOff>73972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81706"/>
          <a:ext cx="838200" cy="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66156</xdr:rowOff>
    </xdr:from>
    <xdr:to>
      <xdr:col>111</xdr:col>
      <xdr:colOff>177800</xdr:colOff>
      <xdr:row>59</xdr:row>
      <xdr:rowOff>73450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81706"/>
          <a:ext cx="8890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73450</xdr:rowOff>
    </xdr:from>
    <xdr:to>
      <xdr:col>107</xdr:col>
      <xdr:colOff>50800</xdr:colOff>
      <xdr:row>59</xdr:row>
      <xdr:rowOff>80590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89000"/>
          <a:ext cx="889000" cy="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80590</xdr:rowOff>
    </xdr:from>
    <xdr:to>
      <xdr:col>102</xdr:col>
      <xdr:colOff>114300</xdr:colOff>
      <xdr:row>59</xdr:row>
      <xdr:rowOff>81298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96140"/>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23172</xdr:rowOff>
    </xdr:from>
    <xdr:to>
      <xdr:col>116</xdr:col>
      <xdr:colOff>114300</xdr:colOff>
      <xdr:row>59</xdr:row>
      <xdr:rowOff>124772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157428</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15356</xdr:rowOff>
    </xdr:from>
    <xdr:to>
      <xdr:col>112</xdr:col>
      <xdr:colOff>38100</xdr:colOff>
      <xdr:row>59</xdr:row>
      <xdr:rowOff>116956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108083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2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22650</xdr:rowOff>
    </xdr:from>
    <xdr:to>
      <xdr:col>107</xdr:col>
      <xdr:colOff>101600</xdr:colOff>
      <xdr:row>59</xdr:row>
      <xdr:rowOff>124250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115377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29790</xdr:rowOff>
    </xdr:from>
    <xdr:to>
      <xdr:col>102</xdr:col>
      <xdr:colOff>165100</xdr:colOff>
      <xdr:row>59</xdr:row>
      <xdr:rowOff>131390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4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122517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3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30498</xdr:rowOff>
    </xdr:from>
    <xdr:to>
      <xdr:col>98</xdr:col>
      <xdr:colOff>38100</xdr:colOff>
      <xdr:row>59</xdr:row>
      <xdr:rowOff>132098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4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123225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23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1522</xdr:rowOff>
    </xdr:from>
    <xdr:to>
      <xdr:col>116</xdr:col>
      <xdr:colOff>63500</xdr:colOff>
      <xdr:row>77</xdr:row>
      <xdr:rowOff>67912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203172"/>
          <a:ext cx="838200" cy="6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1522</xdr:rowOff>
    </xdr:from>
    <xdr:to>
      <xdr:col>111</xdr:col>
      <xdr:colOff>177800</xdr:colOff>
      <xdr:row>77</xdr:row>
      <xdr:rowOff>57052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203172"/>
          <a:ext cx="889000" cy="5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57052</xdr:rowOff>
    </xdr:from>
    <xdr:to>
      <xdr:col>107</xdr:col>
      <xdr:colOff>50800</xdr:colOff>
      <xdr:row>77</xdr:row>
      <xdr:rowOff>75009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258702"/>
          <a:ext cx="889000" cy="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65858</xdr:rowOff>
    </xdr:from>
    <xdr:to>
      <xdr:col>102</xdr:col>
      <xdr:colOff>114300</xdr:colOff>
      <xdr:row>77</xdr:row>
      <xdr:rowOff>75009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267508"/>
          <a:ext cx="889000" cy="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17112</xdr:rowOff>
    </xdr:from>
    <xdr:to>
      <xdr:col>116</xdr:col>
      <xdr:colOff>114300</xdr:colOff>
      <xdr:row>77</xdr:row>
      <xdr:rowOff>118712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1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39989</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7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122172</xdr:rowOff>
    </xdr:from>
    <xdr:to>
      <xdr:col>112</xdr:col>
      <xdr:colOff>38100</xdr:colOff>
      <xdr:row>77</xdr:row>
      <xdr:rowOff>52322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15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68849</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92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6252</xdr:rowOff>
    </xdr:from>
    <xdr:to>
      <xdr:col>107</xdr:col>
      <xdr:colOff>101600</xdr:colOff>
      <xdr:row>77</xdr:row>
      <xdr:rowOff>107852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124379</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98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24209</xdr:rowOff>
    </xdr:from>
    <xdr:to>
      <xdr:col>102</xdr:col>
      <xdr:colOff>165100</xdr:colOff>
      <xdr:row>77</xdr:row>
      <xdr:rowOff>125809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2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142336</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00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15058</xdr:rowOff>
    </xdr:from>
    <xdr:to>
      <xdr:col>98</xdr:col>
      <xdr:colOff>38100</xdr:colOff>
      <xdr:row>77</xdr:row>
      <xdr:rowOff>116658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133185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99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会計年度任用職員の人件費の増等により人件費は増加、観光施設の指定管理料の増等により物件費は増加、「住民税非課税世帯等に対する臨時特別給付金事業」及び「子育て世帯臨時特別給付金事業」の増等により扶助費は増加、特別定額給付金事業の終了により補助費等は減少、防災情報伝達システム整備事業及びケーブルテレビネットワーク光化事業の終了等により普通建設事業費は減少、林道災害復旧事業（令和元年台風１０号災）の終了等により災害復旧事業費は減少、</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大型事業の地方債に係る償還開始により公債費は増加、財政調整基金積立金の減により積立金は減少、簡易水道事業特別会計・国保診療所特別会計・介護保険特別会計・後期高齢者特別会計への繰出金の減少に伴い繰出金は減少した。類似団体平均と比較して上回っているのが、人件費・物件費・維持補修費・補助費等・普通建設事業費・公債費・繰出金等である。近年、観光施設の改修や防災行政無線の更新などの大型の整備事業が集中したことにより地方債現在高が増加した影響で、地方債の元利償還金が膨らみ公債費は右肩上がりで類似団体平均を上回っているが、交付税措置率の高い辺地対策事業債や過疎対策事業債等が主であるため、実質公債費比率は類似団体平均を下回っている。令和４・５年度にも大型事業に伴う借入を行うため、公債費のピークは令和９年度となることが見込まれるため、今後は地方債の新規発行を伴う普通建設事業を抑制し、公債費の減少に努める。また、派遣職員の復帰による職員数の適正化により人件費を抑制し、事務事業の見直し、事業の緊急性・重要性・費用効果等を十分に検討し、コスト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
471
274.22
1,842,525
1,560,041
260,850
1,050,126
1,941,678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124270</xdr:rowOff>
    </xdr:from>
    <xdr:to>
      <xdr:col>24</xdr:col>
      <xdr:colOff>63500</xdr:colOff>
      <xdr:row>34</xdr:row>
      <xdr:rowOff>44733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5782120"/>
          <a:ext cx="838200" cy="9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124270</xdr:rowOff>
    </xdr:from>
    <xdr:to>
      <xdr:col>19</xdr:col>
      <xdr:colOff>177800</xdr:colOff>
      <xdr:row>33</xdr:row>
      <xdr:rowOff>145627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5782120"/>
          <a:ext cx="889000" cy="2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145627</xdr:rowOff>
    </xdr:from>
    <xdr:to>
      <xdr:col>15</xdr:col>
      <xdr:colOff>50800</xdr:colOff>
      <xdr:row>34</xdr:row>
      <xdr:rowOff>59265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5803477"/>
          <a:ext cx="889000" cy="8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59265</xdr:rowOff>
    </xdr:from>
    <xdr:to>
      <xdr:col>10</xdr:col>
      <xdr:colOff>114300</xdr:colOff>
      <xdr:row>34</xdr:row>
      <xdr:rowOff>86534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5888565"/>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165383</xdr:rowOff>
    </xdr:from>
    <xdr:to>
      <xdr:col>24</xdr:col>
      <xdr:colOff>114300</xdr:colOff>
      <xdr:row>34</xdr:row>
      <xdr:rowOff>95533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82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16810</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67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73470</xdr:rowOff>
    </xdr:from>
    <xdr:to>
      <xdr:col>20</xdr:col>
      <xdr:colOff>38100</xdr:colOff>
      <xdr:row>34</xdr:row>
      <xdr:rowOff>3620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73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20147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5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94827</xdr:rowOff>
    </xdr:from>
    <xdr:to>
      <xdr:col>15</xdr:col>
      <xdr:colOff>101600</xdr:colOff>
      <xdr:row>34</xdr:row>
      <xdr:rowOff>24977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75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41504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52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8465</xdr:rowOff>
    </xdr:from>
    <xdr:to>
      <xdr:col>10</xdr:col>
      <xdr:colOff>165100</xdr:colOff>
      <xdr:row>34</xdr:row>
      <xdr:rowOff>110065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83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126592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61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35734</xdr:rowOff>
    </xdr:from>
    <xdr:to>
      <xdr:col>6</xdr:col>
      <xdr:colOff>38100</xdr:colOff>
      <xdr:row>34</xdr:row>
      <xdr:rowOff>137334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86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153861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64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76214</xdr:rowOff>
    </xdr:from>
    <xdr:to>
      <xdr:col>24</xdr:col>
      <xdr:colOff>63500</xdr:colOff>
      <xdr:row>55</xdr:row>
      <xdr:rowOff>162423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505964"/>
          <a:ext cx="838200" cy="8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52251</xdr:rowOff>
    </xdr:from>
    <xdr:to>
      <xdr:col>19</xdr:col>
      <xdr:colOff>177800</xdr:colOff>
      <xdr:row>55</xdr:row>
      <xdr:rowOff>76214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139101"/>
          <a:ext cx="889000" cy="36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52251</xdr:rowOff>
    </xdr:from>
    <xdr:to>
      <xdr:col>15</xdr:col>
      <xdr:colOff>50800</xdr:colOff>
      <xdr:row>56</xdr:row>
      <xdr:rowOff>120934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139101"/>
          <a:ext cx="889000" cy="58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33338</xdr:rowOff>
    </xdr:from>
    <xdr:to>
      <xdr:col>10</xdr:col>
      <xdr:colOff>114300</xdr:colOff>
      <xdr:row>56</xdr:row>
      <xdr:rowOff>120934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634538"/>
          <a:ext cx="889000" cy="8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111623</xdr:rowOff>
    </xdr:from>
    <xdr:to>
      <xdr:col>24</xdr:col>
      <xdr:colOff>114300</xdr:colOff>
      <xdr:row>56</xdr:row>
      <xdr:rowOff>41773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54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134500</xdr:rowOff>
    </xdr:from>
    <xdr:ext cx="690189"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3928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25414</xdr:rowOff>
    </xdr:from>
    <xdr:to>
      <xdr:col>20</xdr:col>
      <xdr:colOff>38100</xdr:colOff>
      <xdr:row>55</xdr:row>
      <xdr:rowOff>127014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45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53</xdr:row>
      <xdr:rowOff>143541</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92303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1451</xdr:rowOff>
    </xdr:from>
    <xdr:to>
      <xdr:col>15</xdr:col>
      <xdr:colOff>101600</xdr:colOff>
      <xdr:row>53</xdr:row>
      <xdr:rowOff>103051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08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51</xdr:row>
      <xdr:rowOff>119578</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563205" y="88635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70134</xdr:rowOff>
    </xdr:from>
    <xdr:to>
      <xdr:col>10</xdr:col>
      <xdr:colOff>165100</xdr:colOff>
      <xdr:row>57</xdr:row>
      <xdr:rowOff>284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67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16811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44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153988</xdr:rowOff>
    </xdr:from>
    <xdr:to>
      <xdr:col>6</xdr:col>
      <xdr:colOff>38100</xdr:colOff>
      <xdr:row>56</xdr:row>
      <xdr:rowOff>84138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58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100665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35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63207</xdr:rowOff>
    </xdr:from>
    <xdr:to>
      <xdr:col>24</xdr:col>
      <xdr:colOff>63500</xdr:colOff>
      <xdr:row>75</xdr:row>
      <xdr:rowOff>86188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92195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63207</xdr:rowOff>
    </xdr:from>
    <xdr:to>
      <xdr:col>19</xdr:col>
      <xdr:colOff>177800</xdr:colOff>
      <xdr:row>75</xdr:row>
      <xdr:rowOff>124328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21957"/>
          <a:ext cx="889000" cy="6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124328</xdr:rowOff>
    </xdr:from>
    <xdr:to>
      <xdr:col>15</xdr:col>
      <xdr:colOff>50800</xdr:colOff>
      <xdr:row>75</xdr:row>
      <xdr:rowOff>159530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983078"/>
          <a:ext cx="889000" cy="3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53956</xdr:rowOff>
    </xdr:from>
    <xdr:to>
      <xdr:col>10</xdr:col>
      <xdr:colOff>114300</xdr:colOff>
      <xdr:row>75</xdr:row>
      <xdr:rowOff>159530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912706"/>
          <a:ext cx="889000" cy="10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35388</xdr:rowOff>
    </xdr:from>
    <xdr:to>
      <xdr:col>24</xdr:col>
      <xdr:colOff>114300</xdr:colOff>
      <xdr:row>75</xdr:row>
      <xdr:rowOff>136988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9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58265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4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12407</xdr:rowOff>
    </xdr:from>
    <xdr:to>
      <xdr:col>20</xdr:col>
      <xdr:colOff>38100</xdr:colOff>
      <xdr:row>75</xdr:row>
      <xdr:rowOff>114007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130534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64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73528</xdr:rowOff>
    </xdr:from>
    <xdr:to>
      <xdr:col>15</xdr:col>
      <xdr:colOff>101600</xdr:colOff>
      <xdr:row>76</xdr:row>
      <xdr:rowOff>3677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322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20205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0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108730</xdr:rowOff>
    </xdr:from>
    <xdr:to>
      <xdr:col>10</xdr:col>
      <xdr:colOff>165100</xdr:colOff>
      <xdr:row>76</xdr:row>
      <xdr:rowOff>38880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55407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4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3156</xdr:rowOff>
    </xdr:from>
    <xdr:to>
      <xdr:col>6</xdr:col>
      <xdr:colOff>38100</xdr:colOff>
      <xdr:row>75</xdr:row>
      <xdr:rowOff>104756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6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121283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63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169407</xdr:rowOff>
    </xdr:from>
    <xdr:to>
      <xdr:col>24</xdr:col>
      <xdr:colOff>63500</xdr:colOff>
      <xdr:row>97</xdr:row>
      <xdr:rowOff>53522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28607"/>
          <a:ext cx="838200" cy="5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53522</xdr:rowOff>
    </xdr:from>
    <xdr:to>
      <xdr:col>19</xdr:col>
      <xdr:colOff>177800</xdr:colOff>
      <xdr:row>97</xdr:row>
      <xdr:rowOff>86571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84172"/>
          <a:ext cx="889000" cy="3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86571</xdr:rowOff>
    </xdr:from>
    <xdr:to>
      <xdr:col>15</xdr:col>
      <xdr:colOff>50800</xdr:colOff>
      <xdr:row>97</xdr:row>
      <xdr:rowOff>98591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17221"/>
          <a:ext cx="889000" cy="1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54666</xdr:rowOff>
    </xdr:from>
    <xdr:to>
      <xdr:col>10</xdr:col>
      <xdr:colOff>114300</xdr:colOff>
      <xdr:row>97</xdr:row>
      <xdr:rowOff>98591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685316"/>
          <a:ext cx="889000" cy="4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68862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87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61365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8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118607</xdr:rowOff>
    </xdr:from>
    <xdr:to>
      <xdr:col>24</xdr:col>
      <xdr:colOff>114300</xdr:colOff>
      <xdr:row>97</xdr:row>
      <xdr:rowOff>48757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7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141484</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2722</xdr:rowOff>
    </xdr:from>
    <xdr:to>
      <xdr:col>20</xdr:col>
      <xdr:colOff>38100</xdr:colOff>
      <xdr:row>97</xdr:row>
      <xdr:rowOff>104322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3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120849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40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35771</xdr:rowOff>
    </xdr:from>
    <xdr:to>
      <xdr:col>15</xdr:col>
      <xdr:colOff>101600</xdr:colOff>
      <xdr:row>97</xdr:row>
      <xdr:rowOff>137371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6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153898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44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47791</xdr:rowOff>
    </xdr:from>
    <xdr:to>
      <xdr:col>10</xdr:col>
      <xdr:colOff>165100</xdr:colOff>
      <xdr:row>97</xdr:row>
      <xdr:rowOff>149391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165918</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45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3866</xdr:rowOff>
    </xdr:from>
    <xdr:to>
      <xdr:col>6</xdr:col>
      <xdr:colOff>38100</xdr:colOff>
      <xdr:row>97</xdr:row>
      <xdr:rowOff>105466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3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121993</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40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30292</xdr:rowOff>
    </xdr:from>
    <xdr:to>
      <xdr:col>55</xdr:col>
      <xdr:colOff>0</xdr:colOff>
      <xdr:row>56</xdr:row>
      <xdr:rowOff>53112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460042"/>
          <a:ext cx="838200" cy="19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30292</xdr:rowOff>
    </xdr:from>
    <xdr:to>
      <xdr:col>50</xdr:col>
      <xdr:colOff>114300</xdr:colOff>
      <xdr:row>56</xdr:row>
      <xdr:rowOff>155131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460042"/>
          <a:ext cx="889000" cy="29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141029</xdr:rowOff>
    </xdr:from>
    <xdr:to>
      <xdr:col>45</xdr:col>
      <xdr:colOff>177800</xdr:colOff>
      <xdr:row>56</xdr:row>
      <xdr:rowOff>155131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742229"/>
          <a:ext cx="889000" cy="1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37346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8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141029</xdr:rowOff>
    </xdr:from>
    <xdr:to>
      <xdr:col>41</xdr:col>
      <xdr:colOff>50800</xdr:colOff>
      <xdr:row>56</xdr:row>
      <xdr:rowOff>164758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742229"/>
          <a:ext cx="889000" cy="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48264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99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2312</xdr:rowOff>
    </xdr:from>
    <xdr:to>
      <xdr:col>55</xdr:col>
      <xdr:colOff>50800</xdr:colOff>
      <xdr:row>56</xdr:row>
      <xdr:rowOff>103912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60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25189</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45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150942</xdr:rowOff>
    </xdr:from>
    <xdr:to>
      <xdr:col>50</xdr:col>
      <xdr:colOff>165100</xdr:colOff>
      <xdr:row>55</xdr:row>
      <xdr:rowOff>81092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40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97619</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184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104331</xdr:rowOff>
    </xdr:from>
    <xdr:to>
      <xdr:col>46</xdr:col>
      <xdr:colOff>38100</xdr:colOff>
      <xdr:row>57</xdr:row>
      <xdr:rowOff>34481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51008</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48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90229</xdr:rowOff>
    </xdr:from>
    <xdr:to>
      <xdr:col>41</xdr:col>
      <xdr:colOff>101600</xdr:colOff>
      <xdr:row>57</xdr:row>
      <xdr:rowOff>20379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6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36906</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46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113958</xdr:rowOff>
    </xdr:from>
    <xdr:to>
      <xdr:col>36</xdr:col>
      <xdr:colOff>165100</xdr:colOff>
      <xdr:row>57</xdr:row>
      <xdr:rowOff>44108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1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60635</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49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131476</xdr:rowOff>
    </xdr:from>
    <xdr:to>
      <xdr:col>55</xdr:col>
      <xdr:colOff>0</xdr:colOff>
      <xdr:row>77</xdr:row>
      <xdr:rowOff>34142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161676"/>
          <a:ext cx="838200" cy="7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131476</xdr:rowOff>
    </xdr:from>
    <xdr:to>
      <xdr:col>50</xdr:col>
      <xdr:colOff>114300</xdr:colOff>
      <xdr:row>77</xdr:row>
      <xdr:rowOff>92952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161676"/>
          <a:ext cx="889000" cy="13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92952</xdr:rowOff>
    </xdr:from>
    <xdr:to>
      <xdr:col>45</xdr:col>
      <xdr:colOff>177800</xdr:colOff>
      <xdr:row>77</xdr:row>
      <xdr:rowOff>114571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294602"/>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114571</xdr:rowOff>
    </xdr:from>
    <xdr:to>
      <xdr:col>41</xdr:col>
      <xdr:colOff>50800</xdr:colOff>
      <xdr:row>77</xdr:row>
      <xdr:rowOff>150155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16221"/>
          <a:ext cx="889000" cy="3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154792</xdr:rowOff>
    </xdr:from>
    <xdr:to>
      <xdr:col>55</xdr:col>
      <xdr:colOff>50800</xdr:colOff>
      <xdr:row>77</xdr:row>
      <xdr:rowOff>84942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8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6219</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03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80676</xdr:rowOff>
    </xdr:from>
    <xdr:to>
      <xdr:col>50</xdr:col>
      <xdr:colOff>165100</xdr:colOff>
      <xdr:row>77</xdr:row>
      <xdr:rowOff>10826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27353</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88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42152</xdr:rowOff>
    </xdr:from>
    <xdr:to>
      <xdr:col>46</xdr:col>
      <xdr:colOff>38100</xdr:colOff>
      <xdr:row>77</xdr:row>
      <xdr:rowOff>143752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160279</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301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63771</xdr:rowOff>
    </xdr:from>
    <xdr:to>
      <xdr:col>41</xdr:col>
      <xdr:colOff>101600</xdr:colOff>
      <xdr:row>77</xdr:row>
      <xdr:rowOff>165371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6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10448</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304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99355</xdr:rowOff>
    </xdr:from>
    <xdr:to>
      <xdr:col>36</xdr:col>
      <xdr:colOff>165100</xdr:colOff>
      <xdr:row>78</xdr:row>
      <xdr:rowOff>29505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46032</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30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19983</xdr:rowOff>
    </xdr:from>
    <xdr:to>
      <xdr:col>55</xdr:col>
      <xdr:colOff>0</xdr:colOff>
      <xdr:row>97</xdr:row>
      <xdr:rowOff>65965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650633"/>
          <a:ext cx="838200" cy="4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19983</xdr:rowOff>
    </xdr:from>
    <xdr:to>
      <xdr:col>50</xdr:col>
      <xdr:colOff>114300</xdr:colOff>
      <xdr:row>97</xdr:row>
      <xdr:rowOff>91165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50633"/>
          <a:ext cx="889000" cy="7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145697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85322</xdr:rowOff>
    </xdr:from>
    <xdr:to>
      <xdr:col>45</xdr:col>
      <xdr:colOff>177800</xdr:colOff>
      <xdr:row>97</xdr:row>
      <xdr:rowOff>91165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15972"/>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143366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77674</xdr:rowOff>
    </xdr:from>
    <xdr:to>
      <xdr:col>41</xdr:col>
      <xdr:colOff>50800</xdr:colOff>
      <xdr:row>97</xdr:row>
      <xdr:rowOff>85322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08324"/>
          <a:ext cx="889000" cy="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15165</xdr:rowOff>
    </xdr:from>
    <xdr:to>
      <xdr:col>55</xdr:col>
      <xdr:colOff>50800</xdr:colOff>
      <xdr:row>97</xdr:row>
      <xdr:rowOff>116765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145992</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3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140633</xdr:rowOff>
    </xdr:from>
    <xdr:to>
      <xdr:col>50</xdr:col>
      <xdr:colOff>165100</xdr:colOff>
      <xdr:row>97</xdr:row>
      <xdr:rowOff>70783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9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87310</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37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40365</xdr:rowOff>
    </xdr:from>
    <xdr:to>
      <xdr:col>46</xdr:col>
      <xdr:colOff>38100</xdr:colOff>
      <xdr:row>97</xdr:row>
      <xdr:rowOff>141965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7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158492</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4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34522</xdr:rowOff>
    </xdr:from>
    <xdr:to>
      <xdr:col>41</xdr:col>
      <xdr:colOff>101600</xdr:colOff>
      <xdr:row>97</xdr:row>
      <xdr:rowOff>136122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6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152649</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44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26874</xdr:rowOff>
    </xdr:from>
    <xdr:to>
      <xdr:col>36</xdr:col>
      <xdr:colOff>165100</xdr:colOff>
      <xdr:row>97</xdr:row>
      <xdr:rowOff>128474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5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145001</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43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32395</xdr:rowOff>
    </xdr:from>
    <xdr:to>
      <xdr:col>85</xdr:col>
      <xdr:colOff>126364</xdr:colOff>
      <xdr:row>38</xdr:row>
      <xdr:rowOff>118413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861695"/>
          <a:ext cx="1269" cy="771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122240</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3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118413</xdr:rowOff>
    </xdr:from>
    <xdr:to>
      <xdr:col>86</xdr:col>
      <xdr:colOff>25400</xdr:colOff>
      <xdr:row>38</xdr:row>
      <xdr:rowOff>118413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3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150522</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63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32395</xdr:rowOff>
    </xdr:from>
    <xdr:to>
      <xdr:col>86</xdr:col>
      <xdr:colOff>25400</xdr:colOff>
      <xdr:row>34</xdr:row>
      <xdr:rowOff>32395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86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137734</xdr:rowOff>
    </xdr:from>
    <xdr:to>
      <xdr:col>85</xdr:col>
      <xdr:colOff>127000</xdr:colOff>
      <xdr:row>36</xdr:row>
      <xdr:rowOff>35977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5452684"/>
          <a:ext cx="838200" cy="75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89609</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433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111182</xdr:rowOff>
    </xdr:from>
    <xdr:to>
      <xdr:col>85</xdr:col>
      <xdr:colOff>177800</xdr:colOff>
      <xdr:row>38</xdr:row>
      <xdr:rowOff>41332</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45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137734</xdr:rowOff>
    </xdr:from>
    <xdr:to>
      <xdr:col>81</xdr:col>
      <xdr:colOff>50800</xdr:colOff>
      <xdr:row>35</xdr:row>
      <xdr:rowOff>85188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5452684"/>
          <a:ext cx="889000" cy="63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87613</xdr:rowOff>
    </xdr:from>
    <xdr:to>
      <xdr:col>81</xdr:col>
      <xdr:colOff>101600</xdr:colOff>
      <xdr:row>38</xdr:row>
      <xdr:rowOff>17763</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8890</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52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85188</xdr:rowOff>
    </xdr:from>
    <xdr:to>
      <xdr:col>76</xdr:col>
      <xdr:colOff>114300</xdr:colOff>
      <xdr:row>36</xdr:row>
      <xdr:rowOff>60531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085938"/>
          <a:ext cx="889000" cy="14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86008</xdr:rowOff>
    </xdr:from>
    <xdr:to>
      <xdr:col>76</xdr:col>
      <xdr:colOff>165100</xdr:colOff>
      <xdr:row>38</xdr:row>
      <xdr:rowOff>16159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7285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60531</xdr:rowOff>
    </xdr:from>
    <xdr:to>
      <xdr:col>71</xdr:col>
      <xdr:colOff>177800</xdr:colOff>
      <xdr:row>36</xdr:row>
      <xdr:rowOff>117459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232731"/>
          <a:ext cx="889000" cy="5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109915</xdr:rowOff>
    </xdr:from>
    <xdr:to>
      <xdr:col>72</xdr:col>
      <xdr:colOff>38100</xdr:colOff>
      <xdr:row>38</xdr:row>
      <xdr:rowOff>40066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31192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118163</xdr:rowOff>
    </xdr:from>
    <xdr:to>
      <xdr:col>67</xdr:col>
      <xdr:colOff>101600</xdr:colOff>
      <xdr:row>38</xdr:row>
      <xdr:rowOff>48313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39440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5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156627</xdr:rowOff>
    </xdr:from>
    <xdr:to>
      <xdr:col>85</xdr:col>
      <xdr:colOff>177800</xdr:colOff>
      <xdr:row>36</xdr:row>
      <xdr:rowOff>86777</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1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8054</xdr:rowOff>
    </xdr:from>
    <xdr:ext cx="599010"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00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86934</xdr:rowOff>
    </xdr:from>
    <xdr:to>
      <xdr:col>81</xdr:col>
      <xdr:colOff>101600</xdr:colOff>
      <xdr:row>32</xdr:row>
      <xdr:rowOff>17084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40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33611</xdr:rowOff>
    </xdr:from>
    <xdr:ext cx="59901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181795" y="517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34388</xdr:rowOff>
    </xdr:from>
    <xdr:to>
      <xdr:col>76</xdr:col>
      <xdr:colOff>165100</xdr:colOff>
      <xdr:row>35</xdr:row>
      <xdr:rowOff>135988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03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152515</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292795" y="5810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9731</xdr:rowOff>
    </xdr:from>
    <xdr:to>
      <xdr:col>72</xdr:col>
      <xdr:colOff>38100</xdr:colOff>
      <xdr:row>36</xdr:row>
      <xdr:rowOff>111331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18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127858</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03795" y="595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66659</xdr:rowOff>
    </xdr:from>
    <xdr:to>
      <xdr:col>67</xdr:col>
      <xdr:colOff>101600</xdr:colOff>
      <xdr:row>36</xdr:row>
      <xdr:rowOff>168259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23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13336</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14795" y="601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122260</xdr:rowOff>
    </xdr:from>
    <xdr:to>
      <xdr:col>85</xdr:col>
      <xdr:colOff>127000</xdr:colOff>
      <xdr:row>55</xdr:row>
      <xdr:rowOff>144105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5481300" y="9552010"/>
          <a:ext cx="838200" cy="2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144105</xdr:rowOff>
    </xdr:from>
    <xdr:to>
      <xdr:col>81</xdr:col>
      <xdr:colOff>50800</xdr:colOff>
      <xdr:row>55</xdr:row>
      <xdr:rowOff>157631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592300" y="9573855"/>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157631</xdr:rowOff>
    </xdr:from>
    <xdr:to>
      <xdr:col>76</xdr:col>
      <xdr:colOff>114300</xdr:colOff>
      <xdr:row>56</xdr:row>
      <xdr:rowOff>46701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3703300" y="9587381"/>
          <a:ext cx="889000" cy="6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20462</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292795" y="979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19255</xdr:rowOff>
    </xdr:from>
    <xdr:to>
      <xdr:col>71</xdr:col>
      <xdr:colOff>177800</xdr:colOff>
      <xdr:row>56</xdr:row>
      <xdr:rowOff>46701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814300" y="9620455"/>
          <a:ext cx="889000" cy="2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66822</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14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71460</xdr:rowOff>
    </xdr:from>
    <xdr:to>
      <xdr:col>85</xdr:col>
      <xdr:colOff>177800</xdr:colOff>
      <xdr:row>56</xdr:row>
      <xdr:rowOff>1610</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50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94337</xdr:rowOff>
    </xdr:from>
    <xdr:ext cx="599010"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352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93305</xdr:rowOff>
    </xdr:from>
    <xdr:to>
      <xdr:col>81</xdr:col>
      <xdr:colOff>101600</xdr:colOff>
      <xdr:row>56</xdr:row>
      <xdr:rowOff>23455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5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39982</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181795" y="9298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106831</xdr:rowOff>
    </xdr:from>
    <xdr:to>
      <xdr:col>76</xdr:col>
      <xdr:colOff>165100</xdr:colOff>
      <xdr:row>56</xdr:row>
      <xdr:rowOff>36981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53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53508</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292795" y="931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167351</xdr:rowOff>
    </xdr:from>
    <xdr:to>
      <xdr:col>72</xdr:col>
      <xdr:colOff>38100</xdr:colOff>
      <xdr:row>56</xdr:row>
      <xdr:rowOff>97501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59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114028</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03795" y="937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139905</xdr:rowOff>
    </xdr:from>
    <xdr:to>
      <xdr:col>67</xdr:col>
      <xdr:colOff>101600</xdr:colOff>
      <xdr:row>56</xdr:row>
      <xdr:rowOff>70055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56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86582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14795" y="934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85358</xdr:rowOff>
    </xdr:from>
    <xdr:to>
      <xdr:col>85</xdr:col>
      <xdr:colOff>127000</xdr:colOff>
      <xdr:row>78</xdr:row>
      <xdr:rowOff>93104</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5481300" y="13287008"/>
          <a:ext cx="838200" cy="17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109246</xdr:rowOff>
    </xdr:from>
    <xdr:to>
      <xdr:col>81</xdr:col>
      <xdr:colOff>50800</xdr:colOff>
      <xdr:row>77</xdr:row>
      <xdr:rowOff>85358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4592300" y="13139446"/>
          <a:ext cx="889000" cy="14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122491</xdr:rowOff>
    </xdr:from>
    <xdr:ext cx="534377"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14111" y="1349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109246</xdr:rowOff>
    </xdr:from>
    <xdr:to>
      <xdr:col>76</xdr:col>
      <xdr:colOff>114300</xdr:colOff>
      <xdr:row>78</xdr:row>
      <xdr:rowOff>106530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3703300" y="13139446"/>
          <a:ext cx="889000" cy="34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141056</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25111" y="13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106530</xdr:rowOff>
    </xdr:from>
    <xdr:to>
      <xdr:col>71</xdr:col>
      <xdr:colOff>177800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2814300" y="13479630"/>
          <a:ext cx="889000" cy="3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42304</xdr:rowOff>
    </xdr:from>
    <xdr:to>
      <xdr:col>85</xdr:col>
      <xdr:colOff>177800</xdr:colOff>
      <xdr:row>78</xdr:row>
      <xdr:rowOff>143904</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4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534377"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3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34558</xdr:rowOff>
    </xdr:from>
    <xdr:to>
      <xdr:col>81</xdr:col>
      <xdr:colOff>101600</xdr:colOff>
      <xdr:row>77</xdr:row>
      <xdr:rowOff>136158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23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152685</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14111" y="130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58446</xdr:rowOff>
    </xdr:from>
    <xdr:to>
      <xdr:col>76</xdr:col>
      <xdr:colOff>165100</xdr:colOff>
      <xdr:row>76</xdr:row>
      <xdr:rowOff>160046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08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5123</xdr:rowOff>
    </xdr:from>
    <xdr:ext cx="59901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292795" y="1286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55730</xdr:rowOff>
    </xdr:from>
    <xdr:to>
      <xdr:col>72</xdr:col>
      <xdr:colOff>38100</xdr:colOff>
      <xdr:row>78</xdr:row>
      <xdr:rowOff>157330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42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148457</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52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30376</xdr:rowOff>
    </xdr:from>
    <xdr:to>
      <xdr:col>85</xdr:col>
      <xdr:colOff>127000</xdr:colOff>
      <xdr:row>95</xdr:row>
      <xdr:rowOff>83310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5481300" y="16318126"/>
          <a:ext cx="838200" cy="5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83310</xdr:rowOff>
    </xdr:from>
    <xdr:to>
      <xdr:col>81</xdr:col>
      <xdr:colOff>50800</xdr:colOff>
      <xdr:row>95</xdr:row>
      <xdr:rowOff>108896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4592300" y="16371060"/>
          <a:ext cx="889000" cy="2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138873</xdr:rowOff>
    </xdr:from>
    <xdr:ext cx="59901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181795" y="167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108896</xdr:rowOff>
    </xdr:from>
    <xdr:to>
      <xdr:col>76</xdr:col>
      <xdr:colOff>114300</xdr:colOff>
      <xdr:row>95</xdr:row>
      <xdr:rowOff>147670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3703300" y="16396646"/>
          <a:ext cx="889000" cy="3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113445</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292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147670</xdr:rowOff>
    </xdr:from>
    <xdr:to>
      <xdr:col>71</xdr:col>
      <xdr:colOff>177800</xdr:colOff>
      <xdr:row>96</xdr:row>
      <xdr:rowOff>13875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2814300" y="16435420"/>
          <a:ext cx="889000" cy="3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135683</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125066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14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151026</xdr:rowOff>
    </xdr:from>
    <xdr:to>
      <xdr:col>85</xdr:col>
      <xdr:colOff>177800</xdr:colOff>
      <xdr:row>95</xdr:row>
      <xdr:rowOff>81176</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26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2453</xdr:rowOff>
    </xdr:from>
    <xdr:ext cx="599010"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11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32510</xdr:rowOff>
    </xdr:from>
    <xdr:to>
      <xdr:col>81</xdr:col>
      <xdr:colOff>101600</xdr:colOff>
      <xdr:row>95</xdr:row>
      <xdr:rowOff>134110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3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150637</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181795" y="1609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58096</xdr:rowOff>
    </xdr:from>
    <xdr:to>
      <xdr:col>76</xdr:col>
      <xdr:colOff>165100</xdr:colOff>
      <xdr:row>95</xdr:row>
      <xdr:rowOff>159696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34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4773</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292795" y="1612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96870</xdr:rowOff>
    </xdr:from>
    <xdr:to>
      <xdr:col>72</xdr:col>
      <xdr:colOff>38100</xdr:colOff>
      <xdr:row>96</xdr:row>
      <xdr:rowOff>27020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3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43547</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15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134525</xdr:rowOff>
    </xdr:from>
    <xdr:to>
      <xdr:col>67</xdr:col>
      <xdr:colOff>101600</xdr:colOff>
      <xdr:row>96</xdr:row>
      <xdr:rowOff>64675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42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81202</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197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費目の大半において類似団体平均を上回っているのは、人口が少ないことが主な要因である。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前年度と比較して、衛生費・教育費・公債費が増加し、議会費・総務費・民生費・農林水産業費・商工費・土木費・消防費・災害復旧費は減少した。</a:t>
          </a:r>
        </a:p>
        <a:p>
          <a:r>
            <a:rPr kumimoji="1" lang="ja-JP" altLang="en-US" sz="1300">
              <a:latin typeface="ＭＳ Ｐゴシック" panose="020B0600070205080204" pitchFamily="50" charset="-128"/>
              <a:ea typeface="ＭＳ Ｐゴシック" panose="020B0600070205080204" pitchFamily="50" charset="-128"/>
            </a:rPr>
            <a:t>衛生費は保健センターエレベータ改修事業等の増により増加、教育費はスクールバス購入費等の増により増加した。議会費は議員報酬等の減により減少、総務費はケーブルテレビネットワーク光化事業及び特別定額給付金事業の終了等により減少、民生費は障害福祉サービス費等の減により減少、農林水産業費は林道改良事業費等の減により減少、商工費は和佐又山ヒュッテ解体事業及び総合案内センター改修事業の終了等により減少、土木費は西原団地浄化槽改修事業、岩屋谷残土場整備事業及び薬師橋塗装塗替事業の終了等により減少、消防費は防災情報伝達システム整備事業の終了等により減少、災害復旧費は林道災害復旧事業費の減により減少した。地方債は上昇傾向であることから今後は地方債の新規発行を伴う普通建設事業を抑制し、公債費の減少に努める。また、派遣職員の復帰による職員数の適正化により人件費を抑制し、事務事業の見直し、事業の緊急性・重要性・費用効果等を十分に検討し、コスト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前年度と比較し実質収支額が</a:t>
          </a:r>
          <a:r>
            <a:rPr kumimoji="1" lang="en-US" altLang="ja-JP" sz="1100">
              <a:latin typeface="ＭＳ ゴシック" pitchFamily="49" charset="-128"/>
              <a:ea typeface="ＭＳ ゴシック" pitchFamily="49" charset="-128"/>
            </a:rPr>
            <a:t>3,938</a:t>
          </a:r>
          <a:r>
            <a:rPr kumimoji="1" lang="ja-JP" altLang="en-US" sz="1100">
              <a:latin typeface="ＭＳ ゴシック" pitchFamily="49" charset="-128"/>
              <a:ea typeface="ＭＳ ゴシック" pitchFamily="49" charset="-128"/>
            </a:rPr>
            <a:t>千円の減、標準財政規模に占める割合で</a:t>
          </a:r>
          <a:r>
            <a:rPr kumimoji="1" lang="en-US" altLang="ja-JP" sz="1100">
              <a:latin typeface="ＭＳ ゴシック" pitchFamily="49" charset="-128"/>
              <a:ea typeface="ＭＳ ゴシック" pitchFamily="49" charset="-128"/>
            </a:rPr>
            <a:t>4.21</a:t>
          </a:r>
          <a:r>
            <a:rPr kumimoji="1" lang="ja-JP" altLang="en-US" sz="1100">
              <a:latin typeface="ＭＳ ゴシック" pitchFamily="49" charset="-128"/>
              <a:ea typeface="ＭＳ ゴシック" pitchFamily="49" charset="-128"/>
            </a:rPr>
            <a:t>ポイントの減となったが、財政調整基金を</a:t>
          </a:r>
          <a:r>
            <a:rPr kumimoji="1" lang="en-US" altLang="ja-JP" sz="1100">
              <a:latin typeface="ＭＳ ゴシック" pitchFamily="49" charset="-128"/>
              <a:ea typeface="ＭＳ ゴシック" pitchFamily="49" charset="-128"/>
            </a:rPr>
            <a:t>120</a:t>
          </a:r>
          <a:r>
            <a:rPr kumimoji="1" lang="ja-JP" altLang="en-US" sz="1100">
              <a:latin typeface="ＭＳ ゴシック" pitchFamily="49" charset="-128"/>
              <a:ea typeface="ＭＳ ゴシック" pitchFamily="49" charset="-128"/>
            </a:rPr>
            <a:t>百万円積み立てたため、単年度実質収支は標準財政規模に占める割合で</a:t>
          </a:r>
          <a:r>
            <a:rPr kumimoji="1" lang="en-US" altLang="ja-JP" sz="1100">
              <a:latin typeface="ＭＳ ゴシック" pitchFamily="49" charset="-128"/>
              <a:ea typeface="ＭＳ ゴシック" pitchFamily="49" charset="-128"/>
            </a:rPr>
            <a:t>8.64</a:t>
          </a:r>
          <a:r>
            <a:rPr kumimoji="1" lang="ja-JP" altLang="en-US" sz="1100">
              <a:latin typeface="ＭＳ ゴシック" pitchFamily="49" charset="-128"/>
              <a:ea typeface="ＭＳ ゴシック" pitchFamily="49" charset="-128"/>
            </a:rPr>
            <a:t>ポイントの増となった。平成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は地方交付税の減や賃金・需用費等の物件費の増により、令和元年度は大型の観光拠点施設整備事業による財政需要があり、実質単年度収支は赤字となったが、いずれも財政調整基金の取崩しにより実質収支は黒字となっている。今後は、地方交付税に左右されない財政運営を図る必要があり、事務事業の見直し・統廃合など歳出の合理化等行財政改革を推進し、健全な行財政運営に努めていくとともに、財政調整基金は中長期な見通しのもとに、決算剰余金を中心に積み立てるとともに、最低限の取崩し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一般会計及び各事業会計ともに赤字額は発生していない状況であるが、大きく財政調整基金を取り崩すことなく単年度実質収支でも黒字となるよう、今後も計画的な事業運営を図り、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2" t="s">
        <v>80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75" thickBot="1" x14ac:dyDescent="0.2">
      <c r="B2" s="179" t="s">
        <v>81</v>
      </c>
      <c r="C2" s="179"/>
      <c r="D2" s="180"/>
    </row>
    <row r="3" spans="1:119" ht="18.75" customHeight="1" thickBot="1" x14ac:dyDescent="0.2">
      <c r="A3" s="178"/>
      <c r="B3" s="413" t="s">
        <v>82</v>
      </c>
      <c r="C3" s="414"/>
      <c r="D3" s="414"/>
      <c r="E3" s="415"/>
      <c r="F3" s="415"/>
      <c r="G3" s="415"/>
      <c r="H3" s="415"/>
      <c r="I3" s="415"/>
      <c r="J3" s="415"/>
      <c r="K3" s="415"/>
      <c r="L3" s="415" t="s">
        <v>83</v>
      </c>
      <c r="M3" s="415"/>
      <c r="N3" s="415"/>
      <c r="O3" s="415"/>
      <c r="P3" s="415"/>
      <c r="Q3" s="415"/>
      <c r="R3" s="422"/>
      <c r="S3" s="422"/>
      <c r="T3" s="422"/>
      <c r="U3" s="422"/>
      <c r="V3" s="423"/>
      <c r="W3" s="397" t="s">
        <v>84</v>
      </c>
      <c r="X3" s="398"/>
      <c r="Y3" s="398"/>
      <c r="Z3" s="398"/>
      <c r="AA3" s="398"/>
      <c r="AB3" s="414"/>
      <c r="AC3" s="422" t="s">
        <v>85</v>
      </c>
      <c r="AD3" s="398"/>
      <c r="AE3" s="398"/>
      <c r="AF3" s="398"/>
      <c r="AG3" s="398"/>
      <c r="AH3" s="398"/>
      <c r="AI3" s="398"/>
      <c r="AJ3" s="398"/>
      <c r="AK3" s="398"/>
      <c r="AL3" s="399"/>
      <c r="AM3" s="397" t="s">
        <v>86</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87</v>
      </c>
      <c r="BO3" s="398"/>
      <c r="BP3" s="398"/>
      <c r="BQ3" s="398"/>
      <c r="BR3" s="398"/>
      <c r="BS3" s="398"/>
      <c r="BT3" s="398"/>
      <c r="BU3" s="399"/>
      <c r="BV3" s="397" t="s">
        <v>88</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89</v>
      </c>
      <c r="CU3" s="398"/>
      <c r="CV3" s="398"/>
      <c r="CW3" s="398"/>
      <c r="CX3" s="398"/>
      <c r="CY3" s="398"/>
      <c r="CZ3" s="398"/>
      <c r="DA3" s="399"/>
      <c r="DB3" s="397" t="s">
        <v>90</v>
      </c>
      <c r="DC3" s="398"/>
      <c r="DD3" s="398"/>
      <c r="DE3" s="398"/>
      <c r="DF3" s="398"/>
      <c r="DG3" s="398"/>
      <c r="DH3" s="398"/>
      <c r="DI3" s="399"/>
    </row>
    <row r="4" spans="1:119" ht="18.75" customHeight="1" x14ac:dyDescent="0.15">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91</v>
      </c>
      <c r="AZ4" s="401"/>
      <c r="BA4" s="401"/>
      <c r="BB4" s="401"/>
      <c r="BC4" s="401"/>
      <c r="BD4" s="401"/>
      <c r="BE4" s="401"/>
      <c r="BF4" s="401"/>
      <c r="BG4" s="401"/>
      <c r="BH4" s="401"/>
      <c r="BI4" s="401"/>
      <c r="BJ4" s="401"/>
      <c r="BK4" s="401"/>
      <c r="BL4" s="401"/>
      <c r="BM4" s="402"/>
      <c r="BN4" s="403">
        <v>1842525</v>
      </c>
      <c r="BO4" s="404"/>
      <c r="BP4" s="404"/>
      <c r="BQ4" s="404"/>
      <c r="BR4" s="404"/>
      <c r="BS4" s="404"/>
      <c r="BT4" s="404"/>
      <c r="BU4" s="405"/>
      <c r="BV4" s="403">
        <v>2222211</v>
      </c>
      <c r="BW4" s="404"/>
      <c r="BX4" s="404"/>
      <c r="BY4" s="404"/>
      <c r="BZ4" s="404"/>
      <c r="CA4" s="404"/>
      <c r="CB4" s="404"/>
      <c r="CC4" s="405"/>
      <c r="CD4" s="406" t="s">
        <v>92</v>
      </c>
      <c r="CE4" s="407"/>
      <c r="CF4" s="407"/>
      <c r="CG4" s="407"/>
      <c r="CH4" s="407"/>
      <c r="CI4" s="407"/>
      <c r="CJ4" s="407"/>
      <c r="CK4" s="407"/>
      <c r="CL4" s="407"/>
      <c r="CM4" s="407"/>
      <c r="CN4" s="407"/>
      <c r="CO4" s="407"/>
      <c r="CP4" s="407"/>
      <c r="CQ4" s="407"/>
      <c r="CR4" s="407"/>
      <c r="CS4" s="408"/>
      <c r="CT4" s="409">
        <v>24.8</v>
      </c>
      <c r="CU4" s="410"/>
      <c r="CV4" s="410"/>
      <c r="CW4" s="410"/>
      <c r="CX4" s="410"/>
      <c r="CY4" s="410"/>
      <c r="CZ4" s="410"/>
      <c r="DA4" s="411"/>
      <c r="DB4" s="409">
        <v>29</v>
      </c>
      <c r="DC4" s="410"/>
      <c r="DD4" s="410"/>
      <c r="DE4" s="410"/>
      <c r="DF4" s="410"/>
      <c r="DG4" s="410"/>
      <c r="DH4" s="410"/>
      <c r="DI4" s="411"/>
    </row>
    <row r="5" spans="1:119" ht="18.75" customHeight="1" x14ac:dyDescent="0.15">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93</v>
      </c>
      <c r="AN5" s="470"/>
      <c r="AO5" s="470"/>
      <c r="AP5" s="470"/>
      <c r="AQ5" s="470"/>
      <c r="AR5" s="470"/>
      <c r="AS5" s="470"/>
      <c r="AT5" s="471"/>
      <c r="AU5" s="472" t="s">
        <v>94</v>
      </c>
      <c r="AV5" s="473"/>
      <c r="AW5" s="473"/>
      <c r="AX5" s="473"/>
      <c r="AY5" s="474" t="s">
        <v>95</v>
      </c>
      <c r="AZ5" s="475"/>
      <c r="BA5" s="475"/>
      <c r="BB5" s="475"/>
      <c r="BC5" s="475"/>
      <c r="BD5" s="475"/>
      <c r="BE5" s="475"/>
      <c r="BF5" s="475"/>
      <c r="BG5" s="475"/>
      <c r="BH5" s="475"/>
      <c r="BI5" s="475"/>
      <c r="BJ5" s="475"/>
      <c r="BK5" s="475"/>
      <c r="BL5" s="475"/>
      <c r="BM5" s="476"/>
      <c r="BN5" s="440">
        <v>1560041</v>
      </c>
      <c r="BO5" s="441"/>
      <c r="BP5" s="441"/>
      <c r="BQ5" s="441"/>
      <c r="BR5" s="441"/>
      <c r="BS5" s="441"/>
      <c r="BT5" s="441"/>
      <c r="BU5" s="442"/>
      <c r="BV5" s="440">
        <v>1956569</v>
      </c>
      <c r="BW5" s="441"/>
      <c r="BX5" s="441"/>
      <c r="BY5" s="441"/>
      <c r="BZ5" s="441"/>
      <c r="CA5" s="441"/>
      <c r="CB5" s="441"/>
      <c r="CC5" s="442"/>
      <c r="CD5" s="443" t="s">
        <v>96</v>
      </c>
      <c r="CE5" s="444"/>
      <c r="CF5" s="444"/>
      <c r="CG5" s="444"/>
      <c r="CH5" s="444"/>
      <c r="CI5" s="444"/>
      <c r="CJ5" s="444"/>
      <c r="CK5" s="444"/>
      <c r="CL5" s="444"/>
      <c r="CM5" s="444"/>
      <c r="CN5" s="444"/>
      <c r="CO5" s="444"/>
      <c r="CP5" s="444"/>
      <c r="CQ5" s="444"/>
      <c r="CR5" s="444"/>
      <c r="CS5" s="445"/>
      <c r="CT5" s="437">
        <v>86.8</v>
      </c>
      <c r="CU5" s="438"/>
      <c r="CV5" s="438"/>
      <c r="CW5" s="438"/>
      <c r="CX5" s="438"/>
      <c r="CY5" s="438"/>
      <c r="CZ5" s="438"/>
      <c r="DA5" s="439"/>
      <c r="DB5" s="437">
        <v>96.9</v>
      </c>
      <c r="DC5" s="438"/>
      <c r="DD5" s="438"/>
      <c r="DE5" s="438"/>
      <c r="DF5" s="438"/>
      <c r="DG5" s="438"/>
      <c r="DH5" s="438"/>
      <c r="DI5" s="439"/>
    </row>
    <row r="6" spans="1:119" ht="18.75" customHeight="1" x14ac:dyDescent="0.15">
      <c r="A6" s="178"/>
      <c r="B6" s="446" t="s">
        <v>97</v>
      </c>
      <c r="C6" s="447"/>
      <c r="D6" s="447"/>
      <c r="E6" s="448"/>
      <c r="F6" s="448"/>
      <c r="G6" s="448"/>
      <c r="H6" s="448"/>
      <c r="I6" s="448"/>
      <c r="J6" s="448"/>
      <c r="K6" s="448"/>
      <c r="L6" s="448" t="s">
        <v>98</v>
      </c>
      <c r="M6" s="448"/>
      <c r="N6" s="448"/>
      <c r="O6" s="448"/>
      <c r="P6" s="448"/>
      <c r="Q6" s="448"/>
      <c r="R6" s="452"/>
      <c r="S6" s="452"/>
      <c r="T6" s="452"/>
      <c r="U6" s="452"/>
      <c r="V6" s="453"/>
      <c r="W6" s="456" t="s">
        <v>99</v>
      </c>
      <c r="X6" s="457"/>
      <c r="Y6" s="457"/>
      <c r="Z6" s="457"/>
      <c r="AA6" s="457"/>
      <c r="AB6" s="447"/>
      <c r="AC6" s="460" t="s">
        <v>100</v>
      </c>
      <c r="AD6" s="461"/>
      <c r="AE6" s="461"/>
      <c r="AF6" s="461"/>
      <c r="AG6" s="461"/>
      <c r="AH6" s="461"/>
      <c r="AI6" s="461"/>
      <c r="AJ6" s="461"/>
      <c r="AK6" s="461"/>
      <c r="AL6" s="462"/>
      <c r="AM6" s="469" t="s">
        <v>101</v>
      </c>
      <c r="AN6" s="470"/>
      <c r="AO6" s="470"/>
      <c r="AP6" s="470"/>
      <c r="AQ6" s="470"/>
      <c r="AR6" s="470"/>
      <c r="AS6" s="470"/>
      <c r="AT6" s="471"/>
      <c r="AU6" s="472" t="s">
        <v>94</v>
      </c>
      <c r="AV6" s="473"/>
      <c r="AW6" s="473"/>
      <c r="AX6" s="473"/>
      <c r="AY6" s="474" t="s">
        <v>102</v>
      </c>
      <c r="AZ6" s="475"/>
      <c r="BA6" s="475"/>
      <c r="BB6" s="475"/>
      <c r="BC6" s="475"/>
      <c r="BD6" s="475"/>
      <c r="BE6" s="475"/>
      <c r="BF6" s="475"/>
      <c r="BG6" s="475"/>
      <c r="BH6" s="475"/>
      <c r="BI6" s="475"/>
      <c r="BJ6" s="475"/>
      <c r="BK6" s="475"/>
      <c r="BL6" s="475"/>
      <c r="BM6" s="476"/>
      <c r="BN6" s="440">
        <v>282484</v>
      </c>
      <c r="BO6" s="441"/>
      <c r="BP6" s="441"/>
      <c r="BQ6" s="441"/>
      <c r="BR6" s="441"/>
      <c r="BS6" s="441"/>
      <c r="BT6" s="441"/>
      <c r="BU6" s="442"/>
      <c r="BV6" s="440">
        <v>265642</v>
      </c>
      <c r="BW6" s="441"/>
      <c r="BX6" s="441"/>
      <c r="BY6" s="441"/>
      <c r="BZ6" s="441"/>
      <c r="CA6" s="441"/>
      <c r="CB6" s="441"/>
      <c r="CC6" s="442"/>
      <c r="CD6" s="443" t="s">
        <v>103</v>
      </c>
      <c r="CE6" s="444"/>
      <c r="CF6" s="444"/>
      <c r="CG6" s="444"/>
      <c r="CH6" s="444"/>
      <c r="CI6" s="444"/>
      <c r="CJ6" s="444"/>
      <c r="CK6" s="444"/>
      <c r="CL6" s="444"/>
      <c r="CM6" s="444"/>
      <c r="CN6" s="444"/>
      <c r="CO6" s="444"/>
      <c r="CP6" s="444"/>
      <c r="CQ6" s="444"/>
      <c r="CR6" s="444"/>
      <c r="CS6" s="445"/>
      <c r="CT6" s="477">
        <v>88.6</v>
      </c>
      <c r="CU6" s="478"/>
      <c r="CV6" s="478"/>
      <c r="CW6" s="478"/>
      <c r="CX6" s="478"/>
      <c r="CY6" s="478"/>
      <c r="CZ6" s="478"/>
      <c r="DA6" s="479"/>
      <c r="DB6" s="477">
        <v>99.1</v>
      </c>
      <c r="DC6" s="478"/>
      <c r="DD6" s="478"/>
      <c r="DE6" s="478"/>
      <c r="DF6" s="478"/>
      <c r="DG6" s="478"/>
      <c r="DH6" s="478"/>
      <c r="DI6" s="479"/>
    </row>
    <row r="7" spans="1:119" ht="18.75" customHeight="1" x14ac:dyDescent="0.15">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104</v>
      </c>
      <c r="AN7" s="470"/>
      <c r="AO7" s="470"/>
      <c r="AP7" s="470"/>
      <c r="AQ7" s="470"/>
      <c r="AR7" s="470"/>
      <c r="AS7" s="470"/>
      <c r="AT7" s="471"/>
      <c r="AU7" s="472" t="s">
        <v>105</v>
      </c>
      <c r="AV7" s="473"/>
      <c r="AW7" s="473"/>
      <c r="AX7" s="473"/>
      <c r="AY7" s="474" t="s">
        <v>106</v>
      </c>
      <c r="AZ7" s="475"/>
      <c r="BA7" s="475"/>
      <c r="BB7" s="475"/>
      <c r="BC7" s="475"/>
      <c r="BD7" s="475"/>
      <c r="BE7" s="475"/>
      <c r="BF7" s="475"/>
      <c r="BG7" s="475"/>
      <c r="BH7" s="475"/>
      <c r="BI7" s="475"/>
      <c r="BJ7" s="475"/>
      <c r="BK7" s="475"/>
      <c r="BL7" s="475"/>
      <c r="BM7" s="476"/>
      <c r="BN7" s="440">
        <v>21634</v>
      </c>
      <c r="BO7" s="441"/>
      <c r="BP7" s="441"/>
      <c r="BQ7" s="441"/>
      <c r="BR7" s="441"/>
      <c r="BS7" s="441"/>
      <c r="BT7" s="441"/>
      <c r="BU7" s="442"/>
      <c r="BV7" s="440">
        <v>854</v>
      </c>
      <c r="BW7" s="441"/>
      <c r="BX7" s="441"/>
      <c r="BY7" s="441"/>
      <c r="BZ7" s="441"/>
      <c r="CA7" s="441"/>
      <c r="CB7" s="441"/>
      <c r="CC7" s="442"/>
      <c r="CD7" s="443" t="s">
        <v>107</v>
      </c>
      <c r="CE7" s="444"/>
      <c r="CF7" s="444"/>
      <c r="CG7" s="444"/>
      <c r="CH7" s="444"/>
      <c r="CI7" s="444"/>
      <c r="CJ7" s="444"/>
      <c r="CK7" s="444"/>
      <c r="CL7" s="444"/>
      <c r="CM7" s="444"/>
      <c r="CN7" s="444"/>
      <c r="CO7" s="444"/>
      <c r="CP7" s="444"/>
      <c r="CQ7" s="444"/>
      <c r="CR7" s="444"/>
      <c r="CS7" s="445"/>
      <c r="CT7" s="440">
        <v>1050126</v>
      </c>
      <c r="CU7" s="441"/>
      <c r="CV7" s="441"/>
      <c r="CW7" s="441"/>
      <c r="CX7" s="441"/>
      <c r="CY7" s="441"/>
      <c r="CZ7" s="441"/>
      <c r="DA7" s="442"/>
      <c r="DB7" s="440">
        <v>911596</v>
      </c>
      <c r="DC7" s="441"/>
      <c r="DD7" s="441"/>
      <c r="DE7" s="441"/>
      <c r="DF7" s="441"/>
      <c r="DG7" s="441"/>
      <c r="DH7" s="441"/>
      <c r="DI7" s="442"/>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108</v>
      </c>
      <c r="AN8" s="470"/>
      <c r="AO8" s="470"/>
      <c r="AP8" s="470"/>
      <c r="AQ8" s="470"/>
      <c r="AR8" s="470"/>
      <c r="AS8" s="470"/>
      <c r="AT8" s="471"/>
      <c r="AU8" s="472" t="s">
        <v>109</v>
      </c>
      <c r="AV8" s="473"/>
      <c r="AW8" s="473"/>
      <c r="AX8" s="473"/>
      <c r="AY8" s="474" t="s">
        <v>110</v>
      </c>
      <c r="AZ8" s="475"/>
      <c r="BA8" s="475"/>
      <c r="BB8" s="475"/>
      <c r="BC8" s="475"/>
      <c r="BD8" s="475"/>
      <c r="BE8" s="475"/>
      <c r="BF8" s="475"/>
      <c r="BG8" s="475"/>
      <c r="BH8" s="475"/>
      <c r="BI8" s="475"/>
      <c r="BJ8" s="475"/>
      <c r="BK8" s="475"/>
      <c r="BL8" s="475"/>
      <c r="BM8" s="476"/>
      <c r="BN8" s="440">
        <v>260850</v>
      </c>
      <c r="BO8" s="441"/>
      <c r="BP8" s="441"/>
      <c r="BQ8" s="441"/>
      <c r="BR8" s="441"/>
      <c r="BS8" s="441"/>
      <c r="BT8" s="441"/>
      <c r="BU8" s="442"/>
      <c r="BV8" s="440">
        <v>264788</v>
      </c>
      <c r="BW8" s="441"/>
      <c r="BX8" s="441"/>
      <c r="BY8" s="441"/>
      <c r="BZ8" s="441"/>
      <c r="CA8" s="441"/>
      <c r="CB8" s="441"/>
      <c r="CC8" s="442"/>
      <c r="CD8" s="443" t="s">
        <v>111</v>
      </c>
      <c r="CE8" s="444"/>
      <c r="CF8" s="444"/>
      <c r="CG8" s="444"/>
      <c r="CH8" s="444"/>
      <c r="CI8" s="444"/>
      <c r="CJ8" s="444"/>
      <c r="CK8" s="444"/>
      <c r="CL8" s="444"/>
      <c r="CM8" s="444"/>
      <c r="CN8" s="444"/>
      <c r="CO8" s="444"/>
      <c r="CP8" s="444"/>
      <c r="CQ8" s="444"/>
      <c r="CR8" s="444"/>
      <c r="CS8" s="445"/>
      <c r="CT8" s="480">
        <v>0.12</v>
      </c>
      <c r="CU8" s="481"/>
      <c r="CV8" s="481"/>
      <c r="CW8" s="481"/>
      <c r="CX8" s="481"/>
      <c r="CY8" s="481"/>
      <c r="CZ8" s="481"/>
      <c r="DA8" s="482"/>
      <c r="DB8" s="480">
        <v>0.12</v>
      </c>
      <c r="DC8" s="481"/>
      <c r="DD8" s="481"/>
      <c r="DE8" s="481"/>
      <c r="DF8" s="481"/>
      <c r="DG8" s="481"/>
      <c r="DH8" s="481"/>
      <c r="DI8" s="482"/>
    </row>
    <row r="9" spans="1:119" ht="18.75" customHeight="1" thickBot="1" x14ac:dyDescent="0.2">
      <c r="A9" s="178"/>
      <c r="B9" s="434" t="s">
        <v>112</v>
      </c>
      <c r="C9" s="435"/>
      <c r="D9" s="435"/>
      <c r="E9" s="435"/>
      <c r="F9" s="435"/>
      <c r="G9" s="435"/>
      <c r="H9" s="435"/>
      <c r="I9" s="435"/>
      <c r="J9" s="435"/>
      <c r="K9" s="483"/>
      <c r="L9" s="484" t="s">
        <v>113</v>
      </c>
      <c r="M9" s="485"/>
      <c r="N9" s="485"/>
      <c r="O9" s="485"/>
      <c r="P9" s="485"/>
      <c r="Q9" s="486"/>
      <c r="R9" s="487">
        <v>444</v>
      </c>
      <c r="S9" s="488"/>
      <c r="T9" s="488"/>
      <c r="U9" s="488"/>
      <c r="V9" s="489"/>
      <c r="W9" s="397" t="s">
        <v>114</v>
      </c>
      <c r="X9" s="398"/>
      <c r="Y9" s="398"/>
      <c r="Z9" s="398"/>
      <c r="AA9" s="398"/>
      <c r="AB9" s="398"/>
      <c r="AC9" s="398"/>
      <c r="AD9" s="398"/>
      <c r="AE9" s="398"/>
      <c r="AF9" s="398"/>
      <c r="AG9" s="398"/>
      <c r="AH9" s="398"/>
      <c r="AI9" s="398"/>
      <c r="AJ9" s="398"/>
      <c r="AK9" s="398"/>
      <c r="AL9" s="399"/>
      <c r="AM9" s="469" t="s">
        <v>115</v>
      </c>
      <c r="AN9" s="470"/>
      <c r="AO9" s="470"/>
      <c r="AP9" s="470"/>
      <c r="AQ9" s="470"/>
      <c r="AR9" s="470"/>
      <c r="AS9" s="470"/>
      <c r="AT9" s="471"/>
      <c r="AU9" s="472" t="s">
        <v>105</v>
      </c>
      <c r="AV9" s="473"/>
      <c r="AW9" s="473"/>
      <c r="AX9" s="473"/>
      <c r="AY9" s="474" t="s">
        <v>116</v>
      </c>
      <c r="AZ9" s="475"/>
      <c r="BA9" s="475"/>
      <c r="BB9" s="475"/>
      <c r="BC9" s="475"/>
      <c r="BD9" s="475"/>
      <c r="BE9" s="475"/>
      <c r="BF9" s="475"/>
      <c r="BG9" s="475"/>
      <c r="BH9" s="475"/>
      <c r="BI9" s="475"/>
      <c r="BJ9" s="475"/>
      <c r="BK9" s="475"/>
      <c r="BL9" s="475"/>
      <c r="BM9" s="476"/>
      <c r="BN9" s="440">
        <v>-3938</v>
      </c>
      <c r="BO9" s="441"/>
      <c r="BP9" s="441"/>
      <c r="BQ9" s="441"/>
      <c r="BR9" s="441"/>
      <c r="BS9" s="441"/>
      <c r="BT9" s="441"/>
      <c r="BU9" s="442"/>
      <c r="BV9" s="440">
        <v>21968</v>
      </c>
      <c r="BW9" s="441"/>
      <c r="BX9" s="441"/>
      <c r="BY9" s="441"/>
      <c r="BZ9" s="441"/>
      <c r="CA9" s="441"/>
      <c r="CB9" s="441"/>
      <c r="CC9" s="442"/>
      <c r="CD9" s="443" t="s">
        <v>117</v>
      </c>
      <c r="CE9" s="444"/>
      <c r="CF9" s="444"/>
      <c r="CG9" s="444"/>
      <c r="CH9" s="444"/>
      <c r="CI9" s="444"/>
      <c r="CJ9" s="444"/>
      <c r="CK9" s="444"/>
      <c r="CL9" s="444"/>
      <c r="CM9" s="444"/>
      <c r="CN9" s="444"/>
      <c r="CO9" s="444"/>
      <c r="CP9" s="444"/>
      <c r="CQ9" s="444"/>
      <c r="CR9" s="444"/>
      <c r="CS9" s="445"/>
      <c r="CT9" s="437">
        <v>10.9</v>
      </c>
      <c r="CU9" s="438"/>
      <c r="CV9" s="438"/>
      <c r="CW9" s="438"/>
      <c r="CX9" s="438"/>
      <c r="CY9" s="438"/>
      <c r="CZ9" s="438"/>
      <c r="DA9" s="439"/>
      <c r="DB9" s="437">
        <v>9.5</v>
      </c>
      <c r="DC9" s="438"/>
      <c r="DD9" s="438"/>
      <c r="DE9" s="438"/>
      <c r="DF9" s="438"/>
      <c r="DG9" s="438"/>
      <c r="DH9" s="438"/>
      <c r="DI9" s="439"/>
    </row>
    <row r="10" spans="1:119" ht="18.75" customHeight="1" thickBot="1" x14ac:dyDescent="0.2">
      <c r="A10" s="178"/>
      <c r="B10" s="434"/>
      <c r="C10" s="435"/>
      <c r="D10" s="435"/>
      <c r="E10" s="435"/>
      <c r="F10" s="435"/>
      <c r="G10" s="435"/>
      <c r="H10" s="435"/>
      <c r="I10" s="435"/>
      <c r="J10" s="435"/>
      <c r="K10" s="483"/>
      <c r="L10" s="490" t="s">
        <v>118</v>
      </c>
      <c r="M10" s="470"/>
      <c r="N10" s="470"/>
      <c r="O10" s="470"/>
      <c r="P10" s="470"/>
      <c r="Q10" s="471"/>
      <c r="R10" s="491">
        <v>512</v>
      </c>
      <c r="S10" s="492"/>
      <c r="T10" s="492"/>
      <c r="U10" s="492"/>
      <c r="V10" s="493"/>
      <c r="W10" s="428"/>
      <c r="X10" s="429"/>
      <c r="Y10" s="429"/>
      <c r="Z10" s="429"/>
      <c r="AA10" s="429"/>
      <c r="AB10" s="429"/>
      <c r="AC10" s="429"/>
      <c r="AD10" s="429"/>
      <c r="AE10" s="429"/>
      <c r="AF10" s="429"/>
      <c r="AG10" s="429"/>
      <c r="AH10" s="429"/>
      <c r="AI10" s="429"/>
      <c r="AJ10" s="429"/>
      <c r="AK10" s="429"/>
      <c r="AL10" s="432"/>
      <c r="AM10" s="469" t="s">
        <v>119</v>
      </c>
      <c r="AN10" s="470"/>
      <c r="AO10" s="470"/>
      <c r="AP10" s="470"/>
      <c r="AQ10" s="470"/>
      <c r="AR10" s="470"/>
      <c r="AS10" s="470"/>
      <c r="AT10" s="471"/>
      <c r="AU10" s="472" t="s">
        <v>109</v>
      </c>
      <c r="AV10" s="473"/>
      <c r="AW10" s="473"/>
      <c r="AX10" s="473"/>
      <c r="AY10" s="474" t="s">
        <v>120</v>
      </c>
      <c r="AZ10" s="475"/>
      <c r="BA10" s="475"/>
      <c r="BB10" s="475"/>
      <c r="BC10" s="475"/>
      <c r="BD10" s="475"/>
      <c r="BE10" s="475"/>
      <c r="BF10" s="475"/>
      <c r="BG10" s="475"/>
      <c r="BH10" s="475"/>
      <c r="BI10" s="475"/>
      <c r="BJ10" s="475"/>
      <c r="BK10" s="475"/>
      <c r="BL10" s="475"/>
      <c r="BM10" s="476"/>
      <c r="BN10" s="440">
        <v>120000</v>
      </c>
      <c r="BO10" s="441"/>
      <c r="BP10" s="441"/>
      <c r="BQ10" s="441"/>
      <c r="BR10" s="441"/>
      <c r="BS10" s="441"/>
      <c r="BT10" s="441"/>
      <c r="BU10" s="442"/>
      <c r="BV10" s="440">
        <v>170000</v>
      </c>
      <c r="BW10" s="441"/>
      <c r="BX10" s="441"/>
      <c r="BY10" s="441"/>
      <c r="BZ10" s="441"/>
      <c r="CA10" s="441"/>
      <c r="CB10" s="441"/>
      <c r="CC10" s="44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4"/>
      <c r="C11" s="435"/>
      <c r="D11" s="435"/>
      <c r="E11" s="435"/>
      <c r="F11" s="435"/>
      <c r="G11" s="435"/>
      <c r="H11" s="435"/>
      <c r="I11" s="435"/>
      <c r="J11" s="435"/>
      <c r="K11" s="483"/>
      <c r="L11" s="494" t="s">
        <v>122</v>
      </c>
      <c r="M11" s="495"/>
      <c r="N11" s="495"/>
      <c r="O11" s="495"/>
      <c r="P11" s="495"/>
      <c r="Q11" s="496"/>
      <c r="R11" s="497" t="s">
        <v>123</v>
      </c>
      <c r="S11" s="498"/>
      <c r="T11" s="498"/>
      <c r="U11" s="498"/>
      <c r="V11" s="499"/>
      <c r="W11" s="428"/>
      <c r="X11" s="429"/>
      <c r="Y11" s="429"/>
      <c r="Z11" s="429"/>
      <c r="AA11" s="429"/>
      <c r="AB11" s="429"/>
      <c r="AC11" s="429"/>
      <c r="AD11" s="429"/>
      <c r="AE11" s="429"/>
      <c r="AF11" s="429"/>
      <c r="AG11" s="429"/>
      <c r="AH11" s="429"/>
      <c r="AI11" s="429"/>
      <c r="AJ11" s="429"/>
      <c r="AK11" s="429"/>
      <c r="AL11" s="432"/>
      <c r="AM11" s="469" t="s">
        <v>124</v>
      </c>
      <c r="AN11" s="470"/>
      <c r="AO11" s="470"/>
      <c r="AP11" s="470"/>
      <c r="AQ11" s="470"/>
      <c r="AR11" s="470"/>
      <c r="AS11" s="470"/>
      <c r="AT11" s="471"/>
      <c r="AU11" s="472" t="s">
        <v>109</v>
      </c>
      <c r="AV11" s="473"/>
      <c r="AW11" s="473"/>
      <c r="AX11" s="473"/>
      <c r="AY11" s="474" t="s">
        <v>125</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126</v>
      </c>
      <c r="CE11" s="444"/>
      <c r="CF11" s="444"/>
      <c r="CG11" s="444"/>
      <c r="CH11" s="444"/>
      <c r="CI11" s="444"/>
      <c r="CJ11" s="444"/>
      <c r="CK11" s="444"/>
      <c r="CL11" s="444"/>
      <c r="CM11" s="444"/>
      <c r="CN11" s="444"/>
      <c r="CO11" s="444"/>
      <c r="CP11" s="444"/>
      <c r="CQ11" s="444"/>
      <c r="CR11" s="444"/>
      <c r="CS11" s="445"/>
      <c r="CT11" s="480" t="s">
        <v>127</v>
      </c>
      <c r="CU11" s="481"/>
      <c r="CV11" s="481"/>
      <c r="CW11" s="481"/>
      <c r="CX11" s="481"/>
      <c r="CY11" s="481"/>
      <c r="CZ11" s="481"/>
      <c r="DA11" s="482"/>
      <c r="DB11" s="480" t="s">
        <v>127</v>
      </c>
      <c r="DC11" s="481"/>
      <c r="DD11" s="481"/>
      <c r="DE11" s="481"/>
      <c r="DF11" s="481"/>
      <c r="DG11" s="481"/>
      <c r="DH11" s="481"/>
      <c r="DI11" s="482"/>
    </row>
    <row r="12" spans="1:119" ht="18.75" customHeight="1" x14ac:dyDescent="0.15">
      <c r="A12" s="178"/>
      <c r="B12" s="500" t="s">
        <v>128</v>
      </c>
      <c r="C12" s="501"/>
      <c r="D12" s="501"/>
      <c r="E12" s="501"/>
      <c r="F12" s="501"/>
      <c r="G12" s="501"/>
      <c r="H12" s="501"/>
      <c r="I12" s="501"/>
      <c r="J12" s="501"/>
      <c r="K12" s="502"/>
      <c r="L12" s="509" t="s">
        <v>129</v>
      </c>
      <c r="M12" s="510"/>
      <c r="N12" s="510"/>
      <c r="O12" s="510"/>
      <c r="P12" s="510"/>
      <c r="Q12" s="511"/>
      <c r="R12" s="512">
        <v>472</v>
      </c>
      <c r="S12" s="513"/>
      <c r="T12" s="513"/>
      <c r="U12" s="513"/>
      <c r="V12" s="514"/>
      <c r="W12" s="515" t="s">
        <v>1</v>
      </c>
      <c r="X12" s="473"/>
      <c r="Y12" s="473"/>
      <c r="Z12" s="473"/>
      <c r="AA12" s="473"/>
      <c r="AB12" s="516"/>
      <c r="AC12" s="517" t="s">
        <v>130</v>
      </c>
      <c r="AD12" s="518"/>
      <c r="AE12" s="518"/>
      <c r="AF12" s="518"/>
      <c r="AG12" s="519"/>
      <c r="AH12" s="517" t="s">
        <v>131</v>
      </c>
      <c r="AI12" s="518"/>
      <c r="AJ12" s="518"/>
      <c r="AK12" s="518"/>
      <c r="AL12" s="520"/>
      <c r="AM12" s="469" t="s">
        <v>132</v>
      </c>
      <c r="AN12" s="470"/>
      <c r="AO12" s="470"/>
      <c r="AP12" s="470"/>
      <c r="AQ12" s="470"/>
      <c r="AR12" s="470"/>
      <c r="AS12" s="470"/>
      <c r="AT12" s="471"/>
      <c r="AU12" s="472" t="s">
        <v>105</v>
      </c>
      <c r="AV12" s="473"/>
      <c r="AW12" s="473"/>
      <c r="AX12" s="473"/>
      <c r="AY12" s="474" t="s">
        <v>133</v>
      </c>
      <c r="AZ12" s="475"/>
      <c r="BA12" s="475"/>
      <c r="BB12" s="475"/>
      <c r="BC12" s="475"/>
      <c r="BD12" s="475"/>
      <c r="BE12" s="475"/>
      <c r="BF12" s="475"/>
      <c r="BG12" s="475"/>
      <c r="BH12" s="475"/>
      <c r="BI12" s="475"/>
      <c r="BJ12" s="475"/>
      <c r="BK12" s="475"/>
      <c r="BL12" s="475"/>
      <c r="BM12" s="476"/>
      <c r="BN12" s="440">
        <v>0</v>
      </c>
      <c r="BO12" s="441"/>
      <c r="BP12" s="441"/>
      <c r="BQ12" s="441"/>
      <c r="BR12" s="441"/>
      <c r="BS12" s="441"/>
      <c r="BT12" s="441"/>
      <c r="BU12" s="442"/>
      <c r="BV12" s="440">
        <v>170000</v>
      </c>
      <c r="BW12" s="441"/>
      <c r="BX12" s="441"/>
      <c r="BY12" s="441"/>
      <c r="BZ12" s="441"/>
      <c r="CA12" s="441"/>
      <c r="CB12" s="441"/>
      <c r="CC12" s="442"/>
      <c r="CD12" s="443" t="s">
        <v>134</v>
      </c>
      <c r="CE12" s="444"/>
      <c r="CF12" s="444"/>
      <c r="CG12" s="444"/>
      <c r="CH12" s="444"/>
      <c r="CI12" s="444"/>
      <c r="CJ12" s="444"/>
      <c r="CK12" s="444"/>
      <c r="CL12" s="444"/>
      <c r="CM12" s="444"/>
      <c r="CN12" s="444"/>
      <c r="CO12" s="444"/>
      <c r="CP12" s="444"/>
      <c r="CQ12" s="444"/>
      <c r="CR12" s="444"/>
      <c r="CS12" s="445"/>
      <c r="CT12" s="480" t="s">
        <v>135</v>
      </c>
      <c r="CU12" s="481"/>
      <c r="CV12" s="481"/>
      <c r="CW12" s="481"/>
      <c r="CX12" s="481"/>
      <c r="CY12" s="481"/>
      <c r="CZ12" s="481"/>
      <c r="DA12" s="482"/>
      <c r="DB12" s="480" t="s">
        <v>135</v>
      </c>
      <c r="DC12" s="481"/>
      <c r="DD12" s="481"/>
      <c r="DE12" s="481"/>
      <c r="DF12" s="481"/>
      <c r="DG12" s="481"/>
      <c r="DH12" s="481"/>
      <c r="DI12" s="482"/>
    </row>
    <row r="13" spans="1:119" ht="18.75" customHeight="1" x14ac:dyDescent="0.15">
      <c r="A13" s="178"/>
      <c r="B13" s="503"/>
      <c r="C13" s="504"/>
      <c r="D13" s="504"/>
      <c r="E13" s="504"/>
      <c r="F13" s="504"/>
      <c r="G13" s="504"/>
      <c r="H13" s="504"/>
      <c r="I13" s="504"/>
      <c r="J13" s="504"/>
      <c r="K13" s="505"/>
      <c r="L13" s="187"/>
      <c r="M13" s="531" t="s">
        <v>136</v>
      </c>
      <c r="N13" s="532"/>
      <c r="O13" s="532"/>
      <c r="P13" s="532"/>
      <c r="Q13" s="533"/>
      <c r="R13" s="524">
        <v>471</v>
      </c>
      <c r="S13" s="525"/>
      <c r="T13" s="525"/>
      <c r="U13" s="525"/>
      <c r="V13" s="526"/>
      <c r="W13" s="456" t="s">
        <v>137</v>
      </c>
      <c r="X13" s="457"/>
      <c r="Y13" s="457"/>
      <c r="Z13" s="457"/>
      <c r="AA13" s="457"/>
      <c r="AB13" s="447"/>
      <c r="AC13" s="491">
        <v>19</v>
      </c>
      <c r="AD13" s="492"/>
      <c r="AE13" s="492"/>
      <c r="AF13" s="492"/>
      <c r="AG13" s="534"/>
      <c r="AH13" s="491">
        <v>24</v>
      </c>
      <c r="AI13" s="492"/>
      <c r="AJ13" s="492"/>
      <c r="AK13" s="492"/>
      <c r="AL13" s="493"/>
      <c r="AM13" s="469" t="s">
        <v>138</v>
      </c>
      <c r="AN13" s="470"/>
      <c r="AO13" s="470"/>
      <c r="AP13" s="470"/>
      <c r="AQ13" s="470"/>
      <c r="AR13" s="470"/>
      <c r="AS13" s="470"/>
      <c r="AT13" s="471"/>
      <c r="AU13" s="472" t="s">
        <v>109</v>
      </c>
      <c r="AV13" s="473"/>
      <c r="AW13" s="473"/>
      <c r="AX13" s="473"/>
      <c r="AY13" s="474" t="s">
        <v>139</v>
      </c>
      <c r="AZ13" s="475"/>
      <c r="BA13" s="475"/>
      <c r="BB13" s="475"/>
      <c r="BC13" s="475"/>
      <c r="BD13" s="475"/>
      <c r="BE13" s="475"/>
      <c r="BF13" s="475"/>
      <c r="BG13" s="475"/>
      <c r="BH13" s="475"/>
      <c r="BI13" s="475"/>
      <c r="BJ13" s="475"/>
      <c r="BK13" s="475"/>
      <c r="BL13" s="475"/>
      <c r="BM13" s="476"/>
      <c r="BN13" s="440">
        <v>116062</v>
      </c>
      <c r="BO13" s="441"/>
      <c r="BP13" s="441"/>
      <c r="BQ13" s="441"/>
      <c r="BR13" s="441"/>
      <c r="BS13" s="441"/>
      <c r="BT13" s="441"/>
      <c r="BU13" s="442"/>
      <c r="BV13" s="440">
        <v>21968</v>
      </c>
      <c r="BW13" s="441"/>
      <c r="BX13" s="441"/>
      <c r="BY13" s="441"/>
      <c r="BZ13" s="441"/>
      <c r="CA13" s="441"/>
      <c r="CB13" s="441"/>
      <c r="CC13" s="442"/>
      <c r="CD13" s="443" t="s">
        <v>140</v>
      </c>
      <c r="CE13" s="444"/>
      <c r="CF13" s="444"/>
      <c r="CG13" s="444"/>
      <c r="CH13" s="444"/>
      <c r="CI13" s="444"/>
      <c r="CJ13" s="444"/>
      <c r="CK13" s="444"/>
      <c r="CL13" s="444"/>
      <c r="CM13" s="444"/>
      <c r="CN13" s="444"/>
      <c r="CO13" s="444"/>
      <c r="CP13" s="444"/>
      <c r="CQ13" s="444"/>
      <c r="CR13" s="444"/>
      <c r="CS13" s="445"/>
      <c r="CT13" s="437">
        <v>3.6</v>
      </c>
      <c r="CU13" s="438"/>
      <c r="CV13" s="438"/>
      <c r="CW13" s="438"/>
      <c r="CX13" s="438"/>
      <c r="CY13" s="438"/>
      <c r="CZ13" s="438"/>
      <c r="DA13" s="439"/>
      <c r="DB13" s="437">
        <v>3.3</v>
      </c>
      <c r="DC13" s="438"/>
      <c r="DD13" s="438"/>
      <c r="DE13" s="438"/>
      <c r="DF13" s="438"/>
      <c r="DG13" s="438"/>
      <c r="DH13" s="438"/>
      <c r="DI13" s="439"/>
    </row>
    <row r="14" spans="1:119" ht="18.75" customHeight="1" thickBot="1" x14ac:dyDescent="0.2">
      <c r="A14" s="178"/>
      <c r="B14" s="503"/>
      <c r="C14" s="504"/>
      <c r="D14" s="504"/>
      <c r="E14" s="504"/>
      <c r="F14" s="504"/>
      <c r="G14" s="504"/>
      <c r="H14" s="504"/>
      <c r="I14" s="504"/>
      <c r="J14" s="504"/>
      <c r="K14" s="505"/>
      <c r="L14" s="521" t="s">
        <v>141</v>
      </c>
      <c r="M14" s="522"/>
      <c r="N14" s="522"/>
      <c r="O14" s="522"/>
      <c r="P14" s="522"/>
      <c r="Q14" s="523"/>
      <c r="R14" s="524">
        <v>479</v>
      </c>
      <c r="S14" s="525"/>
      <c r="T14" s="525"/>
      <c r="U14" s="525"/>
      <c r="V14" s="526"/>
      <c r="W14" s="430"/>
      <c r="X14" s="431"/>
      <c r="Y14" s="431"/>
      <c r="Z14" s="431"/>
      <c r="AA14" s="431"/>
      <c r="AB14" s="420"/>
      <c r="AC14" s="527">
        <v>8.6</v>
      </c>
      <c r="AD14" s="528"/>
      <c r="AE14" s="528"/>
      <c r="AF14" s="528"/>
      <c r="AG14" s="529"/>
      <c r="AH14" s="527">
        <v>9.5</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142</v>
      </c>
      <c r="CE14" s="536"/>
      <c r="CF14" s="536"/>
      <c r="CG14" s="536"/>
      <c r="CH14" s="536"/>
      <c r="CI14" s="536"/>
      <c r="CJ14" s="536"/>
      <c r="CK14" s="536"/>
      <c r="CL14" s="536"/>
      <c r="CM14" s="536"/>
      <c r="CN14" s="536"/>
      <c r="CO14" s="536"/>
      <c r="CP14" s="536"/>
      <c r="CQ14" s="536"/>
      <c r="CR14" s="536"/>
      <c r="CS14" s="537"/>
      <c r="CT14" s="538" t="s">
        <v>143</v>
      </c>
      <c r="CU14" s="539"/>
      <c r="CV14" s="539"/>
      <c r="CW14" s="539"/>
      <c r="CX14" s="539"/>
      <c r="CY14" s="539"/>
      <c r="CZ14" s="539"/>
      <c r="DA14" s="540"/>
      <c r="DB14" s="538" t="s">
        <v>135</v>
      </c>
      <c r="DC14" s="539"/>
      <c r="DD14" s="539"/>
      <c r="DE14" s="539"/>
      <c r="DF14" s="539"/>
      <c r="DG14" s="539"/>
      <c r="DH14" s="539"/>
      <c r="DI14" s="540"/>
    </row>
    <row r="15" spans="1:119" ht="18.75" customHeight="1" x14ac:dyDescent="0.15">
      <c r="A15" s="178"/>
      <c r="B15" s="503"/>
      <c r="C15" s="504"/>
      <c r="D15" s="504"/>
      <c r="E15" s="504"/>
      <c r="F15" s="504"/>
      <c r="G15" s="504"/>
      <c r="H15" s="504"/>
      <c r="I15" s="504"/>
      <c r="J15" s="504"/>
      <c r="K15" s="505"/>
      <c r="L15" s="187"/>
      <c r="M15" s="531" t="s">
        <v>136</v>
      </c>
      <c r="N15" s="532"/>
      <c r="O15" s="532"/>
      <c r="P15" s="532"/>
      <c r="Q15" s="533"/>
      <c r="R15" s="524">
        <v>478</v>
      </c>
      <c r="S15" s="525"/>
      <c r="T15" s="525"/>
      <c r="U15" s="525"/>
      <c r="V15" s="526"/>
      <c r="W15" s="456" t="s">
        <v>144</v>
      </c>
      <c r="X15" s="457"/>
      <c r="Y15" s="457"/>
      <c r="Z15" s="457"/>
      <c r="AA15" s="457"/>
      <c r="AB15" s="447"/>
      <c r="AC15" s="491">
        <v>40</v>
      </c>
      <c r="AD15" s="492"/>
      <c r="AE15" s="492"/>
      <c r="AF15" s="492"/>
      <c r="AG15" s="534"/>
      <c r="AH15" s="491">
        <v>55</v>
      </c>
      <c r="AI15" s="492"/>
      <c r="AJ15" s="492"/>
      <c r="AK15" s="492"/>
      <c r="AL15" s="493"/>
      <c r="AM15" s="469"/>
      <c r="AN15" s="470"/>
      <c r="AO15" s="470"/>
      <c r="AP15" s="470"/>
      <c r="AQ15" s="470"/>
      <c r="AR15" s="470"/>
      <c r="AS15" s="470"/>
      <c r="AT15" s="471"/>
      <c r="AU15" s="472"/>
      <c r="AV15" s="473"/>
      <c r="AW15" s="473"/>
      <c r="AX15" s="473"/>
      <c r="AY15" s="400" t="s">
        <v>145</v>
      </c>
      <c r="AZ15" s="401"/>
      <c r="BA15" s="401"/>
      <c r="BB15" s="401"/>
      <c r="BC15" s="401"/>
      <c r="BD15" s="401"/>
      <c r="BE15" s="401"/>
      <c r="BF15" s="401"/>
      <c r="BG15" s="401"/>
      <c r="BH15" s="401"/>
      <c r="BI15" s="401"/>
      <c r="BJ15" s="401"/>
      <c r="BK15" s="401"/>
      <c r="BL15" s="401"/>
      <c r="BM15" s="402"/>
      <c r="BN15" s="403">
        <v>111480</v>
      </c>
      <c r="BO15" s="404"/>
      <c r="BP15" s="404"/>
      <c r="BQ15" s="404"/>
      <c r="BR15" s="404"/>
      <c r="BS15" s="404"/>
      <c r="BT15" s="404"/>
      <c r="BU15" s="405"/>
      <c r="BV15" s="403">
        <v>114773</v>
      </c>
      <c r="BW15" s="404"/>
      <c r="BX15" s="404"/>
      <c r="BY15" s="404"/>
      <c r="BZ15" s="404"/>
      <c r="CA15" s="404"/>
      <c r="CB15" s="404"/>
      <c r="CC15" s="405"/>
      <c r="CD15" s="541" t="s">
        <v>146</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3"/>
      <c r="C16" s="504"/>
      <c r="D16" s="504"/>
      <c r="E16" s="504"/>
      <c r="F16" s="504"/>
      <c r="G16" s="504"/>
      <c r="H16" s="504"/>
      <c r="I16" s="504"/>
      <c r="J16" s="504"/>
      <c r="K16" s="505"/>
      <c r="L16" s="521" t="s">
        <v>147</v>
      </c>
      <c r="M16" s="544"/>
      <c r="N16" s="544"/>
      <c r="O16" s="544"/>
      <c r="P16" s="544"/>
      <c r="Q16" s="545"/>
      <c r="R16" s="546" t="s">
        <v>148</v>
      </c>
      <c r="S16" s="547"/>
      <c r="T16" s="547"/>
      <c r="U16" s="547"/>
      <c r="V16" s="548"/>
      <c r="W16" s="430"/>
      <c r="X16" s="431"/>
      <c r="Y16" s="431"/>
      <c r="Z16" s="431"/>
      <c r="AA16" s="431"/>
      <c r="AB16" s="420"/>
      <c r="AC16" s="527">
        <v>18</v>
      </c>
      <c r="AD16" s="528"/>
      <c r="AE16" s="528"/>
      <c r="AF16" s="528"/>
      <c r="AG16" s="529"/>
      <c r="AH16" s="527">
        <v>21.8</v>
      </c>
      <c r="AI16" s="528"/>
      <c r="AJ16" s="528"/>
      <c r="AK16" s="528"/>
      <c r="AL16" s="530"/>
      <c r="AM16" s="469"/>
      <c r="AN16" s="470"/>
      <c r="AO16" s="470"/>
      <c r="AP16" s="470"/>
      <c r="AQ16" s="470"/>
      <c r="AR16" s="470"/>
      <c r="AS16" s="470"/>
      <c r="AT16" s="471"/>
      <c r="AU16" s="472"/>
      <c r="AV16" s="473"/>
      <c r="AW16" s="473"/>
      <c r="AX16" s="473"/>
      <c r="AY16" s="474" t="s">
        <v>149</v>
      </c>
      <c r="AZ16" s="475"/>
      <c r="BA16" s="475"/>
      <c r="BB16" s="475"/>
      <c r="BC16" s="475"/>
      <c r="BD16" s="475"/>
      <c r="BE16" s="475"/>
      <c r="BF16" s="475"/>
      <c r="BG16" s="475"/>
      <c r="BH16" s="475"/>
      <c r="BI16" s="475"/>
      <c r="BJ16" s="475"/>
      <c r="BK16" s="475"/>
      <c r="BL16" s="475"/>
      <c r="BM16" s="476"/>
      <c r="BN16" s="440">
        <v>998937</v>
      </c>
      <c r="BO16" s="441"/>
      <c r="BP16" s="441"/>
      <c r="BQ16" s="441"/>
      <c r="BR16" s="441"/>
      <c r="BS16" s="441"/>
      <c r="BT16" s="441"/>
      <c r="BU16" s="442"/>
      <c r="BV16" s="440">
        <v>869056</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8"/>
      <c r="B17" s="506"/>
      <c r="C17" s="507"/>
      <c r="D17" s="507"/>
      <c r="E17" s="507"/>
      <c r="F17" s="507"/>
      <c r="G17" s="507"/>
      <c r="H17" s="507"/>
      <c r="I17" s="507"/>
      <c r="J17" s="507"/>
      <c r="K17" s="508"/>
      <c r="L17" s="192"/>
      <c r="M17" s="551" t="s">
        <v>150</v>
      </c>
      <c r="N17" s="552"/>
      <c r="O17" s="552"/>
      <c r="P17" s="552"/>
      <c r="Q17" s="553"/>
      <c r="R17" s="546" t="s">
        <v>148</v>
      </c>
      <c r="S17" s="547"/>
      <c r="T17" s="547"/>
      <c r="U17" s="547"/>
      <c r="V17" s="548"/>
      <c r="W17" s="456" t="s">
        <v>151</v>
      </c>
      <c r="X17" s="457"/>
      <c r="Y17" s="457"/>
      <c r="Z17" s="457"/>
      <c r="AA17" s="457"/>
      <c r="AB17" s="447"/>
      <c r="AC17" s="491">
        <v>163</v>
      </c>
      <c r="AD17" s="492"/>
      <c r="AE17" s="492"/>
      <c r="AF17" s="492"/>
      <c r="AG17" s="534"/>
      <c r="AH17" s="491">
        <v>173</v>
      </c>
      <c r="AI17" s="492"/>
      <c r="AJ17" s="492"/>
      <c r="AK17" s="492"/>
      <c r="AL17" s="493"/>
      <c r="AM17" s="469"/>
      <c r="AN17" s="470"/>
      <c r="AO17" s="470"/>
      <c r="AP17" s="470"/>
      <c r="AQ17" s="470"/>
      <c r="AR17" s="470"/>
      <c r="AS17" s="470"/>
      <c r="AT17" s="471"/>
      <c r="AU17" s="472"/>
      <c r="AV17" s="473"/>
      <c r="AW17" s="473"/>
      <c r="AX17" s="473"/>
      <c r="AY17" s="474" t="s">
        <v>152</v>
      </c>
      <c r="AZ17" s="475"/>
      <c r="BA17" s="475"/>
      <c r="BB17" s="475"/>
      <c r="BC17" s="475"/>
      <c r="BD17" s="475"/>
      <c r="BE17" s="475"/>
      <c r="BF17" s="475"/>
      <c r="BG17" s="475"/>
      <c r="BH17" s="475"/>
      <c r="BI17" s="475"/>
      <c r="BJ17" s="475"/>
      <c r="BK17" s="475"/>
      <c r="BL17" s="475"/>
      <c r="BM17" s="476"/>
      <c r="BN17" s="440">
        <v>132779</v>
      </c>
      <c r="BO17" s="441"/>
      <c r="BP17" s="441"/>
      <c r="BQ17" s="441"/>
      <c r="BR17" s="441"/>
      <c r="BS17" s="441"/>
      <c r="BT17" s="441"/>
      <c r="BU17" s="442"/>
      <c r="BV17" s="440">
        <v>136638</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8"/>
      <c r="B18" s="562" t="s">
        <v>153</v>
      </c>
      <c r="C18" s="483"/>
      <c r="D18" s="483"/>
      <c r="E18" s="563"/>
      <c r="F18" s="563"/>
      <c r="G18" s="563"/>
      <c r="H18" s="563"/>
      <c r="I18" s="563"/>
      <c r="J18" s="563"/>
      <c r="K18" s="563"/>
      <c r="L18" s="564">
        <v>274.22000000000003</v>
      </c>
      <c r="M18" s="564"/>
      <c r="N18" s="564"/>
      <c r="O18" s="564"/>
      <c r="P18" s="564"/>
      <c r="Q18" s="564"/>
      <c r="R18" s="565"/>
      <c r="S18" s="565"/>
      <c r="T18" s="565"/>
      <c r="U18" s="565"/>
      <c r="V18" s="566"/>
      <c r="W18" s="458"/>
      <c r="X18" s="459"/>
      <c r="Y18" s="459"/>
      <c r="Z18" s="459"/>
      <c r="AA18" s="459"/>
      <c r="AB18" s="450"/>
      <c r="AC18" s="567">
        <v>73.400000000000006</v>
      </c>
      <c r="AD18" s="568"/>
      <c r="AE18" s="568"/>
      <c r="AF18" s="568"/>
      <c r="AG18" s="569"/>
      <c r="AH18" s="567">
        <v>68.7</v>
      </c>
      <c r="AI18" s="568"/>
      <c r="AJ18" s="568"/>
      <c r="AK18" s="568"/>
      <c r="AL18" s="570"/>
      <c r="AM18" s="469"/>
      <c r="AN18" s="470"/>
      <c r="AO18" s="470"/>
      <c r="AP18" s="470"/>
      <c r="AQ18" s="470"/>
      <c r="AR18" s="470"/>
      <c r="AS18" s="470"/>
      <c r="AT18" s="471"/>
      <c r="AU18" s="472"/>
      <c r="AV18" s="473"/>
      <c r="AW18" s="473"/>
      <c r="AX18" s="473"/>
      <c r="AY18" s="474" t="s">
        <v>154</v>
      </c>
      <c r="AZ18" s="475"/>
      <c r="BA18" s="475"/>
      <c r="BB18" s="475"/>
      <c r="BC18" s="475"/>
      <c r="BD18" s="475"/>
      <c r="BE18" s="475"/>
      <c r="BF18" s="475"/>
      <c r="BG18" s="475"/>
      <c r="BH18" s="475"/>
      <c r="BI18" s="475"/>
      <c r="BJ18" s="475"/>
      <c r="BK18" s="475"/>
      <c r="BL18" s="475"/>
      <c r="BM18" s="476"/>
      <c r="BN18" s="440">
        <v>915226</v>
      </c>
      <c r="BO18" s="441"/>
      <c r="BP18" s="441"/>
      <c r="BQ18" s="441"/>
      <c r="BR18" s="441"/>
      <c r="BS18" s="441"/>
      <c r="BT18" s="441"/>
      <c r="BU18" s="442"/>
      <c r="BV18" s="440">
        <v>895219</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8"/>
      <c r="B19" s="562" t="s">
        <v>155</v>
      </c>
      <c r="C19" s="483"/>
      <c r="D19" s="483"/>
      <c r="E19" s="563"/>
      <c r="F19" s="563"/>
      <c r="G19" s="563"/>
      <c r="H19" s="563"/>
      <c r="I19" s="563"/>
      <c r="J19" s="563"/>
      <c r="K19" s="563"/>
      <c r="L19" s="571">
        <v>2</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156</v>
      </c>
      <c r="AZ19" s="475"/>
      <c r="BA19" s="475"/>
      <c r="BB19" s="475"/>
      <c r="BC19" s="475"/>
      <c r="BD19" s="475"/>
      <c r="BE19" s="475"/>
      <c r="BF19" s="475"/>
      <c r="BG19" s="475"/>
      <c r="BH19" s="475"/>
      <c r="BI19" s="475"/>
      <c r="BJ19" s="475"/>
      <c r="BK19" s="475"/>
      <c r="BL19" s="475"/>
      <c r="BM19" s="476"/>
      <c r="BN19" s="440">
        <v>1504152</v>
      </c>
      <c r="BO19" s="441"/>
      <c r="BP19" s="441"/>
      <c r="BQ19" s="441"/>
      <c r="BR19" s="441"/>
      <c r="BS19" s="441"/>
      <c r="BT19" s="441"/>
      <c r="BU19" s="442"/>
      <c r="BV19" s="440">
        <v>1592957</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8"/>
      <c r="B20" s="562" t="s">
        <v>157</v>
      </c>
      <c r="C20" s="483"/>
      <c r="D20" s="483"/>
      <c r="E20" s="563"/>
      <c r="F20" s="563"/>
      <c r="G20" s="563"/>
      <c r="H20" s="563"/>
      <c r="I20" s="563"/>
      <c r="J20" s="563"/>
      <c r="K20" s="563"/>
      <c r="L20" s="571">
        <v>265</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8"/>
      <c r="B21" s="580" t="s">
        <v>158</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8"/>
      <c r="B22" s="610" t="s">
        <v>159</v>
      </c>
      <c r="C22" s="584"/>
      <c r="D22" s="585"/>
      <c r="E22" s="452" t="s">
        <v>1</v>
      </c>
      <c r="F22" s="457"/>
      <c r="G22" s="457"/>
      <c r="H22" s="457"/>
      <c r="I22" s="457"/>
      <c r="J22" s="457"/>
      <c r="K22" s="447"/>
      <c r="L22" s="452" t="s">
        <v>160</v>
      </c>
      <c r="M22" s="457"/>
      <c r="N22" s="457"/>
      <c r="O22" s="457"/>
      <c r="P22" s="447"/>
      <c r="Q22" s="615" t="s">
        <v>161</v>
      </c>
      <c r="R22" s="616"/>
      <c r="S22" s="616"/>
      <c r="T22" s="616"/>
      <c r="U22" s="616"/>
      <c r="V22" s="617"/>
      <c r="W22" s="583" t="s">
        <v>162</v>
      </c>
      <c r="X22" s="584"/>
      <c r="Y22" s="585"/>
      <c r="Z22" s="452" t="s">
        <v>1</v>
      </c>
      <c r="AA22" s="457"/>
      <c r="AB22" s="457"/>
      <c r="AC22" s="457"/>
      <c r="AD22" s="457"/>
      <c r="AE22" s="457"/>
      <c r="AF22" s="457"/>
      <c r="AG22" s="447"/>
      <c r="AH22" s="621" t="s">
        <v>163</v>
      </c>
      <c r="AI22" s="457"/>
      <c r="AJ22" s="457"/>
      <c r="AK22" s="457"/>
      <c r="AL22" s="447"/>
      <c r="AM22" s="621" t="s">
        <v>164</v>
      </c>
      <c r="AN22" s="622"/>
      <c r="AO22" s="622"/>
      <c r="AP22" s="622"/>
      <c r="AQ22" s="622"/>
      <c r="AR22" s="623"/>
      <c r="AS22" s="615" t="s">
        <v>161</v>
      </c>
      <c r="AT22" s="616"/>
      <c r="AU22" s="616"/>
      <c r="AV22" s="616"/>
      <c r="AW22" s="616"/>
      <c r="AX22" s="627"/>
      <c r="AY22" s="400" t="s">
        <v>165</v>
      </c>
      <c r="AZ22" s="401"/>
      <c r="BA22" s="401"/>
      <c r="BB22" s="401"/>
      <c r="BC22" s="401"/>
      <c r="BD22" s="401"/>
      <c r="BE22" s="401"/>
      <c r="BF22" s="401"/>
      <c r="BG22" s="401"/>
      <c r="BH22" s="401"/>
      <c r="BI22" s="401"/>
      <c r="BJ22" s="401"/>
      <c r="BK22" s="401"/>
      <c r="BL22" s="401"/>
      <c r="BM22" s="402"/>
      <c r="BN22" s="403">
        <v>1941678</v>
      </c>
      <c r="BO22" s="404"/>
      <c r="BP22" s="404"/>
      <c r="BQ22" s="404"/>
      <c r="BR22" s="404"/>
      <c r="BS22" s="404"/>
      <c r="BT22" s="404"/>
      <c r="BU22" s="405"/>
      <c r="BV22" s="403">
        <v>1978733</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166</v>
      </c>
      <c r="AZ23" s="475"/>
      <c r="BA23" s="475"/>
      <c r="BB23" s="475"/>
      <c r="BC23" s="475"/>
      <c r="BD23" s="475"/>
      <c r="BE23" s="475"/>
      <c r="BF23" s="475"/>
      <c r="BG23" s="475"/>
      <c r="BH23" s="475"/>
      <c r="BI23" s="475"/>
      <c r="BJ23" s="475"/>
      <c r="BK23" s="475"/>
      <c r="BL23" s="475"/>
      <c r="BM23" s="476"/>
      <c r="BN23" s="440">
        <v>1826766</v>
      </c>
      <c r="BO23" s="441"/>
      <c r="BP23" s="441"/>
      <c r="BQ23" s="441"/>
      <c r="BR23" s="441"/>
      <c r="BS23" s="441"/>
      <c r="BT23" s="441"/>
      <c r="BU23" s="442"/>
      <c r="BV23" s="440">
        <v>1841857</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8"/>
      <c r="B24" s="611"/>
      <c r="C24" s="587"/>
      <c r="D24" s="588"/>
      <c r="E24" s="490" t="s">
        <v>167</v>
      </c>
      <c r="F24" s="470"/>
      <c r="G24" s="470"/>
      <c r="H24" s="470"/>
      <c r="I24" s="470"/>
      <c r="J24" s="470"/>
      <c r="K24" s="471"/>
      <c r="L24" s="491">
        <v>1</v>
      </c>
      <c r="M24" s="492"/>
      <c r="N24" s="492"/>
      <c r="O24" s="492"/>
      <c r="P24" s="534"/>
      <c r="Q24" s="491">
        <v>6600</v>
      </c>
      <c r="R24" s="492"/>
      <c r="S24" s="492"/>
      <c r="T24" s="492"/>
      <c r="U24" s="492"/>
      <c r="V24" s="534"/>
      <c r="W24" s="586"/>
      <c r="X24" s="587"/>
      <c r="Y24" s="588"/>
      <c r="Z24" s="490" t="s">
        <v>168</v>
      </c>
      <c r="AA24" s="470"/>
      <c r="AB24" s="470"/>
      <c r="AC24" s="470"/>
      <c r="AD24" s="470"/>
      <c r="AE24" s="470"/>
      <c r="AF24" s="470"/>
      <c r="AG24" s="471"/>
      <c r="AH24" s="491">
        <v>41</v>
      </c>
      <c r="AI24" s="492"/>
      <c r="AJ24" s="492"/>
      <c r="AK24" s="492"/>
      <c r="AL24" s="534"/>
      <c r="AM24" s="491">
        <v>113939</v>
      </c>
      <c r="AN24" s="492"/>
      <c r="AO24" s="492"/>
      <c r="AP24" s="492"/>
      <c r="AQ24" s="492"/>
      <c r="AR24" s="534"/>
      <c r="AS24" s="491">
        <v>2779</v>
      </c>
      <c r="AT24" s="492"/>
      <c r="AU24" s="492"/>
      <c r="AV24" s="492"/>
      <c r="AW24" s="492"/>
      <c r="AX24" s="493"/>
      <c r="AY24" s="556" t="s">
        <v>169</v>
      </c>
      <c r="AZ24" s="557"/>
      <c r="BA24" s="557"/>
      <c r="BB24" s="557"/>
      <c r="BC24" s="557"/>
      <c r="BD24" s="557"/>
      <c r="BE24" s="557"/>
      <c r="BF24" s="557"/>
      <c r="BG24" s="557"/>
      <c r="BH24" s="557"/>
      <c r="BI24" s="557"/>
      <c r="BJ24" s="557"/>
      <c r="BK24" s="557"/>
      <c r="BL24" s="557"/>
      <c r="BM24" s="558"/>
      <c r="BN24" s="440">
        <v>1303462</v>
      </c>
      <c r="BO24" s="441"/>
      <c r="BP24" s="441"/>
      <c r="BQ24" s="441"/>
      <c r="BR24" s="441"/>
      <c r="BS24" s="441"/>
      <c r="BT24" s="441"/>
      <c r="BU24" s="442"/>
      <c r="BV24" s="440">
        <v>1280581</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8"/>
      <c r="B25" s="611"/>
      <c r="C25" s="587"/>
      <c r="D25" s="588"/>
      <c r="E25" s="490" t="s">
        <v>170</v>
      </c>
      <c r="F25" s="470"/>
      <c r="G25" s="470"/>
      <c r="H25" s="470"/>
      <c r="I25" s="470"/>
      <c r="J25" s="470"/>
      <c r="K25" s="471"/>
      <c r="L25" s="491">
        <v>1</v>
      </c>
      <c r="M25" s="492"/>
      <c r="N25" s="492"/>
      <c r="O25" s="492"/>
      <c r="P25" s="534"/>
      <c r="Q25" s="491">
        <v>5800</v>
      </c>
      <c r="R25" s="492"/>
      <c r="S25" s="492"/>
      <c r="T25" s="492"/>
      <c r="U25" s="492"/>
      <c r="V25" s="534"/>
      <c r="W25" s="586"/>
      <c r="X25" s="587"/>
      <c r="Y25" s="588"/>
      <c r="Z25" s="490" t="s">
        <v>171</v>
      </c>
      <c r="AA25" s="470"/>
      <c r="AB25" s="470"/>
      <c r="AC25" s="470"/>
      <c r="AD25" s="470"/>
      <c r="AE25" s="470"/>
      <c r="AF25" s="470"/>
      <c r="AG25" s="471"/>
      <c r="AH25" s="491" t="s">
        <v>143</v>
      </c>
      <c r="AI25" s="492"/>
      <c r="AJ25" s="492"/>
      <c r="AK25" s="492"/>
      <c r="AL25" s="534"/>
      <c r="AM25" s="491" t="s">
        <v>135</v>
      </c>
      <c r="AN25" s="492"/>
      <c r="AO25" s="492"/>
      <c r="AP25" s="492"/>
      <c r="AQ25" s="492"/>
      <c r="AR25" s="534"/>
      <c r="AS25" s="491" t="s">
        <v>143</v>
      </c>
      <c r="AT25" s="492"/>
      <c r="AU25" s="492"/>
      <c r="AV25" s="492"/>
      <c r="AW25" s="492"/>
      <c r="AX25" s="493"/>
      <c r="AY25" s="400" t="s">
        <v>172</v>
      </c>
      <c r="AZ25" s="401"/>
      <c r="BA25" s="401"/>
      <c r="BB25" s="401"/>
      <c r="BC25" s="401"/>
      <c r="BD25" s="401"/>
      <c r="BE25" s="401"/>
      <c r="BF25" s="401"/>
      <c r="BG25" s="401"/>
      <c r="BH25" s="401"/>
      <c r="BI25" s="401"/>
      <c r="BJ25" s="401"/>
      <c r="BK25" s="401"/>
      <c r="BL25" s="401"/>
      <c r="BM25" s="402"/>
      <c r="BN25" s="403" t="s">
        <v>135</v>
      </c>
      <c r="BO25" s="404"/>
      <c r="BP25" s="404"/>
      <c r="BQ25" s="404"/>
      <c r="BR25" s="404"/>
      <c r="BS25" s="404"/>
      <c r="BT25" s="404"/>
      <c r="BU25" s="405"/>
      <c r="BV25" s="403" t="s">
        <v>135</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8"/>
      <c r="B26" s="611"/>
      <c r="C26" s="587"/>
      <c r="D26" s="588"/>
      <c r="E26" s="490" t="s">
        <v>173</v>
      </c>
      <c r="F26" s="470"/>
      <c r="G26" s="470"/>
      <c r="H26" s="470"/>
      <c r="I26" s="470"/>
      <c r="J26" s="470"/>
      <c r="K26" s="471"/>
      <c r="L26" s="491">
        <v>1</v>
      </c>
      <c r="M26" s="492"/>
      <c r="N26" s="492"/>
      <c r="O26" s="492"/>
      <c r="P26" s="534"/>
      <c r="Q26" s="491">
        <v>5100</v>
      </c>
      <c r="R26" s="492"/>
      <c r="S26" s="492"/>
      <c r="T26" s="492"/>
      <c r="U26" s="492"/>
      <c r="V26" s="534"/>
      <c r="W26" s="586"/>
      <c r="X26" s="587"/>
      <c r="Y26" s="588"/>
      <c r="Z26" s="490" t="s">
        <v>174</v>
      </c>
      <c r="AA26" s="592"/>
      <c r="AB26" s="592"/>
      <c r="AC26" s="592"/>
      <c r="AD26" s="592"/>
      <c r="AE26" s="592"/>
      <c r="AF26" s="592"/>
      <c r="AG26" s="593"/>
      <c r="AH26" s="491">
        <v>1</v>
      </c>
      <c r="AI26" s="492"/>
      <c r="AJ26" s="492"/>
      <c r="AK26" s="492"/>
      <c r="AL26" s="534"/>
      <c r="AM26" s="491" t="s">
        <v>175</v>
      </c>
      <c r="AN26" s="492"/>
      <c r="AO26" s="492"/>
      <c r="AP26" s="492"/>
      <c r="AQ26" s="492"/>
      <c r="AR26" s="534"/>
      <c r="AS26" s="491" t="s">
        <v>176</v>
      </c>
      <c r="AT26" s="492"/>
      <c r="AU26" s="492"/>
      <c r="AV26" s="492"/>
      <c r="AW26" s="492"/>
      <c r="AX26" s="493"/>
      <c r="AY26" s="443" t="s">
        <v>177</v>
      </c>
      <c r="AZ26" s="444"/>
      <c r="BA26" s="444"/>
      <c r="BB26" s="444"/>
      <c r="BC26" s="444"/>
      <c r="BD26" s="444"/>
      <c r="BE26" s="444"/>
      <c r="BF26" s="444"/>
      <c r="BG26" s="444"/>
      <c r="BH26" s="444"/>
      <c r="BI26" s="444"/>
      <c r="BJ26" s="444"/>
      <c r="BK26" s="444"/>
      <c r="BL26" s="444"/>
      <c r="BM26" s="445"/>
      <c r="BN26" s="440" t="s">
        <v>135</v>
      </c>
      <c r="BO26" s="441"/>
      <c r="BP26" s="441"/>
      <c r="BQ26" s="441"/>
      <c r="BR26" s="441"/>
      <c r="BS26" s="441"/>
      <c r="BT26" s="441"/>
      <c r="BU26" s="442"/>
      <c r="BV26" s="440" t="s">
        <v>135</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8"/>
      <c r="B27" s="611"/>
      <c r="C27" s="587"/>
      <c r="D27" s="588"/>
      <c r="E27" s="490" t="s">
        <v>178</v>
      </c>
      <c r="F27" s="470"/>
      <c r="G27" s="470"/>
      <c r="H27" s="470"/>
      <c r="I27" s="470"/>
      <c r="J27" s="470"/>
      <c r="K27" s="471"/>
      <c r="L27" s="491">
        <v>1</v>
      </c>
      <c r="M27" s="492"/>
      <c r="N27" s="492"/>
      <c r="O27" s="492"/>
      <c r="P27" s="534"/>
      <c r="Q27" s="491">
        <v>2000</v>
      </c>
      <c r="R27" s="492"/>
      <c r="S27" s="492"/>
      <c r="T27" s="492"/>
      <c r="U27" s="492"/>
      <c r="V27" s="534"/>
      <c r="W27" s="586"/>
      <c r="X27" s="587"/>
      <c r="Y27" s="588"/>
      <c r="Z27" s="490" t="s">
        <v>179</v>
      </c>
      <c r="AA27" s="470"/>
      <c r="AB27" s="470"/>
      <c r="AC27" s="470"/>
      <c r="AD27" s="470"/>
      <c r="AE27" s="470"/>
      <c r="AF27" s="470"/>
      <c r="AG27" s="471"/>
      <c r="AH27" s="491" t="s">
        <v>143</v>
      </c>
      <c r="AI27" s="492"/>
      <c r="AJ27" s="492"/>
      <c r="AK27" s="492"/>
      <c r="AL27" s="534"/>
      <c r="AM27" s="491" t="s">
        <v>135</v>
      </c>
      <c r="AN27" s="492"/>
      <c r="AO27" s="492"/>
      <c r="AP27" s="492"/>
      <c r="AQ27" s="492"/>
      <c r="AR27" s="534"/>
      <c r="AS27" s="491" t="s">
        <v>135</v>
      </c>
      <c r="AT27" s="492"/>
      <c r="AU27" s="492"/>
      <c r="AV27" s="492"/>
      <c r="AW27" s="492"/>
      <c r="AX27" s="493"/>
      <c r="AY27" s="535" t="s">
        <v>180</v>
      </c>
      <c r="AZ27" s="536"/>
      <c r="BA27" s="536"/>
      <c r="BB27" s="536"/>
      <c r="BC27" s="536"/>
      <c r="BD27" s="536"/>
      <c r="BE27" s="536"/>
      <c r="BF27" s="536"/>
      <c r="BG27" s="536"/>
      <c r="BH27" s="536"/>
      <c r="BI27" s="536"/>
      <c r="BJ27" s="536"/>
      <c r="BK27" s="536"/>
      <c r="BL27" s="536"/>
      <c r="BM27" s="537"/>
      <c r="BN27" s="559">
        <v>36047</v>
      </c>
      <c r="BO27" s="560"/>
      <c r="BP27" s="560"/>
      <c r="BQ27" s="560"/>
      <c r="BR27" s="560"/>
      <c r="BS27" s="560"/>
      <c r="BT27" s="560"/>
      <c r="BU27" s="561"/>
      <c r="BV27" s="559">
        <v>36046</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8"/>
      <c r="B28" s="611"/>
      <c r="C28" s="587"/>
      <c r="D28" s="588"/>
      <c r="E28" s="490" t="s">
        <v>181</v>
      </c>
      <c r="F28" s="470"/>
      <c r="G28" s="470"/>
      <c r="H28" s="470"/>
      <c r="I28" s="470"/>
      <c r="J28" s="470"/>
      <c r="K28" s="471"/>
      <c r="L28" s="491">
        <v>1</v>
      </c>
      <c r="M28" s="492"/>
      <c r="N28" s="492"/>
      <c r="O28" s="492"/>
      <c r="P28" s="534"/>
      <c r="Q28" s="491">
        <v>1700</v>
      </c>
      <c r="R28" s="492"/>
      <c r="S28" s="492"/>
      <c r="T28" s="492"/>
      <c r="U28" s="492"/>
      <c r="V28" s="534"/>
      <c r="W28" s="586"/>
      <c r="X28" s="587"/>
      <c r="Y28" s="588"/>
      <c r="Z28" s="490" t="s">
        <v>182</v>
      </c>
      <c r="AA28" s="470"/>
      <c r="AB28" s="470"/>
      <c r="AC28" s="470"/>
      <c r="AD28" s="470"/>
      <c r="AE28" s="470"/>
      <c r="AF28" s="470"/>
      <c r="AG28" s="471"/>
      <c r="AH28" s="491" t="s">
        <v>135</v>
      </c>
      <c r="AI28" s="492"/>
      <c r="AJ28" s="492"/>
      <c r="AK28" s="492"/>
      <c r="AL28" s="534"/>
      <c r="AM28" s="491" t="s">
        <v>135</v>
      </c>
      <c r="AN28" s="492"/>
      <c r="AO28" s="492"/>
      <c r="AP28" s="492"/>
      <c r="AQ28" s="492"/>
      <c r="AR28" s="534"/>
      <c r="AS28" s="491" t="s">
        <v>135</v>
      </c>
      <c r="AT28" s="492"/>
      <c r="AU28" s="492"/>
      <c r="AV28" s="492"/>
      <c r="AW28" s="492"/>
      <c r="AX28" s="493"/>
      <c r="AY28" s="594" t="s">
        <v>183</v>
      </c>
      <c r="AZ28" s="595"/>
      <c r="BA28" s="595"/>
      <c r="BB28" s="596"/>
      <c r="BC28" s="400" t="s">
        <v>48</v>
      </c>
      <c r="BD28" s="401"/>
      <c r="BE28" s="401"/>
      <c r="BF28" s="401"/>
      <c r="BG28" s="401"/>
      <c r="BH28" s="401"/>
      <c r="BI28" s="401"/>
      <c r="BJ28" s="401"/>
      <c r="BK28" s="401"/>
      <c r="BL28" s="401"/>
      <c r="BM28" s="402"/>
      <c r="BN28" s="403">
        <v>1637235</v>
      </c>
      <c r="BO28" s="404"/>
      <c r="BP28" s="404"/>
      <c r="BQ28" s="404"/>
      <c r="BR28" s="404"/>
      <c r="BS28" s="404"/>
      <c r="BT28" s="404"/>
      <c r="BU28" s="405"/>
      <c r="BV28" s="403">
        <v>1517235</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8"/>
      <c r="B29" s="611"/>
      <c r="C29" s="587"/>
      <c r="D29" s="588"/>
      <c r="E29" s="490" t="s">
        <v>184</v>
      </c>
      <c r="F29" s="470"/>
      <c r="G29" s="470"/>
      <c r="H29" s="470"/>
      <c r="I29" s="470"/>
      <c r="J29" s="470"/>
      <c r="K29" s="471"/>
      <c r="L29" s="491">
        <v>4</v>
      </c>
      <c r="M29" s="492"/>
      <c r="N29" s="492"/>
      <c r="O29" s="492"/>
      <c r="P29" s="534"/>
      <c r="Q29" s="491">
        <v>1600</v>
      </c>
      <c r="R29" s="492"/>
      <c r="S29" s="492"/>
      <c r="T29" s="492"/>
      <c r="U29" s="492"/>
      <c r="V29" s="534"/>
      <c r="W29" s="589"/>
      <c r="X29" s="590"/>
      <c r="Y29" s="591"/>
      <c r="Z29" s="490" t="s">
        <v>185</v>
      </c>
      <c r="AA29" s="470"/>
      <c r="AB29" s="470"/>
      <c r="AC29" s="470"/>
      <c r="AD29" s="470"/>
      <c r="AE29" s="470"/>
      <c r="AF29" s="470"/>
      <c r="AG29" s="471"/>
      <c r="AH29" s="491">
        <v>41</v>
      </c>
      <c r="AI29" s="492"/>
      <c r="AJ29" s="492"/>
      <c r="AK29" s="492"/>
      <c r="AL29" s="534"/>
      <c r="AM29" s="491">
        <v>113939</v>
      </c>
      <c r="AN29" s="492"/>
      <c r="AO29" s="492"/>
      <c r="AP29" s="492"/>
      <c r="AQ29" s="492"/>
      <c r="AR29" s="534"/>
      <c r="AS29" s="491">
        <v>2779</v>
      </c>
      <c r="AT29" s="492"/>
      <c r="AU29" s="492"/>
      <c r="AV29" s="492"/>
      <c r="AW29" s="492"/>
      <c r="AX29" s="493"/>
      <c r="AY29" s="597"/>
      <c r="AZ29" s="598"/>
      <c r="BA29" s="598"/>
      <c r="BB29" s="599"/>
      <c r="BC29" s="474" t="s">
        <v>186</v>
      </c>
      <c r="BD29" s="475"/>
      <c r="BE29" s="475"/>
      <c r="BF29" s="475"/>
      <c r="BG29" s="475"/>
      <c r="BH29" s="475"/>
      <c r="BI29" s="475"/>
      <c r="BJ29" s="475"/>
      <c r="BK29" s="475"/>
      <c r="BL29" s="475"/>
      <c r="BM29" s="476"/>
      <c r="BN29" s="440">
        <v>62800</v>
      </c>
      <c r="BO29" s="441"/>
      <c r="BP29" s="441"/>
      <c r="BQ29" s="441"/>
      <c r="BR29" s="441"/>
      <c r="BS29" s="441"/>
      <c r="BT29" s="441"/>
      <c r="BU29" s="442"/>
      <c r="BV29" s="440">
        <v>62798</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187</v>
      </c>
      <c r="X30" s="608"/>
      <c r="Y30" s="608"/>
      <c r="Z30" s="608"/>
      <c r="AA30" s="608"/>
      <c r="AB30" s="608"/>
      <c r="AC30" s="608"/>
      <c r="AD30" s="608"/>
      <c r="AE30" s="608"/>
      <c r="AF30" s="608"/>
      <c r="AG30" s="609"/>
      <c r="AH30" s="567">
        <v>92.5</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50</v>
      </c>
      <c r="BD30" s="557"/>
      <c r="BE30" s="557"/>
      <c r="BF30" s="557"/>
      <c r="BG30" s="557"/>
      <c r="BH30" s="557"/>
      <c r="BI30" s="557"/>
      <c r="BJ30" s="557"/>
      <c r="BK30" s="557"/>
      <c r="BL30" s="557"/>
      <c r="BM30" s="558"/>
      <c r="BN30" s="559">
        <v>275806</v>
      </c>
      <c r="BO30" s="560"/>
      <c r="BP30" s="560"/>
      <c r="BQ30" s="560"/>
      <c r="BR30" s="560"/>
      <c r="BS30" s="560"/>
      <c r="BT30" s="560"/>
      <c r="BU30" s="561"/>
      <c r="BV30" s="559">
        <v>264267</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3" t="s">
        <v>188</v>
      </c>
      <c r="D32" s="603"/>
      <c r="E32" s="603"/>
      <c r="F32" s="603"/>
      <c r="G32" s="603"/>
      <c r="H32" s="603"/>
      <c r="I32" s="603"/>
      <c r="J32" s="603"/>
      <c r="K32" s="603"/>
      <c r="L32" s="603"/>
      <c r="M32" s="603"/>
      <c r="N32" s="603"/>
      <c r="O32" s="603"/>
      <c r="P32" s="603"/>
      <c r="Q32" s="603"/>
      <c r="R32" s="603"/>
      <c r="S32" s="603"/>
      <c r="U32" s="444" t="s">
        <v>189</v>
      </c>
      <c r="V32" s="444"/>
      <c r="W32" s="444"/>
      <c r="X32" s="444"/>
      <c r="Y32" s="444"/>
      <c r="Z32" s="444"/>
      <c r="AA32" s="444"/>
      <c r="AB32" s="444"/>
      <c r="AC32" s="444"/>
      <c r="AD32" s="444"/>
      <c r="AE32" s="444"/>
      <c r="AF32" s="444"/>
      <c r="AG32" s="444"/>
      <c r="AH32" s="444"/>
      <c r="AI32" s="444"/>
      <c r="AJ32" s="444"/>
      <c r="AK32" s="444"/>
      <c r="AM32" s="444" t="s">
        <v>190</v>
      </c>
      <c r="AN32" s="444"/>
      <c r="AO32" s="444"/>
      <c r="AP32" s="444"/>
      <c r="AQ32" s="444"/>
      <c r="AR32" s="444"/>
      <c r="AS32" s="444"/>
      <c r="AT32" s="444"/>
      <c r="AU32" s="444"/>
      <c r="AV32" s="444"/>
      <c r="AW32" s="444"/>
      <c r="AX32" s="444"/>
      <c r="AY32" s="444"/>
      <c r="AZ32" s="444"/>
      <c r="BA32" s="444"/>
      <c r="BB32" s="444"/>
      <c r="BC32" s="444"/>
      <c r="BE32" s="444" t="s">
        <v>191</v>
      </c>
      <c r="BF32" s="444"/>
      <c r="BG32" s="444"/>
      <c r="BH32" s="444"/>
      <c r="BI32" s="444"/>
      <c r="BJ32" s="444"/>
      <c r="BK32" s="444"/>
      <c r="BL32" s="444"/>
      <c r="BM32" s="444"/>
      <c r="BN32" s="444"/>
      <c r="BO32" s="444"/>
      <c r="BP32" s="444"/>
      <c r="BQ32" s="444"/>
      <c r="BR32" s="444"/>
      <c r="BS32" s="444"/>
      <c r="BT32" s="444"/>
      <c r="BU32" s="444"/>
      <c r="BW32" s="444" t="s">
        <v>192</v>
      </c>
      <c r="BX32" s="444"/>
      <c r="BY32" s="444"/>
      <c r="BZ32" s="444"/>
      <c r="CA32" s="444"/>
      <c r="CB32" s="444"/>
      <c r="CC32" s="444"/>
      <c r="CD32" s="444"/>
      <c r="CE32" s="444"/>
      <c r="CF32" s="444"/>
      <c r="CG32" s="444"/>
      <c r="CH32" s="444"/>
      <c r="CI32" s="444"/>
      <c r="CJ32" s="444"/>
      <c r="CK32" s="444"/>
      <c r="CL32" s="444"/>
      <c r="CM32" s="444"/>
      <c r="CO32" s="444" t="s">
        <v>193</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15">
      <c r="A33" s="178"/>
      <c r="B33" s="202"/>
      <c r="C33" s="464" t="s">
        <v>194</v>
      </c>
      <c r="D33" s="464"/>
      <c r="E33" s="429" t="s">
        <v>195</v>
      </c>
      <c r="F33" s="429"/>
      <c r="G33" s="429"/>
      <c r="H33" s="429"/>
      <c r="I33" s="429"/>
      <c r="J33" s="429"/>
      <c r="K33" s="429"/>
      <c r="L33" s="429"/>
      <c r="M33" s="429"/>
      <c r="N33" s="429"/>
      <c r="O33" s="429"/>
      <c r="P33" s="429"/>
      <c r="Q33" s="429"/>
      <c r="R33" s="429"/>
      <c r="S33" s="429"/>
      <c r="T33" s="203"/>
      <c r="U33" s="464" t="s">
        <v>196</v>
      </c>
      <c r="V33" s="464"/>
      <c r="W33" s="429" t="s">
        <v>195</v>
      </c>
      <c r="X33" s="429"/>
      <c r="Y33" s="429"/>
      <c r="Z33" s="429"/>
      <c r="AA33" s="429"/>
      <c r="AB33" s="429"/>
      <c r="AC33" s="429"/>
      <c r="AD33" s="429"/>
      <c r="AE33" s="429"/>
      <c r="AF33" s="429"/>
      <c r="AG33" s="429"/>
      <c r="AH33" s="429"/>
      <c r="AI33" s="429"/>
      <c r="AJ33" s="429"/>
      <c r="AK33" s="429"/>
      <c r="AL33" s="203"/>
      <c r="AM33" s="464" t="s">
        <v>194</v>
      </c>
      <c r="AN33" s="464"/>
      <c r="AO33" s="429" t="s">
        <v>195</v>
      </c>
      <c r="AP33" s="429"/>
      <c r="AQ33" s="429"/>
      <c r="AR33" s="429"/>
      <c r="AS33" s="429"/>
      <c r="AT33" s="429"/>
      <c r="AU33" s="429"/>
      <c r="AV33" s="429"/>
      <c r="AW33" s="429"/>
      <c r="AX33" s="429"/>
      <c r="AY33" s="429"/>
      <c r="AZ33" s="429"/>
      <c r="BA33" s="429"/>
      <c r="BB33" s="429"/>
      <c r="BC33" s="429"/>
      <c r="BD33" s="204"/>
      <c r="BE33" s="429" t="s">
        <v>197</v>
      </c>
      <c r="BF33" s="429"/>
      <c r="BG33" s="429" t="s">
        <v>198</v>
      </c>
      <c r="BH33" s="429"/>
      <c r="BI33" s="429"/>
      <c r="BJ33" s="429"/>
      <c r="BK33" s="429"/>
      <c r="BL33" s="429"/>
      <c r="BM33" s="429"/>
      <c r="BN33" s="429"/>
      <c r="BO33" s="429"/>
      <c r="BP33" s="429"/>
      <c r="BQ33" s="429"/>
      <c r="BR33" s="429"/>
      <c r="BS33" s="429"/>
      <c r="BT33" s="429"/>
      <c r="BU33" s="429"/>
      <c r="BV33" s="204"/>
      <c r="BW33" s="464" t="s">
        <v>197</v>
      </c>
      <c r="BX33" s="464"/>
      <c r="BY33" s="429" t="s">
        <v>199</v>
      </c>
      <c r="BZ33" s="429"/>
      <c r="CA33" s="429"/>
      <c r="CB33" s="429"/>
      <c r="CC33" s="429"/>
      <c r="CD33" s="429"/>
      <c r="CE33" s="429"/>
      <c r="CF33" s="429"/>
      <c r="CG33" s="429"/>
      <c r="CH33" s="429"/>
      <c r="CI33" s="429"/>
      <c r="CJ33" s="429"/>
      <c r="CK33" s="429"/>
      <c r="CL33" s="429"/>
      <c r="CM33" s="429"/>
      <c r="CN33" s="203"/>
      <c r="CO33" s="464" t="s">
        <v>196</v>
      </c>
      <c r="CP33" s="464"/>
      <c r="CQ33" s="429" t="s">
        <v>200</v>
      </c>
      <c r="CR33" s="429"/>
      <c r="CS33" s="429"/>
      <c r="CT33" s="429"/>
      <c r="CU33" s="429"/>
      <c r="CV33" s="429"/>
      <c r="CW33" s="429"/>
      <c r="CX33" s="429"/>
      <c r="CY33" s="429"/>
      <c r="CZ33" s="429"/>
      <c r="DA33" s="429"/>
      <c r="DB33" s="429"/>
      <c r="DC33" s="429"/>
      <c r="DD33" s="429"/>
      <c r="DE33" s="429"/>
      <c r="DF33" s="203"/>
      <c r="DG33" s="629" t="s">
        <v>201</v>
      </c>
      <c r="DH33" s="629"/>
      <c r="DI33" s="205"/>
    </row>
    <row r="34" spans="1:113" ht="32.25" customHeight="1" x14ac:dyDescent="0.15">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2</v>
      </c>
      <c r="V34" s="630"/>
      <c r="W34" s="631" t="str">
        <f>IF('各会計、関係団体の財政状況及び健全化判断比率'!B28="","",'各会計、関係団体の財政状況及び健全化判断比率'!B28)</f>
        <v>国民健康保険事業（直営診療所）</v>
      </c>
      <c r="X34" s="631"/>
      <c r="Y34" s="631"/>
      <c r="Z34" s="631"/>
      <c r="AA34" s="631"/>
      <c r="AB34" s="631"/>
      <c r="AC34" s="631"/>
      <c r="AD34" s="631"/>
      <c r="AE34" s="631"/>
      <c r="AF34" s="631"/>
      <c r="AG34" s="631"/>
      <c r="AH34" s="631"/>
      <c r="AI34" s="631"/>
      <c r="AJ34" s="631"/>
      <c r="AK34" s="631"/>
      <c r="AL34" s="178"/>
      <c r="AM34" s="630" t="str">
        <f>IF(AO34="","",MAX(C34:D43,U34:V43)+1)</f>
        <v/>
      </c>
      <c r="AN34" s="630"/>
      <c r="AO34" s="631"/>
      <c r="AP34" s="631"/>
      <c r="AQ34" s="631"/>
      <c r="AR34" s="631"/>
      <c r="AS34" s="631"/>
      <c r="AT34" s="631"/>
      <c r="AU34" s="631"/>
      <c r="AV34" s="631"/>
      <c r="AW34" s="631"/>
      <c r="AX34" s="631"/>
      <c r="AY34" s="631"/>
      <c r="AZ34" s="631"/>
      <c r="BA34" s="631"/>
      <c r="BB34" s="631"/>
      <c r="BC34" s="631"/>
      <c r="BD34" s="178"/>
      <c r="BE34" s="630">
        <f>IF(BG34="","",MAX(C34:D43,U34:V43,AM34:AN43)+1)</f>
        <v>6</v>
      </c>
      <c r="BF34" s="630"/>
      <c r="BG34" s="631" t="str">
        <f>IF('各会計、関係団体の財政状況及び健全化判断比率'!B32="","",'各会計、関係団体の財政状況及び健全化判断比率'!B32)</f>
        <v>簡易水道事業</v>
      </c>
      <c r="BH34" s="631"/>
      <c r="BI34" s="631"/>
      <c r="BJ34" s="631"/>
      <c r="BK34" s="631"/>
      <c r="BL34" s="631"/>
      <c r="BM34" s="631"/>
      <c r="BN34" s="631"/>
      <c r="BO34" s="631"/>
      <c r="BP34" s="631"/>
      <c r="BQ34" s="631"/>
      <c r="BR34" s="631"/>
      <c r="BS34" s="631"/>
      <c r="BT34" s="631"/>
      <c r="BU34" s="631"/>
      <c r="BV34" s="178"/>
      <c r="BW34" s="630">
        <f>IF(BY34="","",MAX(C34:D43,U34:V43,AM34:AN43,BE34:BF43)+1)</f>
        <v>7</v>
      </c>
      <c r="BX34" s="630"/>
      <c r="BY34" s="631" t="str">
        <f>IF('各会計、関係団体の財政状況及び健全化判断比率'!B68="","",'各会計、関係団体の財政状況及び健全化判断比率'!B68)</f>
        <v>奈良県市町村総合事務組合</v>
      </c>
      <c r="BZ34" s="631"/>
      <c r="CA34" s="631"/>
      <c r="CB34" s="631"/>
      <c r="CC34" s="631"/>
      <c r="CD34" s="631"/>
      <c r="CE34" s="631"/>
      <c r="CF34" s="631"/>
      <c r="CG34" s="631"/>
      <c r="CH34" s="631"/>
      <c r="CI34" s="631"/>
      <c r="CJ34" s="631"/>
      <c r="CK34" s="631"/>
      <c r="CL34" s="631"/>
      <c r="CM34" s="631"/>
      <c r="CN34" s="178"/>
      <c r="CO34" s="630">
        <f>IF(CQ34="","",MAX(C34:D43,U34:V43,AM34:AN43,BE34:BF43,BW34:BX43)+1)</f>
        <v>13</v>
      </c>
      <c r="CP34" s="630"/>
      <c r="CQ34" s="631" t="str">
        <f>IF('各会計、関係団体の財政状況及び健全化判断比率'!BS7="","",'各会計、関係団体の財政状況及び健全化判断比率'!BS7)</f>
        <v>一般社団法人ツーリズムかみきた</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15">
      <c r="A35" s="178"/>
      <c r="B35" s="202"/>
      <c r="C35" s="630" t="str">
        <f>IF(E35="","",C34+1)</f>
        <v/>
      </c>
      <c r="D35" s="630"/>
      <c r="E35" s="631" t="str">
        <f>IF('各会計、関係団体の財政状況及び健全化判断比率'!B8="","",'各会計、関係団体の財政状況及び健全化判断比率'!B8)</f>
        <v/>
      </c>
      <c r="F35" s="631"/>
      <c r="G35" s="631"/>
      <c r="H35" s="631"/>
      <c r="I35" s="631"/>
      <c r="J35" s="631"/>
      <c r="K35" s="631"/>
      <c r="L35" s="631"/>
      <c r="M35" s="631"/>
      <c r="N35" s="631"/>
      <c r="O35" s="631"/>
      <c r="P35" s="631"/>
      <c r="Q35" s="631"/>
      <c r="R35" s="631"/>
      <c r="S35" s="631"/>
      <c r="T35" s="178"/>
      <c r="U35" s="630">
        <f>IF(W35="","",U34+1)</f>
        <v>3</v>
      </c>
      <c r="V35" s="630"/>
      <c r="W35" s="631" t="str">
        <f>IF('各会計、関係団体の財政状況及び健全化判断比率'!B29="","",'各会計、関係団体の財政状況及び健全化判断比率'!B29)</f>
        <v>国民健康保険事業</v>
      </c>
      <c r="X35" s="631"/>
      <c r="Y35" s="631"/>
      <c r="Z35" s="631"/>
      <c r="AA35" s="631"/>
      <c r="AB35" s="631"/>
      <c r="AC35" s="631"/>
      <c r="AD35" s="631"/>
      <c r="AE35" s="631"/>
      <c r="AF35" s="631"/>
      <c r="AG35" s="631"/>
      <c r="AH35" s="631"/>
      <c r="AI35" s="631"/>
      <c r="AJ35" s="631"/>
      <c r="AK35" s="631"/>
      <c r="AL35" s="178"/>
      <c r="AM35" s="630" t="str">
        <f t="shared" ref="AM35:AM43" si="0">IF(AO35="","",AM34+1)</f>
        <v/>
      </c>
      <c r="AN35" s="630"/>
      <c r="AO35" s="631"/>
      <c r="AP35" s="631"/>
      <c r="AQ35" s="631"/>
      <c r="AR35" s="631"/>
      <c r="AS35" s="631"/>
      <c r="AT35" s="631"/>
      <c r="AU35" s="631"/>
      <c r="AV35" s="631"/>
      <c r="AW35" s="631"/>
      <c r="AX35" s="631"/>
      <c r="AY35" s="631"/>
      <c r="AZ35" s="631"/>
      <c r="BA35" s="631"/>
      <c r="BB35" s="631"/>
      <c r="BC35" s="631"/>
      <c r="BD35" s="178"/>
      <c r="BE35" s="630" t="str">
        <f t="shared" ref="BE35:BE43" si="1">IF(BG35="","",BE34+1)</f>
        <v/>
      </c>
      <c r="BF35" s="630"/>
      <c r="BG35" s="631"/>
      <c r="BH35" s="631"/>
      <c r="BI35" s="631"/>
      <c r="BJ35" s="631"/>
      <c r="BK35" s="631"/>
      <c r="BL35" s="631"/>
      <c r="BM35" s="631"/>
      <c r="BN35" s="631"/>
      <c r="BO35" s="631"/>
      <c r="BP35" s="631"/>
      <c r="BQ35" s="631"/>
      <c r="BR35" s="631"/>
      <c r="BS35" s="631"/>
      <c r="BT35" s="631"/>
      <c r="BU35" s="631"/>
      <c r="BV35" s="178"/>
      <c r="BW35" s="630">
        <f t="shared" ref="BW35:BW43" si="2">IF(BY35="","",BW34+1)</f>
        <v>8</v>
      </c>
      <c r="BX35" s="630"/>
      <c r="BY35" s="631" t="str">
        <f>IF('各会計、関係団体の財政状況及び健全化判断比率'!B69="","",'各会計、関係団体の財政状況及び健全化判断比率'!B69)</f>
        <v>上下北山衛生一部事務組合</v>
      </c>
      <c r="BZ35" s="631"/>
      <c r="CA35" s="631"/>
      <c r="CB35" s="631"/>
      <c r="CC35" s="631"/>
      <c r="CD35" s="631"/>
      <c r="CE35" s="631"/>
      <c r="CF35" s="631"/>
      <c r="CG35" s="631"/>
      <c r="CH35" s="631"/>
      <c r="CI35" s="631"/>
      <c r="CJ35" s="631"/>
      <c r="CK35" s="631"/>
      <c r="CL35" s="631"/>
      <c r="CM35" s="631"/>
      <c r="CN35" s="178"/>
      <c r="CO35" s="630" t="str">
        <f t="shared" ref="CO35:CO43" si="3">IF(CQ35="","",CO34+1)</f>
        <v/>
      </c>
      <c r="CP35" s="630"/>
      <c r="CQ35" s="631" t="str">
        <f>IF('各会計、関係団体の財政状況及び健全化判断比率'!BS8="","",'各会計、関係団体の財政状況及び健全化判断比率'!BS8)</f>
        <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15">
      <c r="A36" s="178"/>
      <c r="B36" s="202"/>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78"/>
      <c r="U36" s="630">
        <f t="shared" ref="U36:U43" si="4">IF(W36="","",U35+1)</f>
        <v>4</v>
      </c>
      <c r="V36" s="630"/>
      <c r="W36" s="631" t="str">
        <f>IF('各会計、関係団体の財政状況及び健全化判断比率'!B30="","",'各会計、関係団体の財政状況及び健全化判断比率'!B30)</f>
        <v>介護保険事業</v>
      </c>
      <c r="X36" s="631"/>
      <c r="Y36" s="631"/>
      <c r="Z36" s="631"/>
      <c r="AA36" s="631"/>
      <c r="AB36" s="631"/>
      <c r="AC36" s="631"/>
      <c r="AD36" s="631"/>
      <c r="AE36" s="631"/>
      <c r="AF36" s="631"/>
      <c r="AG36" s="631"/>
      <c r="AH36" s="631"/>
      <c r="AI36" s="631"/>
      <c r="AJ36" s="631"/>
      <c r="AK36" s="631"/>
      <c r="AL36" s="178"/>
      <c r="AM36" s="630" t="str">
        <f t="shared" si="0"/>
        <v/>
      </c>
      <c r="AN36" s="630"/>
      <c r="AO36" s="631"/>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9</v>
      </c>
      <c r="BX36" s="630"/>
      <c r="BY36" s="631" t="str">
        <f>IF('各会計、関係団体の財政状況及び健全化判断比率'!B70="","",'各会計、関係団体の財政状況及び健全化判断比率'!B70)</f>
        <v>奈良広域水質検査センター組合</v>
      </c>
      <c r="BZ36" s="631"/>
      <c r="CA36" s="631"/>
      <c r="CB36" s="631"/>
      <c r="CC36" s="631"/>
      <c r="CD36" s="631"/>
      <c r="CE36" s="631"/>
      <c r="CF36" s="631"/>
      <c r="CG36" s="631"/>
      <c r="CH36" s="631"/>
      <c r="CI36" s="631"/>
      <c r="CJ36" s="631"/>
      <c r="CK36" s="631"/>
      <c r="CL36" s="631"/>
      <c r="CM36" s="631"/>
      <c r="CN36" s="178"/>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15">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f t="shared" si="4"/>
        <v>5</v>
      </c>
      <c r="V37" s="630"/>
      <c r="W37" s="631" t="str">
        <f>IF('各会計、関係団体の財政状況及び健全化判断比率'!B31="","",'各会計、関係団体の財政状況及び健全化判断比率'!B31)</f>
        <v>後期高齢者医療事業</v>
      </c>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10</v>
      </c>
      <c r="BX37" s="630"/>
      <c r="BY37" s="631" t="str">
        <f>IF('各会計、関係団体の財政状況及び健全化判断比率'!B71="","",'各会計、関係団体の財政状況及び健全化判断比率'!B71)</f>
        <v>奈良県後期高齢者医療広域連合</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15">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11</v>
      </c>
      <c r="BX38" s="630"/>
      <c r="BY38" s="631" t="str">
        <f>IF('各会計、関係団体の財政状況及び健全化判断比率'!B72="","",'各会計、関係団体の財政状況及び健全化判断比率'!B72)</f>
        <v>南和広域医療企業団</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15">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12</v>
      </c>
      <c r="BX39" s="630"/>
      <c r="BY39" s="631" t="str">
        <f>IF('各会計、関係団体の財政状況及び健全化判断比率'!B73="","",'各会計、関係団体の財政状況及び健全化判断比率'!B73)</f>
        <v>奈良県広域消防組合</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15">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t="str">
        <f t="shared" si="2"/>
        <v/>
      </c>
      <c r="BX40" s="630"/>
      <c r="BY40" s="631" t="str">
        <f>IF('各会計、関係団体の財政状況及び健全化判断比率'!B74="","",'各会計、関係団体の財政状況及び健全化判断比率'!B74)</f>
        <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15">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t="str">
        <f t="shared" si="2"/>
        <v/>
      </c>
      <c r="BX41" s="630"/>
      <c r="BY41" s="631" t="str">
        <f>IF('各会計、関係団体の財政状況及び健全化判断比率'!B75="","",'各会計、関係団体の財政状況及び健全化判断比率'!B75)</f>
        <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15">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t="str">
        <f t="shared" si="2"/>
        <v/>
      </c>
      <c r="BX42" s="630"/>
      <c r="BY42" s="631" t="str">
        <f>IF('各会計、関係団体の財政状況及び健全化判断比率'!B76="","",'各会計、関係団体の財政状況及び健全化判断比率'!B76)</f>
        <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15">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t="str">
        <f t="shared" si="2"/>
        <v/>
      </c>
      <c r="BX43" s="630"/>
      <c r="BY43" s="631" t="str">
        <f>IF('各会計、関係団体の財政状況及び健全化判断比率'!B77="","",'各会計、関係団体の財政状況及び健全化判断比率'!B77)</f>
        <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633" t="s">
        <v>203</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204</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205</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206</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207</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208</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209</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177" t="s">
        <v>583</v>
      </c>
    </row>
    <row r="54" spans="5:113" x14ac:dyDescent="0.15"/>
    <row r="55" spans="5:113" x14ac:dyDescent="0.15"/>
    <row r="56" spans="5:113" x14ac:dyDescent="0.15"/>
  </sheetData>
  <sheetProtection algorithmName="SHA-512" hashValue="C3CxhTQTIEYWS1rIy+HZNpu9ZtSecis1x7fTeO5uTZ1nYDg7PNhTICFOX8o1ipDkAsC6EMjgCB2lqKxIZ2xTKA==" saltValue="2ztwzgPHAmviVkoGpWewv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183" t="s">
        <v>555</v>
      </c>
      <c r="D34" s="1183"/>
      <c r="E34" s="1184"/>
      <c r="F34" s="32">
        <v>17.43</v>
      </c>
      <c r="G34" s="33">
        <v>27.73</v>
      </c>
      <c r="H34" s="33">
        <v>27.92</v>
      </c>
      <c r="I34" s="33">
        <v>29.04</v>
      </c>
      <c r="J34" s="34">
        <v>24.83</v>
      </c>
      <c r="K34" s="22"/>
      <c r="L34" s="22"/>
      <c r="M34" s="22"/>
      <c r="N34" s="22"/>
      <c r="O34" s="22"/>
      <c r="P34" s="22"/>
    </row>
    <row r="35" spans="1:16" ht="39" customHeight="1" x14ac:dyDescent="0.15">
      <c r="A35" s="22"/>
      <c r="B35" s="35"/>
      <c r="C35" s="1177" t="s">
        <v>556</v>
      </c>
      <c r="D35" s="1178"/>
      <c r="E35" s="1179"/>
      <c r="F35" s="36">
        <v>0.41</v>
      </c>
      <c r="G35" s="37">
        <v>0.69</v>
      </c>
      <c r="H35" s="37">
        <v>2.29</v>
      </c>
      <c r="I35" s="37">
        <v>2.1800000000000002</v>
      </c>
      <c r="J35" s="38">
        <v>1.34</v>
      </c>
      <c r="K35" s="22"/>
      <c r="L35" s="22"/>
      <c r="M35" s="22"/>
      <c r="N35" s="22"/>
      <c r="O35" s="22"/>
      <c r="P35" s="22"/>
    </row>
    <row r="36" spans="1:16" ht="39" customHeight="1" x14ac:dyDescent="0.15">
      <c r="A36" s="22"/>
      <c r="B36" s="35"/>
      <c r="C36" s="1177" t="s">
        <v>557</v>
      </c>
      <c r="D36" s="1178"/>
      <c r="E36" s="1179"/>
      <c r="F36" s="36">
        <v>0.91</v>
      </c>
      <c r="G36" s="37">
        <v>0.93</v>
      </c>
      <c r="H36" s="37">
        <v>0.91</v>
      </c>
      <c r="I36" s="37">
        <v>1.41</v>
      </c>
      <c r="J36" s="38">
        <v>0.9</v>
      </c>
      <c r="K36" s="22"/>
      <c r="L36" s="22"/>
      <c r="M36" s="22"/>
      <c r="N36" s="22"/>
      <c r="O36" s="22"/>
      <c r="P36" s="22"/>
    </row>
    <row r="37" spans="1:16" ht="39" customHeight="1" x14ac:dyDescent="0.15">
      <c r="A37" s="22"/>
      <c r="B37" s="35"/>
      <c r="C37" s="1177" t="s">
        <v>558</v>
      </c>
      <c r="D37" s="1178"/>
      <c r="E37" s="1179"/>
      <c r="F37" s="36">
        <v>1.68</v>
      </c>
      <c r="G37" s="37">
        <v>1.06</v>
      </c>
      <c r="H37" s="37">
        <v>0.45</v>
      </c>
      <c r="I37" s="37">
        <v>0.34</v>
      </c>
      <c r="J37" s="38">
        <v>0.24</v>
      </c>
      <c r="K37" s="22"/>
      <c r="L37" s="22"/>
      <c r="M37" s="22"/>
      <c r="N37" s="22"/>
      <c r="O37" s="22"/>
      <c r="P37" s="22"/>
    </row>
    <row r="38" spans="1:16" ht="39" customHeight="1" x14ac:dyDescent="0.15">
      <c r="A38" s="22"/>
      <c r="B38" s="35"/>
      <c r="C38" s="1177" t="s">
        <v>559</v>
      </c>
      <c r="D38" s="1178"/>
      <c r="E38" s="1179"/>
      <c r="F38" s="36">
        <v>0.48</v>
      </c>
      <c r="G38" s="37">
        <v>0.34</v>
      </c>
      <c r="H38" s="37">
        <v>0.47</v>
      </c>
      <c r="I38" s="37">
        <v>0.62</v>
      </c>
      <c r="J38" s="38">
        <v>0.23</v>
      </c>
      <c r="K38" s="22"/>
      <c r="L38" s="22"/>
      <c r="M38" s="22"/>
      <c r="N38" s="22"/>
      <c r="O38" s="22"/>
      <c r="P38" s="22"/>
    </row>
    <row r="39" spans="1:16" ht="39" customHeight="1" x14ac:dyDescent="0.15">
      <c r="A39" s="22"/>
      <c r="B39" s="35"/>
      <c r="C39" s="1177" t="s">
        <v>560</v>
      </c>
      <c r="D39" s="1178"/>
      <c r="E39" s="1179"/>
      <c r="F39" s="36">
        <v>0.05</v>
      </c>
      <c r="G39" s="37">
        <v>7.0000000000000007E-2</v>
      </c>
      <c r="H39" s="37">
        <v>0.06</v>
      </c>
      <c r="I39" s="37">
        <v>0.03</v>
      </c>
      <c r="J39" s="38">
        <v>0.04</v>
      </c>
      <c r="K39" s="22"/>
      <c r="L39" s="22"/>
      <c r="M39" s="22"/>
      <c r="N39" s="22"/>
      <c r="O39" s="22"/>
      <c r="P39" s="22"/>
    </row>
    <row r="40" spans="1:16" ht="39" customHeight="1" x14ac:dyDescent="0.15">
      <c r="A40" s="22"/>
      <c r="B40" s="35"/>
      <c r="C40" s="1177"/>
      <c r="D40" s="1178"/>
      <c r="E40" s="1179"/>
      <c r="F40" s="36"/>
      <c r="G40" s="37"/>
      <c r="H40" s="37"/>
      <c r="I40" s="37"/>
      <c r="J40" s="38"/>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561</v>
      </c>
      <c r="D42" s="1178"/>
      <c r="E42" s="1179"/>
      <c r="F42" s="36" t="s">
        <v>506</v>
      </c>
      <c r="G42" s="37" t="s">
        <v>506</v>
      </c>
      <c r="H42" s="37" t="s">
        <v>506</v>
      </c>
      <c r="I42" s="37" t="s">
        <v>506</v>
      </c>
      <c r="J42" s="38" t="s">
        <v>506</v>
      </c>
      <c r="K42" s="22"/>
      <c r="L42" s="22"/>
      <c r="M42" s="22"/>
      <c r="N42" s="22"/>
      <c r="O42" s="22"/>
      <c r="P42" s="22"/>
    </row>
    <row r="43" spans="1:16" ht="39" customHeight="1" thickBot="1" x14ac:dyDescent="0.2">
      <c r="A43" s="22"/>
      <c r="B43" s="40"/>
      <c r="C43" s="1180" t="s">
        <v>562</v>
      </c>
      <c r="D43" s="1181"/>
      <c r="E43" s="1182"/>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6Kg7bymJlCzjBZpDNSeb0kVxPpARgcpW1jKqsAZHETwMMfZVPUrH0kwqEjXo2cYgdB+LH8NWnCLRDCrc9n1NA==" saltValue="YJfKo7QolWYYFqJFhtGp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185" t="s">
        <v>11</v>
      </c>
      <c r="C45" s="1186"/>
      <c r="D45" s="58"/>
      <c r="E45" s="1191" t="s">
        <v>12</v>
      </c>
      <c r="F45" s="1191"/>
      <c r="G45" s="1191"/>
      <c r="H45" s="1191"/>
      <c r="I45" s="1191"/>
      <c r="J45" s="1192"/>
      <c r="K45" s="59">
        <v>149</v>
      </c>
      <c r="L45" s="60">
        <v>153</v>
      </c>
      <c r="M45" s="60">
        <v>159</v>
      </c>
      <c r="N45" s="60">
        <v>163</v>
      </c>
      <c r="O45" s="61">
        <v>173</v>
      </c>
      <c r="P45" s="48"/>
      <c r="Q45" s="48"/>
      <c r="R45" s="48"/>
      <c r="S45" s="48"/>
      <c r="T45" s="48"/>
      <c r="U45" s="48"/>
    </row>
    <row r="46" spans="1:21" ht="30.75" customHeight="1" x14ac:dyDescent="0.15">
      <c r="A46" s="48"/>
      <c r="B46" s="1187"/>
      <c r="C46" s="1188"/>
      <c r="D46" s="62"/>
      <c r="E46" s="1193" t="s">
        <v>13</v>
      </c>
      <c r="F46" s="1193"/>
      <c r="G46" s="1193"/>
      <c r="H46" s="1193"/>
      <c r="I46" s="1193"/>
      <c r="J46" s="1194"/>
      <c r="K46" s="63" t="s">
        <v>506</v>
      </c>
      <c r="L46" s="64" t="s">
        <v>506</v>
      </c>
      <c r="M46" s="64" t="s">
        <v>506</v>
      </c>
      <c r="N46" s="64" t="s">
        <v>506</v>
      </c>
      <c r="O46" s="65" t="s">
        <v>506</v>
      </c>
      <c r="P46" s="48"/>
      <c r="Q46" s="48"/>
      <c r="R46" s="48"/>
      <c r="S46" s="48"/>
      <c r="T46" s="48"/>
      <c r="U46" s="48"/>
    </row>
    <row r="47" spans="1:21" ht="30.75" customHeight="1" x14ac:dyDescent="0.15">
      <c r="A47" s="48"/>
      <c r="B47" s="1187"/>
      <c r="C47" s="1188"/>
      <c r="D47" s="62"/>
      <c r="E47" s="1193" t="s">
        <v>14</v>
      </c>
      <c r="F47" s="1193"/>
      <c r="G47" s="1193"/>
      <c r="H47" s="1193"/>
      <c r="I47" s="1193"/>
      <c r="J47" s="1194"/>
      <c r="K47" s="63" t="s">
        <v>506</v>
      </c>
      <c r="L47" s="64" t="s">
        <v>506</v>
      </c>
      <c r="M47" s="64" t="s">
        <v>506</v>
      </c>
      <c r="N47" s="64" t="s">
        <v>506</v>
      </c>
      <c r="O47" s="65" t="s">
        <v>506</v>
      </c>
      <c r="P47" s="48"/>
      <c r="Q47" s="48"/>
      <c r="R47" s="48"/>
      <c r="S47" s="48"/>
      <c r="T47" s="48"/>
      <c r="U47" s="48"/>
    </row>
    <row r="48" spans="1:21" ht="30.75" customHeight="1" x14ac:dyDescent="0.15">
      <c r="A48" s="48"/>
      <c r="B48" s="1187"/>
      <c r="C48" s="1188"/>
      <c r="D48" s="62"/>
      <c r="E48" s="1193" t="s">
        <v>15</v>
      </c>
      <c r="F48" s="1193"/>
      <c r="G48" s="1193"/>
      <c r="H48" s="1193"/>
      <c r="I48" s="1193"/>
      <c r="J48" s="1194"/>
      <c r="K48" s="63">
        <v>5</v>
      </c>
      <c r="L48" s="64">
        <v>6</v>
      </c>
      <c r="M48" s="64">
        <v>5</v>
      </c>
      <c r="N48" s="64">
        <v>7</v>
      </c>
      <c r="O48" s="65">
        <v>4</v>
      </c>
      <c r="P48" s="48"/>
      <c r="Q48" s="48"/>
      <c r="R48" s="48"/>
      <c r="S48" s="48"/>
      <c r="T48" s="48"/>
      <c r="U48" s="48"/>
    </row>
    <row r="49" spans="1:21" ht="30.75" customHeight="1" x14ac:dyDescent="0.15">
      <c r="A49" s="48"/>
      <c r="B49" s="1187"/>
      <c r="C49" s="1188"/>
      <c r="D49" s="62"/>
      <c r="E49" s="1193" t="s">
        <v>16</v>
      </c>
      <c r="F49" s="1193"/>
      <c r="G49" s="1193"/>
      <c r="H49" s="1193"/>
      <c r="I49" s="1193"/>
      <c r="J49" s="1194"/>
      <c r="K49" s="63">
        <v>23</v>
      </c>
      <c r="L49" s="64">
        <v>16</v>
      </c>
      <c r="M49" s="64">
        <v>16</v>
      </c>
      <c r="N49" s="64">
        <v>18</v>
      </c>
      <c r="O49" s="65">
        <v>15</v>
      </c>
      <c r="P49" s="48"/>
      <c r="Q49" s="48"/>
      <c r="R49" s="48"/>
      <c r="S49" s="48"/>
      <c r="T49" s="48"/>
      <c r="U49" s="48"/>
    </row>
    <row r="50" spans="1:21" ht="30.75" customHeight="1" x14ac:dyDescent="0.15">
      <c r="A50" s="48"/>
      <c r="B50" s="1187"/>
      <c r="C50" s="1188"/>
      <c r="D50" s="62"/>
      <c r="E50" s="1193" t="s">
        <v>17</v>
      </c>
      <c r="F50" s="1193"/>
      <c r="G50" s="1193"/>
      <c r="H50" s="1193"/>
      <c r="I50" s="1193"/>
      <c r="J50" s="1194"/>
      <c r="K50" s="63" t="s">
        <v>506</v>
      </c>
      <c r="L50" s="64" t="s">
        <v>506</v>
      </c>
      <c r="M50" s="64" t="s">
        <v>506</v>
      </c>
      <c r="N50" s="64" t="s">
        <v>506</v>
      </c>
      <c r="O50" s="65" t="s">
        <v>506</v>
      </c>
      <c r="P50" s="48"/>
      <c r="Q50" s="48"/>
      <c r="R50" s="48"/>
      <c r="S50" s="48"/>
      <c r="T50" s="48"/>
      <c r="U50" s="48"/>
    </row>
    <row r="51" spans="1:21" ht="30.75" customHeight="1" x14ac:dyDescent="0.15">
      <c r="A51" s="48"/>
      <c r="B51" s="1189"/>
      <c r="C51" s="1190"/>
      <c r="D51" s="66"/>
      <c r="E51" s="1193" t="s">
        <v>18</v>
      </c>
      <c r="F51" s="1193"/>
      <c r="G51" s="1193"/>
      <c r="H51" s="1193"/>
      <c r="I51" s="1193"/>
      <c r="J51" s="1194"/>
      <c r="K51" s="63">
        <v>0</v>
      </c>
      <c r="L51" s="64">
        <v>0</v>
      </c>
      <c r="M51" s="64">
        <v>0</v>
      </c>
      <c r="N51" s="64" t="s">
        <v>506</v>
      </c>
      <c r="O51" s="65" t="s">
        <v>506</v>
      </c>
      <c r="P51" s="48"/>
      <c r="Q51" s="48"/>
      <c r="R51" s="48"/>
      <c r="S51" s="48"/>
      <c r="T51" s="48"/>
      <c r="U51" s="48"/>
    </row>
    <row r="52" spans="1:21" ht="30.75" customHeight="1" x14ac:dyDescent="0.15">
      <c r="A52" s="48"/>
      <c r="B52" s="1195" t="s">
        <v>19</v>
      </c>
      <c r="C52" s="1196"/>
      <c r="D52" s="66"/>
      <c r="E52" s="1193" t="s">
        <v>20</v>
      </c>
      <c r="F52" s="1193"/>
      <c r="G52" s="1193"/>
      <c r="H52" s="1193"/>
      <c r="I52" s="1193"/>
      <c r="J52" s="1194"/>
      <c r="K52" s="63">
        <v>149</v>
      </c>
      <c r="L52" s="64">
        <v>156</v>
      </c>
      <c r="M52" s="64">
        <v>157</v>
      </c>
      <c r="N52" s="64">
        <v>157</v>
      </c>
      <c r="O52" s="65">
        <v>159</v>
      </c>
      <c r="P52" s="48"/>
      <c r="Q52" s="48"/>
      <c r="R52" s="48"/>
      <c r="S52" s="48"/>
      <c r="T52" s="48"/>
      <c r="U52" s="48"/>
    </row>
    <row r="53" spans="1:21" ht="30.75" customHeight="1" thickBot="1" x14ac:dyDescent="0.2">
      <c r="A53" s="48"/>
      <c r="B53" s="1197" t="s">
        <v>21</v>
      </c>
      <c r="C53" s="1198"/>
      <c r="D53" s="67"/>
      <c r="E53" s="1199" t="s">
        <v>22</v>
      </c>
      <c r="F53" s="1199"/>
      <c r="G53" s="1199"/>
      <c r="H53" s="1199"/>
      <c r="I53" s="1199"/>
      <c r="J53" s="1200"/>
      <c r="K53" s="68">
        <v>28</v>
      </c>
      <c r="L53" s="69">
        <v>19</v>
      </c>
      <c r="M53" s="69">
        <v>23</v>
      </c>
      <c r="N53" s="69">
        <v>31</v>
      </c>
      <c r="O53" s="70">
        <v>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01" t="s">
        <v>25</v>
      </c>
      <c r="C57" s="1202"/>
      <c r="D57" s="1205" t="s">
        <v>26</v>
      </c>
      <c r="E57" s="1206"/>
      <c r="F57" s="1206"/>
      <c r="G57" s="1206"/>
      <c r="H57" s="1206"/>
      <c r="I57" s="1206"/>
      <c r="J57" s="1207"/>
      <c r="K57" s="83"/>
      <c r="L57" s="84"/>
      <c r="M57" s="84"/>
      <c r="N57" s="84"/>
      <c r="O57" s="85"/>
    </row>
    <row r="58" spans="1:21" ht="31.5" customHeight="1" thickBot="1" x14ac:dyDescent="0.2">
      <c r="B58" s="1203"/>
      <c r="C58" s="1204"/>
      <c r="D58" s="1208" t="s">
        <v>27</v>
      </c>
      <c r="E58" s="1209"/>
      <c r="F58" s="1209"/>
      <c r="G58" s="1209"/>
      <c r="H58" s="1209"/>
      <c r="I58" s="1209"/>
      <c r="J58" s="121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sn6qJqz+GXd2ysh6pa20qKsc/M+z0KFS/0beBgoXatFp80ZN3Su+id5ov8URFYB3gYCzH59djHEKARYCTgnbQ==" saltValue="KJMDNjewHZriyCQ3rj34q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11" t="s">
        <v>30</v>
      </c>
      <c r="C41" s="1212"/>
      <c r="D41" s="102"/>
      <c r="E41" s="1217" t="s">
        <v>31</v>
      </c>
      <c r="F41" s="1217"/>
      <c r="G41" s="1217"/>
      <c r="H41" s="1218"/>
      <c r="I41" s="346">
        <v>1619</v>
      </c>
      <c r="J41" s="347">
        <v>1562</v>
      </c>
      <c r="K41" s="347">
        <v>1803</v>
      </c>
      <c r="L41" s="347">
        <v>1979</v>
      </c>
      <c r="M41" s="348">
        <v>1942</v>
      </c>
    </row>
    <row r="42" spans="2:13" ht="27.75" customHeight="1" x14ac:dyDescent="0.15">
      <c r="B42" s="1213"/>
      <c r="C42" s="1214"/>
      <c r="D42" s="103"/>
      <c r="E42" s="1219" t="s">
        <v>32</v>
      </c>
      <c r="F42" s="1219"/>
      <c r="G42" s="1219"/>
      <c r="H42" s="1220"/>
      <c r="I42" s="349" t="s">
        <v>506</v>
      </c>
      <c r="J42" s="350" t="s">
        <v>506</v>
      </c>
      <c r="K42" s="350" t="s">
        <v>506</v>
      </c>
      <c r="L42" s="350" t="s">
        <v>506</v>
      </c>
      <c r="M42" s="351" t="s">
        <v>506</v>
      </c>
    </row>
    <row r="43" spans="2:13" ht="27.75" customHeight="1" x14ac:dyDescent="0.15">
      <c r="B43" s="1213"/>
      <c r="C43" s="1214"/>
      <c r="D43" s="103"/>
      <c r="E43" s="1219" t="s">
        <v>33</v>
      </c>
      <c r="F43" s="1219"/>
      <c r="G43" s="1219"/>
      <c r="H43" s="1220"/>
      <c r="I43" s="349">
        <v>72</v>
      </c>
      <c r="J43" s="350">
        <v>68</v>
      </c>
      <c r="K43" s="350">
        <v>70</v>
      </c>
      <c r="L43" s="350">
        <v>68</v>
      </c>
      <c r="M43" s="351">
        <v>48</v>
      </c>
    </row>
    <row r="44" spans="2:13" ht="27.75" customHeight="1" x14ac:dyDescent="0.15">
      <c r="B44" s="1213"/>
      <c r="C44" s="1214"/>
      <c r="D44" s="103"/>
      <c r="E44" s="1219" t="s">
        <v>34</v>
      </c>
      <c r="F44" s="1219"/>
      <c r="G44" s="1219"/>
      <c r="H44" s="1220"/>
      <c r="I44" s="349">
        <v>178</v>
      </c>
      <c r="J44" s="350">
        <v>181</v>
      </c>
      <c r="K44" s="350">
        <v>145</v>
      </c>
      <c r="L44" s="350">
        <v>125</v>
      </c>
      <c r="M44" s="351">
        <v>116</v>
      </c>
    </row>
    <row r="45" spans="2:13" ht="27.75" customHeight="1" x14ac:dyDescent="0.15">
      <c r="B45" s="1213"/>
      <c r="C45" s="1214"/>
      <c r="D45" s="103"/>
      <c r="E45" s="1219" t="s">
        <v>35</v>
      </c>
      <c r="F45" s="1219"/>
      <c r="G45" s="1219"/>
      <c r="H45" s="1220"/>
      <c r="I45" s="349">
        <v>326</v>
      </c>
      <c r="J45" s="350">
        <v>318</v>
      </c>
      <c r="K45" s="350">
        <v>322</v>
      </c>
      <c r="L45" s="350">
        <v>305</v>
      </c>
      <c r="M45" s="351">
        <v>276</v>
      </c>
    </row>
    <row r="46" spans="2:13" ht="27.75" customHeight="1" x14ac:dyDescent="0.15">
      <c r="B46" s="1213"/>
      <c r="C46" s="1214"/>
      <c r="D46" s="104"/>
      <c r="E46" s="1219" t="s">
        <v>36</v>
      </c>
      <c r="F46" s="1219"/>
      <c r="G46" s="1219"/>
      <c r="H46" s="1220"/>
      <c r="I46" s="349" t="s">
        <v>506</v>
      </c>
      <c r="J46" s="350" t="s">
        <v>506</v>
      </c>
      <c r="K46" s="350" t="s">
        <v>506</v>
      </c>
      <c r="L46" s="350">
        <v>30</v>
      </c>
      <c r="M46" s="351" t="s">
        <v>506</v>
      </c>
    </row>
    <row r="47" spans="2:13" ht="27.75" customHeight="1" x14ac:dyDescent="0.15">
      <c r="B47" s="1213"/>
      <c r="C47" s="1214"/>
      <c r="D47" s="105"/>
      <c r="E47" s="1221" t="s">
        <v>37</v>
      </c>
      <c r="F47" s="1222"/>
      <c r="G47" s="1222"/>
      <c r="H47" s="1223"/>
      <c r="I47" s="349" t="s">
        <v>506</v>
      </c>
      <c r="J47" s="350" t="s">
        <v>506</v>
      </c>
      <c r="K47" s="350" t="s">
        <v>506</v>
      </c>
      <c r="L47" s="350" t="s">
        <v>506</v>
      </c>
      <c r="M47" s="351" t="s">
        <v>506</v>
      </c>
    </row>
    <row r="48" spans="2:13" ht="27.75" customHeight="1" x14ac:dyDescent="0.15">
      <c r="B48" s="1213"/>
      <c r="C48" s="1214"/>
      <c r="D48" s="103"/>
      <c r="E48" s="1219" t="s">
        <v>38</v>
      </c>
      <c r="F48" s="1219"/>
      <c r="G48" s="1219"/>
      <c r="H48" s="1220"/>
      <c r="I48" s="349" t="s">
        <v>506</v>
      </c>
      <c r="J48" s="350" t="s">
        <v>506</v>
      </c>
      <c r="K48" s="350" t="s">
        <v>506</v>
      </c>
      <c r="L48" s="350" t="s">
        <v>506</v>
      </c>
      <c r="M48" s="351" t="s">
        <v>506</v>
      </c>
    </row>
    <row r="49" spans="2:13" ht="27.75" customHeight="1" x14ac:dyDescent="0.15">
      <c r="B49" s="1215"/>
      <c r="C49" s="1216"/>
      <c r="D49" s="103"/>
      <c r="E49" s="1219" t="s">
        <v>39</v>
      </c>
      <c r="F49" s="1219"/>
      <c r="G49" s="1219"/>
      <c r="H49" s="1220"/>
      <c r="I49" s="349" t="s">
        <v>506</v>
      </c>
      <c r="J49" s="350" t="s">
        <v>506</v>
      </c>
      <c r="K49" s="350" t="s">
        <v>506</v>
      </c>
      <c r="L49" s="350" t="s">
        <v>506</v>
      </c>
      <c r="M49" s="351" t="s">
        <v>506</v>
      </c>
    </row>
    <row r="50" spans="2:13" ht="27.75" customHeight="1" x14ac:dyDescent="0.15">
      <c r="B50" s="1224" t="s">
        <v>40</v>
      </c>
      <c r="C50" s="1225"/>
      <c r="D50" s="106"/>
      <c r="E50" s="1219" t="s">
        <v>41</v>
      </c>
      <c r="F50" s="1219"/>
      <c r="G50" s="1219"/>
      <c r="H50" s="1220"/>
      <c r="I50" s="349">
        <v>2125</v>
      </c>
      <c r="J50" s="350">
        <v>2033</v>
      </c>
      <c r="K50" s="350">
        <v>1879</v>
      </c>
      <c r="L50" s="350">
        <v>1899</v>
      </c>
      <c r="M50" s="351">
        <v>2033</v>
      </c>
    </row>
    <row r="51" spans="2:13" ht="27.75" customHeight="1" x14ac:dyDescent="0.15">
      <c r="B51" s="1213"/>
      <c r="C51" s="1214"/>
      <c r="D51" s="103"/>
      <c r="E51" s="1219" t="s">
        <v>42</v>
      </c>
      <c r="F51" s="1219"/>
      <c r="G51" s="1219"/>
      <c r="H51" s="1220"/>
      <c r="I51" s="349">
        <v>46</v>
      </c>
      <c r="J51" s="350">
        <v>43</v>
      </c>
      <c r="K51" s="350">
        <v>39</v>
      </c>
      <c r="L51" s="350">
        <v>36</v>
      </c>
      <c r="M51" s="351">
        <v>33</v>
      </c>
    </row>
    <row r="52" spans="2:13" ht="27.75" customHeight="1" x14ac:dyDescent="0.15">
      <c r="B52" s="1215"/>
      <c r="C52" s="1216"/>
      <c r="D52" s="103"/>
      <c r="E52" s="1219" t="s">
        <v>43</v>
      </c>
      <c r="F52" s="1219"/>
      <c r="G52" s="1219"/>
      <c r="H52" s="1220"/>
      <c r="I52" s="349">
        <v>1484</v>
      </c>
      <c r="J52" s="350">
        <v>1425</v>
      </c>
      <c r="K52" s="350">
        <v>1641</v>
      </c>
      <c r="L52" s="350">
        <v>1641</v>
      </c>
      <c r="M52" s="351">
        <v>1579</v>
      </c>
    </row>
    <row r="53" spans="2:13" ht="27.75" customHeight="1" thickBot="1" x14ac:dyDescent="0.2">
      <c r="B53" s="1226" t="s">
        <v>44</v>
      </c>
      <c r="C53" s="1227"/>
      <c r="D53" s="107"/>
      <c r="E53" s="1228" t="s">
        <v>45</v>
      </c>
      <c r="F53" s="1228"/>
      <c r="G53" s="1228"/>
      <c r="H53" s="1229"/>
      <c r="I53" s="352">
        <v>-1461</v>
      </c>
      <c r="J53" s="353">
        <v>-1371</v>
      </c>
      <c r="K53" s="353">
        <v>-1219</v>
      </c>
      <c r="L53" s="353">
        <v>-1068</v>
      </c>
      <c r="M53" s="354">
        <v>-1264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Fkys8zdEYfVISwwDSdCzqz1B4gudLlW1OnbJg7sqc3EoH10XJlcAha1no9yw+0L0TzE+fURq/QT/RPw53fRYLg==" saltValue="Gy1qslNMja4Hg8p50aM2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550</v>
      </c>
      <c r="G54" s="116" t="s">
        <v>551</v>
      </c>
      <c r="H54" s="117" t="s">
        <v>552</v>
      </c>
    </row>
    <row r="55" spans="2:8" ht="52.5" customHeight="1" x14ac:dyDescent="0.15">
      <c r="B55" s="118"/>
      <c r="C55" s="1238" t="s">
        <v>48</v>
      </c>
      <c r="D55" s="1238"/>
      <c r="E55" s="1239"/>
      <c r="F55" s="119">
        <v>1517</v>
      </c>
      <c r="G55" s="119">
        <v>1517</v>
      </c>
      <c r="H55" s="120">
        <v>1637</v>
      </c>
    </row>
    <row r="56" spans="2:8" ht="52.5" customHeight="1" x14ac:dyDescent="0.15">
      <c r="B56" s="121"/>
      <c r="C56" s="1240" t="s">
        <v>49</v>
      </c>
      <c r="D56" s="1240"/>
      <c r="E56" s="1241"/>
      <c r="F56" s="122">
        <v>63</v>
      </c>
      <c r="G56" s="122">
        <v>63</v>
      </c>
      <c r="H56" s="123">
        <v>63</v>
      </c>
    </row>
    <row r="57" spans="2:8" ht="53.25" customHeight="1" x14ac:dyDescent="0.15">
      <c r="B57" s="121"/>
      <c r="C57" s="1242" t="s">
        <v>50</v>
      </c>
      <c r="D57" s="1242"/>
      <c r="E57" s="1243"/>
      <c r="F57" s="124">
        <v>248</v>
      </c>
      <c r="G57" s="124">
        <v>264</v>
      </c>
      <c r="H57" s="125">
        <v>276</v>
      </c>
    </row>
    <row r="58" spans="2:8" ht="45.75" customHeight="1" x14ac:dyDescent="0.15">
      <c r="B58" s="126"/>
      <c r="C58" s="1230" t="s">
        <v>571</v>
      </c>
      <c r="D58" s="1231"/>
      <c r="E58" s="1232"/>
      <c r="F58" s="127">
        <v>131</v>
      </c>
      <c r="G58" s="127">
        <v>131</v>
      </c>
      <c r="H58" s="128">
        <v>131</v>
      </c>
    </row>
    <row r="59" spans="2:8" ht="45.75" customHeight="1" x14ac:dyDescent="0.15">
      <c r="B59" s="126"/>
      <c r="C59" s="1230" t="s">
        <v>572</v>
      </c>
      <c r="D59" s="1231"/>
      <c r="E59" s="1232"/>
      <c r="F59" s="127">
        <v>69</v>
      </c>
      <c r="G59" s="127">
        <v>69</v>
      </c>
      <c r="H59" s="128">
        <v>69</v>
      </c>
    </row>
    <row r="60" spans="2:8" ht="45.75" customHeight="1" x14ac:dyDescent="0.15">
      <c r="B60" s="126"/>
      <c r="C60" s="1230" t="s">
        <v>573</v>
      </c>
      <c r="D60" s="1231"/>
      <c r="E60" s="1232"/>
      <c r="F60" s="127">
        <v>7</v>
      </c>
      <c r="G60" s="127">
        <v>24</v>
      </c>
      <c r="H60" s="128">
        <v>36</v>
      </c>
    </row>
    <row r="61" spans="2:8" ht="45.75" customHeight="1" x14ac:dyDescent="0.15">
      <c r="B61" s="126"/>
      <c r="C61" s="1230" t="s">
        <v>574</v>
      </c>
      <c r="D61" s="1231"/>
      <c r="E61" s="1232"/>
      <c r="F61" s="127">
        <v>22</v>
      </c>
      <c r="G61" s="127">
        <v>22</v>
      </c>
      <c r="H61" s="128">
        <v>22</v>
      </c>
    </row>
    <row r="62" spans="2:8" ht="45.75" customHeight="1" thickBot="1" x14ac:dyDescent="0.2">
      <c r="B62" s="129"/>
      <c r="C62" s="1233" t="s">
        <v>575</v>
      </c>
      <c r="D62" s="1234"/>
      <c r="E62" s="1235"/>
      <c r="F62" s="130">
        <v>12</v>
      </c>
      <c r="G62" s="130">
        <v>12</v>
      </c>
      <c r="H62" s="131">
        <v>12</v>
      </c>
    </row>
    <row r="63" spans="2:8" ht="52.5" customHeight="1" thickBot="1" x14ac:dyDescent="0.2">
      <c r="B63" s="132"/>
      <c r="C63" s="1236" t="s">
        <v>51</v>
      </c>
      <c r="D63" s="1236"/>
      <c r="E63" s="1237"/>
      <c r="F63" s="133">
        <v>1828</v>
      </c>
      <c r="G63" s="133">
        <v>1844</v>
      </c>
      <c r="H63" s="134">
        <v>1976</v>
      </c>
    </row>
    <row r="64" spans="2:8" x14ac:dyDescent="0.15"/>
  </sheetData>
  <sheetProtection algorithmName="SHA-512" hashValue="ATZ3wNM53ASspryUbb+WXgphSAkzpxWAfFQ2wOBKW7+hMJ6DT36w/byZ539J/xr1zKJ5AjzlIUJ+UlPuzrqJBA==" saltValue="YADQ7cw1WKgugqKIi0uI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90" zoomScaleNormal="90" zoomScaleSheetLayoutView="55" workbookViewId="0"/>
  </sheetViews>
  <sheetFormatPr defaultColWidth="0" defaultRowHeight="13.5" customHeight="1" zeroHeight="1" x14ac:dyDescent="0.15"/>
  <cols>
    <col min="1" max="1" width="6.375" style="363" customWidth="1"/>
    <col min="2" max="107" width="2.37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584</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585</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44" t="s">
        <v>586</v>
      </c>
      <c r="AO43" s="1245"/>
      <c r="AP43" s="1245"/>
      <c r="AQ43" s="1245"/>
      <c r="AR43" s="1245"/>
      <c r="AS43" s="1245"/>
      <c r="AT43" s="1245"/>
      <c r="AU43" s="1245"/>
      <c r="AV43" s="1245"/>
      <c r="AW43" s="1245"/>
      <c r="AX43" s="1245"/>
      <c r="AY43" s="1245"/>
      <c r="AZ43" s="1245"/>
      <c r="BA43" s="1245"/>
      <c r="BB43" s="1245"/>
      <c r="BC43" s="1245"/>
      <c r="BD43" s="1245"/>
      <c r="BE43" s="1245"/>
      <c r="BF43" s="1245"/>
      <c r="BG43" s="1245"/>
      <c r="BH43" s="1245"/>
      <c r="BI43" s="1245"/>
      <c r="BJ43" s="1245"/>
      <c r="BK43" s="1245"/>
      <c r="BL43" s="1245"/>
      <c r="BM43" s="1245"/>
      <c r="BN43" s="1245"/>
      <c r="BO43" s="1245"/>
      <c r="BP43" s="1245"/>
      <c r="BQ43" s="1245"/>
      <c r="BR43" s="1245"/>
      <c r="BS43" s="1245"/>
      <c r="BT43" s="1245"/>
      <c r="BU43" s="1245"/>
      <c r="BV43" s="1245"/>
      <c r="BW43" s="1245"/>
      <c r="BX43" s="1245"/>
      <c r="BY43" s="1245"/>
      <c r="BZ43" s="1245"/>
      <c r="CA43" s="1245"/>
      <c r="CB43" s="1245"/>
      <c r="CC43" s="1245"/>
      <c r="CD43" s="1245"/>
      <c r="CE43" s="1245"/>
      <c r="CF43" s="1245"/>
      <c r="CG43" s="1245"/>
      <c r="CH43" s="1245"/>
      <c r="CI43" s="1245"/>
      <c r="CJ43" s="1245"/>
      <c r="CK43" s="1245"/>
      <c r="CL43" s="1245"/>
      <c r="CM43" s="1245"/>
      <c r="CN43" s="1245"/>
      <c r="CO43" s="1245"/>
      <c r="CP43" s="1245"/>
      <c r="CQ43" s="1245"/>
      <c r="CR43" s="1245"/>
      <c r="CS43" s="1245"/>
      <c r="CT43" s="1245"/>
      <c r="CU43" s="1245"/>
      <c r="CV43" s="1245"/>
      <c r="CW43" s="1245"/>
      <c r="CX43" s="1245"/>
      <c r="CY43" s="1245"/>
      <c r="CZ43" s="1245"/>
      <c r="DA43" s="1245"/>
      <c r="DB43" s="1245"/>
      <c r="DC43" s="1246"/>
    </row>
    <row r="44" spans="2:109" x14ac:dyDescent="0.15">
      <c r="B44" s="369"/>
      <c r="AN44" s="1247"/>
      <c r="AO44" s="1248"/>
      <c r="AP44" s="1248"/>
      <c r="AQ44" s="1248"/>
      <c r="AR44" s="1248"/>
      <c r="AS44" s="1248"/>
      <c r="AT44" s="1248"/>
      <c r="AU44" s="1248"/>
      <c r="AV44" s="1248"/>
      <c r="AW44" s="1248"/>
      <c r="AX44" s="1248"/>
      <c r="AY44" s="1248"/>
      <c r="AZ44" s="1248"/>
      <c r="BA44" s="1248"/>
      <c r="BB44" s="1248"/>
      <c r="BC44" s="1248"/>
      <c r="BD44" s="1248"/>
      <c r="BE44" s="1248"/>
      <c r="BF44" s="1248"/>
      <c r="BG44" s="1248"/>
      <c r="BH44" s="1248"/>
      <c r="BI44" s="1248"/>
      <c r="BJ44" s="1248"/>
      <c r="BK44" s="1248"/>
      <c r="BL44" s="1248"/>
      <c r="BM44" s="1248"/>
      <c r="BN44" s="1248"/>
      <c r="BO44" s="1248"/>
      <c r="BP44" s="1248"/>
      <c r="BQ44" s="1248"/>
      <c r="BR44" s="1248"/>
      <c r="BS44" s="1248"/>
      <c r="BT44" s="1248"/>
      <c r="BU44" s="1248"/>
      <c r="BV44" s="1248"/>
      <c r="BW44" s="1248"/>
      <c r="BX44" s="1248"/>
      <c r="BY44" s="1248"/>
      <c r="BZ44" s="1248"/>
      <c r="CA44" s="1248"/>
      <c r="CB44" s="1248"/>
      <c r="CC44" s="1248"/>
      <c r="CD44" s="1248"/>
      <c r="CE44" s="1248"/>
      <c r="CF44" s="1248"/>
      <c r="CG44" s="1248"/>
      <c r="CH44" s="1248"/>
      <c r="CI44" s="1248"/>
      <c r="CJ44" s="1248"/>
      <c r="CK44" s="1248"/>
      <c r="CL44" s="1248"/>
      <c r="CM44" s="1248"/>
      <c r="CN44" s="1248"/>
      <c r="CO44" s="1248"/>
      <c r="CP44" s="1248"/>
      <c r="CQ44" s="1248"/>
      <c r="CR44" s="1248"/>
      <c r="CS44" s="1248"/>
      <c r="CT44" s="1248"/>
      <c r="CU44" s="1248"/>
      <c r="CV44" s="1248"/>
      <c r="CW44" s="1248"/>
      <c r="CX44" s="1248"/>
      <c r="CY44" s="1248"/>
      <c r="CZ44" s="1248"/>
      <c r="DA44" s="1248"/>
      <c r="DB44" s="1248"/>
      <c r="DC44" s="1249"/>
    </row>
    <row r="45" spans="2:109" x14ac:dyDescent="0.15">
      <c r="B45" s="369"/>
      <c r="AN45" s="1247"/>
      <c r="AO45" s="1248"/>
      <c r="AP45" s="1248"/>
      <c r="AQ45" s="1248"/>
      <c r="AR45" s="1248"/>
      <c r="AS45" s="1248"/>
      <c r="AT45" s="1248"/>
      <c r="AU45" s="1248"/>
      <c r="AV45" s="1248"/>
      <c r="AW45" s="1248"/>
      <c r="AX45" s="1248"/>
      <c r="AY45" s="1248"/>
      <c r="AZ45" s="1248"/>
      <c r="BA45" s="1248"/>
      <c r="BB45" s="1248"/>
      <c r="BC45" s="1248"/>
      <c r="BD45" s="1248"/>
      <c r="BE45" s="1248"/>
      <c r="BF45" s="1248"/>
      <c r="BG45" s="1248"/>
      <c r="BH45" s="1248"/>
      <c r="BI45" s="1248"/>
      <c r="BJ45" s="1248"/>
      <c r="BK45" s="1248"/>
      <c r="BL45" s="1248"/>
      <c r="BM45" s="1248"/>
      <c r="BN45" s="1248"/>
      <c r="BO45" s="1248"/>
      <c r="BP45" s="1248"/>
      <c r="BQ45" s="1248"/>
      <c r="BR45" s="1248"/>
      <c r="BS45" s="1248"/>
      <c r="BT45" s="1248"/>
      <c r="BU45" s="1248"/>
      <c r="BV45" s="1248"/>
      <c r="BW45" s="1248"/>
      <c r="BX45" s="1248"/>
      <c r="BY45" s="1248"/>
      <c r="BZ45" s="1248"/>
      <c r="CA45" s="1248"/>
      <c r="CB45" s="1248"/>
      <c r="CC45" s="1248"/>
      <c r="CD45" s="1248"/>
      <c r="CE45" s="1248"/>
      <c r="CF45" s="1248"/>
      <c r="CG45" s="1248"/>
      <c r="CH45" s="1248"/>
      <c r="CI45" s="1248"/>
      <c r="CJ45" s="1248"/>
      <c r="CK45" s="1248"/>
      <c r="CL45" s="1248"/>
      <c r="CM45" s="1248"/>
      <c r="CN45" s="1248"/>
      <c r="CO45" s="1248"/>
      <c r="CP45" s="1248"/>
      <c r="CQ45" s="1248"/>
      <c r="CR45" s="1248"/>
      <c r="CS45" s="1248"/>
      <c r="CT45" s="1248"/>
      <c r="CU45" s="1248"/>
      <c r="CV45" s="1248"/>
      <c r="CW45" s="1248"/>
      <c r="CX45" s="1248"/>
      <c r="CY45" s="1248"/>
      <c r="CZ45" s="1248"/>
      <c r="DA45" s="1248"/>
      <c r="DB45" s="1248"/>
      <c r="DC45" s="1249"/>
    </row>
    <row r="46" spans="2:109" x14ac:dyDescent="0.15">
      <c r="B46" s="369"/>
      <c r="AN46" s="1247"/>
      <c r="AO46" s="1248"/>
      <c r="AP46" s="1248"/>
      <c r="AQ46" s="1248"/>
      <c r="AR46" s="1248"/>
      <c r="AS46" s="1248"/>
      <c r="AT46" s="1248"/>
      <c r="AU46" s="1248"/>
      <c r="AV46" s="1248"/>
      <c r="AW46" s="1248"/>
      <c r="AX46" s="1248"/>
      <c r="AY46" s="1248"/>
      <c r="AZ46" s="1248"/>
      <c r="BA46" s="1248"/>
      <c r="BB46" s="1248"/>
      <c r="BC46" s="1248"/>
      <c r="BD46" s="1248"/>
      <c r="BE46" s="1248"/>
      <c r="BF46" s="1248"/>
      <c r="BG46" s="1248"/>
      <c r="BH46" s="1248"/>
      <c r="BI46" s="1248"/>
      <c r="BJ46" s="1248"/>
      <c r="BK46" s="1248"/>
      <c r="BL46" s="1248"/>
      <c r="BM46" s="1248"/>
      <c r="BN46" s="1248"/>
      <c r="BO46" s="1248"/>
      <c r="BP46" s="1248"/>
      <c r="BQ46" s="1248"/>
      <c r="BR46" s="1248"/>
      <c r="BS46" s="1248"/>
      <c r="BT46" s="1248"/>
      <c r="BU46" s="1248"/>
      <c r="BV46" s="1248"/>
      <c r="BW46" s="1248"/>
      <c r="BX46" s="1248"/>
      <c r="BY46" s="1248"/>
      <c r="BZ46" s="1248"/>
      <c r="CA46" s="1248"/>
      <c r="CB46" s="1248"/>
      <c r="CC46" s="1248"/>
      <c r="CD46" s="1248"/>
      <c r="CE46" s="1248"/>
      <c r="CF46" s="1248"/>
      <c r="CG46" s="1248"/>
      <c r="CH46" s="1248"/>
      <c r="CI46" s="1248"/>
      <c r="CJ46" s="1248"/>
      <c r="CK46" s="1248"/>
      <c r="CL46" s="1248"/>
      <c r="CM46" s="1248"/>
      <c r="CN46" s="1248"/>
      <c r="CO46" s="1248"/>
      <c r="CP46" s="1248"/>
      <c r="CQ46" s="1248"/>
      <c r="CR46" s="1248"/>
      <c r="CS46" s="1248"/>
      <c r="CT46" s="1248"/>
      <c r="CU46" s="1248"/>
      <c r="CV46" s="1248"/>
      <c r="CW46" s="1248"/>
      <c r="CX46" s="1248"/>
      <c r="CY46" s="1248"/>
      <c r="CZ46" s="1248"/>
      <c r="DA46" s="1248"/>
      <c r="DB46" s="1248"/>
      <c r="DC46" s="1249"/>
    </row>
    <row r="47" spans="2:109" x14ac:dyDescent="0.15">
      <c r="B47" s="369"/>
      <c r="AN47" s="1250"/>
      <c r="AO47" s="1251"/>
      <c r="AP47" s="1251"/>
      <c r="AQ47" s="1251"/>
      <c r="AR47" s="1251"/>
      <c r="AS47" s="1251"/>
      <c r="AT47" s="1251"/>
      <c r="AU47" s="1251"/>
      <c r="AV47" s="1251"/>
      <c r="AW47" s="1251"/>
      <c r="AX47" s="1251"/>
      <c r="AY47" s="1251"/>
      <c r="AZ47" s="1251"/>
      <c r="BA47" s="1251"/>
      <c r="BB47" s="1251"/>
      <c r="BC47" s="1251"/>
      <c r="BD47" s="1251"/>
      <c r="BE47" s="1251"/>
      <c r="BF47" s="1251"/>
      <c r="BG47" s="1251"/>
      <c r="BH47" s="1251"/>
      <c r="BI47" s="1251"/>
      <c r="BJ47" s="1251"/>
      <c r="BK47" s="1251"/>
      <c r="BL47" s="1251"/>
      <c r="BM47" s="1251"/>
      <c r="BN47" s="1251"/>
      <c r="BO47" s="1251"/>
      <c r="BP47" s="1251"/>
      <c r="BQ47" s="1251"/>
      <c r="BR47" s="1251"/>
      <c r="BS47" s="1251"/>
      <c r="BT47" s="1251"/>
      <c r="BU47" s="1251"/>
      <c r="BV47" s="1251"/>
      <c r="BW47" s="1251"/>
      <c r="BX47" s="1251"/>
      <c r="BY47" s="1251"/>
      <c r="BZ47" s="1251"/>
      <c r="CA47" s="1251"/>
      <c r="CB47" s="1251"/>
      <c r="CC47" s="1251"/>
      <c r="CD47" s="1251"/>
      <c r="CE47" s="1251"/>
      <c r="CF47" s="1251"/>
      <c r="CG47" s="1251"/>
      <c r="CH47" s="1251"/>
      <c r="CI47" s="1251"/>
      <c r="CJ47" s="1251"/>
      <c r="CK47" s="1251"/>
      <c r="CL47" s="1251"/>
      <c r="CM47" s="1251"/>
      <c r="CN47" s="1251"/>
      <c r="CO47" s="1251"/>
      <c r="CP47" s="1251"/>
      <c r="CQ47" s="1251"/>
      <c r="CR47" s="1251"/>
      <c r="CS47" s="1251"/>
      <c r="CT47" s="1251"/>
      <c r="CU47" s="1251"/>
      <c r="CV47" s="1251"/>
      <c r="CW47" s="1251"/>
      <c r="CX47" s="1251"/>
      <c r="CY47" s="1251"/>
      <c r="CZ47" s="1251"/>
      <c r="DA47" s="1251"/>
      <c r="DB47" s="1251"/>
      <c r="DC47" s="1252"/>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587</v>
      </c>
    </row>
    <row r="50" spans="1:109" x14ac:dyDescent="0.15">
      <c r="B50" s="369"/>
      <c r="G50" s="1253"/>
      <c r="H50" s="1253"/>
      <c r="I50" s="1253"/>
      <c r="J50" s="1253"/>
      <c r="K50" s="379"/>
      <c r="L50" s="379"/>
      <c r="M50" s="380"/>
      <c r="N50" s="380"/>
      <c r="AN50" s="1254"/>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6"/>
      <c r="BP50" s="1257" t="s">
        <v>548</v>
      </c>
      <c r="BQ50" s="1257"/>
      <c r="BR50" s="1257"/>
      <c r="BS50" s="1257"/>
      <c r="BT50" s="1257"/>
      <c r="BU50" s="1257"/>
      <c r="BV50" s="1257"/>
      <c r="BW50" s="1257"/>
      <c r="BX50" s="1257" t="s">
        <v>549</v>
      </c>
      <c r="BY50" s="1257"/>
      <c r="BZ50" s="1257"/>
      <c r="CA50" s="1257"/>
      <c r="CB50" s="1257"/>
      <c r="CC50" s="1257"/>
      <c r="CD50" s="1257"/>
      <c r="CE50" s="1257"/>
      <c r="CF50" s="1257" t="s">
        <v>550</v>
      </c>
      <c r="CG50" s="1257"/>
      <c r="CH50" s="1257"/>
      <c r="CI50" s="1257"/>
      <c r="CJ50" s="1257"/>
      <c r="CK50" s="1257"/>
      <c r="CL50" s="1257"/>
      <c r="CM50" s="1257"/>
      <c r="CN50" s="1257" t="s">
        <v>551</v>
      </c>
      <c r="CO50" s="1257"/>
      <c r="CP50" s="1257"/>
      <c r="CQ50" s="1257"/>
      <c r="CR50" s="1257"/>
      <c r="CS50" s="1257"/>
      <c r="CT50" s="1257"/>
      <c r="CU50" s="1257"/>
      <c r="CV50" s="1257" t="s">
        <v>552</v>
      </c>
      <c r="CW50" s="1257"/>
      <c r="CX50" s="1257"/>
      <c r="CY50" s="1257"/>
      <c r="CZ50" s="1257"/>
      <c r="DA50" s="1257"/>
      <c r="DB50" s="1257"/>
      <c r="DC50" s="1257"/>
    </row>
    <row r="51" spans="1:109" ht="13.5" customHeight="1" x14ac:dyDescent="0.15">
      <c r="B51" s="369"/>
      <c r="G51" s="1263"/>
      <c r="H51" s="1263"/>
      <c r="I51" s="1261"/>
      <c r="J51" s="1261"/>
      <c r="K51" s="1259"/>
      <c r="L51" s="1259"/>
      <c r="M51" s="1259"/>
      <c r="N51" s="1259"/>
      <c r="AM51" s="378"/>
      <c r="AN51" s="1260" t="s">
        <v>588</v>
      </c>
      <c r="AO51" s="1260"/>
      <c r="AP51" s="1260"/>
      <c r="AQ51" s="1260"/>
      <c r="AR51" s="1260"/>
      <c r="AS51" s="1260"/>
      <c r="AT51" s="1260"/>
      <c r="AU51" s="1260"/>
      <c r="AV51" s="1260"/>
      <c r="AW51" s="1260"/>
      <c r="AX51" s="1260"/>
      <c r="AY51" s="1260"/>
      <c r="AZ51" s="1260"/>
      <c r="BA51" s="1260"/>
      <c r="BB51" s="1260" t="s">
        <v>589</v>
      </c>
      <c r="BC51" s="1260"/>
      <c r="BD51" s="1260"/>
      <c r="BE51" s="1260"/>
      <c r="BF51" s="1260"/>
      <c r="BG51" s="1260"/>
      <c r="BH51" s="1260"/>
      <c r="BI51" s="1260"/>
      <c r="BJ51" s="1260"/>
      <c r="BK51" s="1260"/>
      <c r="BL51" s="1260"/>
      <c r="BM51" s="1260"/>
      <c r="BN51" s="1260"/>
      <c r="BO51" s="1260"/>
      <c r="BP51" s="1258"/>
      <c r="BQ51" s="1258"/>
      <c r="BR51" s="1258"/>
      <c r="BS51" s="1258"/>
      <c r="BT51" s="1258"/>
      <c r="BU51" s="1258"/>
      <c r="BV51" s="1258"/>
      <c r="BW51" s="1258"/>
      <c r="BX51" s="1258"/>
      <c r="BY51" s="1258"/>
      <c r="BZ51" s="1258"/>
      <c r="CA51" s="1258"/>
      <c r="CB51" s="1258"/>
      <c r="CC51" s="1258"/>
      <c r="CD51" s="1258"/>
      <c r="CE51" s="1258"/>
      <c r="CF51" s="1258"/>
      <c r="CG51" s="1258"/>
      <c r="CH51" s="1258"/>
      <c r="CI51" s="1258"/>
      <c r="CJ51" s="1258"/>
      <c r="CK51" s="1258"/>
      <c r="CL51" s="1258"/>
      <c r="CM51" s="1258"/>
      <c r="CN51" s="1258"/>
      <c r="CO51" s="1258"/>
      <c r="CP51" s="1258"/>
      <c r="CQ51" s="1258"/>
      <c r="CR51" s="1258"/>
      <c r="CS51" s="1258"/>
      <c r="CT51" s="1258"/>
      <c r="CU51" s="1258"/>
      <c r="CV51" s="1258"/>
      <c r="CW51" s="1258"/>
      <c r="CX51" s="1258"/>
      <c r="CY51" s="1258"/>
      <c r="CZ51" s="1258"/>
      <c r="DA51" s="1258"/>
      <c r="DB51" s="1258"/>
      <c r="DC51" s="1258"/>
    </row>
    <row r="52" spans="1:109" x14ac:dyDescent="0.15">
      <c r="B52" s="369"/>
      <c r="G52" s="1263"/>
      <c r="H52" s="1263"/>
      <c r="I52" s="1261"/>
      <c r="J52" s="1261"/>
      <c r="K52" s="1259"/>
      <c r="L52" s="1259"/>
      <c r="M52" s="1259"/>
      <c r="N52" s="1259"/>
      <c r="AM52" s="378"/>
      <c r="AN52" s="1260"/>
      <c r="AO52" s="1260"/>
      <c r="AP52" s="1260"/>
      <c r="AQ52" s="1260"/>
      <c r="AR52" s="1260"/>
      <c r="AS52" s="1260"/>
      <c r="AT52" s="1260"/>
      <c r="AU52" s="1260"/>
      <c r="AV52" s="1260"/>
      <c r="AW52" s="1260"/>
      <c r="AX52" s="1260"/>
      <c r="AY52" s="1260"/>
      <c r="AZ52" s="1260"/>
      <c r="BA52" s="1260"/>
      <c r="BB52" s="1260"/>
      <c r="BC52" s="1260"/>
      <c r="BD52" s="1260"/>
      <c r="BE52" s="1260"/>
      <c r="BF52" s="1260"/>
      <c r="BG52" s="1260"/>
      <c r="BH52" s="1260"/>
      <c r="BI52" s="1260"/>
      <c r="BJ52" s="1260"/>
      <c r="BK52" s="1260"/>
      <c r="BL52" s="1260"/>
      <c r="BM52" s="1260"/>
      <c r="BN52" s="1260"/>
      <c r="BO52" s="1260"/>
      <c r="BP52" s="1258"/>
      <c r="BQ52" s="1258"/>
      <c r="BR52" s="1258"/>
      <c r="BS52" s="1258"/>
      <c r="BT52" s="1258"/>
      <c r="BU52" s="1258"/>
      <c r="BV52" s="1258"/>
      <c r="BW52" s="1258"/>
      <c r="BX52" s="1258"/>
      <c r="BY52" s="1258"/>
      <c r="BZ52" s="1258"/>
      <c r="CA52" s="1258"/>
      <c r="CB52" s="1258"/>
      <c r="CC52" s="1258"/>
      <c r="CD52" s="1258"/>
      <c r="CE52" s="1258"/>
      <c r="CF52" s="1258"/>
      <c r="CG52" s="1258"/>
      <c r="CH52" s="1258"/>
      <c r="CI52" s="1258"/>
      <c r="CJ52" s="1258"/>
      <c r="CK52" s="1258"/>
      <c r="CL52" s="1258"/>
      <c r="CM52" s="1258"/>
      <c r="CN52" s="1258"/>
      <c r="CO52" s="1258"/>
      <c r="CP52" s="1258"/>
      <c r="CQ52" s="1258"/>
      <c r="CR52" s="1258"/>
      <c r="CS52" s="1258"/>
      <c r="CT52" s="1258"/>
      <c r="CU52" s="1258"/>
      <c r="CV52" s="1258"/>
      <c r="CW52" s="1258"/>
      <c r="CX52" s="1258"/>
      <c r="CY52" s="1258"/>
      <c r="CZ52" s="1258"/>
      <c r="DA52" s="1258"/>
      <c r="DB52" s="1258"/>
      <c r="DC52" s="1258"/>
    </row>
    <row r="53" spans="1:109" x14ac:dyDescent="0.15">
      <c r="A53" s="377"/>
      <c r="B53" s="369"/>
      <c r="G53" s="1263"/>
      <c r="H53" s="1263"/>
      <c r="I53" s="1253"/>
      <c r="J53" s="1253"/>
      <c r="K53" s="1259"/>
      <c r="L53" s="1259"/>
      <c r="M53" s="1259"/>
      <c r="N53" s="1259"/>
      <c r="AM53" s="378"/>
      <c r="AN53" s="1260"/>
      <c r="AO53" s="1260"/>
      <c r="AP53" s="1260"/>
      <c r="AQ53" s="1260"/>
      <c r="AR53" s="1260"/>
      <c r="AS53" s="1260"/>
      <c r="AT53" s="1260"/>
      <c r="AU53" s="1260"/>
      <c r="AV53" s="1260"/>
      <c r="AW53" s="1260"/>
      <c r="AX53" s="1260"/>
      <c r="AY53" s="1260"/>
      <c r="AZ53" s="1260"/>
      <c r="BA53" s="1260"/>
      <c r="BB53" s="1260" t="s">
        <v>590</v>
      </c>
      <c r="BC53" s="1260"/>
      <c r="BD53" s="1260"/>
      <c r="BE53" s="1260"/>
      <c r="BF53" s="1260"/>
      <c r="BG53" s="1260"/>
      <c r="BH53" s="1260"/>
      <c r="BI53" s="1260"/>
      <c r="BJ53" s="1260"/>
      <c r="BK53" s="1260"/>
      <c r="BL53" s="1260"/>
      <c r="BM53" s="1260"/>
      <c r="BN53" s="1260"/>
      <c r="BO53" s="1260"/>
      <c r="BP53" s="1258">
        <v>61.1</v>
      </c>
      <c r="BQ53" s="1258"/>
      <c r="BR53" s="1258"/>
      <c r="BS53" s="1258"/>
      <c r="BT53" s="1258"/>
      <c r="BU53" s="1258"/>
      <c r="BV53" s="1258"/>
      <c r="BW53" s="1258"/>
      <c r="BX53" s="1258">
        <v>62.8</v>
      </c>
      <c r="BY53" s="1258"/>
      <c r="BZ53" s="1258"/>
      <c r="CA53" s="1258"/>
      <c r="CB53" s="1258"/>
      <c r="CC53" s="1258"/>
      <c r="CD53" s="1258"/>
      <c r="CE53" s="1258"/>
      <c r="CF53" s="1258">
        <v>63.7</v>
      </c>
      <c r="CG53" s="1258"/>
      <c r="CH53" s="1258"/>
      <c r="CI53" s="1258"/>
      <c r="CJ53" s="1258"/>
      <c r="CK53" s="1258"/>
      <c r="CL53" s="1258"/>
      <c r="CM53" s="1258"/>
      <c r="CN53" s="1258">
        <v>65.3</v>
      </c>
      <c r="CO53" s="1258"/>
      <c r="CP53" s="1258"/>
      <c r="CQ53" s="1258"/>
      <c r="CR53" s="1258"/>
      <c r="CS53" s="1258"/>
      <c r="CT53" s="1258"/>
      <c r="CU53" s="1258"/>
      <c r="CV53" s="1258">
        <v>67.099999999999994</v>
      </c>
      <c r="CW53" s="1258"/>
      <c r="CX53" s="1258"/>
      <c r="CY53" s="1258"/>
      <c r="CZ53" s="1258"/>
      <c r="DA53" s="1258"/>
      <c r="DB53" s="1258"/>
      <c r="DC53" s="1258"/>
    </row>
    <row r="54" spans="1:109" x14ac:dyDescent="0.15">
      <c r="A54" s="377"/>
      <c r="B54" s="369"/>
      <c r="G54" s="1263"/>
      <c r="H54" s="1263"/>
      <c r="I54" s="1253"/>
      <c r="J54" s="1253"/>
      <c r="K54" s="1259"/>
      <c r="L54" s="1259"/>
      <c r="M54" s="1259"/>
      <c r="N54" s="1259"/>
      <c r="AM54" s="378"/>
      <c r="AN54" s="1260"/>
      <c r="AO54" s="1260"/>
      <c r="AP54" s="1260"/>
      <c r="AQ54" s="1260"/>
      <c r="AR54" s="1260"/>
      <c r="AS54" s="1260"/>
      <c r="AT54" s="1260"/>
      <c r="AU54" s="1260"/>
      <c r="AV54" s="1260"/>
      <c r="AW54" s="1260"/>
      <c r="AX54" s="1260"/>
      <c r="AY54" s="1260"/>
      <c r="AZ54" s="1260"/>
      <c r="BA54" s="1260"/>
      <c r="BB54" s="1260"/>
      <c r="BC54" s="1260"/>
      <c r="BD54" s="1260"/>
      <c r="BE54" s="1260"/>
      <c r="BF54" s="1260"/>
      <c r="BG54" s="1260"/>
      <c r="BH54" s="1260"/>
      <c r="BI54" s="1260"/>
      <c r="BJ54" s="1260"/>
      <c r="BK54" s="1260"/>
      <c r="BL54" s="1260"/>
      <c r="BM54" s="1260"/>
      <c r="BN54" s="1260"/>
      <c r="BO54" s="1260"/>
      <c r="BP54" s="1258"/>
      <c r="BQ54" s="1258"/>
      <c r="BR54" s="1258"/>
      <c r="BS54" s="1258"/>
      <c r="BT54" s="1258"/>
      <c r="BU54" s="1258"/>
      <c r="BV54" s="1258"/>
      <c r="BW54" s="1258"/>
      <c r="BX54" s="1258"/>
      <c r="BY54" s="1258"/>
      <c r="BZ54" s="1258"/>
      <c r="CA54" s="1258"/>
      <c r="CB54" s="1258"/>
      <c r="CC54" s="1258"/>
      <c r="CD54" s="1258"/>
      <c r="CE54" s="1258"/>
      <c r="CF54" s="1258"/>
      <c r="CG54" s="1258"/>
      <c r="CH54" s="1258"/>
      <c r="CI54" s="1258"/>
      <c r="CJ54" s="1258"/>
      <c r="CK54" s="1258"/>
      <c r="CL54" s="1258"/>
      <c r="CM54" s="1258"/>
      <c r="CN54" s="1258"/>
      <c r="CO54" s="1258"/>
      <c r="CP54" s="1258"/>
      <c r="CQ54" s="1258"/>
      <c r="CR54" s="1258"/>
      <c r="CS54" s="1258"/>
      <c r="CT54" s="1258"/>
      <c r="CU54" s="1258"/>
      <c r="CV54" s="1258"/>
      <c r="CW54" s="1258"/>
      <c r="CX54" s="1258"/>
      <c r="CY54" s="1258"/>
      <c r="CZ54" s="1258"/>
      <c r="DA54" s="1258"/>
      <c r="DB54" s="1258"/>
      <c r="DC54" s="1258"/>
    </row>
    <row r="55" spans="1:109" x14ac:dyDescent="0.15">
      <c r="A55" s="377"/>
      <c r="B55" s="369"/>
      <c r="G55" s="1253"/>
      <c r="H55" s="1253"/>
      <c r="I55" s="1253"/>
      <c r="J55" s="1253"/>
      <c r="K55" s="1259"/>
      <c r="L55" s="1259"/>
      <c r="M55" s="1259"/>
      <c r="N55" s="1259"/>
      <c r="AN55" s="1257" t="s">
        <v>591</v>
      </c>
      <c r="AO55" s="1257"/>
      <c r="AP55" s="1257"/>
      <c r="AQ55" s="1257"/>
      <c r="AR55" s="1257"/>
      <c r="AS55" s="1257"/>
      <c r="AT55" s="1257"/>
      <c r="AU55" s="1257"/>
      <c r="AV55" s="1257"/>
      <c r="AW55" s="1257"/>
      <c r="AX55" s="1257"/>
      <c r="AY55" s="1257"/>
      <c r="AZ55" s="1257"/>
      <c r="BA55" s="1257"/>
      <c r="BB55" s="1260" t="s">
        <v>589</v>
      </c>
      <c r="BC55" s="1260"/>
      <c r="BD55" s="1260"/>
      <c r="BE55" s="1260"/>
      <c r="BF55" s="1260"/>
      <c r="BG55" s="1260"/>
      <c r="BH55" s="1260"/>
      <c r="BI55" s="1260"/>
      <c r="BJ55" s="1260"/>
      <c r="BK55" s="1260"/>
      <c r="BL55" s="1260"/>
      <c r="BM55" s="1260"/>
      <c r="BN55" s="1260"/>
      <c r="BO55" s="1260"/>
      <c r="BP55" s="1258">
        <v>0</v>
      </c>
      <c r="BQ55" s="1258"/>
      <c r="BR55" s="1258"/>
      <c r="BS55" s="1258"/>
      <c r="BT55" s="1258"/>
      <c r="BU55" s="1258"/>
      <c r="BV55" s="1258"/>
      <c r="BW55" s="1258"/>
      <c r="BX55" s="1258">
        <v>0</v>
      </c>
      <c r="BY55" s="1258"/>
      <c r="BZ55" s="1258"/>
      <c r="CA55" s="1258"/>
      <c r="CB55" s="1258"/>
      <c r="CC55" s="1258"/>
      <c r="CD55" s="1258"/>
      <c r="CE55" s="1258"/>
      <c r="CF55" s="1258">
        <v>0</v>
      </c>
      <c r="CG55" s="1258"/>
      <c r="CH55" s="1258"/>
      <c r="CI55" s="1258"/>
      <c r="CJ55" s="1258"/>
      <c r="CK55" s="1258"/>
      <c r="CL55" s="1258"/>
      <c r="CM55" s="1258"/>
      <c r="CN55" s="1258">
        <v>0</v>
      </c>
      <c r="CO55" s="1258"/>
      <c r="CP55" s="1258"/>
      <c r="CQ55" s="1258"/>
      <c r="CR55" s="1258"/>
      <c r="CS55" s="1258"/>
      <c r="CT55" s="1258"/>
      <c r="CU55" s="1258"/>
      <c r="CV55" s="1258">
        <v>0</v>
      </c>
      <c r="CW55" s="1258"/>
      <c r="CX55" s="1258"/>
      <c r="CY55" s="1258"/>
      <c r="CZ55" s="1258"/>
      <c r="DA55" s="1258"/>
      <c r="DB55" s="1258"/>
      <c r="DC55" s="1258"/>
    </row>
    <row r="56" spans="1:109" x14ac:dyDescent="0.15">
      <c r="A56" s="377"/>
      <c r="B56" s="369"/>
      <c r="G56" s="1253"/>
      <c r="H56" s="1253"/>
      <c r="I56" s="1253"/>
      <c r="J56" s="1253"/>
      <c r="K56" s="1259"/>
      <c r="L56" s="1259"/>
      <c r="M56" s="1259"/>
      <c r="N56" s="1259"/>
      <c r="AN56" s="1257"/>
      <c r="AO56" s="1257"/>
      <c r="AP56" s="1257"/>
      <c r="AQ56" s="1257"/>
      <c r="AR56" s="1257"/>
      <c r="AS56" s="1257"/>
      <c r="AT56" s="1257"/>
      <c r="AU56" s="1257"/>
      <c r="AV56" s="1257"/>
      <c r="AW56" s="1257"/>
      <c r="AX56" s="1257"/>
      <c r="AY56" s="1257"/>
      <c r="AZ56" s="1257"/>
      <c r="BA56" s="1257"/>
      <c r="BB56" s="1260"/>
      <c r="BC56" s="1260"/>
      <c r="BD56" s="1260"/>
      <c r="BE56" s="1260"/>
      <c r="BF56" s="1260"/>
      <c r="BG56" s="1260"/>
      <c r="BH56" s="1260"/>
      <c r="BI56" s="1260"/>
      <c r="BJ56" s="1260"/>
      <c r="BK56" s="1260"/>
      <c r="BL56" s="1260"/>
      <c r="BM56" s="1260"/>
      <c r="BN56" s="1260"/>
      <c r="BO56" s="1260"/>
      <c r="BP56" s="1258"/>
      <c r="BQ56" s="1258"/>
      <c r="BR56" s="1258"/>
      <c r="BS56" s="1258"/>
      <c r="BT56" s="1258"/>
      <c r="BU56" s="1258"/>
      <c r="BV56" s="1258"/>
      <c r="BW56" s="1258"/>
      <c r="BX56" s="1258"/>
      <c r="BY56" s="1258"/>
      <c r="BZ56" s="1258"/>
      <c r="CA56" s="1258"/>
      <c r="CB56" s="1258"/>
      <c r="CC56" s="1258"/>
      <c r="CD56" s="1258"/>
      <c r="CE56" s="1258"/>
      <c r="CF56" s="1258"/>
      <c r="CG56" s="1258"/>
      <c r="CH56" s="1258"/>
      <c r="CI56" s="1258"/>
      <c r="CJ56" s="1258"/>
      <c r="CK56" s="1258"/>
      <c r="CL56" s="1258"/>
      <c r="CM56" s="1258"/>
      <c r="CN56" s="1258"/>
      <c r="CO56" s="1258"/>
      <c r="CP56" s="1258"/>
      <c r="CQ56" s="1258"/>
      <c r="CR56" s="1258"/>
      <c r="CS56" s="1258"/>
      <c r="CT56" s="1258"/>
      <c r="CU56" s="1258"/>
      <c r="CV56" s="1258"/>
      <c r="CW56" s="1258"/>
      <c r="CX56" s="1258"/>
      <c r="CY56" s="1258"/>
      <c r="CZ56" s="1258"/>
      <c r="DA56" s="1258"/>
      <c r="DB56" s="1258"/>
      <c r="DC56" s="1258"/>
    </row>
    <row r="57" spans="1:109" s="377" customFormat="1" x14ac:dyDescent="0.15">
      <c r="B57" s="381"/>
      <c r="G57" s="1253"/>
      <c r="H57" s="1253"/>
      <c r="I57" s="1262"/>
      <c r="J57" s="1262"/>
      <c r="K57" s="1259"/>
      <c r="L57" s="1259"/>
      <c r="M57" s="1259"/>
      <c r="N57" s="1259"/>
      <c r="AM57" s="363"/>
      <c r="AN57" s="1257"/>
      <c r="AO57" s="1257"/>
      <c r="AP57" s="1257"/>
      <c r="AQ57" s="1257"/>
      <c r="AR57" s="1257"/>
      <c r="AS57" s="1257"/>
      <c r="AT57" s="1257"/>
      <c r="AU57" s="1257"/>
      <c r="AV57" s="1257"/>
      <c r="AW57" s="1257"/>
      <c r="AX57" s="1257"/>
      <c r="AY57" s="1257"/>
      <c r="AZ57" s="1257"/>
      <c r="BA57" s="1257"/>
      <c r="BB57" s="1260" t="s">
        <v>590</v>
      </c>
      <c r="BC57" s="1260"/>
      <c r="BD57" s="1260"/>
      <c r="BE57" s="1260"/>
      <c r="BF57" s="1260"/>
      <c r="BG57" s="1260"/>
      <c r="BH57" s="1260"/>
      <c r="BI57" s="1260"/>
      <c r="BJ57" s="1260"/>
      <c r="BK57" s="1260"/>
      <c r="BL57" s="1260"/>
      <c r="BM57" s="1260"/>
      <c r="BN57" s="1260"/>
      <c r="BO57" s="1260"/>
      <c r="BP57" s="1258">
        <v>58.2</v>
      </c>
      <c r="BQ57" s="1258"/>
      <c r="BR57" s="1258"/>
      <c r="BS57" s="1258"/>
      <c r="BT57" s="1258"/>
      <c r="BU57" s="1258"/>
      <c r="BV57" s="1258"/>
      <c r="BW57" s="1258"/>
      <c r="BX57" s="1258">
        <v>59.4</v>
      </c>
      <c r="BY57" s="1258"/>
      <c r="BZ57" s="1258"/>
      <c r="CA57" s="1258"/>
      <c r="CB57" s="1258"/>
      <c r="CC57" s="1258"/>
      <c r="CD57" s="1258"/>
      <c r="CE57" s="1258"/>
      <c r="CF57" s="1258">
        <v>60.4</v>
      </c>
      <c r="CG57" s="1258"/>
      <c r="CH57" s="1258"/>
      <c r="CI57" s="1258"/>
      <c r="CJ57" s="1258"/>
      <c r="CK57" s="1258"/>
      <c r="CL57" s="1258"/>
      <c r="CM57" s="1258"/>
      <c r="CN57" s="1258">
        <v>61.5</v>
      </c>
      <c r="CO57" s="1258"/>
      <c r="CP57" s="1258"/>
      <c r="CQ57" s="1258"/>
      <c r="CR57" s="1258"/>
      <c r="CS57" s="1258"/>
      <c r="CT57" s="1258"/>
      <c r="CU57" s="1258"/>
      <c r="CV57" s="1258">
        <v>61</v>
      </c>
      <c r="CW57" s="1258"/>
      <c r="CX57" s="1258"/>
      <c r="CY57" s="1258"/>
      <c r="CZ57" s="1258"/>
      <c r="DA57" s="1258"/>
      <c r="DB57" s="1258"/>
      <c r="DC57" s="1258"/>
      <c r="DD57" s="382"/>
      <c r="DE57" s="381"/>
    </row>
    <row r="58" spans="1:109" s="377" customFormat="1" x14ac:dyDescent="0.15">
      <c r="A58" s="363"/>
      <c r="B58" s="381"/>
      <c r="G58" s="1253"/>
      <c r="H58" s="1253"/>
      <c r="I58" s="1262"/>
      <c r="J58" s="1262"/>
      <c r="K58" s="1259"/>
      <c r="L58" s="1259"/>
      <c r="M58" s="1259"/>
      <c r="N58" s="1259"/>
      <c r="AM58" s="363"/>
      <c r="AN58" s="1257"/>
      <c r="AO58" s="1257"/>
      <c r="AP58" s="1257"/>
      <c r="AQ58" s="1257"/>
      <c r="AR58" s="1257"/>
      <c r="AS58" s="1257"/>
      <c r="AT58" s="1257"/>
      <c r="AU58" s="1257"/>
      <c r="AV58" s="1257"/>
      <c r="AW58" s="1257"/>
      <c r="AX58" s="1257"/>
      <c r="AY58" s="1257"/>
      <c r="AZ58" s="1257"/>
      <c r="BA58" s="1257"/>
      <c r="BB58" s="1260"/>
      <c r="BC58" s="1260"/>
      <c r="BD58" s="1260"/>
      <c r="BE58" s="1260"/>
      <c r="BF58" s="1260"/>
      <c r="BG58" s="1260"/>
      <c r="BH58" s="1260"/>
      <c r="BI58" s="1260"/>
      <c r="BJ58" s="1260"/>
      <c r="BK58" s="1260"/>
      <c r="BL58" s="1260"/>
      <c r="BM58" s="1260"/>
      <c r="BN58" s="1260"/>
      <c r="BO58" s="1260"/>
      <c r="BP58" s="1258"/>
      <c r="BQ58" s="1258"/>
      <c r="BR58" s="1258"/>
      <c r="BS58" s="1258"/>
      <c r="BT58" s="1258"/>
      <c r="BU58" s="1258"/>
      <c r="BV58" s="1258"/>
      <c r="BW58" s="1258"/>
      <c r="BX58" s="1258"/>
      <c r="BY58" s="1258"/>
      <c r="BZ58" s="1258"/>
      <c r="CA58" s="1258"/>
      <c r="CB58" s="1258"/>
      <c r="CC58" s="1258"/>
      <c r="CD58" s="1258"/>
      <c r="CE58" s="1258"/>
      <c r="CF58" s="1258"/>
      <c r="CG58" s="1258"/>
      <c r="CH58" s="1258"/>
      <c r="CI58" s="1258"/>
      <c r="CJ58" s="1258"/>
      <c r="CK58" s="1258"/>
      <c r="CL58" s="1258"/>
      <c r="CM58" s="1258"/>
      <c r="CN58" s="1258"/>
      <c r="CO58" s="1258"/>
      <c r="CP58" s="1258"/>
      <c r="CQ58" s="1258"/>
      <c r="CR58" s="1258"/>
      <c r="CS58" s="1258"/>
      <c r="CT58" s="1258"/>
      <c r="CU58" s="1258"/>
      <c r="CV58" s="1258"/>
      <c r="CW58" s="1258"/>
      <c r="CX58" s="1258"/>
      <c r="CY58" s="1258"/>
      <c r="CZ58" s="1258"/>
      <c r="DA58" s="1258"/>
      <c r="DB58" s="1258"/>
      <c r="DC58" s="1258"/>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592</v>
      </c>
    </row>
    <row r="64" spans="1:109" x14ac:dyDescent="0.15">
      <c r="B64" s="369"/>
      <c r="G64" s="376"/>
      <c r="I64" s="389"/>
      <c r="J64" s="389"/>
      <c r="K64" s="389"/>
      <c r="L64" s="389"/>
      <c r="M64" s="389"/>
      <c r="N64" s="390"/>
      <c r="AM64" s="376"/>
      <c r="AN64" s="376" t="s">
        <v>585</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44" t="s">
        <v>593</v>
      </c>
      <c r="AO65" s="1245"/>
      <c r="AP65" s="1245"/>
      <c r="AQ65" s="1245"/>
      <c r="AR65" s="1245"/>
      <c r="AS65" s="1245"/>
      <c r="AT65" s="1245"/>
      <c r="AU65" s="1245"/>
      <c r="AV65" s="1245"/>
      <c r="AW65" s="1245"/>
      <c r="AX65" s="1245"/>
      <c r="AY65" s="1245"/>
      <c r="AZ65" s="1245"/>
      <c r="BA65" s="1245"/>
      <c r="BB65" s="1245"/>
      <c r="BC65" s="1245"/>
      <c r="BD65" s="1245"/>
      <c r="BE65" s="1245"/>
      <c r="BF65" s="1245"/>
      <c r="BG65" s="1245"/>
      <c r="BH65" s="1245"/>
      <c r="BI65" s="1245"/>
      <c r="BJ65" s="1245"/>
      <c r="BK65" s="1245"/>
      <c r="BL65" s="1245"/>
      <c r="BM65" s="1245"/>
      <c r="BN65" s="1245"/>
      <c r="BO65" s="1245"/>
      <c r="BP65" s="1245"/>
      <c r="BQ65" s="1245"/>
      <c r="BR65" s="1245"/>
      <c r="BS65" s="1245"/>
      <c r="BT65" s="1245"/>
      <c r="BU65" s="1245"/>
      <c r="BV65" s="1245"/>
      <c r="BW65" s="1245"/>
      <c r="BX65" s="1245"/>
      <c r="BY65" s="1245"/>
      <c r="BZ65" s="1245"/>
      <c r="CA65" s="1245"/>
      <c r="CB65" s="1245"/>
      <c r="CC65" s="1245"/>
      <c r="CD65" s="1245"/>
      <c r="CE65" s="1245"/>
      <c r="CF65" s="1245"/>
      <c r="CG65" s="1245"/>
      <c r="CH65" s="1245"/>
      <c r="CI65" s="1245"/>
      <c r="CJ65" s="1245"/>
      <c r="CK65" s="1245"/>
      <c r="CL65" s="1245"/>
      <c r="CM65" s="1245"/>
      <c r="CN65" s="1245"/>
      <c r="CO65" s="1245"/>
      <c r="CP65" s="1245"/>
      <c r="CQ65" s="1245"/>
      <c r="CR65" s="1245"/>
      <c r="CS65" s="1245"/>
      <c r="CT65" s="1245"/>
      <c r="CU65" s="1245"/>
      <c r="CV65" s="1245"/>
      <c r="CW65" s="1245"/>
      <c r="CX65" s="1245"/>
      <c r="CY65" s="1245"/>
      <c r="CZ65" s="1245"/>
      <c r="DA65" s="1245"/>
      <c r="DB65" s="1245"/>
      <c r="DC65" s="1246"/>
    </row>
    <row r="66" spans="2:107" x14ac:dyDescent="0.15">
      <c r="B66" s="369"/>
      <c r="AN66" s="1247"/>
      <c r="AO66" s="1248"/>
      <c r="AP66" s="1248"/>
      <c r="AQ66" s="1248"/>
      <c r="AR66" s="1248"/>
      <c r="AS66" s="1248"/>
      <c r="AT66" s="1248"/>
      <c r="AU66" s="1248"/>
      <c r="AV66" s="1248"/>
      <c r="AW66" s="1248"/>
      <c r="AX66" s="1248"/>
      <c r="AY66" s="1248"/>
      <c r="AZ66" s="1248"/>
      <c r="BA66" s="1248"/>
      <c r="BB66" s="1248"/>
      <c r="BC66" s="1248"/>
      <c r="BD66" s="1248"/>
      <c r="BE66" s="1248"/>
      <c r="BF66" s="1248"/>
      <c r="BG66" s="1248"/>
      <c r="BH66" s="1248"/>
      <c r="BI66" s="1248"/>
      <c r="BJ66" s="1248"/>
      <c r="BK66" s="1248"/>
      <c r="BL66" s="1248"/>
      <c r="BM66" s="1248"/>
      <c r="BN66" s="1248"/>
      <c r="BO66" s="1248"/>
      <c r="BP66" s="1248"/>
      <c r="BQ66" s="1248"/>
      <c r="BR66" s="1248"/>
      <c r="BS66" s="1248"/>
      <c r="BT66" s="1248"/>
      <c r="BU66" s="1248"/>
      <c r="BV66" s="1248"/>
      <c r="BW66" s="1248"/>
      <c r="BX66" s="1248"/>
      <c r="BY66" s="1248"/>
      <c r="BZ66" s="1248"/>
      <c r="CA66" s="1248"/>
      <c r="CB66" s="1248"/>
      <c r="CC66" s="1248"/>
      <c r="CD66" s="1248"/>
      <c r="CE66" s="1248"/>
      <c r="CF66" s="1248"/>
      <c r="CG66" s="1248"/>
      <c r="CH66" s="1248"/>
      <c r="CI66" s="1248"/>
      <c r="CJ66" s="1248"/>
      <c r="CK66" s="1248"/>
      <c r="CL66" s="1248"/>
      <c r="CM66" s="1248"/>
      <c r="CN66" s="1248"/>
      <c r="CO66" s="1248"/>
      <c r="CP66" s="1248"/>
      <c r="CQ66" s="1248"/>
      <c r="CR66" s="1248"/>
      <c r="CS66" s="1248"/>
      <c r="CT66" s="1248"/>
      <c r="CU66" s="1248"/>
      <c r="CV66" s="1248"/>
      <c r="CW66" s="1248"/>
      <c r="CX66" s="1248"/>
      <c r="CY66" s="1248"/>
      <c r="CZ66" s="1248"/>
      <c r="DA66" s="1248"/>
      <c r="DB66" s="1248"/>
      <c r="DC66" s="1249"/>
    </row>
    <row r="67" spans="2:107" x14ac:dyDescent="0.15">
      <c r="B67" s="369"/>
      <c r="AN67" s="1247"/>
      <c r="AO67" s="1248"/>
      <c r="AP67" s="1248"/>
      <c r="AQ67" s="1248"/>
      <c r="AR67" s="1248"/>
      <c r="AS67" s="1248"/>
      <c r="AT67" s="1248"/>
      <c r="AU67" s="1248"/>
      <c r="AV67" s="1248"/>
      <c r="AW67" s="1248"/>
      <c r="AX67" s="1248"/>
      <c r="AY67" s="1248"/>
      <c r="AZ67" s="1248"/>
      <c r="BA67" s="1248"/>
      <c r="BB67" s="1248"/>
      <c r="BC67" s="1248"/>
      <c r="BD67" s="1248"/>
      <c r="BE67" s="1248"/>
      <c r="BF67" s="1248"/>
      <c r="BG67" s="1248"/>
      <c r="BH67" s="1248"/>
      <c r="BI67" s="1248"/>
      <c r="BJ67" s="1248"/>
      <c r="BK67" s="1248"/>
      <c r="BL67" s="1248"/>
      <c r="BM67" s="1248"/>
      <c r="BN67" s="1248"/>
      <c r="BO67" s="1248"/>
      <c r="BP67" s="1248"/>
      <c r="BQ67" s="1248"/>
      <c r="BR67" s="1248"/>
      <c r="BS67" s="1248"/>
      <c r="BT67" s="1248"/>
      <c r="BU67" s="1248"/>
      <c r="BV67" s="1248"/>
      <c r="BW67" s="1248"/>
      <c r="BX67" s="1248"/>
      <c r="BY67" s="1248"/>
      <c r="BZ67" s="1248"/>
      <c r="CA67" s="1248"/>
      <c r="CB67" s="1248"/>
      <c r="CC67" s="1248"/>
      <c r="CD67" s="1248"/>
      <c r="CE67" s="1248"/>
      <c r="CF67" s="1248"/>
      <c r="CG67" s="1248"/>
      <c r="CH67" s="1248"/>
      <c r="CI67" s="1248"/>
      <c r="CJ67" s="1248"/>
      <c r="CK67" s="1248"/>
      <c r="CL67" s="1248"/>
      <c r="CM67" s="1248"/>
      <c r="CN67" s="1248"/>
      <c r="CO67" s="1248"/>
      <c r="CP67" s="1248"/>
      <c r="CQ67" s="1248"/>
      <c r="CR67" s="1248"/>
      <c r="CS67" s="1248"/>
      <c r="CT67" s="1248"/>
      <c r="CU67" s="1248"/>
      <c r="CV67" s="1248"/>
      <c r="CW67" s="1248"/>
      <c r="CX67" s="1248"/>
      <c r="CY67" s="1248"/>
      <c r="CZ67" s="1248"/>
      <c r="DA67" s="1248"/>
      <c r="DB67" s="1248"/>
      <c r="DC67" s="1249"/>
    </row>
    <row r="68" spans="2:107" x14ac:dyDescent="0.15">
      <c r="B68" s="369"/>
      <c r="AN68" s="1247"/>
      <c r="AO68" s="1248"/>
      <c r="AP68" s="1248"/>
      <c r="AQ68" s="1248"/>
      <c r="AR68" s="1248"/>
      <c r="AS68" s="1248"/>
      <c r="AT68" s="1248"/>
      <c r="AU68" s="1248"/>
      <c r="AV68" s="1248"/>
      <c r="AW68" s="1248"/>
      <c r="AX68" s="1248"/>
      <c r="AY68" s="1248"/>
      <c r="AZ68" s="1248"/>
      <c r="BA68" s="1248"/>
      <c r="BB68" s="1248"/>
      <c r="BC68" s="1248"/>
      <c r="BD68" s="1248"/>
      <c r="BE68" s="1248"/>
      <c r="BF68" s="1248"/>
      <c r="BG68" s="1248"/>
      <c r="BH68" s="1248"/>
      <c r="BI68" s="1248"/>
      <c r="BJ68" s="1248"/>
      <c r="BK68" s="1248"/>
      <c r="BL68" s="1248"/>
      <c r="BM68" s="1248"/>
      <c r="BN68" s="1248"/>
      <c r="BO68" s="1248"/>
      <c r="BP68" s="1248"/>
      <c r="BQ68" s="1248"/>
      <c r="BR68" s="1248"/>
      <c r="BS68" s="1248"/>
      <c r="BT68" s="1248"/>
      <c r="BU68" s="1248"/>
      <c r="BV68" s="1248"/>
      <c r="BW68" s="1248"/>
      <c r="BX68" s="1248"/>
      <c r="BY68" s="1248"/>
      <c r="BZ68" s="1248"/>
      <c r="CA68" s="1248"/>
      <c r="CB68" s="1248"/>
      <c r="CC68" s="1248"/>
      <c r="CD68" s="1248"/>
      <c r="CE68" s="1248"/>
      <c r="CF68" s="1248"/>
      <c r="CG68" s="1248"/>
      <c r="CH68" s="1248"/>
      <c r="CI68" s="1248"/>
      <c r="CJ68" s="1248"/>
      <c r="CK68" s="1248"/>
      <c r="CL68" s="1248"/>
      <c r="CM68" s="1248"/>
      <c r="CN68" s="1248"/>
      <c r="CO68" s="1248"/>
      <c r="CP68" s="1248"/>
      <c r="CQ68" s="1248"/>
      <c r="CR68" s="1248"/>
      <c r="CS68" s="1248"/>
      <c r="CT68" s="1248"/>
      <c r="CU68" s="1248"/>
      <c r="CV68" s="1248"/>
      <c r="CW68" s="1248"/>
      <c r="CX68" s="1248"/>
      <c r="CY68" s="1248"/>
      <c r="CZ68" s="1248"/>
      <c r="DA68" s="1248"/>
      <c r="DB68" s="1248"/>
      <c r="DC68" s="1249"/>
    </row>
    <row r="69" spans="2:107" x14ac:dyDescent="0.15">
      <c r="B69" s="369"/>
      <c r="AN69" s="1250"/>
      <c r="AO69" s="1251"/>
      <c r="AP69" s="1251"/>
      <c r="AQ69" s="1251"/>
      <c r="AR69" s="1251"/>
      <c r="AS69" s="1251"/>
      <c r="AT69" s="1251"/>
      <c r="AU69" s="1251"/>
      <c r="AV69" s="1251"/>
      <c r="AW69" s="1251"/>
      <c r="AX69" s="1251"/>
      <c r="AY69" s="1251"/>
      <c r="AZ69" s="1251"/>
      <c r="BA69" s="1251"/>
      <c r="BB69" s="1251"/>
      <c r="BC69" s="1251"/>
      <c r="BD69" s="1251"/>
      <c r="BE69" s="1251"/>
      <c r="BF69" s="1251"/>
      <c r="BG69" s="1251"/>
      <c r="BH69" s="1251"/>
      <c r="BI69" s="1251"/>
      <c r="BJ69" s="1251"/>
      <c r="BK69" s="1251"/>
      <c r="BL69" s="1251"/>
      <c r="BM69" s="1251"/>
      <c r="BN69" s="1251"/>
      <c r="BO69" s="1251"/>
      <c r="BP69" s="1251"/>
      <c r="BQ69" s="1251"/>
      <c r="BR69" s="1251"/>
      <c r="BS69" s="1251"/>
      <c r="BT69" s="1251"/>
      <c r="BU69" s="1251"/>
      <c r="BV69" s="1251"/>
      <c r="BW69" s="1251"/>
      <c r="BX69" s="1251"/>
      <c r="BY69" s="1251"/>
      <c r="BZ69" s="1251"/>
      <c r="CA69" s="1251"/>
      <c r="CB69" s="1251"/>
      <c r="CC69" s="1251"/>
      <c r="CD69" s="1251"/>
      <c r="CE69" s="1251"/>
      <c r="CF69" s="1251"/>
      <c r="CG69" s="1251"/>
      <c r="CH69" s="1251"/>
      <c r="CI69" s="1251"/>
      <c r="CJ69" s="1251"/>
      <c r="CK69" s="1251"/>
      <c r="CL69" s="1251"/>
      <c r="CM69" s="1251"/>
      <c r="CN69" s="1251"/>
      <c r="CO69" s="1251"/>
      <c r="CP69" s="1251"/>
      <c r="CQ69" s="1251"/>
      <c r="CR69" s="1251"/>
      <c r="CS69" s="1251"/>
      <c r="CT69" s="1251"/>
      <c r="CU69" s="1251"/>
      <c r="CV69" s="1251"/>
      <c r="CW69" s="1251"/>
      <c r="CX69" s="1251"/>
      <c r="CY69" s="1251"/>
      <c r="CZ69" s="1251"/>
      <c r="DA69" s="1251"/>
      <c r="DB69" s="1251"/>
      <c r="DC69" s="1252"/>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587</v>
      </c>
    </row>
    <row r="72" spans="2:107" x14ac:dyDescent="0.15">
      <c r="B72" s="369"/>
      <c r="G72" s="1253"/>
      <c r="H72" s="1253"/>
      <c r="I72" s="1253"/>
      <c r="J72" s="1253"/>
      <c r="K72" s="379"/>
      <c r="L72" s="379"/>
      <c r="M72" s="380"/>
      <c r="N72" s="380"/>
      <c r="AN72" s="1254"/>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6"/>
      <c r="BP72" s="1257" t="s">
        <v>548</v>
      </c>
      <c r="BQ72" s="1257"/>
      <c r="BR72" s="1257"/>
      <c r="BS72" s="1257"/>
      <c r="BT72" s="1257"/>
      <c r="BU72" s="1257"/>
      <c r="BV72" s="1257"/>
      <c r="BW72" s="1257"/>
      <c r="BX72" s="1257" t="s">
        <v>549</v>
      </c>
      <c r="BY72" s="1257"/>
      <c r="BZ72" s="1257"/>
      <c r="CA72" s="1257"/>
      <c r="CB72" s="1257"/>
      <c r="CC72" s="1257"/>
      <c r="CD72" s="1257"/>
      <c r="CE72" s="1257"/>
      <c r="CF72" s="1257" t="s">
        <v>550</v>
      </c>
      <c r="CG72" s="1257"/>
      <c r="CH72" s="1257"/>
      <c r="CI72" s="1257"/>
      <c r="CJ72" s="1257"/>
      <c r="CK72" s="1257"/>
      <c r="CL72" s="1257"/>
      <c r="CM72" s="1257"/>
      <c r="CN72" s="1257" t="s">
        <v>551</v>
      </c>
      <c r="CO72" s="1257"/>
      <c r="CP72" s="1257"/>
      <c r="CQ72" s="1257"/>
      <c r="CR72" s="1257"/>
      <c r="CS72" s="1257"/>
      <c r="CT72" s="1257"/>
      <c r="CU72" s="1257"/>
      <c r="CV72" s="1257" t="s">
        <v>552</v>
      </c>
      <c r="CW72" s="1257"/>
      <c r="CX72" s="1257"/>
      <c r="CY72" s="1257"/>
      <c r="CZ72" s="1257"/>
      <c r="DA72" s="1257"/>
      <c r="DB72" s="1257"/>
      <c r="DC72" s="1257"/>
    </row>
    <row r="73" spans="2:107" x14ac:dyDescent="0.15">
      <c r="B73" s="369"/>
      <c r="G73" s="1263"/>
      <c r="H73" s="1263"/>
      <c r="I73" s="1263"/>
      <c r="J73" s="1263"/>
      <c r="K73" s="1264"/>
      <c r="L73" s="1264"/>
      <c r="M73" s="1264"/>
      <c r="N73" s="1264"/>
      <c r="AM73" s="378"/>
      <c r="AN73" s="1260" t="s">
        <v>588</v>
      </c>
      <c r="AO73" s="1260"/>
      <c r="AP73" s="1260"/>
      <c r="AQ73" s="1260"/>
      <c r="AR73" s="1260"/>
      <c r="AS73" s="1260"/>
      <c r="AT73" s="1260"/>
      <c r="AU73" s="1260"/>
      <c r="AV73" s="1260"/>
      <c r="AW73" s="1260"/>
      <c r="AX73" s="1260"/>
      <c r="AY73" s="1260"/>
      <c r="AZ73" s="1260"/>
      <c r="BA73" s="1260"/>
      <c r="BB73" s="1260" t="s">
        <v>589</v>
      </c>
      <c r="BC73" s="1260"/>
      <c r="BD73" s="1260"/>
      <c r="BE73" s="1260"/>
      <c r="BF73" s="1260"/>
      <c r="BG73" s="1260"/>
      <c r="BH73" s="1260"/>
      <c r="BI73" s="1260"/>
      <c r="BJ73" s="1260"/>
      <c r="BK73" s="1260"/>
      <c r="BL73" s="1260"/>
      <c r="BM73" s="1260"/>
      <c r="BN73" s="1260"/>
      <c r="BO73" s="1260"/>
      <c r="BP73" s="1258"/>
      <c r="BQ73" s="1258"/>
      <c r="BR73" s="1258"/>
      <c r="BS73" s="1258"/>
      <c r="BT73" s="1258"/>
      <c r="BU73" s="1258"/>
      <c r="BV73" s="1258"/>
      <c r="BW73" s="1258"/>
      <c r="BX73" s="1258"/>
      <c r="BY73" s="1258"/>
      <c r="BZ73" s="1258"/>
      <c r="CA73" s="1258"/>
      <c r="CB73" s="1258"/>
      <c r="CC73" s="1258"/>
      <c r="CD73" s="1258"/>
      <c r="CE73" s="1258"/>
      <c r="CF73" s="1258"/>
      <c r="CG73" s="1258"/>
      <c r="CH73" s="1258"/>
      <c r="CI73" s="1258"/>
      <c r="CJ73" s="1258"/>
      <c r="CK73" s="1258"/>
      <c r="CL73" s="1258"/>
      <c r="CM73" s="1258"/>
      <c r="CN73" s="1258"/>
      <c r="CO73" s="1258"/>
      <c r="CP73" s="1258"/>
      <c r="CQ73" s="1258"/>
      <c r="CR73" s="1258"/>
      <c r="CS73" s="1258"/>
      <c r="CT73" s="1258"/>
      <c r="CU73" s="1258"/>
      <c r="CV73" s="1258"/>
      <c r="CW73" s="1258"/>
      <c r="CX73" s="1258"/>
      <c r="CY73" s="1258"/>
      <c r="CZ73" s="1258"/>
      <c r="DA73" s="1258"/>
      <c r="DB73" s="1258"/>
      <c r="DC73" s="1258"/>
    </row>
    <row r="74" spans="2:107" x14ac:dyDescent="0.15">
      <c r="B74" s="369"/>
      <c r="G74" s="1263"/>
      <c r="H74" s="1263"/>
      <c r="I74" s="1263"/>
      <c r="J74" s="1263"/>
      <c r="K74" s="1264"/>
      <c r="L74" s="1264"/>
      <c r="M74" s="1264"/>
      <c r="N74" s="1264"/>
      <c r="AM74" s="378"/>
      <c r="AN74" s="1260"/>
      <c r="AO74" s="1260"/>
      <c r="AP74" s="1260"/>
      <c r="AQ74" s="1260"/>
      <c r="AR74" s="1260"/>
      <c r="AS74" s="1260"/>
      <c r="AT74" s="1260"/>
      <c r="AU74" s="1260"/>
      <c r="AV74" s="1260"/>
      <c r="AW74" s="1260"/>
      <c r="AX74" s="1260"/>
      <c r="AY74" s="1260"/>
      <c r="AZ74" s="1260"/>
      <c r="BA74" s="1260"/>
      <c r="BB74" s="1260"/>
      <c r="BC74" s="1260"/>
      <c r="BD74" s="1260"/>
      <c r="BE74" s="1260"/>
      <c r="BF74" s="1260"/>
      <c r="BG74" s="1260"/>
      <c r="BH74" s="1260"/>
      <c r="BI74" s="1260"/>
      <c r="BJ74" s="1260"/>
      <c r="BK74" s="1260"/>
      <c r="BL74" s="1260"/>
      <c r="BM74" s="1260"/>
      <c r="BN74" s="1260"/>
      <c r="BO74" s="1260"/>
      <c r="BP74" s="1258"/>
      <c r="BQ74" s="1258"/>
      <c r="BR74" s="1258"/>
      <c r="BS74" s="1258"/>
      <c r="BT74" s="1258"/>
      <c r="BU74" s="1258"/>
      <c r="BV74" s="1258"/>
      <c r="BW74" s="1258"/>
      <c r="BX74" s="1258"/>
      <c r="BY74" s="1258"/>
      <c r="BZ74" s="1258"/>
      <c r="CA74" s="1258"/>
      <c r="CB74" s="1258"/>
      <c r="CC74" s="1258"/>
      <c r="CD74" s="1258"/>
      <c r="CE74" s="1258"/>
      <c r="CF74" s="1258"/>
      <c r="CG74" s="1258"/>
      <c r="CH74" s="1258"/>
      <c r="CI74" s="1258"/>
      <c r="CJ74" s="1258"/>
      <c r="CK74" s="1258"/>
      <c r="CL74" s="1258"/>
      <c r="CM74" s="1258"/>
      <c r="CN74" s="1258"/>
      <c r="CO74" s="1258"/>
      <c r="CP74" s="1258"/>
      <c r="CQ74" s="1258"/>
      <c r="CR74" s="1258"/>
      <c r="CS74" s="1258"/>
      <c r="CT74" s="1258"/>
      <c r="CU74" s="1258"/>
      <c r="CV74" s="1258"/>
      <c r="CW74" s="1258"/>
      <c r="CX74" s="1258"/>
      <c r="CY74" s="1258"/>
      <c r="CZ74" s="1258"/>
      <c r="DA74" s="1258"/>
      <c r="DB74" s="1258"/>
      <c r="DC74" s="1258"/>
    </row>
    <row r="75" spans="2:107" x14ac:dyDescent="0.15">
      <c r="B75" s="369"/>
      <c r="G75" s="1263"/>
      <c r="H75" s="1263"/>
      <c r="I75" s="1253"/>
      <c r="J75" s="1253"/>
      <c r="K75" s="1259"/>
      <c r="L75" s="1259"/>
      <c r="M75" s="1259"/>
      <c r="N75" s="1259"/>
      <c r="AM75" s="378"/>
      <c r="AN75" s="1260"/>
      <c r="AO75" s="1260"/>
      <c r="AP75" s="1260"/>
      <c r="AQ75" s="1260"/>
      <c r="AR75" s="1260"/>
      <c r="AS75" s="1260"/>
      <c r="AT75" s="1260"/>
      <c r="AU75" s="1260"/>
      <c r="AV75" s="1260"/>
      <c r="AW75" s="1260"/>
      <c r="AX75" s="1260"/>
      <c r="AY75" s="1260"/>
      <c r="AZ75" s="1260"/>
      <c r="BA75" s="1260"/>
      <c r="BB75" s="1260" t="s">
        <v>594</v>
      </c>
      <c r="BC75" s="1260"/>
      <c r="BD75" s="1260"/>
      <c r="BE75" s="1260"/>
      <c r="BF75" s="1260"/>
      <c r="BG75" s="1260"/>
      <c r="BH75" s="1260"/>
      <c r="BI75" s="1260"/>
      <c r="BJ75" s="1260"/>
      <c r="BK75" s="1260"/>
      <c r="BL75" s="1260"/>
      <c r="BM75" s="1260"/>
      <c r="BN75" s="1260"/>
      <c r="BO75" s="1260"/>
      <c r="BP75" s="1258">
        <v>4.8</v>
      </c>
      <c r="BQ75" s="1258"/>
      <c r="BR75" s="1258"/>
      <c r="BS75" s="1258"/>
      <c r="BT75" s="1258"/>
      <c r="BU75" s="1258"/>
      <c r="BV75" s="1258"/>
      <c r="BW75" s="1258"/>
      <c r="BX75" s="1258">
        <v>3.5</v>
      </c>
      <c r="BY75" s="1258"/>
      <c r="BZ75" s="1258"/>
      <c r="CA75" s="1258"/>
      <c r="CB75" s="1258"/>
      <c r="CC75" s="1258"/>
      <c r="CD75" s="1258"/>
      <c r="CE75" s="1258"/>
      <c r="CF75" s="1258">
        <v>3.1</v>
      </c>
      <c r="CG75" s="1258"/>
      <c r="CH75" s="1258"/>
      <c r="CI75" s="1258"/>
      <c r="CJ75" s="1258"/>
      <c r="CK75" s="1258"/>
      <c r="CL75" s="1258"/>
      <c r="CM75" s="1258"/>
      <c r="CN75" s="1258">
        <v>3.3</v>
      </c>
      <c r="CO75" s="1258"/>
      <c r="CP75" s="1258"/>
      <c r="CQ75" s="1258"/>
      <c r="CR75" s="1258"/>
      <c r="CS75" s="1258"/>
      <c r="CT75" s="1258"/>
      <c r="CU75" s="1258"/>
      <c r="CV75" s="1258">
        <v>3.6</v>
      </c>
      <c r="CW75" s="1258"/>
      <c r="CX75" s="1258"/>
      <c r="CY75" s="1258"/>
      <c r="CZ75" s="1258"/>
      <c r="DA75" s="1258"/>
      <c r="DB75" s="1258"/>
      <c r="DC75" s="1258"/>
    </row>
    <row r="76" spans="2:107" x14ac:dyDescent="0.15">
      <c r="B76" s="369"/>
      <c r="G76" s="1263"/>
      <c r="H76" s="1263"/>
      <c r="I76" s="1253"/>
      <c r="J76" s="1253"/>
      <c r="K76" s="1259"/>
      <c r="L76" s="1259"/>
      <c r="M76" s="1259"/>
      <c r="N76" s="1259"/>
      <c r="AM76" s="378"/>
      <c r="AN76" s="1260"/>
      <c r="AO76" s="1260"/>
      <c r="AP76" s="1260"/>
      <c r="AQ76" s="1260"/>
      <c r="AR76" s="1260"/>
      <c r="AS76" s="1260"/>
      <c r="AT76" s="1260"/>
      <c r="AU76" s="1260"/>
      <c r="AV76" s="1260"/>
      <c r="AW76" s="1260"/>
      <c r="AX76" s="1260"/>
      <c r="AY76" s="1260"/>
      <c r="AZ76" s="1260"/>
      <c r="BA76" s="1260"/>
      <c r="BB76" s="1260"/>
      <c r="BC76" s="1260"/>
      <c r="BD76" s="1260"/>
      <c r="BE76" s="1260"/>
      <c r="BF76" s="1260"/>
      <c r="BG76" s="1260"/>
      <c r="BH76" s="1260"/>
      <c r="BI76" s="1260"/>
      <c r="BJ76" s="1260"/>
      <c r="BK76" s="1260"/>
      <c r="BL76" s="1260"/>
      <c r="BM76" s="1260"/>
      <c r="BN76" s="1260"/>
      <c r="BO76" s="1260"/>
      <c r="BP76" s="1258"/>
      <c r="BQ76" s="1258"/>
      <c r="BR76" s="1258"/>
      <c r="BS76" s="1258"/>
      <c r="BT76" s="1258"/>
      <c r="BU76" s="1258"/>
      <c r="BV76" s="1258"/>
      <c r="BW76" s="1258"/>
      <c r="BX76" s="1258"/>
      <c r="BY76" s="1258"/>
      <c r="BZ76" s="1258"/>
      <c r="CA76" s="1258"/>
      <c r="CB76" s="1258"/>
      <c r="CC76" s="1258"/>
      <c r="CD76" s="1258"/>
      <c r="CE76" s="1258"/>
      <c r="CF76" s="1258"/>
      <c r="CG76" s="1258"/>
      <c r="CH76" s="1258"/>
      <c r="CI76" s="1258"/>
      <c r="CJ76" s="1258"/>
      <c r="CK76" s="1258"/>
      <c r="CL76" s="1258"/>
      <c r="CM76" s="1258"/>
      <c r="CN76" s="1258"/>
      <c r="CO76" s="1258"/>
      <c r="CP76" s="1258"/>
      <c r="CQ76" s="1258"/>
      <c r="CR76" s="1258"/>
      <c r="CS76" s="1258"/>
      <c r="CT76" s="1258"/>
      <c r="CU76" s="1258"/>
      <c r="CV76" s="1258"/>
      <c r="CW76" s="1258"/>
      <c r="CX76" s="1258"/>
      <c r="CY76" s="1258"/>
      <c r="CZ76" s="1258"/>
      <c r="DA76" s="1258"/>
      <c r="DB76" s="1258"/>
      <c r="DC76" s="1258"/>
    </row>
    <row r="77" spans="2:107" x14ac:dyDescent="0.15">
      <c r="B77" s="369"/>
      <c r="G77" s="1253"/>
      <c r="H77" s="1253"/>
      <c r="I77" s="1253"/>
      <c r="J77" s="1253"/>
      <c r="K77" s="1264"/>
      <c r="L77" s="1264"/>
      <c r="M77" s="1264"/>
      <c r="N77" s="1264"/>
      <c r="AN77" s="1257" t="s">
        <v>591</v>
      </c>
      <c r="AO77" s="1257"/>
      <c r="AP77" s="1257"/>
      <c r="AQ77" s="1257"/>
      <c r="AR77" s="1257"/>
      <c r="AS77" s="1257"/>
      <c r="AT77" s="1257"/>
      <c r="AU77" s="1257"/>
      <c r="AV77" s="1257"/>
      <c r="AW77" s="1257"/>
      <c r="AX77" s="1257"/>
      <c r="AY77" s="1257"/>
      <c r="AZ77" s="1257"/>
      <c r="BA77" s="1257"/>
      <c r="BB77" s="1260" t="s">
        <v>589</v>
      </c>
      <c r="BC77" s="1260"/>
      <c r="BD77" s="1260"/>
      <c r="BE77" s="1260"/>
      <c r="BF77" s="1260"/>
      <c r="BG77" s="1260"/>
      <c r="BH77" s="1260"/>
      <c r="BI77" s="1260"/>
      <c r="BJ77" s="1260"/>
      <c r="BK77" s="1260"/>
      <c r="BL77" s="1260"/>
      <c r="BM77" s="1260"/>
      <c r="BN77" s="1260"/>
      <c r="BO77" s="1260"/>
      <c r="BP77" s="1258">
        <v>0</v>
      </c>
      <c r="BQ77" s="1258"/>
      <c r="BR77" s="1258"/>
      <c r="BS77" s="1258"/>
      <c r="BT77" s="1258"/>
      <c r="BU77" s="1258"/>
      <c r="BV77" s="1258"/>
      <c r="BW77" s="1258"/>
      <c r="BX77" s="1258">
        <v>0</v>
      </c>
      <c r="BY77" s="1258"/>
      <c r="BZ77" s="1258"/>
      <c r="CA77" s="1258"/>
      <c r="CB77" s="1258"/>
      <c r="CC77" s="1258"/>
      <c r="CD77" s="1258"/>
      <c r="CE77" s="1258"/>
      <c r="CF77" s="1258">
        <v>0</v>
      </c>
      <c r="CG77" s="1258"/>
      <c r="CH77" s="1258"/>
      <c r="CI77" s="1258"/>
      <c r="CJ77" s="1258"/>
      <c r="CK77" s="1258"/>
      <c r="CL77" s="1258"/>
      <c r="CM77" s="1258"/>
      <c r="CN77" s="1258">
        <v>0</v>
      </c>
      <c r="CO77" s="1258"/>
      <c r="CP77" s="1258"/>
      <c r="CQ77" s="1258"/>
      <c r="CR77" s="1258"/>
      <c r="CS77" s="1258"/>
      <c r="CT77" s="1258"/>
      <c r="CU77" s="1258"/>
      <c r="CV77" s="1258">
        <v>0</v>
      </c>
      <c r="CW77" s="1258"/>
      <c r="CX77" s="1258"/>
      <c r="CY77" s="1258"/>
      <c r="CZ77" s="1258"/>
      <c r="DA77" s="1258"/>
      <c r="DB77" s="1258"/>
      <c r="DC77" s="1258"/>
    </row>
    <row r="78" spans="2:107" x14ac:dyDescent="0.15">
      <c r="B78" s="369"/>
      <c r="G78" s="1253"/>
      <c r="H78" s="1253"/>
      <c r="I78" s="1253"/>
      <c r="J78" s="1253"/>
      <c r="K78" s="1264"/>
      <c r="L78" s="1264"/>
      <c r="M78" s="1264"/>
      <c r="N78" s="1264"/>
      <c r="AN78" s="1257"/>
      <c r="AO78" s="1257"/>
      <c r="AP78" s="1257"/>
      <c r="AQ78" s="1257"/>
      <c r="AR78" s="1257"/>
      <c r="AS78" s="1257"/>
      <c r="AT78" s="1257"/>
      <c r="AU78" s="1257"/>
      <c r="AV78" s="1257"/>
      <c r="AW78" s="1257"/>
      <c r="AX78" s="1257"/>
      <c r="AY78" s="1257"/>
      <c r="AZ78" s="1257"/>
      <c r="BA78" s="1257"/>
      <c r="BB78" s="1260"/>
      <c r="BC78" s="1260"/>
      <c r="BD78" s="1260"/>
      <c r="BE78" s="1260"/>
      <c r="BF78" s="1260"/>
      <c r="BG78" s="1260"/>
      <c r="BH78" s="1260"/>
      <c r="BI78" s="1260"/>
      <c r="BJ78" s="1260"/>
      <c r="BK78" s="1260"/>
      <c r="BL78" s="1260"/>
      <c r="BM78" s="1260"/>
      <c r="BN78" s="1260"/>
      <c r="BO78" s="1260"/>
      <c r="BP78" s="1258"/>
      <c r="BQ78" s="1258"/>
      <c r="BR78" s="1258"/>
      <c r="BS78" s="1258"/>
      <c r="BT78" s="1258"/>
      <c r="BU78" s="1258"/>
      <c r="BV78" s="1258"/>
      <c r="BW78" s="1258"/>
      <c r="BX78" s="1258"/>
      <c r="BY78" s="1258"/>
      <c r="BZ78" s="1258"/>
      <c r="CA78" s="1258"/>
      <c r="CB78" s="1258"/>
      <c r="CC78" s="1258"/>
      <c r="CD78" s="1258"/>
      <c r="CE78" s="1258"/>
      <c r="CF78" s="1258"/>
      <c r="CG78" s="1258"/>
      <c r="CH78" s="1258"/>
      <c r="CI78" s="1258"/>
      <c r="CJ78" s="1258"/>
      <c r="CK78" s="1258"/>
      <c r="CL78" s="1258"/>
      <c r="CM78" s="1258"/>
      <c r="CN78" s="1258"/>
      <c r="CO78" s="1258"/>
      <c r="CP78" s="1258"/>
      <c r="CQ78" s="1258"/>
      <c r="CR78" s="1258"/>
      <c r="CS78" s="1258"/>
      <c r="CT78" s="1258"/>
      <c r="CU78" s="1258"/>
      <c r="CV78" s="1258"/>
      <c r="CW78" s="1258"/>
      <c r="CX78" s="1258"/>
      <c r="CY78" s="1258"/>
      <c r="CZ78" s="1258"/>
      <c r="DA78" s="1258"/>
      <c r="DB78" s="1258"/>
      <c r="DC78" s="1258"/>
    </row>
    <row r="79" spans="2:107" x14ac:dyDescent="0.15">
      <c r="B79" s="369"/>
      <c r="G79" s="1253"/>
      <c r="H79" s="1253"/>
      <c r="I79" s="1262"/>
      <c r="J79" s="1262"/>
      <c r="K79" s="1265"/>
      <c r="L79" s="1265"/>
      <c r="M79" s="1265"/>
      <c r="N79" s="1265"/>
      <c r="AN79" s="1257"/>
      <c r="AO79" s="1257"/>
      <c r="AP79" s="1257"/>
      <c r="AQ79" s="1257"/>
      <c r="AR79" s="1257"/>
      <c r="AS79" s="1257"/>
      <c r="AT79" s="1257"/>
      <c r="AU79" s="1257"/>
      <c r="AV79" s="1257"/>
      <c r="AW79" s="1257"/>
      <c r="AX79" s="1257"/>
      <c r="AY79" s="1257"/>
      <c r="AZ79" s="1257"/>
      <c r="BA79" s="1257"/>
      <c r="BB79" s="1260" t="s">
        <v>594</v>
      </c>
      <c r="BC79" s="1260"/>
      <c r="BD79" s="1260"/>
      <c r="BE79" s="1260"/>
      <c r="BF79" s="1260"/>
      <c r="BG79" s="1260"/>
      <c r="BH79" s="1260"/>
      <c r="BI79" s="1260"/>
      <c r="BJ79" s="1260"/>
      <c r="BK79" s="1260"/>
      <c r="BL79" s="1260"/>
      <c r="BM79" s="1260"/>
      <c r="BN79" s="1260"/>
      <c r="BO79" s="1260"/>
      <c r="BP79" s="1258">
        <v>7.1</v>
      </c>
      <c r="BQ79" s="1258"/>
      <c r="BR79" s="1258"/>
      <c r="BS79" s="1258"/>
      <c r="BT79" s="1258"/>
      <c r="BU79" s="1258"/>
      <c r="BV79" s="1258"/>
      <c r="BW79" s="1258"/>
      <c r="BX79" s="1258">
        <v>7.4</v>
      </c>
      <c r="BY79" s="1258"/>
      <c r="BZ79" s="1258"/>
      <c r="CA79" s="1258"/>
      <c r="CB79" s="1258"/>
      <c r="CC79" s="1258"/>
      <c r="CD79" s="1258"/>
      <c r="CE79" s="1258"/>
      <c r="CF79" s="1258">
        <v>7.4</v>
      </c>
      <c r="CG79" s="1258"/>
      <c r="CH79" s="1258"/>
      <c r="CI79" s="1258"/>
      <c r="CJ79" s="1258"/>
      <c r="CK79" s="1258"/>
      <c r="CL79" s="1258"/>
      <c r="CM79" s="1258"/>
      <c r="CN79" s="1258">
        <v>8</v>
      </c>
      <c r="CO79" s="1258"/>
      <c r="CP79" s="1258"/>
      <c r="CQ79" s="1258"/>
      <c r="CR79" s="1258"/>
      <c r="CS79" s="1258"/>
      <c r="CT79" s="1258"/>
      <c r="CU79" s="1258"/>
      <c r="CV79" s="1258">
        <v>6.6</v>
      </c>
      <c r="CW79" s="1258"/>
      <c r="CX79" s="1258"/>
      <c r="CY79" s="1258"/>
      <c r="CZ79" s="1258"/>
      <c r="DA79" s="1258"/>
      <c r="DB79" s="1258"/>
      <c r="DC79" s="1258"/>
    </row>
    <row r="80" spans="2:107" x14ac:dyDescent="0.15">
      <c r="B80" s="369"/>
      <c r="G80" s="1253"/>
      <c r="H80" s="1253"/>
      <c r="I80" s="1262"/>
      <c r="J80" s="1262"/>
      <c r="K80" s="1265"/>
      <c r="L80" s="1265"/>
      <c r="M80" s="1265"/>
      <c r="N80" s="1265"/>
      <c r="AN80" s="1257"/>
      <c r="AO80" s="1257"/>
      <c r="AP80" s="1257"/>
      <c r="AQ80" s="1257"/>
      <c r="AR80" s="1257"/>
      <c r="AS80" s="1257"/>
      <c r="AT80" s="1257"/>
      <c r="AU80" s="1257"/>
      <c r="AV80" s="1257"/>
      <c r="AW80" s="1257"/>
      <c r="AX80" s="1257"/>
      <c r="AY80" s="1257"/>
      <c r="AZ80" s="1257"/>
      <c r="BA80" s="1257"/>
      <c r="BB80" s="1260"/>
      <c r="BC80" s="1260"/>
      <c r="BD80" s="1260"/>
      <c r="BE80" s="1260"/>
      <c r="BF80" s="1260"/>
      <c r="BG80" s="1260"/>
      <c r="BH80" s="1260"/>
      <c r="BI80" s="1260"/>
      <c r="BJ80" s="1260"/>
      <c r="BK80" s="1260"/>
      <c r="BL80" s="1260"/>
      <c r="BM80" s="1260"/>
      <c r="BN80" s="1260"/>
      <c r="BO80" s="1260"/>
      <c r="BP80" s="1258"/>
      <c r="BQ80" s="1258"/>
      <c r="BR80" s="1258"/>
      <c r="BS80" s="1258"/>
      <c r="BT80" s="1258"/>
      <c r="BU80" s="1258"/>
      <c r="BV80" s="1258"/>
      <c r="BW80" s="1258"/>
      <c r="BX80" s="1258"/>
      <c r="BY80" s="1258"/>
      <c r="BZ80" s="1258"/>
      <c r="CA80" s="1258"/>
      <c r="CB80" s="1258"/>
      <c r="CC80" s="1258"/>
      <c r="CD80" s="1258"/>
      <c r="CE80" s="1258"/>
      <c r="CF80" s="1258"/>
      <c r="CG80" s="1258"/>
      <c r="CH80" s="1258"/>
      <c r="CI80" s="1258"/>
      <c r="CJ80" s="1258"/>
      <c r="CK80" s="1258"/>
      <c r="CL80" s="1258"/>
      <c r="CM80" s="1258"/>
      <c r="CN80" s="1258"/>
      <c r="CO80" s="1258"/>
      <c r="CP80" s="1258"/>
      <c r="CQ80" s="1258"/>
      <c r="CR80" s="1258"/>
      <c r="CS80" s="1258"/>
      <c r="CT80" s="1258"/>
      <c r="CU80" s="1258"/>
      <c r="CV80" s="1258"/>
      <c r="CW80" s="1258"/>
      <c r="CX80" s="1258"/>
      <c r="CY80" s="1258"/>
      <c r="CZ80" s="1258"/>
      <c r="DA80" s="1258"/>
      <c r="DB80" s="1258"/>
      <c r="DC80" s="1258"/>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QPJuTrBRwhT4zTvIxduCxchytDqw0VOxcm93Es0BRMB2pLOP9cJL+aMEUWMR+O/L8Oqybao/aDEcOi7smb8+Ww==" saltValue="RFaIINjJsQ7+dJtuCU6ee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85" zoomScale="90" zoomScaleNormal="90" zoomScaleSheetLayoutView="70" workbookViewId="0"/>
  </sheetViews>
  <sheetFormatPr defaultColWidth="0" defaultRowHeight="13.5" customHeight="1" zeroHeight="1" x14ac:dyDescent="0.15"/>
  <cols>
    <col min="1" max="34" width="2.375" style="251" customWidth="1"/>
    <col min="35" max="122" width="2.375" style="250" customWidth="1"/>
    <col min="123" max="16384" width="2.37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495</v>
      </c>
    </row>
  </sheetData>
  <sheetProtection algorithmName="SHA-512" hashValue="glWWw52M7LRqpL6N2Amr7eTkLGxkZ9R6kyrFz9n15LuDhyXRZVfTc7TCZcmxruupHwP+0wv9CPu9ED8sLIa5Rw==" saltValue="rVmnA8Do8ywa0v5ngJ9d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90" zoomScaleNormal="90" zoomScaleSheetLayoutView="55" workbookViewId="0"/>
  </sheetViews>
  <sheetFormatPr defaultColWidth="0" defaultRowHeight="13.5" customHeight="1" zeroHeight="1" x14ac:dyDescent="0.15"/>
  <cols>
    <col min="1" max="34" width="2.375" style="251" customWidth="1"/>
    <col min="35" max="122" width="2.375" style="250" customWidth="1"/>
    <col min="123" max="16384" width="2.37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495</v>
      </c>
    </row>
  </sheetData>
  <sheetProtection algorithmName="SHA-512" hashValue="qPNea2pejsN0XRBygS+DJJvm6MWfgJ9ot0fVWMVzui5sQx6NkEpKNJGUBavGgD6i/yvxtykbXdPPknb7I+elNg==" saltValue="73URR5qJNQJRGAeR4qGqg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545</v>
      </c>
      <c r="G2" s="148"/>
      <c r="H2" s="149"/>
    </row>
    <row r="3" spans="1:8" x14ac:dyDescent="0.15">
      <c r="A3" s="145" t="s">
        <v>538</v>
      </c>
      <c r="B3" s="150"/>
      <c r="C3" s="151"/>
      <c r="D3" s="152">
        <v>589204</v>
      </c>
      <c r="E3" s="153"/>
      <c r="F3" s="154">
        <v>317319</v>
      </c>
      <c r="G3" s="155"/>
      <c r="H3" s="156"/>
    </row>
    <row r="4" spans="1:8" x14ac:dyDescent="0.15">
      <c r="A4" s="157"/>
      <c r="B4" s="158"/>
      <c r="C4" s="159"/>
      <c r="D4" s="160">
        <v>135152</v>
      </c>
      <c r="E4" s="161"/>
      <c r="F4" s="162">
        <v>164214</v>
      </c>
      <c r="G4" s="163"/>
      <c r="H4" s="164"/>
    </row>
    <row r="5" spans="1:8" x14ac:dyDescent="0.15">
      <c r="A5" s="145" t="s">
        <v>540</v>
      </c>
      <c r="B5" s="150"/>
      <c r="C5" s="151"/>
      <c r="D5" s="152">
        <v>388876</v>
      </c>
      <c r="E5" s="153"/>
      <c r="F5" s="154">
        <v>289738</v>
      </c>
      <c r="G5" s="155"/>
      <c r="H5" s="156"/>
    </row>
    <row r="6" spans="1:8" x14ac:dyDescent="0.15">
      <c r="A6" s="157"/>
      <c r="B6" s="158"/>
      <c r="C6" s="159"/>
      <c r="D6" s="160">
        <v>133818</v>
      </c>
      <c r="E6" s="161"/>
      <c r="F6" s="162">
        <v>156238</v>
      </c>
      <c r="G6" s="163"/>
      <c r="H6" s="164"/>
    </row>
    <row r="7" spans="1:8" x14ac:dyDescent="0.15">
      <c r="A7" s="145" t="s">
        <v>541</v>
      </c>
      <c r="B7" s="150"/>
      <c r="C7" s="151"/>
      <c r="D7" s="152">
        <v>1626564</v>
      </c>
      <c r="E7" s="153"/>
      <c r="F7" s="154">
        <v>316937</v>
      </c>
      <c r="G7" s="155"/>
      <c r="H7" s="156"/>
    </row>
    <row r="8" spans="1:8" x14ac:dyDescent="0.15">
      <c r="A8" s="157"/>
      <c r="B8" s="158"/>
      <c r="C8" s="159"/>
      <c r="D8" s="160">
        <v>352219</v>
      </c>
      <c r="E8" s="161"/>
      <c r="F8" s="162">
        <v>199150</v>
      </c>
      <c r="G8" s="163"/>
      <c r="H8" s="164"/>
    </row>
    <row r="9" spans="1:8" x14ac:dyDescent="0.15">
      <c r="A9" s="145" t="s">
        <v>542</v>
      </c>
      <c r="B9" s="150"/>
      <c r="C9" s="151"/>
      <c r="D9" s="152">
        <v>1084267</v>
      </c>
      <c r="E9" s="153"/>
      <c r="F9" s="154">
        <v>332350</v>
      </c>
      <c r="G9" s="155"/>
      <c r="H9" s="156"/>
    </row>
    <row r="10" spans="1:8" x14ac:dyDescent="0.15">
      <c r="A10" s="157"/>
      <c r="B10" s="158"/>
      <c r="C10" s="159"/>
      <c r="D10" s="160">
        <v>735537</v>
      </c>
      <c r="E10" s="161"/>
      <c r="F10" s="162">
        <v>200453</v>
      </c>
      <c r="G10" s="163"/>
      <c r="H10" s="164"/>
    </row>
    <row r="11" spans="1:8" x14ac:dyDescent="0.15">
      <c r="A11" s="145" t="s">
        <v>543</v>
      </c>
      <c r="B11" s="150"/>
      <c r="C11" s="151"/>
      <c r="D11" s="152">
        <v>511587</v>
      </c>
      <c r="E11" s="153"/>
      <c r="F11" s="154">
        <v>362690</v>
      </c>
      <c r="G11" s="155"/>
      <c r="H11" s="156"/>
    </row>
    <row r="12" spans="1:8" x14ac:dyDescent="0.15">
      <c r="A12" s="157"/>
      <c r="B12" s="158"/>
      <c r="C12" s="165"/>
      <c r="D12" s="160">
        <v>221773</v>
      </c>
      <c r="E12" s="161"/>
      <c r="F12" s="162">
        <v>172580</v>
      </c>
      <c r="G12" s="163"/>
      <c r="H12" s="164"/>
    </row>
    <row r="13" spans="1:8" x14ac:dyDescent="0.15">
      <c r="A13" s="145"/>
      <c r="B13" s="150"/>
      <c r="C13" s="166"/>
      <c r="D13" s="167">
        <v>840100</v>
      </c>
      <c r="E13" s="168"/>
      <c r="F13" s="169">
        <v>323807</v>
      </c>
      <c r="G13" s="170"/>
      <c r="H13" s="156"/>
    </row>
    <row r="14" spans="1:8" x14ac:dyDescent="0.15">
      <c r="A14" s="157"/>
      <c r="B14" s="158"/>
      <c r="C14" s="159"/>
      <c r="D14" s="160">
        <v>315700</v>
      </c>
      <c r="E14" s="161"/>
      <c r="F14" s="162">
        <v>178527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17.440000000000001</v>
      </c>
      <c r="C19" s="171">
        <f>ROUND(VALUE(SUBSTITUTE(実質収支比率等に係る経年分析!G$48,"▲","-")),2)</f>
        <v>27.73</v>
      </c>
      <c r="D19" s="171">
        <f>ROUND(VALUE(SUBSTITUTE(実質収支比率等に係る経年分析!H$48,"▲","-")),2)</f>
        <v>27.92</v>
      </c>
      <c r="E19" s="171">
        <f>ROUND(VALUE(SUBSTITUTE(実質収支比率等に係る経年分析!I$48,"▲","-")),2)</f>
        <v>29.05</v>
      </c>
      <c r="F19" s="171">
        <f>ROUND(VALUE(SUBSTITUTE(実質収支比率等に係る経年分析!J$48,"▲","-")),2)</f>
        <v>24.84</v>
      </c>
    </row>
    <row r="20" spans="1:11" x14ac:dyDescent="0.15">
      <c r="A20" s="171" t="s">
        <v>55</v>
      </c>
      <c r="B20" s="171">
        <f>ROUND(VALUE(SUBSTITUTE(実質収支比率等に係る経年分析!F$47,"▲","-")),2)</f>
        <v>194.3</v>
      </c>
      <c r="C20" s="171">
        <f>ROUND(VALUE(SUBSTITUTE(実質収支比率等に係る経年分析!G$47,"▲","-")),2)</f>
        <v>196.05</v>
      </c>
      <c r="D20" s="171">
        <f>ROUND(VALUE(SUBSTITUTE(実質収支比率等に係る経年分析!H$47,"▲","-")),2)</f>
        <v>174.48</v>
      </c>
      <c r="E20" s="171">
        <f>ROUND(VALUE(SUBSTITUTE(実質収支比率等に係る経年分析!I$47,"▲","-")),2)</f>
        <v>166.44</v>
      </c>
      <c r="F20" s="171">
        <f>ROUND(VALUE(SUBSTITUTE(実質収支比率等に係る経年分析!J$47,"▲","-")),2)</f>
        <v>155.91</v>
      </c>
    </row>
    <row r="21" spans="1:11" x14ac:dyDescent="0.15">
      <c r="A21" s="171" t="s">
        <v>56</v>
      </c>
      <c r="B21" s="171">
        <f>IF(ISNUMBER(VALUE(SUBSTITUTE(実質収支比率等に係る経年分析!F$49,"▲","-"))),ROUND(VALUE(SUBSTITUTE(実質収支比率等に係る経年分析!F$49,"▲","-")),2),NA())</f>
        <v>6.49</v>
      </c>
      <c r="C21" s="171">
        <f>IF(ISNUMBER(VALUE(SUBSTITUTE(実質収支比率等に係る経年分析!G$49,"▲","-"))),ROUND(VALUE(SUBSTITUTE(実質収支比率等に係る経年分析!G$49,"▲","-")),2),NA())</f>
        <v>-1.51</v>
      </c>
      <c r="D21" s="171">
        <f>IF(ISNUMBER(VALUE(SUBSTITUTE(実質収支比率等に係る経年分析!H$49,"▲","-"))),ROUND(VALUE(SUBSTITUTE(実質収支比率等に係る経年分析!H$49,"▲","-")),2),NA())</f>
        <v>-16.28</v>
      </c>
      <c r="E21" s="171">
        <f>IF(ISNUMBER(VALUE(SUBSTITUTE(実質収支比率等に係る経年分析!I$49,"▲","-"))),ROUND(VALUE(SUBSTITUTE(実質収支比率等に係る経年分析!I$49,"▲","-")),2),NA())</f>
        <v>2.41</v>
      </c>
      <c r="F21" s="171">
        <f>IF(ISNUMBER(VALUE(SUBSTITUTE(実質収支比率等に係る経年分析!J$49,"▲","-"))),ROUND(VALUE(SUBSTITUTE(実質収支比率等に係る経年分析!J$49,"▲","-")),2),NA())</f>
        <v>11.05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後期高齢者医療事業</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7.0000000000000007E-2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15">
      <c r="A32" s="172" t="str">
        <f>IF(連結実質赤字比率に係る赤字・黒字の構成分析!C$38="",NA(),連結実質赤字比率に係る赤字・黒字の構成分析!C$38)</f>
        <v>簡易水道事業</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0.23</v>
      </c>
    </row>
    <row r="33" spans="1:16" x14ac:dyDescent="0.15">
      <c r="A33" s="172" t="str">
        <f>IF(連結実質赤字比率に係る赤字・黒字の構成分析!C$37="",NA(),連結実質赤字比率に係る赤字・黒字の構成分析!C$37)</f>
        <v>国民健康保険事業</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1.68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1.06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0.24</v>
      </c>
    </row>
    <row r="34" spans="1:16" x14ac:dyDescent="0.15">
      <c r="A34" s="172" t="str">
        <f>IF(連結実質赤字比率に係る赤字・黒字の構成分析!C$36="",NA(),連結実質赤字比率に係る赤字・黒字の構成分析!C$36)</f>
        <v>国民健康保険事業（直営診療所）</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0.91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0.9</v>
      </c>
    </row>
    <row r="35" spans="1:16" x14ac:dyDescent="0.15">
      <c r="A35" s="172" t="str">
        <f>IF(連結実質赤字比率に係る赤字・黒字の構成分析!C$35="",NA(),連結実質赤字比率に係る赤字・黒字の構成分析!C$35)</f>
        <v>介護保険事業</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0.41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0.69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2.29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2.1800000000000002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17.43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27.73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27.92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29.04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24.83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149</v>
      </c>
      <c r="E42" s="173"/>
      <c r="F42" s="173"/>
      <c r="G42" s="173">
        <f>'実質公債費比率（分子）の構造'!L$52</f>
        <v>156</v>
      </c>
      <c r="H42" s="173"/>
      <c r="I42" s="173"/>
      <c r="J42" s="173">
        <f>'実質公債費比率（分子）の構造'!M$52</f>
        <v>157</v>
      </c>
      <c r="K42" s="173"/>
      <c r="L42" s="173"/>
      <c r="M42" s="173">
        <f>'実質公債費比率（分子）の構造'!N$52</f>
        <v>157</v>
      </c>
      <c r="N42" s="173"/>
      <c r="O42" s="173"/>
      <c r="P42" s="173">
        <f>'実質公債費比率（分子）の構造'!O$52</f>
        <v>159</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23</v>
      </c>
      <c r="C45" s="173"/>
      <c r="D45" s="173"/>
      <c r="E45" s="173">
        <f>'実質公債費比率（分子）の構造'!L$49</f>
        <v>16</v>
      </c>
      <c r="F45" s="173"/>
      <c r="G45" s="173"/>
      <c r="H45" s="173">
        <f>'実質公債費比率（分子）の構造'!M$49</f>
        <v>16</v>
      </c>
      <c r="I45" s="173"/>
      <c r="J45" s="173"/>
      <c r="K45" s="173">
        <f>'実質公債費比率（分子）の構造'!N$49</f>
        <v>18</v>
      </c>
      <c r="L45" s="173"/>
      <c r="M45" s="173"/>
      <c r="N45" s="173">
        <f>'実質公債費比率（分子）の構造'!O$49</f>
        <v>15</v>
      </c>
      <c r="O45" s="173"/>
      <c r="P45" s="173"/>
    </row>
    <row r="46" spans="1:16" x14ac:dyDescent="0.15">
      <c r="A46" s="173" t="s">
        <v>67</v>
      </c>
      <c r="B46" s="173">
        <f>'実質公債費比率（分子）の構造'!K$48</f>
        <v>5</v>
      </c>
      <c r="C46" s="173"/>
      <c r="D46" s="173"/>
      <c r="E46" s="173">
        <f>'実質公債費比率（分子）の構造'!L$48</f>
        <v>6</v>
      </c>
      <c r="F46" s="173"/>
      <c r="G46" s="173"/>
      <c r="H46" s="173">
        <f>'実質公債費比率（分子）の構造'!M$48</f>
        <v>5</v>
      </c>
      <c r="I46" s="173"/>
      <c r="J46" s="173"/>
      <c r="K46" s="173">
        <f>'実質公債費比率（分子）の構造'!N$48</f>
        <v>7</v>
      </c>
      <c r="L46" s="173"/>
      <c r="M46" s="173"/>
      <c r="N46" s="173">
        <f>'実質公債費比率（分子）の構造'!O$48</f>
        <v>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149</v>
      </c>
      <c r="C49" s="173"/>
      <c r="D49" s="173"/>
      <c r="E49" s="173">
        <f>'実質公債費比率（分子）の構造'!L$45</f>
        <v>153</v>
      </c>
      <c r="F49" s="173"/>
      <c r="G49" s="173"/>
      <c r="H49" s="173">
        <f>'実質公債費比率（分子）の構造'!M$45</f>
        <v>159</v>
      </c>
      <c r="I49" s="173"/>
      <c r="J49" s="173"/>
      <c r="K49" s="173">
        <f>'実質公債費比率（分子）の構造'!N$45</f>
        <v>163</v>
      </c>
      <c r="L49" s="173"/>
      <c r="M49" s="173"/>
      <c r="N49" s="173">
        <f>'実質公債費比率（分子）の構造'!O$45</f>
        <v>173</v>
      </c>
      <c r="O49" s="173"/>
      <c r="P49" s="173"/>
    </row>
    <row r="50" spans="1:16" x14ac:dyDescent="0.15">
      <c r="A50" s="173" t="s">
        <v>71</v>
      </c>
      <c r="B50" s="173" t="e">
        <f>NA()</f>
        <v>#N/A</v>
      </c>
      <c r="C50" s="173">
        <f>IF(ISNUMBER('実質公債費比率（分子）の構造'!K$53),'実質公債費比率（分子）の構造'!K$53,NA())</f>
        <v>28</v>
      </c>
      <c r="D50" s="173" t="e">
        <f>NA()</f>
        <v>#N/A</v>
      </c>
      <c r="E50" s="173" t="e">
        <f>NA()</f>
        <v>#N/A</v>
      </c>
      <c r="F50" s="173">
        <f>IF(ISNUMBER('実質公債費比率（分子）の構造'!L$53),'実質公債費比率（分子）の構造'!L$53,NA())</f>
        <v>19</v>
      </c>
      <c r="G50" s="173" t="e">
        <f>NA()</f>
        <v>#N/A</v>
      </c>
      <c r="H50" s="173" t="e">
        <f>NA()</f>
        <v>#N/A</v>
      </c>
      <c r="I50" s="173">
        <f>IF(ISNUMBER('実質公債費比率（分子）の構造'!M$53),'実質公債費比率（分子）の構造'!M$53,NA())</f>
        <v>23</v>
      </c>
      <c r="J50" s="173" t="e">
        <f>NA()</f>
        <v>#N/A</v>
      </c>
      <c r="K50" s="173" t="e">
        <f>NA()</f>
        <v>#N/A</v>
      </c>
      <c r="L50" s="173">
        <f>IF(ISNUMBER('実質公債費比率（分子）の構造'!N$53),'実質公債費比率（分子）の構造'!N$53,NA())</f>
        <v>31</v>
      </c>
      <c r="M50" s="173" t="e">
        <f>NA()</f>
        <v>#N/A</v>
      </c>
      <c r="N50" s="173" t="e">
        <f>NA()</f>
        <v>#N/A</v>
      </c>
      <c r="O50" s="173">
        <f>IF(ISNUMBER('実質公債費比率（分子）の構造'!O$53),'実質公債費比率（分子）の構造'!O$53,NA())</f>
        <v>33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1484</v>
      </c>
      <c r="E56" s="172"/>
      <c r="F56" s="172"/>
      <c r="G56" s="172">
        <f>'将来負担比率（分子）の構造'!J$52</f>
        <v>1425</v>
      </c>
      <c r="H56" s="172"/>
      <c r="I56" s="172"/>
      <c r="J56" s="172">
        <f>'将来負担比率（分子）の構造'!K$52</f>
        <v>1641</v>
      </c>
      <c r="K56" s="172"/>
      <c r="L56" s="172"/>
      <c r="M56" s="172">
        <f>'将来負担比率（分子）の構造'!L$52</f>
        <v>1641</v>
      </c>
      <c r="N56" s="172"/>
      <c r="O56" s="172"/>
      <c r="P56" s="172">
        <f>'将来負担比率（分子）の構造'!M$52</f>
        <v>1579</v>
      </c>
    </row>
    <row r="57" spans="1:16" x14ac:dyDescent="0.15">
      <c r="A57" s="172" t="s">
        <v>42</v>
      </c>
      <c r="B57" s="172"/>
      <c r="C57" s="172"/>
      <c r="D57" s="172">
        <f>'将来負担比率（分子）の構造'!I$51</f>
        <v>46</v>
      </c>
      <c r="E57" s="172"/>
      <c r="F57" s="172"/>
      <c r="G57" s="172">
        <f>'将来負担比率（分子）の構造'!J$51</f>
        <v>43</v>
      </c>
      <c r="H57" s="172"/>
      <c r="I57" s="172"/>
      <c r="J57" s="172">
        <f>'将来負担比率（分子）の構造'!K$51</f>
        <v>39</v>
      </c>
      <c r="K57" s="172"/>
      <c r="L57" s="172"/>
      <c r="M57" s="172">
        <f>'将来負担比率（分子）の構造'!L$51</f>
        <v>36</v>
      </c>
      <c r="N57" s="172"/>
      <c r="O57" s="172"/>
      <c r="P57" s="172">
        <f>'将来負担比率（分子）の構造'!M$51</f>
        <v>33</v>
      </c>
    </row>
    <row r="58" spans="1:16" x14ac:dyDescent="0.15">
      <c r="A58" s="172" t="s">
        <v>41</v>
      </c>
      <c r="B58" s="172"/>
      <c r="C58" s="172"/>
      <c r="D58" s="172">
        <f>'将来負担比率（分子）の構造'!I$50</f>
        <v>2125</v>
      </c>
      <c r="E58" s="172"/>
      <c r="F58" s="172"/>
      <c r="G58" s="172">
        <f>'将来負担比率（分子）の構造'!J$50</f>
        <v>2033</v>
      </c>
      <c r="H58" s="172"/>
      <c r="I58" s="172"/>
      <c r="J58" s="172">
        <f>'将来負担比率（分子）の構造'!K$50</f>
        <v>1879</v>
      </c>
      <c r="K58" s="172"/>
      <c r="L58" s="172"/>
      <c r="M58" s="172">
        <f>'将来負担比率（分子）の構造'!L$50</f>
        <v>1899</v>
      </c>
      <c r="N58" s="172"/>
      <c r="O58" s="172"/>
      <c r="P58" s="172">
        <f>'将来負担比率（分子）の構造'!M$50</f>
        <v>2033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f>'将来負担比率（分子）の構造'!L$46</f>
        <v>30</v>
      </c>
      <c r="L61" s="172"/>
      <c r="M61" s="172"/>
      <c r="N61" s="172" t="str">
        <f>'将来負担比率（分子）の構造'!M$46</f>
        <v>-</v>
      </c>
      <c r="O61" s="172"/>
      <c r="P61" s="172"/>
    </row>
    <row r="62" spans="1:16" x14ac:dyDescent="0.15">
      <c r="A62" s="172" t="s">
        <v>35</v>
      </c>
      <c r="B62" s="172">
        <f>'将来負担比率（分子）の構造'!I$45</f>
        <v>326</v>
      </c>
      <c r="C62" s="172"/>
      <c r="D62" s="172"/>
      <c r="E62" s="172">
        <f>'将来負担比率（分子）の構造'!J$45</f>
        <v>318</v>
      </c>
      <c r="F62" s="172"/>
      <c r="G62" s="172"/>
      <c r="H62" s="172">
        <f>'将来負担比率（分子）の構造'!K$45</f>
        <v>322</v>
      </c>
      <c r="I62" s="172"/>
      <c r="J62" s="172"/>
      <c r="K62" s="172">
        <f>'将来負担比率（分子）の構造'!L$45</f>
        <v>305</v>
      </c>
      <c r="L62" s="172"/>
      <c r="M62" s="172"/>
      <c r="N62" s="172">
        <f>'将来負担比率（分子）の構造'!M$45</f>
        <v>276</v>
      </c>
      <c r="O62" s="172"/>
      <c r="P62" s="172"/>
    </row>
    <row r="63" spans="1:16" x14ac:dyDescent="0.15">
      <c r="A63" s="172" t="s">
        <v>34</v>
      </c>
      <c r="B63" s="172">
        <f>'将来負担比率（分子）の構造'!I$44</f>
        <v>178</v>
      </c>
      <c r="C63" s="172"/>
      <c r="D63" s="172"/>
      <c r="E63" s="172">
        <f>'将来負担比率（分子）の構造'!J$44</f>
        <v>181</v>
      </c>
      <c r="F63" s="172"/>
      <c r="G63" s="172"/>
      <c r="H63" s="172">
        <f>'将来負担比率（分子）の構造'!K$44</f>
        <v>145</v>
      </c>
      <c r="I63" s="172"/>
      <c r="J63" s="172"/>
      <c r="K63" s="172">
        <f>'将来負担比率（分子）の構造'!L$44</f>
        <v>125</v>
      </c>
      <c r="L63" s="172"/>
      <c r="M63" s="172"/>
      <c r="N63" s="172">
        <f>'将来負担比率（分子）の構造'!M$44</f>
        <v>116</v>
      </c>
      <c r="O63" s="172"/>
      <c r="P63" s="172"/>
    </row>
    <row r="64" spans="1:16" x14ac:dyDescent="0.15">
      <c r="A64" s="172" t="s">
        <v>33</v>
      </c>
      <c r="B64" s="172">
        <f>'将来負担比率（分子）の構造'!I$43</f>
        <v>72</v>
      </c>
      <c r="C64" s="172"/>
      <c r="D64" s="172"/>
      <c r="E64" s="172">
        <f>'将来負担比率（分子）の構造'!J$43</f>
        <v>68</v>
      </c>
      <c r="F64" s="172"/>
      <c r="G64" s="172"/>
      <c r="H64" s="172">
        <f>'将来負担比率（分子）の構造'!K$43</f>
        <v>70</v>
      </c>
      <c r="I64" s="172"/>
      <c r="J64" s="172"/>
      <c r="K64" s="172">
        <f>'将来負担比率（分子）の構造'!L$43</f>
        <v>68</v>
      </c>
      <c r="L64" s="172"/>
      <c r="M64" s="172"/>
      <c r="N64" s="172">
        <f>'将来負担比率（分子）の構造'!M$43</f>
        <v>48</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1619</v>
      </c>
      <c r="C66" s="172"/>
      <c r="D66" s="172"/>
      <c r="E66" s="172">
        <f>'将来負担比率（分子）の構造'!J$41</f>
        <v>1562</v>
      </c>
      <c r="F66" s="172"/>
      <c r="G66" s="172"/>
      <c r="H66" s="172">
        <f>'将来負担比率（分子）の構造'!K$41</f>
        <v>1803</v>
      </c>
      <c r="I66" s="172"/>
      <c r="J66" s="172"/>
      <c r="K66" s="172">
        <f>'将来負担比率（分子）の構造'!L$41</f>
        <v>1979</v>
      </c>
      <c r="L66" s="172"/>
      <c r="M66" s="172"/>
      <c r="N66" s="172">
        <f>'将来負担比率（分子）の構造'!M$41</f>
        <v>1942</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1517</v>
      </c>
      <c r="C72" s="176">
        <f>基金残高に係る経年分析!G55</f>
        <v>1517</v>
      </c>
      <c r="D72" s="176">
        <f>基金残高に係る経年分析!H55</f>
        <v>1637</v>
      </c>
    </row>
    <row r="73" spans="1:16" x14ac:dyDescent="0.15">
      <c r="A73" s="175" t="s">
        <v>78</v>
      </c>
      <c r="B73" s="176">
        <f>基金残高に係る経年分析!F56</f>
        <v>63</v>
      </c>
      <c r="C73" s="176">
        <f>基金残高に係る経年分析!G56</f>
        <v>63</v>
      </c>
      <c r="D73" s="176">
        <f>基金残高に係る経年分析!H56</f>
        <v>63</v>
      </c>
    </row>
    <row r="74" spans="1:16" x14ac:dyDescent="0.15">
      <c r="A74" s="175" t="s">
        <v>79</v>
      </c>
      <c r="B74" s="176">
        <f>基金残高に係る経年分析!F57</f>
        <v>248</v>
      </c>
      <c r="C74" s="176">
        <f>基金残高に係る経年分析!G57</f>
        <v>264</v>
      </c>
      <c r="D74" s="176">
        <f>基金残高に係る経年分析!H57</f>
        <v>276</v>
      </c>
    </row>
  </sheetData>
  <sheetProtection algorithmName="SHA-512" hashValue="es/rt/EW6vcywSPAQ9IHh5yNp2whR7Hza0rzT8MxRkMPekTrTkUq9so0WO20BM7tXJO5qZbHH+jInr1/4WP0sw==" saltValue="6yCGxQC9q2eQfmWqGiGl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9" t="s">
        <v>210</v>
      </c>
      <c r="DI1" s="640"/>
      <c r="DJ1" s="640"/>
      <c r="DK1" s="640"/>
      <c r="DL1" s="640"/>
      <c r="DM1" s="640"/>
      <c r="DN1" s="641"/>
      <c r="DO1" s="211"/>
      <c r="DP1" s="639" t="s">
        <v>211</v>
      </c>
      <c r="DQ1" s="640"/>
      <c r="DR1" s="640"/>
      <c r="DS1" s="640"/>
      <c r="DT1" s="640"/>
      <c r="DU1" s="640"/>
      <c r="DV1" s="640"/>
      <c r="DW1" s="640"/>
      <c r="DX1" s="640"/>
      <c r="DY1" s="640"/>
      <c r="DZ1" s="640"/>
      <c r="EA1" s="640"/>
      <c r="EB1" s="640"/>
      <c r="EC1" s="641"/>
      <c r="ED1" s="210"/>
      <c r="EE1" s="210"/>
      <c r="EF1" s="210"/>
      <c r="EG1" s="210"/>
      <c r="EH1" s="210"/>
      <c r="EI1" s="210"/>
      <c r="EJ1" s="210"/>
      <c r="EK1" s="210"/>
      <c r="EL1" s="210"/>
      <c r="EM1" s="210"/>
    </row>
    <row r="2" spans="2:143" ht="22.5" customHeight="1" x14ac:dyDescent="0.15">
      <c r="B2" s="212" t="s">
        <v>212</v>
      </c>
      <c r="R2" s="213"/>
      <c r="S2" s="213"/>
      <c r="T2" s="213"/>
      <c r="U2" s="213"/>
      <c r="V2" s="213"/>
      <c r="W2" s="213"/>
      <c r="X2" s="213"/>
      <c r="Y2" s="213"/>
      <c r="Z2" s="213"/>
      <c r="AA2" s="213"/>
      <c r="AB2" s="213"/>
      <c r="AC2" s="213"/>
      <c r="AE2" s="360"/>
      <c r="AF2" s="360"/>
      <c r="AG2" s="360"/>
      <c r="AH2" s="360"/>
      <c r="AI2" s="360"/>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5" t="s">
        <v>213</v>
      </c>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M3" s="636"/>
      <c r="AN3" s="636"/>
      <c r="AO3" s="636"/>
      <c r="AP3" s="635" t="s">
        <v>214</v>
      </c>
      <c r="AQ3" s="636"/>
      <c r="AR3" s="636"/>
      <c r="AS3" s="636"/>
      <c r="AT3" s="636"/>
      <c r="AU3" s="636"/>
      <c r="AV3" s="636"/>
      <c r="AW3" s="636"/>
      <c r="AX3" s="636"/>
      <c r="AY3" s="636"/>
      <c r="AZ3" s="636"/>
      <c r="BA3" s="636"/>
      <c r="BB3" s="636"/>
      <c r="BC3" s="636"/>
      <c r="BD3" s="636"/>
      <c r="BE3" s="636"/>
      <c r="BF3" s="636"/>
      <c r="BG3" s="636"/>
      <c r="BH3" s="636"/>
      <c r="BI3" s="636"/>
      <c r="BJ3" s="636"/>
      <c r="BK3" s="636"/>
      <c r="BL3" s="636"/>
      <c r="BM3" s="636"/>
      <c r="BN3" s="636"/>
      <c r="BO3" s="636"/>
      <c r="BP3" s="636"/>
      <c r="BQ3" s="636"/>
      <c r="BR3" s="636"/>
      <c r="BS3" s="636"/>
      <c r="BT3" s="636"/>
      <c r="BU3" s="636"/>
      <c r="BV3" s="636"/>
      <c r="BW3" s="636"/>
      <c r="BX3" s="636"/>
      <c r="BY3" s="636"/>
      <c r="BZ3" s="636"/>
      <c r="CA3" s="636"/>
      <c r="CB3" s="637"/>
      <c r="CD3" s="635" t="s">
        <v>215</v>
      </c>
      <c r="CE3" s="636"/>
      <c r="CF3" s="636"/>
      <c r="CG3" s="636"/>
      <c r="CH3" s="636"/>
      <c r="CI3" s="636"/>
      <c r="CJ3" s="636"/>
      <c r="CK3" s="636"/>
      <c r="CL3" s="636"/>
      <c r="CM3" s="636"/>
      <c r="CN3" s="636"/>
      <c r="CO3" s="636"/>
      <c r="CP3" s="636"/>
      <c r="CQ3" s="636"/>
      <c r="CR3" s="636"/>
      <c r="CS3" s="636"/>
      <c r="CT3" s="636"/>
      <c r="CU3" s="636"/>
      <c r="CV3" s="636"/>
      <c r="CW3" s="636"/>
      <c r="CX3" s="636"/>
      <c r="CY3" s="636"/>
      <c r="CZ3" s="636"/>
      <c r="DA3" s="636"/>
      <c r="DB3" s="636"/>
      <c r="DC3" s="636"/>
      <c r="DD3" s="636"/>
      <c r="DE3" s="636"/>
      <c r="DF3" s="636"/>
      <c r="DG3" s="636"/>
      <c r="DH3" s="636"/>
      <c r="DI3" s="636"/>
      <c r="DJ3" s="636"/>
      <c r="DK3" s="636"/>
      <c r="DL3" s="636"/>
      <c r="DM3" s="636"/>
      <c r="DN3" s="636"/>
      <c r="DO3" s="636"/>
      <c r="DP3" s="636"/>
      <c r="DQ3" s="636"/>
      <c r="DR3" s="636"/>
      <c r="DS3" s="636"/>
      <c r="DT3" s="636"/>
      <c r="DU3" s="636"/>
      <c r="DV3" s="636"/>
      <c r="DW3" s="636"/>
      <c r="DX3" s="636"/>
      <c r="DY3" s="636"/>
      <c r="DZ3" s="636"/>
      <c r="EA3" s="636"/>
      <c r="EB3" s="636"/>
      <c r="EC3" s="637"/>
    </row>
    <row r="4" spans="2:143" ht="11.25" customHeight="1" x14ac:dyDescent="0.15">
      <c r="B4" s="635" t="s">
        <v>1</v>
      </c>
      <c r="C4" s="636"/>
      <c r="D4" s="636"/>
      <c r="E4" s="636"/>
      <c r="F4" s="636"/>
      <c r="G4" s="636"/>
      <c r="H4" s="636"/>
      <c r="I4" s="636"/>
      <c r="J4" s="636"/>
      <c r="K4" s="636"/>
      <c r="L4" s="636"/>
      <c r="M4" s="636"/>
      <c r="N4" s="636"/>
      <c r="O4" s="636"/>
      <c r="P4" s="636"/>
      <c r="Q4" s="637"/>
      <c r="R4" s="635" t="s">
        <v>216</v>
      </c>
      <c r="S4" s="636"/>
      <c r="T4" s="636"/>
      <c r="U4" s="636"/>
      <c r="V4" s="636"/>
      <c r="W4" s="636"/>
      <c r="X4" s="636"/>
      <c r="Y4" s="637"/>
      <c r="Z4" s="635" t="s">
        <v>217</v>
      </c>
      <c r="AA4" s="636"/>
      <c r="AB4" s="636"/>
      <c r="AC4" s="637"/>
      <c r="AD4" s="635" t="s">
        <v>218</v>
      </c>
      <c r="AE4" s="636"/>
      <c r="AF4" s="636"/>
      <c r="AG4" s="636"/>
      <c r="AH4" s="636"/>
      <c r="AI4" s="636"/>
      <c r="AJ4" s="636"/>
      <c r="AK4" s="637"/>
      <c r="AL4" s="635" t="s">
        <v>217</v>
      </c>
      <c r="AM4" s="636"/>
      <c r="AN4" s="636"/>
      <c r="AO4" s="637"/>
      <c r="AP4" s="638" t="s">
        <v>219</v>
      </c>
      <c r="AQ4" s="638"/>
      <c r="AR4" s="638"/>
      <c r="AS4" s="638"/>
      <c r="AT4" s="638"/>
      <c r="AU4" s="638"/>
      <c r="AV4" s="638"/>
      <c r="AW4" s="638"/>
      <c r="AX4" s="638"/>
      <c r="AY4" s="638"/>
      <c r="AZ4" s="638"/>
      <c r="BA4" s="638"/>
      <c r="BB4" s="638"/>
      <c r="BC4" s="638"/>
      <c r="BD4" s="638"/>
      <c r="BE4" s="638"/>
      <c r="BF4" s="638"/>
      <c r="BG4" s="638" t="s">
        <v>220</v>
      </c>
      <c r="BH4" s="638"/>
      <c r="BI4" s="638"/>
      <c r="BJ4" s="638"/>
      <c r="BK4" s="638"/>
      <c r="BL4" s="638"/>
      <c r="BM4" s="638"/>
      <c r="BN4" s="638"/>
      <c r="BO4" s="638" t="s">
        <v>217</v>
      </c>
      <c r="BP4" s="638"/>
      <c r="BQ4" s="638"/>
      <c r="BR4" s="638"/>
      <c r="BS4" s="638" t="s">
        <v>221</v>
      </c>
      <c r="BT4" s="638"/>
      <c r="BU4" s="638"/>
      <c r="BV4" s="638"/>
      <c r="BW4" s="638"/>
      <c r="BX4" s="638"/>
      <c r="BY4" s="638"/>
      <c r="BZ4" s="638"/>
      <c r="CA4" s="638"/>
      <c r="CB4" s="638"/>
      <c r="CD4" s="635" t="s">
        <v>222</v>
      </c>
      <c r="CE4" s="636"/>
      <c r="CF4" s="636"/>
      <c r="CG4" s="636"/>
      <c r="CH4" s="636"/>
      <c r="CI4" s="636"/>
      <c r="CJ4" s="636"/>
      <c r="CK4" s="636"/>
      <c r="CL4" s="636"/>
      <c r="CM4" s="636"/>
      <c r="CN4" s="636"/>
      <c r="CO4" s="636"/>
      <c r="CP4" s="636"/>
      <c r="CQ4" s="636"/>
      <c r="CR4" s="636"/>
      <c r="CS4" s="636"/>
      <c r="CT4" s="636"/>
      <c r="CU4" s="636"/>
      <c r="CV4" s="636"/>
      <c r="CW4" s="636"/>
      <c r="CX4" s="636"/>
      <c r="CY4" s="636"/>
      <c r="CZ4" s="636"/>
      <c r="DA4" s="636"/>
      <c r="DB4" s="636"/>
      <c r="DC4" s="636"/>
      <c r="DD4" s="636"/>
      <c r="DE4" s="636"/>
      <c r="DF4" s="636"/>
      <c r="DG4" s="636"/>
      <c r="DH4" s="636"/>
      <c r="DI4" s="636"/>
      <c r="DJ4" s="636"/>
      <c r="DK4" s="636"/>
      <c r="DL4" s="636"/>
      <c r="DM4" s="636"/>
      <c r="DN4" s="636"/>
      <c r="DO4" s="636"/>
      <c r="DP4" s="636"/>
      <c r="DQ4" s="636"/>
      <c r="DR4" s="636"/>
      <c r="DS4" s="636"/>
      <c r="DT4" s="636"/>
      <c r="DU4" s="636"/>
      <c r="DV4" s="636"/>
      <c r="DW4" s="636"/>
      <c r="DX4" s="636"/>
      <c r="DY4" s="636"/>
      <c r="DZ4" s="636"/>
      <c r="EA4" s="636"/>
      <c r="EB4" s="636"/>
      <c r="EC4" s="637"/>
    </row>
    <row r="5" spans="2:143" ht="11.25" customHeight="1" x14ac:dyDescent="0.15">
      <c r="B5" s="654" t="s">
        <v>223</v>
      </c>
      <c r="C5" s="655"/>
      <c r="D5" s="655"/>
      <c r="E5" s="655"/>
      <c r="F5" s="655"/>
      <c r="G5" s="655"/>
      <c r="H5" s="655"/>
      <c r="I5" s="655"/>
      <c r="J5" s="655"/>
      <c r="K5" s="655"/>
      <c r="L5" s="655"/>
      <c r="M5" s="655"/>
      <c r="N5" s="655"/>
      <c r="O5" s="655"/>
      <c r="P5" s="655"/>
      <c r="Q5" s="656"/>
      <c r="R5" s="657">
        <v>89321</v>
      </c>
      <c r="S5" s="658"/>
      <c r="T5" s="658"/>
      <c r="U5" s="658"/>
      <c r="V5" s="658"/>
      <c r="W5" s="658"/>
      <c r="X5" s="658"/>
      <c r="Y5" s="659"/>
      <c r="Z5" s="660">
        <v>4.8</v>
      </c>
      <c r="AA5" s="660"/>
      <c r="AB5" s="660"/>
      <c r="AC5" s="660"/>
      <c r="AD5" s="661">
        <v>89321</v>
      </c>
      <c r="AE5" s="661"/>
      <c r="AF5" s="661"/>
      <c r="AG5" s="661"/>
      <c r="AH5" s="661"/>
      <c r="AI5" s="661"/>
      <c r="AJ5" s="661"/>
      <c r="AK5" s="661"/>
      <c r="AL5" s="662">
        <v>8.6999999999999993</v>
      </c>
      <c r="AM5" s="663"/>
      <c r="AN5" s="663"/>
      <c r="AO5" s="664"/>
      <c r="AP5" s="654" t="s">
        <v>224</v>
      </c>
      <c r="AQ5" s="655"/>
      <c r="AR5" s="655"/>
      <c r="AS5" s="655"/>
      <c r="AT5" s="655"/>
      <c r="AU5" s="655"/>
      <c r="AV5" s="655"/>
      <c r="AW5" s="655"/>
      <c r="AX5" s="655"/>
      <c r="AY5" s="655"/>
      <c r="AZ5" s="655"/>
      <c r="BA5" s="655"/>
      <c r="BB5" s="655"/>
      <c r="BC5" s="655"/>
      <c r="BD5" s="655"/>
      <c r="BE5" s="655"/>
      <c r="BF5" s="656"/>
      <c r="BG5" s="646">
        <v>89321</v>
      </c>
      <c r="BH5" s="647"/>
      <c r="BI5" s="647"/>
      <c r="BJ5" s="647"/>
      <c r="BK5" s="647"/>
      <c r="BL5" s="647"/>
      <c r="BM5" s="647"/>
      <c r="BN5" s="648"/>
      <c r="BO5" s="642">
        <v>100</v>
      </c>
      <c r="BP5" s="642"/>
      <c r="BQ5" s="642"/>
      <c r="BR5" s="642"/>
      <c r="BS5" s="649">
        <v>9036</v>
      </c>
      <c r="BT5" s="649"/>
      <c r="BU5" s="649"/>
      <c r="BV5" s="649"/>
      <c r="BW5" s="649"/>
      <c r="BX5" s="649"/>
      <c r="BY5" s="649"/>
      <c r="BZ5" s="649"/>
      <c r="CA5" s="649"/>
      <c r="CB5" s="653"/>
      <c r="CD5" s="635" t="s">
        <v>219</v>
      </c>
      <c r="CE5" s="636"/>
      <c r="CF5" s="636"/>
      <c r="CG5" s="636"/>
      <c r="CH5" s="636"/>
      <c r="CI5" s="636"/>
      <c r="CJ5" s="636"/>
      <c r="CK5" s="636"/>
      <c r="CL5" s="636"/>
      <c r="CM5" s="636"/>
      <c r="CN5" s="636"/>
      <c r="CO5" s="636"/>
      <c r="CP5" s="636"/>
      <c r="CQ5" s="637"/>
      <c r="CR5" s="635" t="s">
        <v>225</v>
      </c>
      <c r="CS5" s="636"/>
      <c r="CT5" s="636"/>
      <c r="CU5" s="636"/>
      <c r="CV5" s="636"/>
      <c r="CW5" s="636"/>
      <c r="CX5" s="636"/>
      <c r="CY5" s="637"/>
      <c r="CZ5" s="635" t="s">
        <v>217</v>
      </c>
      <c r="DA5" s="636"/>
      <c r="DB5" s="636"/>
      <c r="DC5" s="637"/>
      <c r="DD5" s="635" t="s">
        <v>226</v>
      </c>
      <c r="DE5" s="636"/>
      <c r="DF5" s="636"/>
      <c r="DG5" s="636"/>
      <c r="DH5" s="636"/>
      <c r="DI5" s="636"/>
      <c r="DJ5" s="636"/>
      <c r="DK5" s="636"/>
      <c r="DL5" s="636"/>
      <c r="DM5" s="636"/>
      <c r="DN5" s="636"/>
      <c r="DO5" s="636"/>
      <c r="DP5" s="637"/>
      <c r="DQ5" s="635" t="s">
        <v>227</v>
      </c>
      <c r="DR5" s="636"/>
      <c r="DS5" s="636"/>
      <c r="DT5" s="636"/>
      <c r="DU5" s="636"/>
      <c r="DV5" s="636"/>
      <c r="DW5" s="636"/>
      <c r="DX5" s="636"/>
      <c r="DY5" s="636"/>
      <c r="DZ5" s="636"/>
      <c r="EA5" s="636"/>
      <c r="EB5" s="636"/>
      <c r="EC5" s="637"/>
    </row>
    <row r="6" spans="2:143" ht="11.25" customHeight="1" x14ac:dyDescent="0.15">
      <c r="B6" s="643" t="s">
        <v>228</v>
      </c>
      <c r="C6" s="644"/>
      <c r="D6" s="644"/>
      <c r="E6" s="644"/>
      <c r="F6" s="644"/>
      <c r="G6" s="644"/>
      <c r="H6" s="644"/>
      <c r="I6" s="644"/>
      <c r="J6" s="644"/>
      <c r="K6" s="644"/>
      <c r="L6" s="644"/>
      <c r="M6" s="644"/>
      <c r="N6" s="644"/>
      <c r="O6" s="644"/>
      <c r="P6" s="644"/>
      <c r="Q6" s="645"/>
      <c r="R6" s="646">
        <v>38797</v>
      </c>
      <c r="S6" s="647"/>
      <c r="T6" s="647"/>
      <c r="U6" s="647"/>
      <c r="V6" s="647"/>
      <c r="W6" s="647"/>
      <c r="X6" s="647"/>
      <c r="Y6" s="648"/>
      <c r="Z6" s="642">
        <v>2.1</v>
      </c>
      <c r="AA6" s="642"/>
      <c r="AB6" s="642"/>
      <c r="AC6" s="642"/>
      <c r="AD6" s="649">
        <v>38797</v>
      </c>
      <c r="AE6" s="649"/>
      <c r="AF6" s="649"/>
      <c r="AG6" s="649"/>
      <c r="AH6" s="649"/>
      <c r="AI6" s="649"/>
      <c r="AJ6" s="649"/>
      <c r="AK6" s="649"/>
      <c r="AL6" s="650">
        <v>3.8</v>
      </c>
      <c r="AM6" s="651"/>
      <c r="AN6" s="651"/>
      <c r="AO6" s="652"/>
      <c r="AP6" s="643" t="s">
        <v>229</v>
      </c>
      <c r="AQ6" s="644"/>
      <c r="AR6" s="644"/>
      <c r="AS6" s="644"/>
      <c r="AT6" s="644"/>
      <c r="AU6" s="644"/>
      <c r="AV6" s="644"/>
      <c r="AW6" s="644"/>
      <c r="AX6" s="644"/>
      <c r="AY6" s="644"/>
      <c r="AZ6" s="644"/>
      <c r="BA6" s="644"/>
      <c r="BB6" s="644"/>
      <c r="BC6" s="644"/>
      <c r="BD6" s="644"/>
      <c r="BE6" s="644"/>
      <c r="BF6" s="645"/>
      <c r="BG6" s="646">
        <v>89321</v>
      </c>
      <c r="BH6" s="647"/>
      <c r="BI6" s="647"/>
      <c r="BJ6" s="647"/>
      <c r="BK6" s="647"/>
      <c r="BL6" s="647"/>
      <c r="BM6" s="647"/>
      <c r="BN6" s="648"/>
      <c r="BO6" s="642">
        <v>100</v>
      </c>
      <c r="BP6" s="642"/>
      <c r="BQ6" s="642"/>
      <c r="BR6" s="642"/>
      <c r="BS6" s="649">
        <v>9036</v>
      </c>
      <c r="BT6" s="649"/>
      <c r="BU6" s="649"/>
      <c r="BV6" s="649"/>
      <c r="BW6" s="649"/>
      <c r="BX6" s="649"/>
      <c r="BY6" s="649"/>
      <c r="BZ6" s="649"/>
      <c r="CA6" s="649"/>
      <c r="CB6" s="653"/>
      <c r="CD6" s="654" t="s">
        <v>230</v>
      </c>
      <c r="CE6" s="655"/>
      <c r="CF6" s="655"/>
      <c r="CG6" s="655"/>
      <c r="CH6" s="655"/>
      <c r="CI6" s="655"/>
      <c r="CJ6" s="655"/>
      <c r="CK6" s="655"/>
      <c r="CL6" s="655"/>
      <c r="CM6" s="655"/>
      <c r="CN6" s="655"/>
      <c r="CO6" s="655"/>
      <c r="CP6" s="655"/>
      <c r="CQ6" s="656"/>
      <c r="CR6" s="646">
        <v>26345</v>
      </c>
      <c r="CS6" s="647"/>
      <c r="CT6" s="647"/>
      <c r="CU6" s="647"/>
      <c r="CV6" s="647"/>
      <c r="CW6" s="647"/>
      <c r="CX6" s="647"/>
      <c r="CY6" s="648"/>
      <c r="CZ6" s="662">
        <v>1.7</v>
      </c>
      <c r="DA6" s="663"/>
      <c r="DB6" s="663"/>
      <c r="DC6" s="667"/>
      <c r="DD6" s="665" t="s">
        <v>127</v>
      </c>
      <c r="DE6" s="647"/>
      <c r="DF6" s="647"/>
      <c r="DG6" s="647"/>
      <c r="DH6" s="647"/>
      <c r="DI6" s="647"/>
      <c r="DJ6" s="647"/>
      <c r="DK6" s="647"/>
      <c r="DL6" s="647"/>
      <c r="DM6" s="647"/>
      <c r="DN6" s="647"/>
      <c r="DO6" s="647"/>
      <c r="DP6" s="648"/>
      <c r="DQ6" s="665">
        <v>26345</v>
      </c>
      <c r="DR6" s="647"/>
      <c r="DS6" s="647"/>
      <c r="DT6" s="647"/>
      <c r="DU6" s="647"/>
      <c r="DV6" s="647"/>
      <c r="DW6" s="647"/>
      <c r="DX6" s="647"/>
      <c r="DY6" s="647"/>
      <c r="DZ6" s="647"/>
      <c r="EA6" s="647"/>
      <c r="EB6" s="647"/>
      <c r="EC6" s="666"/>
    </row>
    <row r="7" spans="2:143" ht="11.25" customHeight="1" x14ac:dyDescent="0.15">
      <c r="B7" s="643" t="s">
        <v>231</v>
      </c>
      <c r="C7" s="644"/>
      <c r="D7" s="644"/>
      <c r="E7" s="644"/>
      <c r="F7" s="644"/>
      <c r="G7" s="644"/>
      <c r="H7" s="644"/>
      <c r="I7" s="644"/>
      <c r="J7" s="644"/>
      <c r="K7" s="644"/>
      <c r="L7" s="644"/>
      <c r="M7" s="644"/>
      <c r="N7" s="644"/>
      <c r="O7" s="644"/>
      <c r="P7" s="644"/>
      <c r="Q7" s="645"/>
      <c r="R7" s="646">
        <v>48</v>
      </c>
      <c r="S7" s="647"/>
      <c r="T7" s="647"/>
      <c r="U7" s="647"/>
      <c r="V7" s="647"/>
      <c r="W7" s="647"/>
      <c r="X7" s="647"/>
      <c r="Y7" s="648"/>
      <c r="Z7" s="642">
        <v>0</v>
      </c>
      <c r="AA7" s="642"/>
      <c r="AB7" s="642"/>
      <c r="AC7" s="642"/>
      <c r="AD7" s="649">
        <v>48</v>
      </c>
      <c r="AE7" s="649"/>
      <c r="AF7" s="649"/>
      <c r="AG7" s="649"/>
      <c r="AH7" s="649"/>
      <c r="AI7" s="649"/>
      <c r="AJ7" s="649"/>
      <c r="AK7" s="649"/>
      <c r="AL7" s="650">
        <v>0</v>
      </c>
      <c r="AM7" s="651"/>
      <c r="AN7" s="651"/>
      <c r="AO7" s="652"/>
      <c r="AP7" s="643" t="s">
        <v>232</v>
      </c>
      <c r="AQ7" s="644"/>
      <c r="AR7" s="644"/>
      <c r="AS7" s="644"/>
      <c r="AT7" s="644"/>
      <c r="AU7" s="644"/>
      <c r="AV7" s="644"/>
      <c r="AW7" s="644"/>
      <c r="AX7" s="644"/>
      <c r="AY7" s="644"/>
      <c r="AZ7" s="644"/>
      <c r="BA7" s="644"/>
      <c r="BB7" s="644"/>
      <c r="BC7" s="644"/>
      <c r="BD7" s="644"/>
      <c r="BE7" s="644"/>
      <c r="BF7" s="645"/>
      <c r="BG7" s="646">
        <v>27008</v>
      </c>
      <c r="BH7" s="647"/>
      <c r="BI7" s="647"/>
      <c r="BJ7" s="647"/>
      <c r="BK7" s="647"/>
      <c r="BL7" s="647"/>
      <c r="BM7" s="647"/>
      <c r="BN7" s="648"/>
      <c r="BO7" s="642">
        <v>30.2</v>
      </c>
      <c r="BP7" s="642"/>
      <c r="BQ7" s="642"/>
      <c r="BR7" s="642"/>
      <c r="BS7" s="649" t="s">
        <v>127</v>
      </c>
      <c r="BT7" s="649"/>
      <c r="BU7" s="649"/>
      <c r="BV7" s="649"/>
      <c r="BW7" s="649"/>
      <c r="BX7" s="649"/>
      <c r="BY7" s="649"/>
      <c r="BZ7" s="649"/>
      <c r="CA7" s="649"/>
      <c r="CB7" s="653"/>
      <c r="CD7" s="643" t="s">
        <v>233</v>
      </c>
      <c r="CE7" s="644"/>
      <c r="CF7" s="644"/>
      <c r="CG7" s="644"/>
      <c r="CH7" s="644"/>
      <c r="CI7" s="644"/>
      <c r="CJ7" s="644"/>
      <c r="CK7" s="644"/>
      <c r="CL7" s="644"/>
      <c r="CM7" s="644"/>
      <c r="CN7" s="644"/>
      <c r="CO7" s="644"/>
      <c r="CP7" s="644"/>
      <c r="CQ7" s="645"/>
      <c r="CR7" s="646">
        <v>507541</v>
      </c>
      <c r="CS7" s="647"/>
      <c r="CT7" s="647"/>
      <c r="CU7" s="647"/>
      <c r="CV7" s="647"/>
      <c r="CW7" s="647"/>
      <c r="CX7" s="647"/>
      <c r="CY7" s="648"/>
      <c r="CZ7" s="642">
        <v>32.5</v>
      </c>
      <c r="DA7" s="642"/>
      <c r="DB7" s="642"/>
      <c r="DC7" s="642"/>
      <c r="DD7" s="665">
        <v>54208</v>
      </c>
      <c r="DE7" s="647"/>
      <c r="DF7" s="647"/>
      <c r="DG7" s="647"/>
      <c r="DH7" s="647"/>
      <c r="DI7" s="647"/>
      <c r="DJ7" s="647"/>
      <c r="DK7" s="647"/>
      <c r="DL7" s="647"/>
      <c r="DM7" s="647"/>
      <c r="DN7" s="647"/>
      <c r="DO7" s="647"/>
      <c r="DP7" s="648"/>
      <c r="DQ7" s="665">
        <v>436039</v>
      </c>
      <c r="DR7" s="647"/>
      <c r="DS7" s="647"/>
      <c r="DT7" s="647"/>
      <c r="DU7" s="647"/>
      <c r="DV7" s="647"/>
      <c r="DW7" s="647"/>
      <c r="DX7" s="647"/>
      <c r="DY7" s="647"/>
      <c r="DZ7" s="647"/>
      <c r="EA7" s="647"/>
      <c r="EB7" s="647"/>
      <c r="EC7" s="666"/>
    </row>
    <row r="8" spans="2:143" ht="11.25" customHeight="1" x14ac:dyDescent="0.15">
      <c r="B8" s="643" t="s">
        <v>234</v>
      </c>
      <c r="C8" s="644"/>
      <c r="D8" s="644"/>
      <c r="E8" s="644"/>
      <c r="F8" s="644"/>
      <c r="G8" s="644"/>
      <c r="H8" s="644"/>
      <c r="I8" s="644"/>
      <c r="J8" s="644"/>
      <c r="K8" s="644"/>
      <c r="L8" s="644"/>
      <c r="M8" s="644"/>
      <c r="N8" s="644"/>
      <c r="O8" s="644"/>
      <c r="P8" s="644"/>
      <c r="Q8" s="645"/>
      <c r="R8" s="646">
        <v>678</v>
      </c>
      <c r="S8" s="647"/>
      <c r="T8" s="647"/>
      <c r="U8" s="647"/>
      <c r="V8" s="647"/>
      <c r="W8" s="647"/>
      <c r="X8" s="647"/>
      <c r="Y8" s="648"/>
      <c r="Z8" s="642">
        <v>0</v>
      </c>
      <c r="AA8" s="642"/>
      <c r="AB8" s="642"/>
      <c r="AC8" s="642"/>
      <c r="AD8" s="649">
        <v>678</v>
      </c>
      <c r="AE8" s="649"/>
      <c r="AF8" s="649"/>
      <c r="AG8" s="649"/>
      <c r="AH8" s="649"/>
      <c r="AI8" s="649"/>
      <c r="AJ8" s="649"/>
      <c r="AK8" s="649"/>
      <c r="AL8" s="650">
        <v>0.1</v>
      </c>
      <c r="AM8" s="651"/>
      <c r="AN8" s="651"/>
      <c r="AO8" s="652"/>
      <c r="AP8" s="643" t="s">
        <v>235</v>
      </c>
      <c r="AQ8" s="644"/>
      <c r="AR8" s="644"/>
      <c r="AS8" s="644"/>
      <c r="AT8" s="644"/>
      <c r="AU8" s="644"/>
      <c r="AV8" s="644"/>
      <c r="AW8" s="644"/>
      <c r="AX8" s="644"/>
      <c r="AY8" s="644"/>
      <c r="AZ8" s="644"/>
      <c r="BA8" s="644"/>
      <c r="BB8" s="644"/>
      <c r="BC8" s="644"/>
      <c r="BD8" s="644"/>
      <c r="BE8" s="644"/>
      <c r="BF8" s="645"/>
      <c r="BG8" s="646">
        <v>824</v>
      </c>
      <c r="BH8" s="647"/>
      <c r="BI8" s="647"/>
      <c r="BJ8" s="647"/>
      <c r="BK8" s="647"/>
      <c r="BL8" s="647"/>
      <c r="BM8" s="647"/>
      <c r="BN8" s="648"/>
      <c r="BO8" s="642">
        <v>0.9</v>
      </c>
      <c r="BP8" s="642"/>
      <c r="BQ8" s="642"/>
      <c r="BR8" s="642"/>
      <c r="BS8" s="649" t="s">
        <v>127</v>
      </c>
      <c r="BT8" s="649"/>
      <c r="BU8" s="649"/>
      <c r="BV8" s="649"/>
      <c r="BW8" s="649"/>
      <c r="BX8" s="649"/>
      <c r="BY8" s="649"/>
      <c r="BZ8" s="649"/>
      <c r="CA8" s="649"/>
      <c r="CB8" s="653"/>
      <c r="CD8" s="643" t="s">
        <v>236</v>
      </c>
      <c r="CE8" s="644"/>
      <c r="CF8" s="644"/>
      <c r="CG8" s="644"/>
      <c r="CH8" s="644"/>
      <c r="CI8" s="644"/>
      <c r="CJ8" s="644"/>
      <c r="CK8" s="644"/>
      <c r="CL8" s="644"/>
      <c r="CM8" s="644"/>
      <c r="CN8" s="644"/>
      <c r="CO8" s="644"/>
      <c r="CP8" s="644"/>
      <c r="CQ8" s="645"/>
      <c r="CR8" s="646">
        <v>148154</v>
      </c>
      <c r="CS8" s="647"/>
      <c r="CT8" s="647"/>
      <c r="CU8" s="647"/>
      <c r="CV8" s="647"/>
      <c r="CW8" s="647"/>
      <c r="CX8" s="647"/>
      <c r="CY8" s="648"/>
      <c r="CZ8" s="642">
        <v>9.5</v>
      </c>
      <c r="DA8" s="642"/>
      <c r="DB8" s="642"/>
      <c r="DC8" s="642"/>
      <c r="DD8" s="665" t="s">
        <v>127</v>
      </c>
      <c r="DE8" s="647"/>
      <c r="DF8" s="647"/>
      <c r="DG8" s="647"/>
      <c r="DH8" s="647"/>
      <c r="DI8" s="647"/>
      <c r="DJ8" s="647"/>
      <c r="DK8" s="647"/>
      <c r="DL8" s="647"/>
      <c r="DM8" s="647"/>
      <c r="DN8" s="647"/>
      <c r="DO8" s="647"/>
      <c r="DP8" s="648"/>
      <c r="DQ8" s="665">
        <v>101953</v>
      </c>
      <c r="DR8" s="647"/>
      <c r="DS8" s="647"/>
      <c r="DT8" s="647"/>
      <c r="DU8" s="647"/>
      <c r="DV8" s="647"/>
      <c r="DW8" s="647"/>
      <c r="DX8" s="647"/>
      <c r="DY8" s="647"/>
      <c r="DZ8" s="647"/>
      <c r="EA8" s="647"/>
      <c r="EB8" s="647"/>
      <c r="EC8" s="666"/>
    </row>
    <row r="9" spans="2:143" ht="11.25" customHeight="1" x14ac:dyDescent="0.15">
      <c r="B9" s="643" t="s">
        <v>237</v>
      </c>
      <c r="C9" s="644"/>
      <c r="D9" s="644"/>
      <c r="E9" s="644"/>
      <c r="F9" s="644"/>
      <c r="G9" s="644"/>
      <c r="H9" s="644"/>
      <c r="I9" s="644"/>
      <c r="J9" s="644"/>
      <c r="K9" s="644"/>
      <c r="L9" s="644"/>
      <c r="M9" s="644"/>
      <c r="N9" s="644"/>
      <c r="O9" s="644"/>
      <c r="P9" s="644"/>
      <c r="Q9" s="645"/>
      <c r="R9" s="646">
        <v>778</v>
      </c>
      <c r="S9" s="647"/>
      <c r="T9" s="647"/>
      <c r="U9" s="647"/>
      <c r="V9" s="647"/>
      <c r="W9" s="647"/>
      <c r="X9" s="647"/>
      <c r="Y9" s="648"/>
      <c r="Z9" s="642">
        <v>0</v>
      </c>
      <c r="AA9" s="642"/>
      <c r="AB9" s="642"/>
      <c r="AC9" s="642"/>
      <c r="AD9" s="649">
        <v>778</v>
      </c>
      <c r="AE9" s="649"/>
      <c r="AF9" s="649"/>
      <c r="AG9" s="649"/>
      <c r="AH9" s="649"/>
      <c r="AI9" s="649"/>
      <c r="AJ9" s="649"/>
      <c r="AK9" s="649"/>
      <c r="AL9" s="650">
        <v>0.1</v>
      </c>
      <c r="AM9" s="651"/>
      <c r="AN9" s="651"/>
      <c r="AO9" s="652"/>
      <c r="AP9" s="643" t="s">
        <v>238</v>
      </c>
      <c r="AQ9" s="644"/>
      <c r="AR9" s="644"/>
      <c r="AS9" s="644"/>
      <c r="AT9" s="644"/>
      <c r="AU9" s="644"/>
      <c r="AV9" s="644"/>
      <c r="AW9" s="644"/>
      <c r="AX9" s="644"/>
      <c r="AY9" s="644"/>
      <c r="AZ9" s="644"/>
      <c r="BA9" s="644"/>
      <c r="BB9" s="644"/>
      <c r="BC9" s="644"/>
      <c r="BD9" s="644"/>
      <c r="BE9" s="644"/>
      <c r="BF9" s="645"/>
      <c r="BG9" s="646">
        <v>21430</v>
      </c>
      <c r="BH9" s="647"/>
      <c r="BI9" s="647"/>
      <c r="BJ9" s="647"/>
      <c r="BK9" s="647"/>
      <c r="BL9" s="647"/>
      <c r="BM9" s="647"/>
      <c r="BN9" s="648"/>
      <c r="BO9" s="642">
        <v>24</v>
      </c>
      <c r="BP9" s="642"/>
      <c r="BQ9" s="642"/>
      <c r="BR9" s="642"/>
      <c r="BS9" s="649" t="s">
        <v>127</v>
      </c>
      <c r="BT9" s="649"/>
      <c r="BU9" s="649"/>
      <c r="BV9" s="649"/>
      <c r="BW9" s="649"/>
      <c r="BX9" s="649"/>
      <c r="BY9" s="649"/>
      <c r="BZ9" s="649"/>
      <c r="CA9" s="649"/>
      <c r="CB9" s="653"/>
      <c r="CD9" s="643" t="s">
        <v>239</v>
      </c>
      <c r="CE9" s="644"/>
      <c r="CF9" s="644"/>
      <c r="CG9" s="644"/>
      <c r="CH9" s="644"/>
      <c r="CI9" s="644"/>
      <c r="CJ9" s="644"/>
      <c r="CK9" s="644"/>
      <c r="CL9" s="644"/>
      <c r="CM9" s="644"/>
      <c r="CN9" s="644"/>
      <c r="CO9" s="644"/>
      <c r="CP9" s="644"/>
      <c r="CQ9" s="645"/>
      <c r="CR9" s="646">
        <v>128293</v>
      </c>
      <c r="CS9" s="647"/>
      <c r="CT9" s="647"/>
      <c r="CU9" s="647"/>
      <c r="CV9" s="647"/>
      <c r="CW9" s="647"/>
      <c r="CX9" s="647"/>
      <c r="CY9" s="648"/>
      <c r="CZ9" s="642">
        <v>8.1999999999999993</v>
      </c>
      <c r="DA9" s="642"/>
      <c r="DB9" s="642"/>
      <c r="DC9" s="642"/>
      <c r="DD9" s="665">
        <v>27656</v>
      </c>
      <c r="DE9" s="647"/>
      <c r="DF9" s="647"/>
      <c r="DG9" s="647"/>
      <c r="DH9" s="647"/>
      <c r="DI9" s="647"/>
      <c r="DJ9" s="647"/>
      <c r="DK9" s="647"/>
      <c r="DL9" s="647"/>
      <c r="DM9" s="647"/>
      <c r="DN9" s="647"/>
      <c r="DO9" s="647"/>
      <c r="DP9" s="648"/>
      <c r="DQ9" s="665">
        <v>80843</v>
      </c>
      <c r="DR9" s="647"/>
      <c r="DS9" s="647"/>
      <c r="DT9" s="647"/>
      <c r="DU9" s="647"/>
      <c r="DV9" s="647"/>
      <c r="DW9" s="647"/>
      <c r="DX9" s="647"/>
      <c r="DY9" s="647"/>
      <c r="DZ9" s="647"/>
      <c r="EA9" s="647"/>
      <c r="EB9" s="647"/>
      <c r="EC9" s="666"/>
    </row>
    <row r="10" spans="2:143" ht="11.25" customHeight="1" x14ac:dyDescent="0.15">
      <c r="B10" s="643" t="s">
        <v>240</v>
      </c>
      <c r="C10" s="644"/>
      <c r="D10" s="644"/>
      <c r="E10" s="644"/>
      <c r="F10" s="644"/>
      <c r="G10" s="644"/>
      <c r="H10" s="644"/>
      <c r="I10" s="644"/>
      <c r="J10" s="644"/>
      <c r="K10" s="644"/>
      <c r="L10" s="644"/>
      <c r="M10" s="644"/>
      <c r="N10" s="644"/>
      <c r="O10" s="644"/>
      <c r="P10" s="644"/>
      <c r="Q10" s="645"/>
      <c r="R10" s="646" t="s">
        <v>127</v>
      </c>
      <c r="S10" s="647"/>
      <c r="T10" s="647"/>
      <c r="U10" s="647"/>
      <c r="V10" s="647"/>
      <c r="W10" s="647"/>
      <c r="X10" s="647"/>
      <c r="Y10" s="648"/>
      <c r="Z10" s="642" t="s">
        <v>127</v>
      </c>
      <c r="AA10" s="642"/>
      <c r="AB10" s="642"/>
      <c r="AC10" s="642"/>
      <c r="AD10" s="649" t="s">
        <v>127</v>
      </c>
      <c r="AE10" s="649"/>
      <c r="AF10" s="649"/>
      <c r="AG10" s="649"/>
      <c r="AH10" s="649"/>
      <c r="AI10" s="649"/>
      <c r="AJ10" s="649"/>
      <c r="AK10" s="649"/>
      <c r="AL10" s="650" t="s">
        <v>127</v>
      </c>
      <c r="AM10" s="651"/>
      <c r="AN10" s="651"/>
      <c r="AO10" s="652"/>
      <c r="AP10" s="643" t="s">
        <v>241</v>
      </c>
      <c r="AQ10" s="644"/>
      <c r="AR10" s="644"/>
      <c r="AS10" s="644"/>
      <c r="AT10" s="644"/>
      <c r="AU10" s="644"/>
      <c r="AV10" s="644"/>
      <c r="AW10" s="644"/>
      <c r="AX10" s="644"/>
      <c r="AY10" s="644"/>
      <c r="AZ10" s="644"/>
      <c r="BA10" s="644"/>
      <c r="BB10" s="644"/>
      <c r="BC10" s="644"/>
      <c r="BD10" s="644"/>
      <c r="BE10" s="644"/>
      <c r="BF10" s="645"/>
      <c r="BG10" s="646">
        <v>2563</v>
      </c>
      <c r="BH10" s="647"/>
      <c r="BI10" s="647"/>
      <c r="BJ10" s="647"/>
      <c r="BK10" s="647"/>
      <c r="BL10" s="647"/>
      <c r="BM10" s="647"/>
      <c r="BN10" s="648"/>
      <c r="BO10" s="642">
        <v>2.9</v>
      </c>
      <c r="BP10" s="642"/>
      <c r="BQ10" s="642"/>
      <c r="BR10" s="642"/>
      <c r="BS10" s="649" t="s">
        <v>127</v>
      </c>
      <c r="BT10" s="649"/>
      <c r="BU10" s="649"/>
      <c r="BV10" s="649"/>
      <c r="BW10" s="649"/>
      <c r="BX10" s="649"/>
      <c r="BY10" s="649"/>
      <c r="BZ10" s="649"/>
      <c r="CA10" s="649"/>
      <c r="CB10" s="653"/>
      <c r="CD10" s="643" t="s">
        <v>242</v>
      </c>
      <c r="CE10" s="644"/>
      <c r="CF10" s="644"/>
      <c r="CG10" s="644"/>
      <c r="CH10" s="644"/>
      <c r="CI10" s="644"/>
      <c r="CJ10" s="644"/>
      <c r="CK10" s="644"/>
      <c r="CL10" s="644"/>
      <c r="CM10" s="644"/>
      <c r="CN10" s="644"/>
      <c r="CO10" s="644"/>
      <c r="CP10" s="644"/>
      <c r="CQ10" s="645"/>
      <c r="CR10" s="646" t="s">
        <v>127</v>
      </c>
      <c r="CS10" s="647"/>
      <c r="CT10" s="647"/>
      <c r="CU10" s="647"/>
      <c r="CV10" s="647"/>
      <c r="CW10" s="647"/>
      <c r="CX10" s="647"/>
      <c r="CY10" s="648"/>
      <c r="CZ10" s="642" t="s">
        <v>127</v>
      </c>
      <c r="DA10" s="642"/>
      <c r="DB10" s="642"/>
      <c r="DC10" s="642"/>
      <c r="DD10" s="665" t="s">
        <v>127</v>
      </c>
      <c r="DE10" s="647"/>
      <c r="DF10" s="647"/>
      <c r="DG10" s="647"/>
      <c r="DH10" s="647"/>
      <c r="DI10" s="647"/>
      <c r="DJ10" s="647"/>
      <c r="DK10" s="647"/>
      <c r="DL10" s="647"/>
      <c r="DM10" s="647"/>
      <c r="DN10" s="647"/>
      <c r="DO10" s="647"/>
      <c r="DP10" s="648"/>
      <c r="DQ10" s="665" t="s">
        <v>127</v>
      </c>
      <c r="DR10" s="647"/>
      <c r="DS10" s="647"/>
      <c r="DT10" s="647"/>
      <c r="DU10" s="647"/>
      <c r="DV10" s="647"/>
      <c r="DW10" s="647"/>
      <c r="DX10" s="647"/>
      <c r="DY10" s="647"/>
      <c r="DZ10" s="647"/>
      <c r="EA10" s="647"/>
      <c r="EB10" s="647"/>
      <c r="EC10" s="666"/>
    </row>
    <row r="11" spans="2:143" ht="11.25" customHeight="1" x14ac:dyDescent="0.15">
      <c r="B11" s="643" t="s">
        <v>243</v>
      </c>
      <c r="C11" s="644"/>
      <c r="D11" s="644"/>
      <c r="E11" s="644"/>
      <c r="F11" s="644"/>
      <c r="G11" s="644"/>
      <c r="H11" s="644"/>
      <c r="I11" s="644"/>
      <c r="J11" s="644"/>
      <c r="K11" s="644"/>
      <c r="L11" s="644"/>
      <c r="M11" s="644"/>
      <c r="N11" s="644"/>
      <c r="O11" s="644"/>
      <c r="P11" s="644"/>
      <c r="Q11" s="645"/>
      <c r="R11" s="646">
        <v>13041</v>
      </c>
      <c r="S11" s="647"/>
      <c r="T11" s="647"/>
      <c r="U11" s="647"/>
      <c r="V11" s="647"/>
      <c r="W11" s="647"/>
      <c r="X11" s="647"/>
      <c r="Y11" s="648"/>
      <c r="Z11" s="650">
        <v>0.7</v>
      </c>
      <c r="AA11" s="651"/>
      <c r="AB11" s="651"/>
      <c r="AC11" s="668"/>
      <c r="AD11" s="665">
        <v>13041</v>
      </c>
      <c r="AE11" s="647"/>
      <c r="AF11" s="647"/>
      <c r="AG11" s="647"/>
      <c r="AH11" s="647"/>
      <c r="AI11" s="647"/>
      <c r="AJ11" s="647"/>
      <c r="AK11" s="648"/>
      <c r="AL11" s="650">
        <v>1.3</v>
      </c>
      <c r="AM11" s="651"/>
      <c r="AN11" s="651"/>
      <c r="AO11" s="652"/>
      <c r="AP11" s="643" t="s">
        <v>244</v>
      </c>
      <c r="AQ11" s="644"/>
      <c r="AR11" s="644"/>
      <c r="AS11" s="644"/>
      <c r="AT11" s="644"/>
      <c r="AU11" s="644"/>
      <c r="AV11" s="644"/>
      <c r="AW11" s="644"/>
      <c r="AX11" s="644"/>
      <c r="AY11" s="644"/>
      <c r="AZ11" s="644"/>
      <c r="BA11" s="644"/>
      <c r="BB11" s="644"/>
      <c r="BC11" s="644"/>
      <c r="BD11" s="644"/>
      <c r="BE11" s="644"/>
      <c r="BF11" s="645"/>
      <c r="BG11" s="646">
        <v>2191</v>
      </c>
      <c r="BH11" s="647"/>
      <c r="BI11" s="647"/>
      <c r="BJ11" s="647"/>
      <c r="BK11" s="647"/>
      <c r="BL11" s="647"/>
      <c r="BM11" s="647"/>
      <c r="BN11" s="648"/>
      <c r="BO11" s="642">
        <v>2.5</v>
      </c>
      <c r="BP11" s="642"/>
      <c r="BQ11" s="642"/>
      <c r="BR11" s="642"/>
      <c r="BS11" s="649" t="s">
        <v>127</v>
      </c>
      <c r="BT11" s="649"/>
      <c r="BU11" s="649"/>
      <c r="BV11" s="649"/>
      <c r="BW11" s="649"/>
      <c r="BX11" s="649"/>
      <c r="BY11" s="649"/>
      <c r="BZ11" s="649"/>
      <c r="CA11" s="649"/>
      <c r="CB11" s="653"/>
      <c r="CD11" s="643" t="s">
        <v>245</v>
      </c>
      <c r="CE11" s="644"/>
      <c r="CF11" s="644"/>
      <c r="CG11" s="644"/>
      <c r="CH11" s="644"/>
      <c r="CI11" s="644"/>
      <c r="CJ11" s="644"/>
      <c r="CK11" s="644"/>
      <c r="CL11" s="644"/>
      <c r="CM11" s="644"/>
      <c r="CN11" s="644"/>
      <c r="CO11" s="644"/>
      <c r="CP11" s="644"/>
      <c r="CQ11" s="645"/>
      <c r="CR11" s="646">
        <v>125294</v>
      </c>
      <c r="CS11" s="647"/>
      <c r="CT11" s="647"/>
      <c r="CU11" s="647"/>
      <c r="CV11" s="647"/>
      <c r="CW11" s="647"/>
      <c r="CX11" s="647"/>
      <c r="CY11" s="648"/>
      <c r="CZ11" s="642">
        <v>8</v>
      </c>
      <c r="DA11" s="642"/>
      <c r="DB11" s="642"/>
      <c r="DC11" s="642"/>
      <c r="DD11" s="665">
        <v>65661</v>
      </c>
      <c r="DE11" s="647"/>
      <c r="DF11" s="647"/>
      <c r="DG11" s="647"/>
      <c r="DH11" s="647"/>
      <c r="DI11" s="647"/>
      <c r="DJ11" s="647"/>
      <c r="DK11" s="647"/>
      <c r="DL11" s="647"/>
      <c r="DM11" s="647"/>
      <c r="DN11" s="647"/>
      <c r="DO11" s="647"/>
      <c r="DP11" s="648"/>
      <c r="DQ11" s="665">
        <v>75207</v>
      </c>
      <c r="DR11" s="647"/>
      <c r="DS11" s="647"/>
      <c r="DT11" s="647"/>
      <c r="DU11" s="647"/>
      <c r="DV11" s="647"/>
      <c r="DW11" s="647"/>
      <c r="DX11" s="647"/>
      <c r="DY11" s="647"/>
      <c r="DZ11" s="647"/>
      <c r="EA11" s="647"/>
      <c r="EB11" s="647"/>
      <c r="EC11" s="666"/>
    </row>
    <row r="12" spans="2:143" ht="11.25" customHeight="1" x14ac:dyDescent="0.15">
      <c r="B12" s="643" t="s">
        <v>246</v>
      </c>
      <c r="C12" s="644"/>
      <c r="D12" s="644"/>
      <c r="E12" s="644"/>
      <c r="F12" s="644"/>
      <c r="G12" s="644"/>
      <c r="H12" s="644"/>
      <c r="I12" s="644"/>
      <c r="J12" s="644"/>
      <c r="K12" s="644"/>
      <c r="L12" s="644"/>
      <c r="M12" s="644"/>
      <c r="N12" s="644"/>
      <c r="O12" s="644"/>
      <c r="P12" s="644"/>
      <c r="Q12" s="645"/>
      <c r="R12" s="646" t="s">
        <v>127</v>
      </c>
      <c r="S12" s="647"/>
      <c r="T12" s="647"/>
      <c r="U12" s="647"/>
      <c r="V12" s="647"/>
      <c r="W12" s="647"/>
      <c r="X12" s="647"/>
      <c r="Y12" s="648"/>
      <c r="Z12" s="642" t="s">
        <v>127</v>
      </c>
      <c r="AA12" s="642"/>
      <c r="AB12" s="642"/>
      <c r="AC12" s="642"/>
      <c r="AD12" s="649" t="s">
        <v>127</v>
      </c>
      <c r="AE12" s="649"/>
      <c r="AF12" s="649"/>
      <c r="AG12" s="649"/>
      <c r="AH12" s="649"/>
      <c r="AI12" s="649"/>
      <c r="AJ12" s="649"/>
      <c r="AK12" s="649"/>
      <c r="AL12" s="650" t="s">
        <v>127</v>
      </c>
      <c r="AM12" s="651"/>
      <c r="AN12" s="651"/>
      <c r="AO12" s="652"/>
      <c r="AP12" s="643" t="s">
        <v>247</v>
      </c>
      <c r="AQ12" s="644"/>
      <c r="AR12" s="644"/>
      <c r="AS12" s="644"/>
      <c r="AT12" s="644"/>
      <c r="AU12" s="644"/>
      <c r="AV12" s="644"/>
      <c r="AW12" s="644"/>
      <c r="AX12" s="644"/>
      <c r="AY12" s="644"/>
      <c r="AZ12" s="644"/>
      <c r="BA12" s="644"/>
      <c r="BB12" s="644"/>
      <c r="BC12" s="644"/>
      <c r="BD12" s="644"/>
      <c r="BE12" s="644"/>
      <c r="BF12" s="645"/>
      <c r="BG12" s="646">
        <v>58971</v>
      </c>
      <c r="BH12" s="647"/>
      <c r="BI12" s="647"/>
      <c r="BJ12" s="647"/>
      <c r="BK12" s="647"/>
      <c r="BL12" s="647"/>
      <c r="BM12" s="647"/>
      <c r="BN12" s="648"/>
      <c r="BO12" s="642">
        <v>66</v>
      </c>
      <c r="BP12" s="642"/>
      <c r="BQ12" s="642"/>
      <c r="BR12" s="642"/>
      <c r="BS12" s="649">
        <v>9036</v>
      </c>
      <c r="BT12" s="649"/>
      <c r="BU12" s="649"/>
      <c r="BV12" s="649"/>
      <c r="BW12" s="649"/>
      <c r="BX12" s="649"/>
      <c r="BY12" s="649"/>
      <c r="BZ12" s="649"/>
      <c r="CA12" s="649"/>
      <c r="CB12" s="653"/>
      <c r="CD12" s="643" t="s">
        <v>248</v>
      </c>
      <c r="CE12" s="644"/>
      <c r="CF12" s="644"/>
      <c r="CG12" s="644"/>
      <c r="CH12" s="644"/>
      <c r="CI12" s="644"/>
      <c r="CJ12" s="644"/>
      <c r="CK12" s="644"/>
      <c r="CL12" s="644"/>
      <c r="CM12" s="644"/>
      <c r="CN12" s="644"/>
      <c r="CO12" s="644"/>
      <c r="CP12" s="644"/>
      <c r="CQ12" s="645"/>
      <c r="CR12" s="646">
        <v>131271</v>
      </c>
      <c r="CS12" s="647"/>
      <c r="CT12" s="647"/>
      <c r="CU12" s="647"/>
      <c r="CV12" s="647"/>
      <c r="CW12" s="647"/>
      <c r="CX12" s="647"/>
      <c r="CY12" s="648"/>
      <c r="CZ12" s="642">
        <v>8.4</v>
      </c>
      <c r="DA12" s="642"/>
      <c r="DB12" s="642"/>
      <c r="DC12" s="642"/>
      <c r="DD12" s="665">
        <v>3666</v>
      </c>
      <c r="DE12" s="647"/>
      <c r="DF12" s="647"/>
      <c r="DG12" s="647"/>
      <c r="DH12" s="647"/>
      <c r="DI12" s="647"/>
      <c r="DJ12" s="647"/>
      <c r="DK12" s="647"/>
      <c r="DL12" s="647"/>
      <c r="DM12" s="647"/>
      <c r="DN12" s="647"/>
      <c r="DO12" s="647"/>
      <c r="DP12" s="648"/>
      <c r="DQ12" s="665">
        <v>130325</v>
      </c>
      <c r="DR12" s="647"/>
      <c r="DS12" s="647"/>
      <c r="DT12" s="647"/>
      <c r="DU12" s="647"/>
      <c r="DV12" s="647"/>
      <c r="DW12" s="647"/>
      <c r="DX12" s="647"/>
      <c r="DY12" s="647"/>
      <c r="DZ12" s="647"/>
      <c r="EA12" s="647"/>
      <c r="EB12" s="647"/>
      <c r="EC12" s="666"/>
    </row>
    <row r="13" spans="2:143" ht="11.25" customHeight="1" x14ac:dyDescent="0.15">
      <c r="B13" s="643" t="s">
        <v>249</v>
      </c>
      <c r="C13" s="644"/>
      <c r="D13" s="644"/>
      <c r="E13" s="644"/>
      <c r="F13" s="644"/>
      <c r="G13" s="644"/>
      <c r="H13" s="644"/>
      <c r="I13" s="644"/>
      <c r="J13" s="644"/>
      <c r="K13" s="644"/>
      <c r="L13" s="644"/>
      <c r="M13" s="644"/>
      <c r="N13" s="644"/>
      <c r="O13" s="644"/>
      <c r="P13" s="644"/>
      <c r="Q13" s="645"/>
      <c r="R13" s="646" t="s">
        <v>127</v>
      </c>
      <c r="S13" s="647"/>
      <c r="T13" s="647"/>
      <c r="U13" s="647"/>
      <c r="V13" s="647"/>
      <c r="W13" s="647"/>
      <c r="X13" s="647"/>
      <c r="Y13" s="648"/>
      <c r="Z13" s="642" t="s">
        <v>127</v>
      </c>
      <c r="AA13" s="642"/>
      <c r="AB13" s="642"/>
      <c r="AC13" s="642"/>
      <c r="AD13" s="649" t="s">
        <v>127</v>
      </c>
      <c r="AE13" s="649"/>
      <c r="AF13" s="649"/>
      <c r="AG13" s="649"/>
      <c r="AH13" s="649"/>
      <c r="AI13" s="649"/>
      <c r="AJ13" s="649"/>
      <c r="AK13" s="649"/>
      <c r="AL13" s="650" t="s">
        <v>127</v>
      </c>
      <c r="AM13" s="651"/>
      <c r="AN13" s="651"/>
      <c r="AO13" s="652"/>
      <c r="AP13" s="643" t="s">
        <v>250</v>
      </c>
      <c r="AQ13" s="644"/>
      <c r="AR13" s="644"/>
      <c r="AS13" s="644"/>
      <c r="AT13" s="644"/>
      <c r="AU13" s="644"/>
      <c r="AV13" s="644"/>
      <c r="AW13" s="644"/>
      <c r="AX13" s="644"/>
      <c r="AY13" s="644"/>
      <c r="AZ13" s="644"/>
      <c r="BA13" s="644"/>
      <c r="BB13" s="644"/>
      <c r="BC13" s="644"/>
      <c r="BD13" s="644"/>
      <c r="BE13" s="644"/>
      <c r="BF13" s="645"/>
      <c r="BG13" s="646">
        <v>57727</v>
      </c>
      <c r="BH13" s="647"/>
      <c r="BI13" s="647"/>
      <c r="BJ13" s="647"/>
      <c r="BK13" s="647"/>
      <c r="BL13" s="647"/>
      <c r="BM13" s="647"/>
      <c r="BN13" s="648"/>
      <c r="BO13" s="642">
        <v>64.599999999999994</v>
      </c>
      <c r="BP13" s="642"/>
      <c r="BQ13" s="642"/>
      <c r="BR13" s="642"/>
      <c r="BS13" s="649">
        <v>9036</v>
      </c>
      <c r="BT13" s="649"/>
      <c r="BU13" s="649"/>
      <c r="BV13" s="649"/>
      <c r="BW13" s="649"/>
      <c r="BX13" s="649"/>
      <c r="BY13" s="649"/>
      <c r="BZ13" s="649"/>
      <c r="CA13" s="649"/>
      <c r="CB13" s="653"/>
      <c r="CD13" s="643" t="s">
        <v>251</v>
      </c>
      <c r="CE13" s="644"/>
      <c r="CF13" s="644"/>
      <c r="CG13" s="644"/>
      <c r="CH13" s="644"/>
      <c r="CI13" s="644"/>
      <c r="CJ13" s="644"/>
      <c r="CK13" s="644"/>
      <c r="CL13" s="644"/>
      <c r="CM13" s="644"/>
      <c r="CN13" s="644"/>
      <c r="CO13" s="644"/>
      <c r="CP13" s="644"/>
      <c r="CQ13" s="645"/>
      <c r="CR13" s="646">
        <v>108098</v>
      </c>
      <c r="CS13" s="647"/>
      <c r="CT13" s="647"/>
      <c r="CU13" s="647"/>
      <c r="CV13" s="647"/>
      <c r="CW13" s="647"/>
      <c r="CX13" s="647"/>
      <c r="CY13" s="648"/>
      <c r="CZ13" s="642">
        <v>6.9</v>
      </c>
      <c r="DA13" s="642"/>
      <c r="DB13" s="642"/>
      <c r="DC13" s="642"/>
      <c r="DD13" s="665">
        <v>79747</v>
      </c>
      <c r="DE13" s="647"/>
      <c r="DF13" s="647"/>
      <c r="DG13" s="647"/>
      <c r="DH13" s="647"/>
      <c r="DI13" s="647"/>
      <c r="DJ13" s="647"/>
      <c r="DK13" s="647"/>
      <c r="DL13" s="647"/>
      <c r="DM13" s="647"/>
      <c r="DN13" s="647"/>
      <c r="DO13" s="647"/>
      <c r="DP13" s="648"/>
      <c r="DQ13" s="665">
        <v>24586</v>
      </c>
      <c r="DR13" s="647"/>
      <c r="DS13" s="647"/>
      <c r="DT13" s="647"/>
      <c r="DU13" s="647"/>
      <c r="DV13" s="647"/>
      <c r="DW13" s="647"/>
      <c r="DX13" s="647"/>
      <c r="DY13" s="647"/>
      <c r="DZ13" s="647"/>
      <c r="EA13" s="647"/>
      <c r="EB13" s="647"/>
      <c r="EC13" s="666"/>
    </row>
    <row r="14" spans="2:143" ht="11.25" customHeight="1" x14ac:dyDescent="0.15">
      <c r="B14" s="643" t="s">
        <v>252</v>
      </c>
      <c r="C14" s="644"/>
      <c r="D14" s="644"/>
      <c r="E14" s="644"/>
      <c r="F14" s="644"/>
      <c r="G14" s="644"/>
      <c r="H14" s="644"/>
      <c r="I14" s="644"/>
      <c r="J14" s="644"/>
      <c r="K14" s="644"/>
      <c r="L14" s="644"/>
      <c r="M14" s="644"/>
      <c r="N14" s="644"/>
      <c r="O14" s="644"/>
      <c r="P14" s="644"/>
      <c r="Q14" s="645"/>
      <c r="R14" s="646" t="s">
        <v>127</v>
      </c>
      <c r="S14" s="647"/>
      <c r="T14" s="647"/>
      <c r="U14" s="647"/>
      <c r="V14" s="647"/>
      <c r="W14" s="647"/>
      <c r="X14" s="647"/>
      <c r="Y14" s="648"/>
      <c r="Z14" s="642" t="s">
        <v>127</v>
      </c>
      <c r="AA14" s="642"/>
      <c r="AB14" s="642"/>
      <c r="AC14" s="642"/>
      <c r="AD14" s="649" t="s">
        <v>127</v>
      </c>
      <c r="AE14" s="649"/>
      <c r="AF14" s="649"/>
      <c r="AG14" s="649"/>
      <c r="AH14" s="649"/>
      <c r="AI14" s="649"/>
      <c r="AJ14" s="649"/>
      <c r="AK14" s="649"/>
      <c r="AL14" s="650" t="s">
        <v>127</v>
      </c>
      <c r="AM14" s="651"/>
      <c r="AN14" s="651"/>
      <c r="AO14" s="652"/>
      <c r="AP14" s="643" t="s">
        <v>253</v>
      </c>
      <c r="AQ14" s="644"/>
      <c r="AR14" s="644"/>
      <c r="AS14" s="644"/>
      <c r="AT14" s="644"/>
      <c r="AU14" s="644"/>
      <c r="AV14" s="644"/>
      <c r="AW14" s="644"/>
      <c r="AX14" s="644"/>
      <c r="AY14" s="644"/>
      <c r="AZ14" s="644"/>
      <c r="BA14" s="644"/>
      <c r="BB14" s="644"/>
      <c r="BC14" s="644"/>
      <c r="BD14" s="644"/>
      <c r="BE14" s="644"/>
      <c r="BF14" s="645"/>
      <c r="BG14" s="646">
        <v>1962</v>
      </c>
      <c r="BH14" s="647"/>
      <c r="BI14" s="647"/>
      <c r="BJ14" s="647"/>
      <c r="BK14" s="647"/>
      <c r="BL14" s="647"/>
      <c r="BM14" s="647"/>
      <c r="BN14" s="648"/>
      <c r="BO14" s="642">
        <v>2.2000000000000002</v>
      </c>
      <c r="BP14" s="642"/>
      <c r="BQ14" s="642"/>
      <c r="BR14" s="642"/>
      <c r="BS14" s="649" t="s">
        <v>127</v>
      </c>
      <c r="BT14" s="649"/>
      <c r="BU14" s="649"/>
      <c r="BV14" s="649"/>
      <c r="BW14" s="649"/>
      <c r="BX14" s="649"/>
      <c r="BY14" s="649"/>
      <c r="BZ14" s="649"/>
      <c r="CA14" s="649"/>
      <c r="CB14" s="653"/>
      <c r="CD14" s="643" t="s">
        <v>254</v>
      </c>
      <c r="CE14" s="644"/>
      <c r="CF14" s="644"/>
      <c r="CG14" s="644"/>
      <c r="CH14" s="644"/>
      <c r="CI14" s="644"/>
      <c r="CJ14" s="644"/>
      <c r="CK14" s="644"/>
      <c r="CL14" s="644"/>
      <c r="CM14" s="644"/>
      <c r="CN14" s="644"/>
      <c r="CO14" s="644"/>
      <c r="CP14" s="644"/>
      <c r="CQ14" s="645"/>
      <c r="CR14" s="646">
        <v>92216</v>
      </c>
      <c r="CS14" s="647"/>
      <c r="CT14" s="647"/>
      <c r="CU14" s="647"/>
      <c r="CV14" s="647"/>
      <c r="CW14" s="647"/>
      <c r="CX14" s="647"/>
      <c r="CY14" s="648"/>
      <c r="CZ14" s="642">
        <v>5.9</v>
      </c>
      <c r="DA14" s="642"/>
      <c r="DB14" s="642"/>
      <c r="DC14" s="642"/>
      <c r="DD14" s="665" t="s">
        <v>127</v>
      </c>
      <c r="DE14" s="647"/>
      <c r="DF14" s="647"/>
      <c r="DG14" s="647"/>
      <c r="DH14" s="647"/>
      <c r="DI14" s="647"/>
      <c r="DJ14" s="647"/>
      <c r="DK14" s="647"/>
      <c r="DL14" s="647"/>
      <c r="DM14" s="647"/>
      <c r="DN14" s="647"/>
      <c r="DO14" s="647"/>
      <c r="DP14" s="648"/>
      <c r="DQ14" s="665">
        <v>90398</v>
      </c>
      <c r="DR14" s="647"/>
      <c r="DS14" s="647"/>
      <c r="DT14" s="647"/>
      <c r="DU14" s="647"/>
      <c r="DV14" s="647"/>
      <c r="DW14" s="647"/>
      <c r="DX14" s="647"/>
      <c r="DY14" s="647"/>
      <c r="DZ14" s="647"/>
      <c r="EA14" s="647"/>
      <c r="EB14" s="647"/>
      <c r="EC14" s="666"/>
    </row>
    <row r="15" spans="2:143" ht="11.25" customHeight="1" x14ac:dyDescent="0.15">
      <c r="B15" s="643" t="s">
        <v>255</v>
      </c>
      <c r="C15" s="644"/>
      <c r="D15" s="644"/>
      <c r="E15" s="644"/>
      <c r="F15" s="644"/>
      <c r="G15" s="644"/>
      <c r="H15" s="644"/>
      <c r="I15" s="644"/>
      <c r="J15" s="644"/>
      <c r="K15" s="644"/>
      <c r="L15" s="644"/>
      <c r="M15" s="644"/>
      <c r="N15" s="644"/>
      <c r="O15" s="644"/>
      <c r="P15" s="644"/>
      <c r="Q15" s="645"/>
      <c r="R15" s="646" t="s">
        <v>127</v>
      </c>
      <c r="S15" s="647"/>
      <c r="T15" s="647"/>
      <c r="U15" s="647"/>
      <c r="V15" s="647"/>
      <c r="W15" s="647"/>
      <c r="X15" s="647"/>
      <c r="Y15" s="648"/>
      <c r="Z15" s="642" t="s">
        <v>127</v>
      </c>
      <c r="AA15" s="642"/>
      <c r="AB15" s="642"/>
      <c r="AC15" s="642"/>
      <c r="AD15" s="649" t="s">
        <v>127</v>
      </c>
      <c r="AE15" s="649"/>
      <c r="AF15" s="649"/>
      <c r="AG15" s="649"/>
      <c r="AH15" s="649"/>
      <c r="AI15" s="649"/>
      <c r="AJ15" s="649"/>
      <c r="AK15" s="649"/>
      <c r="AL15" s="650" t="s">
        <v>127</v>
      </c>
      <c r="AM15" s="651"/>
      <c r="AN15" s="651"/>
      <c r="AO15" s="652"/>
      <c r="AP15" s="643" t="s">
        <v>256</v>
      </c>
      <c r="AQ15" s="644"/>
      <c r="AR15" s="644"/>
      <c r="AS15" s="644"/>
      <c r="AT15" s="644"/>
      <c r="AU15" s="644"/>
      <c r="AV15" s="644"/>
      <c r="AW15" s="644"/>
      <c r="AX15" s="644"/>
      <c r="AY15" s="644"/>
      <c r="AZ15" s="644"/>
      <c r="BA15" s="644"/>
      <c r="BB15" s="644"/>
      <c r="BC15" s="644"/>
      <c r="BD15" s="644"/>
      <c r="BE15" s="644"/>
      <c r="BF15" s="645"/>
      <c r="BG15" s="646">
        <v>1380</v>
      </c>
      <c r="BH15" s="647"/>
      <c r="BI15" s="647"/>
      <c r="BJ15" s="647"/>
      <c r="BK15" s="647"/>
      <c r="BL15" s="647"/>
      <c r="BM15" s="647"/>
      <c r="BN15" s="648"/>
      <c r="BO15" s="642">
        <v>1.5</v>
      </c>
      <c r="BP15" s="642"/>
      <c r="BQ15" s="642"/>
      <c r="BR15" s="642"/>
      <c r="BS15" s="649" t="s">
        <v>127</v>
      </c>
      <c r="BT15" s="649"/>
      <c r="BU15" s="649"/>
      <c r="BV15" s="649"/>
      <c r="BW15" s="649"/>
      <c r="BX15" s="649"/>
      <c r="BY15" s="649"/>
      <c r="BZ15" s="649"/>
      <c r="CA15" s="649"/>
      <c r="CB15" s="653"/>
      <c r="CD15" s="643" t="s">
        <v>257</v>
      </c>
      <c r="CE15" s="644"/>
      <c r="CF15" s="644"/>
      <c r="CG15" s="644"/>
      <c r="CH15" s="644"/>
      <c r="CI15" s="644"/>
      <c r="CJ15" s="644"/>
      <c r="CK15" s="644"/>
      <c r="CL15" s="644"/>
      <c r="CM15" s="644"/>
      <c r="CN15" s="644"/>
      <c r="CO15" s="644"/>
      <c r="CP15" s="644"/>
      <c r="CQ15" s="645"/>
      <c r="CR15" s="646">
        <v>109801</v>
      </c>
      <c r="CS15" s="647"/>
      <c r="CT15" s="647"/>
      <c r="CU15" s="647"/>
      <c r="CV15" s="647"/>
      <c r="CW15" s="647"/>
      <c r="CX15" s="647"/>
      <c r="CY15" s="648"/>
      <c r="CZ15" s="642">
        <v>7</v>
      </c>
      <c r="DA15" s="642"/>
      <c r="DB15" s="642"/>
      <c r="DC15" s="642"/>
      <c r="DD15" s="665">
        <v>10531</v>
      </c>
      <c r="DE15" s="647"/>
      <c r="DF15" s="647"/>
      <c r="DG15" s="647"/>
      <c r="DH15" s="647"/>
      <c r="DI15" s="647"/>
      <c r="DJ15" s="647"/>
      <c r="DK15" s="647"/>
      <c r="DL15" s="647"/>
      <c r="DM15" s="647"/>
      <c r="DN15" s="647"/>
      <c r="DO15" s="647"/>
      <c r="DP15" s="648"/>
      <c r="DQ15" s="665">
        <v>92515</v>
      </c>
      <c r="DR15" s="647"/>
      <c r="DS15" s="647"/>
      <c r="DT15" s="647"/>
      <c r="DU15" s="647"/>
      <c r="DV15" s="647"/>
      <c r="DW15" s="647"/>
      <c r="DX15" s="647"/>
      <c r="DY15" s="647"/>
      <c r="DZ15" s="647"/>
      <c r="EA15" s="647"/>
      <c r="EB15" s="647"/>
      <c r="EC15" s="666"/>
    </row>
    <row r="16" spans="2:143" ht="11.25" customHeight="1" x14ac:dyDescent="0.15">
      <c r="B16" s="643" t="s">
        <v>258</v>
      </c>
      <c r="C16" s="644"/>
      <c r="D16" s="644"/>
      <c r="E16" s="644"/>
      <c r="F16" s="644"/>
      <c r="G16" s="644"/>
      <c r="H16" s="644"/>
      <c r="I16" s="644"/>
      <c r="J16" s="644"/>
      <c r="K16" s="644"/>
      <c r="L16" s="644"/>
      <c r="M16" s="644"/>
      <c r="N16" s="644"/>
      <c r="O16" s="644"/>
      <c r="P16" s="644"/>
      <c r="Q16" s="645"/>
      <c r="R16" s="646">
        <v>1236</v>
      </c>
      <c r="S16" s="647"/>
      <c r="T16" s="647"/>
      <c r="U16" s="647"/>
      <c r="V16" s="647"/>
      <c r="W16" s="647"/>
      <c r="X16" s="647"/>
      <c r="Y16" s="648"/>
      <c r="Z16" s="642">
        <v>0.1</v>
      </c>
      <c r="AA16" s="642"/>
      <c r="AB16" s="642"/>
      <c r="AC16" s="642"/>
      <c r="AD16" s="649">
        <v>1236</v>
      </c>
      <c r="AE16" s="649"/>
      <c r="AF16" s="649"/>
      <c r="AG16" s="649"/>
      <c r="AH16" s="649"/>
      <c r="AI16" s="649"/>
      <c r="AJ16" s="649"/>
      <c r="AK16" s="649"/>
      <c r="AL16" s="650">
        <v>0.1</v>
      </c>
      <c r="AM16" s="651"/>
      <c r="AN16" s="651"/>
      <c r="AO16" s="652"/>
      <c r="AP16" s="643" t="s">
        <v>259</v>
      </c>
      <c r="AQ16" s="644"/>
      <c r="AR16" s="644"/>
      <c r="AS16" s="644"/>
      <c r="AT16" s="644"/>
      <c r="AU16" s="644"/>
      <c r="AV16" s="644"/>
      <c r="AW16" s="644"/>
      <c r="AX16" s="644"/>
      <c r="AY16" s="644"/>
      <c r="AZ16" s="644"/>
      <c r="BA16" s="644"/>
      <c r="BB16" s="644"/>
      <c r="BC16" s="644"/>
      <c r="BD16" s="644"/>
      <c r="BE16" s="644"/>
      <c r="BF16" s="645"/>
      <c r="BG16" s="646" t="s">
        <v>127</v>
      </c>
      <c r="BH16" s="647"/>
      <c r="BI16" s="647"/>
      <c r="BJ16" s="647"/>
      <c r="BK16" s="647"/>
      <c r="BL16" s="647"/>
      <c r="BM16" s="647"/>
      <c r="BN16" s="648"/>
      <c r="BO16" s="642" t="s">
        <v>127</v>
      </c>
      <c r="BP16" s="642"/>
      <c r="BQ16" s="642"/>
      <c r="BR16" s="642"/>
      <c r="BS16" s="649" t="s">
        <v>127</v>
      </c>
      <c r="BT16" s="649"/>
      <c r="BU16" s="649"/>
      <c r="BV16" s="649"/>
      <c r="BW16" s="649"/>
      <c r="BX16" s="649"/>
      <c r="BY16" s="649"/>
      <c r="BZ16" s="649"/>
      <c r="CA16" s="649"/>
      <c r="CB16" s="653"/>
      <c r="CD16" s="643" t="s">
        <v>260</v>
      </c>
      <c r="CE16" s="644"/>
      <c r="CF16" s="644"/>
      <c r="CG16" s="644"/>
      <c r="CH16" s="644"/>
      <c r="CI16" s="644"/>
      <c r="CJ16" s="644"/>
      <c r="CK16" s="644"/>
      <c r="CL16" s="644"/>
      <c r="CM16" s="644"/>
      <c r="CN16" s="644"/>
      <c r="CO16" s="644"/>
      <c r="CP16" s="644"/>
      <c r="CQ16" s="645"/>
      <c r="CR16" s="646">
        <v>9621</v>
      </c>
      <c r="CS16" s="647"/>
      <c r="CT16" s="647"/>
      <c r="CU16" s="647"/>
      <c r="CV16" s="647"/>
      <c r="CW16" s="647"/>
      <c r="CX16" s="647"/>
      <c r="CY16" s="648"/>
      <c r="CZ16" s="642">
        <v>0.6</v>
      </c>
      <c r="DA16" s="642"/>
      <c r="DB16" s="642"/>
      <c r="DC16" s="642"/>
      <c r="DD16" s="665" t="s">
        <v>127</v>
      </c>
      <c r="DE16" s="647"/>
      <c r="DF16" s="647"/>
      <c r="DG16" s="647"/>
      <c r="DH16" s="647"/>
      <c r="DI16" s="647"/>
      <c r="DJ16" s="647"/>
      <c r="DK16" s="647"/>
      <c r="DL16" s="647"/>
      <c r="DM16" s="647"/>
      <c r="DN16" s="647"/>
      <c r="DO16" s="647"/>
      <c r="DP16" s="648"/>
      <c r="DQ16" s="665">
        <v>42</v>
      </c>
      <c r="DR16" s="647"/>
      <c r="DS16" s="647"/>
      <c r="DT16" s="647"/>
      <c r="DU16" s="647"/>
      <c r="DV16" s="647"/>
      <c r="DW16" s="647"/>
      <c r="DX16" s="647"/>
      <c r="DY16" s="647"/>
      <c r="DZ16" s="647"/>
      <c r="EA16" s="647"/>
      <c r="EB16" s="647"/>
      <c r="EC16" s="666"/>
    </row>
    <row r="17" spans="2:133" ht="11.25" customHeight="1" x14ac:dyDescent="0.15">
      <c r="B17" s="643" t="s">
        <v>261</v>
      </c>
      <c r="C17" s="644"/>
      <c r="D17" s="644"/>
      <c r="E17" s="644"/>
      <c r="F17" s="644"/>
      <c r="G17" s="644"/>
      <c r="H17" s="644"/>
      <c r="I17" s="644"/>
      <c r="J17" s="644"/>
      <c r="K17" s="644"/>
      <c r="L17" s="644"/>
      <c r="M17" s="644"/>
      <c r="N17" s="644"/>
      <c r="O17" s="644"/>
      <c r="P17" s="644"/>
      <c r="Q17" s="645"/>
      <c r="R17" s="646">
        <v>662</v>
      </c>
      <c r="S17" s="647"/>
      <c r="T17" s="647"/>
      <c r="U17" s="647"/>
      <c r="V17" s="647"/>
      <c r="W17" s="647"/>
      <c r="X17" s="647"/>
      <c r="Y17" s="648"/>
      <c r="Z17" s="642">
        <v>0</v>
      </c>
      <c r="AA17" s="642"/>
      <c r="AB17" s="642"/>
      <c r="AC17" s="642"/>
      <c r="AD17" s="649">
        <v>662</v>
      </c>
      <c r="AE17" s="649"/>
      <c r="AF17" s="649"/>
      <c r="AG17" s="649"/>
      <c r="AH17" s="649"/>
      <c r="AI17" s="649"/>
      <c r="AJ17" s="649"/>
      <c r="AK17" s="649"/>
      <c r="AL17" s="650">
        <v>0.1</v>
      </c>
      <c r="AM17" s="651"/>
      <c r="AN17" s="651"/>
      <c r="AO17" s="652"/>
      <c r="AP17" s="643" t="s">
        <v>262</v>
      </c>
      <c r="AQ17" s="644"/>
      <c r="AR17" s="644"/>
      <c r="AS17" s="644"/>
      <c r="AT17" s="644"/>
      <c r="AU17" s="644"/>
      <c r="AV17" s="644"/>
      <c r="AW17" s="644"/>
      <c r="AX17" s="644"/>
      <c r="AY17" s="644"/>
      <c r="AZ17" s="644"/>
      <c r="BA17" s="644"/>
      <c r="BB17" s="644"/>
      <c r="BC17" s="644"/>
      <c r="BD17" s="644"/>
      <c r="BE17" s="644"/>
      <c r="BF17" s="645"/>
      <c r="BG17" s="646" t="s">
        <v>127</v>
      </c>
      <c r="BH17" s="647"/>
      <c r="BI17" s="647"/>
      <c r="BJ17" s="647"/>
      <c r="BK17" s="647"/>
      <c r="BL17" s="647"/>
      <c r="BM17" s="647"/>
      <c r="BN17" s="648"/>
      <c r="BO17" s="642" t="s">
        <v>127</v>
      </c>
      <c r="BP17" s="642"/>
      <c r="BQ17" s="642"/>
      <c r="BR17" s="642"/>
      <c r="BS17" s="649" t="s">
        <v>127</v>
      </c>
      <c r="BT17" s="649"/>
      <c r="BU17" s="649"/>
      <c r="BV17" s="649"/>
      <c r="BW17" s="649"/>
      <c r="BX17" s="649"/>
      <c r="BY17" s="649"/>
      <c r="BZ17" s="649"/>
      <c r="CA17" s="649"/>
      <c r="CB17" s="653"/>
      <c r="CD17" s="643" t="s">
        <v>263</v>
      </c>
      <c r="CE17" s="644"/>
      <c r="CF17" s="644"/>
      <c r="CG17" s="644"/>
      <c r="CH17" s="644"/>
      <c r="CI17" s="644"/>
      <c r="CJ17" s="644"/>
      <c r="CK17" s="644"/>
      <c r="CL17" s="644"/>
      <c r="CM17" s="644"/>
      <c r="CN17" s="644"/>
      <c r="CO17" s="644"/>
      <c r="CP17" s="644"/>
      <c r="CQ17" s="645"/>
      <c r="CR17" s="646">
        <v>173407</v>
      </c>
      <c r="CS17" s="647"/>
      <c r="CT17" s="647"/>
      <c r="CU17" s="647"/>
      <c r="CV17" s="647"/>
      <c r="CW17" s="647"/>
      <c r="CX17" s="647"/>
      <c r="CY17" s="648"/>
      <c r="CZ17" s="642">
        <v>11.1</v>
      </c>
      <c r="DA17" s="642"/>
      <c r="DB17" s="642"/>
      <c r="DC17" s="642"/>
      <c r="DD17" s="665" t="s">
        <v>127</v>
      </c>
      <c r="DE17" s="647"/>
      <c r="DF17" s="647"/>
      <c r="DG17" s="647"/>
      <c r="DH17" s="647"/>
      <c r="DI17" s="647"/>
      <c r="DJ17" s="647"/>
      <c r="DK17" s="647"/>
      <c r="DL17" s="647"/>
      <c r="DM17" s="647"/>
      <c r="DN17" s="647"/>
      <c r="DO17" s="647"/>
      <c r="DP17" s="648"/>
      <c r="DQ17" s="665">
        <v>163415</v>
      </c>
      <c r="DR17" s="647"/>
      <c r="DS17" s="647"/>
      <c r="DT17" s="647"/>
      <c r="DU17" s="647"/>
      <c r="DV17" s="647"/>
      <c r="DW17" s="647"/>
      <c r="DX17" s="647"/>
      <c r="DY17" s="647"/>
      <c r="DZ17" s="647"/>
      <c r="EA17" s="647"/>
      <c r="EB17" s="647"/>
      <c r="EC17" s="666"/>
    </row>
    <row r="18" spans="2:133" ht="11.25" customHeight="1" x14ac:dyDescent="0.15">
      <c r="B18" s="643" t="s">
        <v>264</v>
      </c>
      <c r="C18" s="644"/>
      <c r="D18" s="644"/>
      <c r="E18" s="644"/>
      <c r="F18" s="644"/>
      <c r="G18" s="644"/>
      <c r="H18" s="644"/>
      <c r="I18" s="644"/>
      <c r="J18" s="644"/>
      <c r="K18" s="644"/>
      <c r="L18" s="644"/>
      <c r="M18" s="644"/>
      <c r="N18" s="644"/>
      <c r="O18" s="644"/>
      <c r="P18" s="644"/>
      <c r="Q18" s="645"/>
      <c r="R18" s="646">
        <v>509</v>
      </c>
      <c r="S18" s="647"/>
      <c r="T18" s="647"/>
      <c r="U18" s="647"/>
      <c r="V18" s="647"/>
      <c r="W18" s="647"/>
      <c r="X18" s="647"/>
      <c r="Y18" s="648"/>
      <c r="Z18" s="642">
        <v>0</v>
      </c>
      <c r="AA18" s="642"/>
      <c r="AB18" s="642"/>
      <c r="AC18" s="642"/>
      <c r="AD18" s="649">
        <v>509</v>
      </c>
      <c r="AE18" s="649"/>
      <c r="AF18" s="649"/>
      <c r="AG18" s="649"/>
      <c r="AH18" s="649"/>
      <c r="AI18" s="649"/>
      <c r="AJ18" s="649"/>
      <c r="AK18" s="649"/>
      <c r="AL18" s="650">
        <v>0</v>
      </c>
      <c r="AM18" s="651"/>
      <c r="AN18" s="651"/>
      <c r="AO18" s="652"/>
      <c r="AP18" s="643" t="s">
        <v>265</v>
      </c>
      <c r="AQ18" s="644"/>
      <c r="AR18" s="644"/>
      <c r="AS18" s="644"/>
      <c r="AT18" s="644"/>
      <c r="AU18" s="644"/>
      <c r="AV18" s="644"/>
      <c r="AW18" s="644"/>
      <c r="AX18" s="644"/>
      <c r="AY18" s="644"/>
      <c r="AZ18" s="644"/>
      <c r="BA18" s="644"/>
      <c r="BB18" s="644"/>
      <c r="BC18" s="644"/>
      <c r="BD18" s="644"/>
      <c r="BE18" s="644"/>
      <c r="BF18" s="645"/>
      <c r="BG18" s="646" t="s">
        <v>127</v>
      </c>
      <c r="BH18" s="647"/>
      <c r="BI18" s="647"/>
      <c r="BJ18" s="647"/>
      <c r="BK18" s="647"/>
      <c r="BL18" s="647"/>
      <c r="BM18" s="647"/>
      <c r="BN18" s="648"/>
      <c r="BO18" s="642" t="s">
        <v>127</v>
      </c>
      <c r="BP18" s="642"/>
      <c r="BQ18" s="642"/>
      <c r="BR18" s="642"/>
      <c r="BS18" s="649" t="s">
        <v>127</v>
      </c>
      <c r="BT18" s="649"/>
      <c r="BU18" s="649"/>
      <c r="BV18" s="649"/>
      <c r="BW18" s="649"/>
      <c r="BX18" s="649"/>
      <c r="BY18" s="649"/>
      <c r="BZ18" s="649"/>
      <c r="CA18" s="649"/>
      <c r="CB18" s="653"/>
      <c r="CD18" s="643" t="s">
        <v>266</v>
      </c>
      <c r="CE18" s="644"/>
      <c r="CF18" s="644"/>
      <c r="CG18" s="644"/>
      <c r="CH18" s="644"/>
      <c r="CI18" s="644"/>
      <c r="CJ18" s="644"/>
      <c r="CK18" s="644"/>
      <c r="CL18" s="644"/>
      <c r="CM18" s="644"/>
      <c r="CN18" s="644"/>
      <c r="CO18" s="644"/>
      <c r="CP18" s="644"/>
      <c r="CQ18" s="645"/>
      <c r="CR18" s="646" t="s">
        <v>127</v>
      </c>
      <c r="CS18" s="647"/>
      <c r="CT18" s="647"/>
      <c r="CU18" s="647"/>
      <c r="CV18" s="647"/>
      <c r="CW18" s="647"/>
      <c r="CX18" s="647"/>
      <c r="CY18" s="648"/>
      <c r="CZ18" s="642" t="s">
        <v>127</v>
      </c>
      <c r="DA18" s="642"/>
      <c r="DB18" s="642"/>
      <c r="DC18" s="642"/>
      <c r="DD18" s="665" t="s">
        <v>127</v>
      </c>
      <c r="DE18" s="647"/>
      <c r="DF18" s="647"/>
      <c r="DG18" s="647"/>
      <c r="DH18" s="647"/>
      <c r="DI18" s="647"/>
      <c r="DJ18" s="647"/>
      <c r="DK18" s="647"/>
      <c r="DL18" s="647"/>
      <c r="DM18" s="647"/>
      <c r="DN18" s="647"/>
      <c r="DO18" s="647"/>
      <c r="DP18" s="648"/>
      <c r="DQ18" s="665" t="s">
        <v>127</v>
      </c>
      <c r="DR18" s="647"/>
      <c r="DS18" s="647"/>
      <c r="DT18" s="647"/>
      <c r="DU18" s="647"/>
      <c r="DV18" s="647"/>
      <c r="DW18" s="647"/>
      <c r="DX18" s="647"/>
      <c r="DY18" s="647"/>
      <c r="DZ18" s="647"/>
      <c r="EA18" s="647"/>
      <c r="EB18" s="647"/>
      <c r="EC18" s="666"/>
    </row>
    <row r="19" spans="2:133" ht="11.25" customHeight="1" x14ac:dyDescent="0.15">
      <c r="B19" s="643" t="s">
        <v>267</v>
      </c>
      <c r="C19" s="644"/>
      <c r="D19" s="644"/>
      <c r="E19" s="644"/>
      <c r="F19" s="644"/>
      <c r="G19" s="644"/>
      <c r="H19" s="644"/>
      <c r="I19" s="644"/>
      <c r="J19" s="644"/>
      <c r="K19" s="644"/>
      <c r="L19" s="644"/>
      <c r="M19" s="644"/>
      <c r="N19" s="644"/>
      <c r="O19" s="644"/>
      <c r="P19" s="644"/>
      <c r="Q19" s="645"/>
      <c r="R19" s="646">
        <v>64</v>
      </c>
      <c r="S19" s="647"/>
      <c r="T19" s="647"/>
      <c r="U19" s="647"/>
      <c r="V19" s="647"/>
      <c r="W19" s="647"/>
      <c r="X19" s="647"/>
      <c r="Y19" s="648"/>
      <c r="Z19" s="642">
        <v>0</v>
      </c>
      <c r="AA19" s="642"/>
      <c r="AB19" s="642"/>
      <c r="AC19" s="642"/>
      <c r="AD19" s="649">
        <v>64</v>
      </c>
      <c r="AE19" s="649"/>
      <c r="AF19" s="649"/>
      <c r="AG19" s="649"/>
      <c r="AH19" s="649"/>
      <c r="AI19" s="649"/>
      <c r="AJ19" s="649"/>
      <c r="AK19" s="649"/>
      <c r="AL19" s="650">
        <v>0</v>
      </c>
      <c r="AM19" s="651"/>
      <c r="AN19" s="651"/>
      <c r="AO19" s="652"/>
      <c r="AP19" s="643" t="s">
        <v>268</v>
      </c>
      <c r="AQ19" s="644"/>
      <c r="AR19" s="644"/>
      <c r="AS19" s="644"/>
      <c r="AT19" s="644"/>
      <c r="AU19" s="644"/>
      <c r="AV19" s="644"/>
      <c r="AW19" s="644"/>
      <c r="AX19" s="644"/>
      <c r="AY19" s="644"/>
      <c r="AZ19" s="644"/>
      <c r="BA19" s="644"/>
      <c r="BB19" s="644"/>
      <c r="BC19" s="644"/>
      <c r="BD19" s="644"/>
      <c r="BE19" s="644"/>
      <c r="BF19" s="645"/>
      <c r="BG19" s="646" t="s">
        <v>127</v>
      </c>
      <c r="BH19" s="647"/>
      <c r="BI19" s="647"/>
      <c r="BJ19" s="647"/>
      <c r="BK19" s="647"/>
      <c r="BL19" s="647"/>
      <c r="BM19" s="647"/>
      <c r="BN19" s="648"/>
      <c r="BO19" s="642" t="s">
        <v>127</v>
      </c>
      <c r="BP19" s="642"/>
      <c r="BQ19" s="642"/>
      <c r="BR19" s="642"/>
      <c r="BS19" s="649" t="s">
        <v>127</v>
      </c>
      <c r="BT19" s="649"/>
      <c r="BU19" s="649"/>
      <c r="BV19" s="649"/>
      <c r="BW19" s="649"/>
      <c r="BX19" s="649"/>
      <c r="BY19" s="649"/>
      <c r="BZ19" s="649"/>
      <c r="CA19" s="649"/>
      <c r="CB19" s="653"/>
      <c r="CD19" s="643" t="s">
        <v>269</v>
      </c>
      <c r="CE19" s="644"/>
      <c r="CF19" s="644"/>
      <c r="CG19" s="644"/>
      <c r="CH19" s="644"/>
      <c r="CI19" s="644"/>
      <c r="CJ19" s="644"/>
      <c r="CK19" s="644"/>
      <c r="CL19" s="644"/>
      <c r="CM19" s="644"/>
      <c r="CN19" s="644"/>
      <c r="CO19" s="644"/>
      <c r="CP19" s="644"/>
      <c r="CQ19" s="645"/>
      <c r="CR19" s="646" t="s">
        <v>127</v>
      </c>
      <c r="CS19" s="647"/>
      <c r="CT19" s="647"/>
      <c r="CU19" s="647"/>
      <c r="CV19" s="647"/>
      <c r="CW19" s="647"/>
      <c r="CX19" s="647"/>
      <c r="CY19" s="648"/>
      <c r="CZ19" s="642" t="s">
        <v>127</v>
      </c>
      <c r="DA19" s="642"/>
      <c r="DB19" s="642"/>
      <c r="DC19" s="642"/>
      <c r="DD19" s="665" t="s">
        <v>127</v>
      </c>
      <c r="DE19" s="647"/>
      <c r="DF19" s="647"/>
      <c r="DG19" s="647"/>
      <c r="DH19" s="647"/>
      <c r="DI19" s="647"/>
      <c r="DJ19" s="647"/>
      <c r="DK19" s="647"/>
      <c r="DL19" s="647"/>
      <c r="DM19" s="647"/>
      <c r="DN19" s="647"/>
      <c r="DO19" s="647"/>
      <c r="DP19" s="648"/>
      <c r="DQ19" s="665" t="s">
        <v>127</v>
      </c>
      <c r="DR19" s="647"/>
      <c r="DS19" s="647"/>
      <c r="DT19" s="647"/>
      <c r="DU19" s="647"/>
      <c r="DV19" s="647"/>
      <c r="DW19" s="647"/>
      <c r="DX19" s="647"/>
      <c r="DY19" s="647"/>
      <c r="DZ19" s="647"/>
      <c r="EA19" s="647"/>
      <c r="EB19" s="647"/>
      <c r="EC19" s="666"/>
    </row>
    <row r="20" spans="2:133" ht="11.25" customHeight="1" x14ac:dyDescent="0.15">
      <c r="B20" s="643" t="s">
        <v>270</v>
      </c>
      <c r="C20" s="644"/>
      <c r="D20" s="644"/>
      <c r="E20" s="644"/>
      <c r="F20" s="644"/>
      <c r="G20" s="644"/>
      <c r="H20" s="644"/>
      <c r="I20" s="644"/>
      <c r="J20" s="644"/>
      <c r="K20" s="644"/>
      <c r="L20" s="644"/>
      <c r="M20" s="644"/>
      <c r="N20" s="644"/>
      <c r="O20" s="644"/>
      <c r="P20" s="644"/>
      <c r="Q20" s="645"/>
      <c r="R20" s="646">
        <v>416</v>
      </c>
      <c r="S20" s="647"/>
      <c r="T20" s="647"/>
      <c r="U20" s="647"/>
      <c r="V20" s="647"/>
      <c r="W20" s="647"/>
      <c r="X20" s="647"/>
      <c r="Y20" s="648"/>
      <c r="Z20" s="642">
        <v>0</v>
      </c>
      <c r="AA20" s="642"/>
      <c r="AB20" s="642"/>
      <c r="AC20" s="642"/>
      <c r="AD20" s="649">
        <v>416</v>
      </c>
      <c r="AE20" s="649"/>
      <c r="AF20" s="649"/>
      <c r="AG20" s="649"/>
      <c r="AH20" s="649"/>
      <c r="AI20" s="649"/>
      <c r="AJ20" s="649"/>
      <c r="AK20" s="649"/>
      <c r="AL20" s="650">
        <v>0</v>
      </c>
      <c r="AM20" s="651"/>
      <c r="AN20" s="651"/>
      <c r="AO20" s="652"/>
      <c r="AP20" s="643" t="s">
        <v>271</v>
      </c>
      <c r="AQ20" s="644"/>
      <c r="AR20" s="644"/>
      <c r="AS20" s="644"/>
      <c r="AT20" s="644"/>
      <c r="AU20" s="644"/>
      <c r="AV20" s="644"/>
      <c r="AW20" s="644"/>
      <c r="AX20" s="644"/>
      <c r="AY20" s="644"/>
      <c r="AZ20" s="644"/>
      <c r="BA20" s="644"/>
      <c r="BB20" s="644"/>
      <c r="BC20" s="644"/>
      <c r="BD20" s="644"/>
      <c r="BE20" s="644"/>
      <c r="BF20" s="645"/>
      <c r="BG20" s="646" t="s">
        <v>127</v>
      </c>
      <c r="BH20" s="647"/>
      <c r="BI20" s="647"/>
      <c r="BJ20" s="647"/>
      <c r="BK20" s="647"/>
      <c r="BL20" s="647"/>
      <c r="BM20" s="647"/>
      <c r="BN20" s="648"/>
      <c r="BO20" s="642" t="s">
        <v>127</v>
      </c>
      <c r="BP20" s="642"/>
      <c r="BQ20" s="642"/>
      <c r="BR20" s="642"/>
      <c r="BS20" s="649" t="s">
        <v>127</v>
      </c>
      <c r="BT20" s="649"/>
      <c r="BU20" s="649"/>
      <c r="BV20" s="649"/>
      <c r="BW20" s="649"/>
      <c r="BX20" s="649"/>
      <c r="BY20" s="649"/>
      <c r="BZ20" s="649"/>
      <c r="CA20" s="649"/>
      <c r="CB20" s="653"/>
      <c r="CD20" s="643" t="s">
        <v>272</v>
      </c>
      <c r="CE20" s="644"/>
      <c r="CF20" s="644"/>
      <c r="CG20" s="644"/>
      <c r="CH20" s="644"/>
      <c r="CI20" s="644"/>
      <c r="CJ20" s="644"/>
      <c r="CK20" s="644"/>
      <c r="CL20" s="644"/>
      <c r="CM20" s="644"/>
      <c r="CN20" s="644"/>
      <c r="CO20" s="644"/>
      <c r="CP20" s="644"/>
      <c r="CQ20" s="645"/>
      <c r="CR20" s="646">
        <v>1560041</v>
      </c>
      <c r="CS20" s="647"/>
      <c r="CT20" s="647"/>
      <c r="CU20" s="647"/>
      <c r="CV20" s="647"/>
      <c r="CW20" s="647"/>
      <c r="CX20" s="647"/>
      <c r="CY20" s="648"/>
      <c r="CZ20" s="642">
        <v>100</v>
      </c>
      <c r="DA20" s="642"/>
      <c r="DB20" s="642"/>
      <c r="DC20" s="642"/>
      <c r="DD20" s="665">
        <v>241469</v>
      </c>
      <c r="DE20" s="647"/>
      <c r="DF20" s="647"/>
      <c r="DG20" s="647"/>
      <c r="DH20" s="647"/>
      <c r="DI20" s="647"/>
      <c r="DJ20" s="647"/>
      <c r="DK20" s="647"/>
      <c r="DL20" s="647"/>
      <c r="DM20" s="647"/>
      <c r="DN20" s="647"/>
      <c r="DO20" s="647"/>
      <c r="DP20" s="648"/>
      <c r="DQ20" s="665">
        <v>1221668</v>
      </c>
      <c r="DR20" s="647"/>
      <c r="DS20" s="647"/>
      <c r="DT20" s="647"/>
      <c r="DU20" s="647"/>
      <c r="DV20" s="647"/>
      <c r="DW20" s="647"/>
      <c r="DX20" s="647"/>
      <c r="DY20" s="647"/>
      <c r="DZ20" s="647"/>
      <c r="EA20" s="647"/>
      <c r="EB20" s="647"/>
      <c r="EC20" s="666"/>
    </row>
    <row r="21" spans="2:133" ht="11.25" customHeight="1" x14ac:dyDescent="0.15">
      <c r="B21" s="643" t="s">
        <v>273</v>
      </c>
      <c r="C21" s="644"/>
      <c r="D21" s="644"/>
      <c r="E21" s="644"/>
      <c r="F21" s="644"/>
      <c r="G21" s="644"/>
      <c r="H21" s="644"/>
      <c r="I21" s="644"/>
      <c r="J21" s="644"/>
      <c r="K21" s="644"/>
      <c r="L21" s="644"/>
      <c r="M21" s="644"/>
      <c r="N21" s="644"/>
      <c r="O21" s="644"/>
      <c r="P21" s="644"/>
      <c r="Q21" s="645"/>
      <c r="R21" s="646">
        <v>29</v>
      </c>
      <c r="S21" s="647"/>
      <c r="T21" s="647"/>
      <c r="U21" s="647"/>
      <c r="V21" s="647"/>
      <c r="W21" s="647"/>
      <c r="X21" s="647"/>
      <c r="Y21" s="648"/>
      <c r="Z21" s="642">
        <v>0</v>
      </c>
      <c r="AA21" s="642"/>
      <c r="AB21" s="642"/>
      <c r="AC21" s="642"/>
      <c r="AD21" s="649">
        <v>29</v>
      </c>
      <c r="AE21" s="649"/>
      <c r="AF21" s="649"/>
      <c r="AG21" s="649"/>
      <c r="AH21" s="649"/>
      <c r="AI21" s="649"/>
      <c r="AJ21" s="649"/>
      <c r="AK21" s="649"/>
      <c r="AL21" s="650">
        <v>0</v>
      </c>
      <c r="AM21" s="651"/>
      <c r="AN21" s="651"/>
      <c r="AO21" s="652"/>
      <c r="AP21" s="643" t="s">
        <v>274</v>
      </c>
      <c r="AQ21" s="678"/>
      <c r="AR21" s="678"/>
      <c r="AS21" s="678"/>
      <c r="AT21" s="678"/>
      <c r="AU21" s="678"/>
      <c r="AV21" s="678"/>
      <c r="AW21" s="678"/>
      <c r="AX21" s="678"/>
      <c r="AY21" s="678"/>
      <c r="AZ21" s="678"/>
      <c r="BA21" s="678"/>
      <c r="BB21" s="678"/>
      <c r="BC21" s="678"/>
      <c r="BD21" s="678"/>
      <c r="BE21" s="678"/>
      <c r="BF21" s="679"/>
      <c r="BG21" s="646" t="s">
        <v>127</v>
      </c>
      <c r="BH21" s="647"/>
      <c r="BI21" s="647"/>
      <c r="BJ21" s="647"/>
      <c r="BK21" s="647"/>
      <c r="BL21" s="647"/>
      <c r="BM21" s="647"/>
      <c r="BN21" s="648"/>
      <c r="BO21" s="642" t="s">
        <v>127</v>
      </c>
      <c r="BP21" s="642"/>
      <c r="BQ21" s="642"/>
      <c r="BR21" s="642"/>
      <c r="BS21" s="649" t="s">
        <v>127</v>
      </c>
      <c r="BT21" s="649"/>
      <c r="BU21" s="649"/>
      <c r="BV21" s="649"/>
      <c r="BW21" s="649"/>
      <c r="BX21" s="649"/>
      <c r="BY21" s="649"/>
      <c r="BZ21" s="649"/>
      <c r="CA21" s="649"/>
      <c r="CB21" s="653"/>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83" t="s">
        <v>275</v>
      </c>
      <c r="C22" s="684"/>
      <c r="D22" s="684"/>
      <c r="E22" s="684"/>
      <c r="F22" s="684"/>
      <c r="G22" s="684"/>
      <c r="H22" s="684"/>
      <c r="I22" s="684"/>
      <c r="J22" s="684"/>
      <c r="K22" s="684"/>
      <c r="L22" s="684"/>
      <c r="M22" s="684"/>
      <c r="N22" s="684"/>
      <c r="O22" s="684"/>
      <c r="P22" s="684"/>
      <c r="Q22" s="685"/>
      <c r="R22" s="646" t="s">
        <v>127</v>
      </c>
      <c r="S22" s="647"/>
      <c r="T22" s="647"/>
      <c r="U22" s="647"/>
      <c r="V22" s="647"/>
      <c r="W22" s="647"/>
      <c r="X22" s="647"/>
      <c r="Y22" s="648"/>
      <c r="Z22" s="642" t="s">
        <v>127</v>
      </c>
      <c r="AA22" s="642"/>
      <c r="AB22" s="642"/>
      <c r="AC22" s="642"/>
      <c r="AD22" s="649">
        <v>0</v>
      </c>
      <c r="AE22" s="649"/>
      <c r="AF22" s="649"/>
      <c r="AG22" s="649"/>
      <c r="AH22" s="649"/>
      <c r="AI22" s="649"/>
      <c r="AJ22" s="649"/>
      <c r="AK22" s="649"/>
      <c r="AL22" s="650">
        <v>0</v>
      </c>
      <c r="AM22" s="651"/>
      <c r="AN22" s="651"/>
      <c r="AO22" s="652"/>
      <c r="AP22" s="643" t="s">
        <v>276</v>
      </c>
      <c r="AQ22" s="678"/>
      <c r="AR22" s="678"/>
      <c r="AS22" s="678"/>
      <c r="AT22" s="678"/>
      <c r="AU22" s="678"/>
      <c r="AV22" s="678"/>
      <c r="AW22" s="678"/>
      <c r="AX22" s="678"/>
      <c r="AY22" s="678"/>
      <c r="AZ22" s="678"/>
      <c r="BA22" s="678"/>
      <c r="BB22" s="678"/>
      <c r="BC22" s="678"/>
      <c r="BD22" s="678"/>
      <c r="BE22" s="678"/>
      <c r="BF22" s="679"/>
      <c r="BG22" s="646" t="s">
        <v>127</v>
      </c>
      <c r="BH22" s="647"/>
      <c r="BI22" s="647"/>
      <c r="BJ22" s="647"/>
      <c r="BK22" s="647"/>
      <c r="BL22" s="647"/>
      <c r="BM22" s="647"/>
      <c r="BN22" s="648"/>
      <c r="BO22" s="642" t="s">
        <v>127</v>
      </c>
      <c r="BP22" s="642"/>
      <c r="BQ22" s="642"/>
      <c r="BR22" s="642"/>
      <c r="BS22" s="649" t="s">
        <v>127</v>
      </c>
      <c r="BT22" s="649"/>
      <c r="BU22" s="649"/>
      <c r="BV22" s="649"/>
      <c r="BW22" s="649"/>
      <c r="BX22" s="649"/>
      <c r="BY22" s="649"/>
      <c r="BZ22" s="649"/>
      <c r="CA22" s="649"/>
      <c r="CB22" s="653"/>
      <c r="CD22" s="635" t="s">
        <v>277</v>
      </c>
      <c r="CE22" s="636"/>
      <c r="CF22" s="636"/>
      <c r="CG22" s="636"/>
      <c r="CH22" s="636"/>
      <c r="CI22" s="636"/>
      <c r="CJ22" s="636"/>
      <c r="CK22" s="636"/>
      <c r="CL22" s="636"/>
      <c r="CM22" s="636"/>
      <c r="CN22" s="636"/>
      <c r="CO22" s="636"/>
      <c r="CP22" s="636"/>
      <c r="CQ22" s="636"/>
      <c r="CR22" s="636"/>
      <c r="CS22" s="636"/>
      <c r="CT22" s="636"/>
      <c r="CU22" s="636"/>
      <c r="CV22" s="636"/>
      <c r="CW22" s="636"/>
      <c r="CX22" s="636"/>
      <c r="CY22" s="636"/>
      <c r="CZ22" s="636"/>
      <c r="DA22" s="636"/>
      <c r="DB22" s="636"/>
      <c r="DC22" s="636"/>
      <c r="DD22" s="636"/>
      <c r="DE22" s="636"/>
      <c r="DF22" s="636"/>
      <c r="DG22" s="636"/>
      <c r="DH22" s="636"/>
      <c r="DI22" s="636"/>
      <c r="DJ22" s="636"/>
      <c r="DK22" s="636"/>
      <c r="DL22" s="636"/>
      <c r="DM22" s="636"/>
      <c r="DN22" s="636"/>
      <c r="DO22" s="636"/>
      <c r="DP22" s="636"/>
      <c r="DQ22" s="636"/>
      <c r="DR22" s="636"/>
      <c r="DS22" s="636"/>
      <c r="DT22" s="636"/>
      <c r="DU22" s="636"/>
      <c r="DV22" s="636"/>
      <c r="DW22" s="636"/>
      <c r="DX22" s="636"/>
      <c r="DY22" s="636"/>
      <c r="DZ22" s="636"/>
      <c r="EA22" s="636"/>
      <c r="EB22" s="636"/>
      <c r="EC22" s="637"/>
    </row>
    <row r="23" spans="2:133" ht="11.25" customHeight="1" x14ac:dyDescent="0.15">
      <c r="B23" s="643" t="s">
        <v>278</v>
      </c>
      <c r="C23" s="644"/>
      <c r="D23" s="644"/>
      <c r="E23" s="644"/>
      <c r="F23" s="644"/>
      <c r="G23" s="644"/>
      <c r="H23" s="644"/>
      <c r="I23" s="644"/>
      <c r="J23" s="644"/>
      <c r="K23" s="644"/>
      <c r="L23" s="644"/>
      <c r="M23" s="644"/>
      <c r="N23" s="644"/>
      <c r="O23" s="644"/>
      <c r="P23" s="644"/>
      <c r="Q23" s="645"/>
      <c r="R23" s="646">
        <v>1012962</v>
      </c>
      <c r="S23" s="647"/>
      <c r="T23" s="647"/>
      <c r="U23" s="647"/>
      <c r="V23" s="647"/>
      <c r="W23" s="647"/>
      <c r="X23" s="647"/>
      <c r="Y23" s="648"/>
      <c r="Z23" s="642">
        <v>55</v>
      </c>
      <c r="AA23" s="642"/>
      <c r="AB23" s="642"/>
      <c r="AC23" s="642"/>
      <c r="AD23" s="649">
        <v>887457</v>
      </c>
      <c r="AE23" s="649"/>
      <c r="AF23" s="649"/>
      <c r="AG23" s="649"/>
      <c r="AH23" s="649"/>
      <c r="AI23" s="649"/>
      <c r="AJ23" s="649"/>
      <c r="AK23" s="649"/>
      <c r="AL23" s="650">
        <v>85.9</v>
      </c>
      <c r="AM23" s="651"/>
      <c r="AN23" s="651"/>
      <c r="AO23" s="652"/>
      <c r="AP23" s="643" t="s">
        <v>279</v>
      </c>
      <c r="AQ23" s="678"/>
      <c r="AR23" s="678"/>
      <c r="AS23" s="678"/>
      <c r="AT23" s="678"/>
      <c r="AU23" s="678"/>
      <c r="AV23" s="678"/>
      <c r="AW23" s="678"/>
      <c r="AX23" s="678"/>
      <c r="AY23" s="678"/>
      <c r="AZ23" s="678"/>
      <c r="BA23" s="678"/>
      <c r="BB23" s="678"/>
      <c r="BC23" s="678"/>
      <c r="BD23" s="678"/>
      <c r="BE23" s="678"/>
      <c r="BF23" s="679"/>
      <c r="BG23" s="646" t="s">
        <v>127</v>
      </c>
      <c r="BH23" s="647"/>
      <c r="BI23" s="647"/>
      <c r="BJ23" s="647"/>
      <c r="BK23" s="647"/>
      <c r="BL23" s="647"/>
      <c r="BM23" s="647"/>
      <c r="BN23" s="648"/>
      <c r="BO23" s="642" t="s">
        <v>127</v>
      </c>
      <c r="BP23" s="642"/>
      <c r="BQ23" s="642"/>
      <c r="BR23" s="642"/>
      <c r="BS23" s="649" t="s">
        <v>127</v>
      </c>
      <c r="BT23" s="649"/>
      <c r="BU23" s="649"/>
      <c r="BV23" s="649"/>
      <c r="BW23" s="649"/>
      <c r="BX23" s="649"/>
      <c r="BY23" s="649"/>
      <c r="BZ23" s="649"/>
      <c r="CA23" s="649"/>
      <c r="CB23" s="653"/>
      <c r="CD23" s="635" t="s">
        <v>219</v>
      </c>
      <c r="CE23" s="636"/>
      <c r="CF23" s="636"/>
      <c r="CG23" s="636"/>
      <c r="CH23" s="636"/>
      <c r="CI23" s="636"/>
      <c r="CJ23" s="636"/>
      <c r="CK23" s="636"/>
      <c r="CL23" s="636"/>
      <c r="CM23" s="636"/>
      <c r="CN23" s="636"/>
      <c r="CO23" s="636"/>
      <c r="CP23" s="636"/>
      <c r="CQ23" s="637"/>
      <c r="CR23" s="635" t="s">
        <v>280</v>
      </c>
      <c r="CS23" s="636"/>
      <c r="CT23" s="636"/>
      <c r="CU23" s="636"/>
      <c r="CV23" s="636"/>
      <c r="CW23" s="636"/>
      <c r="CX23" s="636"/>
      <c r="CY23" s="637"/>
      <c r="CZ23" s="635" t="s">
        <v>281</v>
      </c>
      <c r="DA23" s="636"/>
      <c r="DB23" s="636"/>
      <c r="DC23" s="637"/>
      <c r="DD23" s="635" t="s">
        <v>282</v>
      </c>
      <c r="DE23" s="636"/>
      <c r="DF23" s="636"/>
      <c r="DG23" s="636"/>
      <c r="DH23" s="636"/>
      <c r="DI23" s="636"/>
      <c r="DJ23" s="636"/>
      <c r="DK23" s="637"/>
      <c r="DL23" s="680" t="s">
        <v>283</v>
      </c>
      <c r="DM23" s="681"/>
      <c r="DN23" s="681"/>
      <c r="DO23" s="681"/>
      <c r="DP23" s="681"/>
      <c r="DQ23" s="681"/>
      <c r="DR23" s="681"/>
      <c r="DS23" s="681"/>
      <c r="DT23" s="681"/>
      <c r="DU23" s="681"/>
      <c r="DV23" s="682"/>
      <c r="DW23" s="635" t="s">
        <v>284</v>
      </c>
      <c r="DX23" s="636"/>
      <c r="DY23" s="636"/>
      <c r="DZ23" s="636"/>
      <c r="EA23" s="636"/>
      <c r="EB23" s="636"/>
      <c r="EC23" s="637"/>
    </row>
    <row r="24" spans="2:133" ht="11.25" customHeight="1" x14ac:dyDescent="0.15">
      <c r="B24" s="643" t="s">
        <v>285</v>
      </c>
      <c r="C24" s="644"/>
      <c r="D24" s="644"/>
      <c r="E24" s="644"/>
      <c r="F24" s="644"/>
      <c r="G24" s="644"/>
      <c r="H24" s="644"/>
      <c r="I24" s="644"/>
      <c r="J24" s="644"/>
      <c r="K24" s="644"/>
      <c r="L24" s="644"/>
      <c r="M24" s="644"/>
      <c r="N24" s="644"/>
      <c r="O24" s="644"/>
      <c r="P24" s="644"/>
      <c r="Q24" s="645"/>
      <c r="R24" s="646">
        <v>887457</v>
      </c>
      <c r="S24" s="647"/>
      <c r="T24" s="647"/>
      <c r="U24" s="647"/>
      <c r="V24" s="647"/>
      <c r="W24" s="647"/>
      <c r="X24" s="647"/>
      <c r="Y24" s="648"/>
      <c r="Z24" s="642">
        <v>48.2</v>
      </c>
      <c r="AA24" s="642"/>
      <c r="AB24" s="642"/>
      <c r="AC24" s="642"/>
      <c r="AD24" s="649">
        <v>887457</v>
      </c>
      <c r="AE24" s="649"/>
      <c r="AF24" s="649"/>
      <c r="AG24" s="649"/>
      <c r="AH24" s="649"/>
      <c r="AI24" s="649"/>
      <c r="AJ24" s="649"/>
      <c r="AK24" s="649"/>
      <c r="AL24" s="650">
        <v>85.9</v>
      </c>
      <c r="AM24" s="651"/>
      <c r="AN24" s="651"/>
      <c r="AO24" s="652"/>
      <c r="AP24" s="643" t="s">
        <v>286</v>
      </c>
      <c r="AQ24" s="678"/>
      <c r="AR24" s="678"/>
      <c r="AS24" s="678"/>
      <c r="AT24" s="678"/>
      <c r="AU24" s="678"/>
      <c r="AV24" s="678"/>
      <c r="AW24" s="678"/>
      <c r="AX24" s="678"/>
      <c r="AY24" s="678"/>
      <c r="AZ24" s="678"/>
      <c r="BA24" s="678"/>
      <c r="BB24" s="678"/>
      <c r="BC24" s="678"/>
      <c r="BD24" s="678"/>
      <c r="BE24" s="678"/>
      <c r="BF24" s="679"/>
      <c r="BG24" s="646" t="s">
        <v>127</v>
      </c>
      <c r="BH24" s="647"/>
      <c r="BI24" s="647"/>
      <c r="BJ24" s="647"/>
      <c r="BK24" s="647"/>
      <c r="BL24" s="647"/>
      <c r="BM24" s="647"/>
      <c r="BN24" s="648"/>
      <c r="BO24" s="642" t="s">
        <v>127</v>
      </c>
      <c r="BP24" s="642"/>
      <c r="BQ24" s="642"/>
      <c r="BR24" s="642"/>
      <c r="BS24" s="649" t="s">
        <v>127</v>
      </c>
      <c r="BT24" s="649"/>
      <c r="BU24" s="649"/>
      <c r="BV24" s="649"/>
      <c r="BW24" s="649"/>
      <c r="BX24" s="649"/>
      <c r="BY24" s="649"/>
      <c r="BZ24" s="649"/>
      <c r="CA24" s="649"/>
      <c r="CB24" s="653"/>
      <c r="CD24" s="654" t="s">
        <v>287</v>
      </c>
      <c r="CE24" s="655"/>
      <c r="CF24" s="655"/>
      <c r="CG24" s="655"/>
      <c r="CH24" s="655"/>
      <c r="CI24" s="655"/>
      <c r="CJ24" s="655"/>
      <c r="CK24" s="655"/>
      <c r="CL24" s="655"/>
      <c r="CM24" s="655"/>
      <c r="CN24" s="655"/>
      <c r="CO24" s="655"/>
      <c r="CP24" s="655"/>
      <c r="CQ24" s="656"/>
      <c r="CR24" s="657">
        <v>606433</v>
      </c>
      <c r="CS24" s="658"/>
      <c r="CT24" s="658"/>
      <c r="CU24" s="658"/>
      <c r="CV24" s="658"/>
      <c r="CW24" s="658"/>
      <c r="CX24" s="658"/>
      <c r="CY24" s="659"/>
      <c r="CZ24" s="662">
        <v>38.9</v>
      </c>
      <c r="DA24" s="663"/>
      <c r="DB24" s="663"/>
      <c r="DC24" s="667"/>
      <c r="DD24" s="686">
        <v>557178</v>
      </c>
      <c r="DE24" s="658"/>
      <c r="DF24" s="658"/>
      <c r="DG24" s="658"/>
      <c r="DH24" s="658"/>
      <c r="DI24" s="658"/>
      <c r="DJ24" s="658"/>
      <c r="DK24" s="659"/>
      <c r="DL24" s="686">
        <v>541916</v>
      </c>
      <c r="DM24" s="658"/>
      <c r="DN24" s="658"/>
      <c r="DO24" s="658"/>
      <c r="DP24" s="658"/>
      <c r="DQ24" s="658"/>
      <c r="DR24" s="658"/>
      <c r="DS24" s="658"/>
      <c r="DT24" s="658"/>
      <c r="DU24" s="658"/>
      <c r="DV24" s="659"/>
      <c r="DW24" s="662">
        <v>51.4</v>
      </c>
      <c r="DX24" s="663"/>
      <c r="DY24" s="663"/>
      <c r="DZ24" s="663"/>
      <c r="EA24" s="663"/>
      <c r="EB24" s="663"/>
      <c r="EC24" s="664"/>
    </row>
    <row r="25" spans="2:133" ht="11.25" customHeight="1" x14ac:dyDescent="0.15">
      <c r="B25" s="643" t="s">
        <v>288</v>
      </c>
      <c r="C25" s="644"/>
      <c r="D25" s="644"/>
      <c r="E25" s="644"/>
      <c r="F25" s="644"/>
      <c r="G25" s="644"/>
      <c r="H25" s="644"/>
      <c r="I25" s="644"/>
      <c r="J25" s="644"/>
      <c r="K25" s="644"/>
      <c r="L25" s="644"/>
      <c r="M25" s="644"/>
      <c r="N25" s="644"/>
      <c r="O25" s="644"/>
      <c r="P25" s="644"/>
      <c r="Q25" s="645"/>
      <c r="R25" s="646">
        <v>125505</v>
      </c>
      <c r="S25" s="647"/>
      <c r="T25" s="647"/>
      <c r="U25" s="647"/>
      <c r="V25" s="647"/>
      <c r="W25" s="647"/>
      <c r="X25" s="647"/>
      <c r="Y25" s="648"/>
      <c r="Z25" s="642">
        <v>6.8</v>
      </c>
      <c r="AA25" s="642"/>
      <c r="AB25" s="642"/>
      <c r="AC25" s="642"/>
      <c r="AD25" s="649" t="s">
        <v>127</v>
      </c>
      <c r="AE25" s="649"/>
      <c r="AF25" s="649"/>
      <c r="AG25" s="649"/>
      <c r="AH25" s="649"/>
      <c r="AI25" s="649"/>
      <c r="AJ25" s="649"/>
      <c r="AK25" s="649"/>
      <c r="AL25" s="650" t="s">
        <v>127</v>
      </c>
      <c r="AM25" s="651"/>
      <c r="AN25" s="651"/>
      <c r="AO25" s="652"/>
      <c r="AP25" s="643" t="s">
        <v>289</v>
      </c>
      <c r="AQ25" s="678"/>
      <c r="AR25" s="678"/>
      <c r="AS25" s="678"/>
      <c r="AT25" s="678"/>
      <c r="AU25" s="678"/>
      <c r="AV25" s="678"/>
      <c r="AW25" s="678"/>
      <c r="AX25" s="678"/>
      <c r="AY25" s="678"/>
      <c r="AZ25" s="678"/>
      <c r="BA25" s="678"/>
      <c r="BB25" s="678"/>
      <c r="BC25" s="678"/>
      <c r="BD25" s="678"/>
      <c r="BE25" s="678"/>
      <c r="BF25" s="679"/>
      <c r="BG25" s="646" t="s">
        <v>127</v>
      </c>
      <c r="BH25" s="647"/>
      <c r="BI25" s="647"/>
      <c r="BJ25" s="647"/>
      <c r="BK25" s="647"/>
      <c r="BL25" s="647"/>
      <c r="BM25" s="647"/>
      <c r="BN25" s="648"/>
      <c r="BO25" s="642" t="s">
        <v>127</v>
      </c>
      <c r="BP25" s="642"/>
      <c r="BQ25" s="642"/>
      <c r="BR25" s="642"/>
      <c r="BS25" s="649" t="s">
        <v>127</v>
      </c>
      <c r="BT25" s="649"/>
      <c r="BU25" s="649"/>
      <c r="BV25" s="649"/>
      <c r="BW25" s="649"/>
      <c r="BX25" s="649"/>
      <c r="BY25" s="649"/>
      <c r="BZ25" s="649"/>
      <c r="CA25" s="649"/>
      <c r="CB25" s="653"/>
      <c r="CD25" s="643" t="s">
        <v>290</v>
      </c>
      <c r="CE25" s="644"/>
      <c r="CF25" s="644"/>
      <c r="CG25" s="644"/>
      <c r="CH25" s="644"/>
      <c r="CI25" s="644"/>
      <c r="CJ25" s="644"/>
      <c r="CK25" s="644"/>
      <c r="CL25" s="644"/>
      <c r="CM25" s="644"/>
      <c r="CN25" s="644"/>
      <c r="CO25" s="644"/>
      <c r="CP25" s="644"/>
      <c r="CQ25" s="645"/>
      <c r="CR25" s="646">
        <v>399651</v>
      </c>
      <c r="CS25" s="689"/>
      <c r="CT25" s="689"/>
      <c r="CU25" s="689"/>
      <c r="CV25" s="689"/>
      <c r="CW25" s="689"/>
      <c r="CX25" s="689"/>
      <c r="CY25" s="690"/>
      <c r="CZ25" s="650">
        <v>25.6</v>
      </c>
      <c r="DA25" s="687"/>
      <c r="DB25" s="687"/>
      <c r="DC25" s="691"/>
      <c r="DD25" s="665">
        <v>385564</v>
      </c>
      <c r="DE25" s="689"/>
      <c r="DF25" s="689"/>
      <c r="DG25" s="689"/>
      <c r="DH25" s="689"/>
      <c r="DI25" s="689"/>
      <c r="DJ25" s="689"/>
      <c r="DK25" s="690"/>
      <c r="DL25" s="665">
        <v>371502</v>
      </c>
      <c r="DM25" s="689"/>
      <c r="DN25" s="689"/>
      <c r="DO25" s="689"/>
      <c r="DP25" s="689"/>
      <c r="DQ25" s="689"/>
      <c r="DR25" s="689"/>
      <c r="DS25" s="689"/>
      <c r="DT25" s="689"/>
      <c r="DU25" s="689"/>
      <c r="DV25" s="690"/>
      <c r="DW25" s="650">
        <v>35.200000000000003</v>
      </c>
      <c r="DX25" s="687"/>
      <c r="DY25" s="687"/>
      <c r="DZ25" s="687"/>
      <c r="EA25" s="687"/>
      <c r="EB25" s="687"/>
      <c r="EC25" s="688"/>
    </row>
    <row r="26" spans="2:133" ht="11.25" customHeight="1" x14ac:dyDescent="0.15">
      <c r="B26" s="643" t="s">
        <v>291</v>
      </c>
      <c r="C26" s="644"/>
      <c r="D26" s="644"/>
      <c r="E26" s="644"/>
      <c r="F26" s="644"/>
      <c r="G26" s="644"/>
      <c r="H26" s="644"/>
      <c r="I26" s="644"/>
      <c r="J26" s="644"/>
      <c r="K26" s="644"/>
      <c r="L26" s="644"/>
      <c r="M26" s="644"/>
      <c r="N26" s="644"/>
      <c r="O26" s="644"/>
      <c r="P26" s="644"/>
      <c r="Q26" s="645"/>
      <c r="R26" s="646" t="s">
        <v>127</v>
      </c>
      <c r="S26" s="647"/>
      <c r="T26" s="647"/>
      <c r="U26" s="647"/>
      <c r="V26" s="647"/>
      <c r="W26" s="647"/>
      <c r="X26" s="647"/>
      <c r="Y26" s="648"/>
      <c r="Z26" s="642" t="s">
        <v>127</v>
      </c>
      <c r="AA26" s="642"/>
      <c r="AB26" s="642"/>
      <c r="AC26" s="642"/>
      <c r="AD26" s="649" t="s">
        <v>127</v>
      </c>
      <c r="AE26" s="649"/>
      <c r="AF26" s="649"/>
      <c r="AG26" s="649"/>
      <c r="AH26" s="649"/>
      <c r="AI26" s="649"/>
      <c r="AJ26" s="649"/>
      <c r="AK26" s="649"/>
      <c r="AL26" s="650" t="s">
        <v>127</v>
      </c>
      <c r="AM26" s="651"/>
      <c r="AN26" s="651"/>
      <c r="AO26" s="652"/>
      <c r="AP26" s="643" t="s">
        <v>292</v>
      </c>
      <c r="AQ26" s="678"/>
      <c r="AR26" s="678"/>
      <c r="AS26" s="678"/>
      <c r="AT26" s="678"/>
      <c r="AU26" s="678"/>
      <c r="AV26" s="678"/>
      <c r="AW26" s="678"/>
      <c r="AX26" s="678"/>
      <c r="AY26" s="678"/>
      <c r="AZ26" s="678"/>
      <c r="BA26" s="678"/>
      <c r="BB26" s="678"/>
      <c r="BC26" s="678"/>
      <c r="BD26" s="678"/>
      <c r="BE26" s="678"/>
      <c r="BF26" s="679"/>
      <c r="BG26" s="646" t="s">
        <v>127</v>
      </c>
      <c r="BH26" s="647"/>
      <c r="BI26" s="647"/>
      <c r="BJ26" s="647"/>
      <c r="BK26" s="647"/>
      <c r="BL26" s="647"/>
      <c r="BM26" s="647"/>
      <c r="BN26" s="648"/>
      <c r="BO26" s="642" t="s">
        <v>127</v>
      </c>
      <c r="BP26" s="642"/>
      <c r="BQ26" s="642"/>
      <c r="BR26" s="642"/>
      <c r="BS26" s="649" t="s">
        <v>127</v>
      </c>
      <c r="BT26" s="649"/>
      <c r="BU26" s="649"/>
      <c r="BV26" s="649"/>
      <c r="BW26" s="649"/>
      <c r="BX26" s="649"/>
      <c r="BY26" s="649"/>
      <c r="BZ26" s="649"/>
      <c r="CA26" s="649"/>
      <c r="CB26" s="653"/>
      <c r="CD26" s="643" t="s">
        <v>293</v>
      </c>
      <c r="CE26" s="644"/>
      <c r="CF26" s="644"/>
      <c r="CG26" s="644"/>
      <c r="CH26" s="644"/>
      <c r="CI26" s="644"/>
      <c r="CJ26" s="644"/>
      <c r="CK26" s="644"/>
      <c r="CL26" s="644"/>
      <c r="CM26" s="644"/>
      <c r="CN26" s="644"/>
      <c r="CO26" s="644"/>
      <c r="CP26" s="644"/>
      <c r="CQ26" s="645"/>
      <c r="CR26" s="646">
        <v>239589</v>
      </c>
      <c r="CS26" s="647"/>
      <c r="CT26" s="647"/>
      <c r="CU26" s="647"/>
      <c r="CV26" s="647"/>
      <c r="CW26" s="647"/>
      <c r="CX26" s="647"/>
      <c r="CY26" s="648"/>
      <c r="CZ26" s="650">
        <v>15.4</v>
      </c>
      <c r="DA26" s="687"/>
      <c r="DB26" s="687"/>
      <c r="DC26" s="691"/>
      <c r="DD26" s="665">
        <v>226403</v>
      </c>
      <c r="DE26" s="647"/>
      <c r="DF26" s="647"/>
      <c r="DG26" s="647"/>
      <c r="DH26" s="647"/>
      <c r="DI26" s="647"/>
      <c r="DJ26" s="647"/>
      <c r="DK26" s="648"/>
      <c r="DL26" s="665" t="s">
        <v>127</v>
      </c>
      <c r="DM26" s="647"/>
      <c r="DN26" s="647"/>
      <c r="DO26" s="647"/>
      <c r="DP26" s="647"/>
      <c r="DQ26" s="647"/>
      <c r="DR26" s="647"/>
      <c r="DS26" s="647"/>
      <c r="DT26" s="647"/>
      <c r="DU26" s="647"/>
      <c r="DV26" s="648"/>
      <c r="DW26" s="650" t="s">
        <v>127</v>
      </c>
      <c r="DX26" s="687"/>
      <c r="DY26" s="687"/>
      <c r="DZ26" s="687"/>
      <c r="EA26" s="687"/>
      <c r="EB26" s="687"/>
      <c r="EC26" s="688"/>
    </row>
    <row r="27" spans="2:133" ht="11.25" customHeight="1" x14ac:dyDescent="0.15">
      <c r="B27" s="643" t="s">
        <v>294</v>
      </c>
      <c r="C27" s="644"/>
      <c r="D27" s="644"/>
      <c r="E27" s="644"/>
      <c r="F27" s="644"/>
      <c r="G27" s="644"/>
      <c r="H27" s="644"/>
      <c r="I27" s="644"/>
      <c r="J27" s="644"/>
      <c r="K27" s="644"/>
      <c r="L27" s="644"/>
      <c r="M27" s="644"/>
      <c r="N27" s="644"/>
      <c r="O27" s="644"/>
      <c r="P27" s="644"/>
      <c r="Q27" s="645"/>
      <c r="R27" s="646">
        <v>1158032</v>
      </c>
      <c r="S27" s="647"/>
      <c r="T27" s="647"/>
      <c r="U27" s="647"/>
      <c r="V27" s="647"/>
      <c r="W27" s="647"/>
      <c r="X27" s="647"/>
      <c r="Y27" s="648"/>
      <c r="Z27" s="642">
        <v>62.9</v>
      </c>
      <c r="AA27" s="642"/>
      <c r="AB27" s="642"/>
      <c r="AC27" s="642"/>
      <c r="AD27" s="649">
        <v>1032527</v>
      </c>
      <c r="AE27" s="649"/>
      <c r="AF27" s="649"/>
      <c r="AG27" s="649"/>
      <c r="AH27" s="649"/>
      <c r="AI27" s="649"/>
      <c r="AJ27" s="649"/>
      <c r="AK27" s="649"/>
      <c r="AL27" s="650">
        <v>100</v>
      </c>
      <c r="AM27" s="651"/>
      <c r="AN27" s="651"/>
      <c r="AO27" s="652"/>
      <c r="AP27" s="643" t="s">
        <v>295</v>
      </c>
      <c r="AQ27" s="644"/>
      <c r="AR27" s="644"/>
      <c r="AS27" s="644"/>
      <c r="AT27" s="644"/>
      <c r="AU27" s="644"/>
      <c r="AV27" s="644"/>
      <c r="AW27" s="644"/>
      <c r="AX27" s="644"/>
      <c r="AY27" s="644"/>
      <c r="AZ27" s="644"/>
      <c r="BA27" s="644"/>
      <c r="BB27" s="644"/>
      <c r="BC27" s="644"/>
      <c r="BD27" s="644"/>
      <c r="BE27" s="644"/>
      <c r="BF27" s="645"/>
      <c r="BG27" s="646">
        <v>89321</v>
      </c>
      <c r="BH27" s="647"/>
      <c r="BI27" s="647"/>
      <c r="BJ27" s="647"/>
      <c r="BK27" s="647"/>
      <c r="BL27" s="647"/>
      <c r="BM27" s="647"/>
      <c r="BN27" s="648"/>
      <c r="BO27" s="642">
        <v>100</v>
      </c>
      <c r="BP27" s="642"/>
      <c r="BQ27" s="642"/>
      <c r="BR27" s="642"/>
      <c r="BS27" s="649">
        <v>9036</v>
      </c>
      <c r="BT27" s="649"/>
      <c r="BU27" s="649"/>
      <c r="BV27" s="649"/>
      <c r="BW27" s="649"/>
      <c r="BX27" s="649"/>
      <c r="BY27" s="649"/>
      <c r="BZ27" s="649"/>
      <c r="CA27" s="649"/>
      <c r="CB27" s="653"/>
      <c r="CD27" s="643" t="s">
        <v>296</v>
      </c>
      <c r="CE27" s="644"/>
      <c r="CF27" s="644"/>
      <c r="CG27" s="644"/>
      <c r="CH27" s="644"/>
      <c r="CI27" s="644"/>
      <c r="CJ27" s="644"/>
      <c r="CK27" s="644"/>
      <c r="CL27" s="644"/>
      <c r="CM27" s="644"/>
      <c r="CN27" s="644"/>
      <c r="CO27" s="644"/>
      <c r="CP27" s="644"/>
      <c r="CQ27" s="645"/>
      <c r="CR27" s="646">
        <v>33375</v>
      </c>
      <c r="CS27" s="689"/>
      <c r="CT27" s="689"/>
      <c r="CU27" s="689"/>
      <c r="CV27" s="689"/>
      <c r="CW27" s="689"/>
      <c r="CX27" s="689"/>
      <c r="CY27" s="690"/>
      <c r="CZ27" s="650">
        <v>2.1</v>
      </c>
      <c r="DA27" s="687"/>
      <c r="DB27" s="687"/>
      <c r="DC27" s="691"/>
      <c r="DD27" s="665">
        <v>8199</v>
      </c>
      <c r="DE27" s="689"/>
      <c r="DF27" s="689"/>
      <c r="DG27" s="689"/>
      <c r="DH27" s="689"/>
      <c r="DI27" s="689"/>
      <c r="DJ27" s="689"/>
      <c r="DK27" s="690"/>
      <c r="DL27" s="665">
        <v>6999</v>
      </c>
      <c r="DM27" s="689"/>
      <c r="DN27" s="689"/>
      <c r="DO27" s="689"/>
      <c r="DP27" s="689"/>
      <c r="DQ27" s="689"/>
      <c r="DR27" s="689"/>
      <c r="DS27" s="689"/>
      <c r="DT27" s="689"/>
      <c r="DU27" s="689"/>
      <c r="DV27" s="690"/>
      <c r="DW27" s="650">
        <v>0.7</v>
      </c>
      <c r="DX27" s="687"/>
      <c r="DY27" s="687"/>
      <c r="DZ27" s="687"/>
      <c r="EA27" s="687"/>
      <c r="EB27" s="687"/>
      <c r="EC27" s="688"/>
    </row>
    <row r="28" spans="2:133" ht="11.25" customHeight="1" x14ac:dyDescent="0.15">
      <c r="B28" s="643" t="s">
        <v>297</v>
      </c>
      <c r="C28" s="644"/>
      <c r="D28" s="644"/>
      <c r="E28" s="644"/>
      <c r="F28" s="644"/>
      <c r="G28" s="644"/>
      <c r="H28" s="644"/>
      <c r="I28" s="644"/>
      <c r="J28" s="644"/>
      <c r="K28" s="644"/>
      <c r="L28" s="644"/>
      <c r="M28" s="644"/>
      <c r="N28" s="644"/>
      <c r="O28" s="644"/>
      <c r="P28" s="644"/>
      <c r="Q28" s="645"/>
      <c r="R28" s="646" t="s">
        <v>127</v>
      </c>
      <c r="S28" s="647"/>
      <c r="T28" s="647"/>
      <c r="U28" s="647"/>
      <c r="V28" s="647"/>
      <c r="W28" s="647"/>
      <c r="X28" s="647"/>
      <c r="Y28" s="648"/>
      <c r="Z28" s="642" t="s">
        <v>127</v>
      </c>
      <c r="AA28" s="642"/>
      <c r="AB28" s="642"/>
      <c r="AC28" s="642"/>
      <c r="AD28" s="649" t="s">
        <v>127</v>
      </c>
      <c r="AE28" s="649"/>
      <c r="AF28" s="649"/>
      <c r="AG28" s="649"/>
      <c r="AH28" s="649"/>
      <c r="AI28" s="649"/>
      <c r="AJ28" s="649"/>
      <c r="AK28" s="649"/>
      <c r="AL28" s="650" t="s">
        <v>127</v>
      </c>
      <c r="AM28" s="651"/>
      <c r="AN28" s="651"/>
      <c r="AO28" s="652"/>
      <c r="AP28" s="643"/>
      <c r="AQ28" s="644"/>
      <c r="AR28" s="644"/>
      <c r="AS28" s="644"/>
      <c r="AT28" s="644"/>
      <c r="AU28" s="644"/>
      <c r="AV28" s="644"/>
      <c r="AW28" s="644"/>
      <c r="AX28" s="644"/>
      <c r="AY28" s="644"/>
      <c r="AZ28" s="644"/>
      <c r="BA28" s="644"/>
      <c r="BB28" s="644"/>
      <c r="BC28" s="644"/>
      <c r="BD28" s="644"/>
      <c r="BE28" s="644"/>
      <c r="BF28" s="645"/>
      <c r="BG28" s="646"/>
      <c r="BH28" s="647"/>
      <c r="BI28" s="647"/>
      <c r="BJ28" s="647"/>
      <c r="BK28" s="647"/>
      <c r="BL28" s="647"/>
      <c r="BM28" s="647"/>
      <c r="BN28" s="648"/>
      <c r="BO28" s="642"/>
      <c r="BP28" s="642"/>
      <c r="BQ28" s="642"/>
      <c r="BR28" s="642"/>
      <c r="BS28" s="665"/>
      <c r="BT28" s="647"/>
      <c r="BU28" s="647"/>
      <c r="BV28" s="647"/>
      <c r="BW28" s="647"/>
      <c r="BX28" s="647"/>
      <c r="BY28" s="647"/>
      <c r="BZ28" s="647"/>
      <c r="CA28" s="647"/>
      <c r="CB28" s="666"/>
      <c r="CD28" s="643" t="s">
        <v>298</v>
      </c>
      <c r="CE28" s="644"/>
      <c r="CF28" s="644"/>
      <c r="CG28" s="644"/>
      <c r="CH28" s="644"/>
      <c r="CI28" s="644"/>
      <c r="CJ28" s="644"/>
      <c r="CK28" s="644"/>
      <c r="CL28" s="644"/>
      <c r="CM28" s="644"/>
      <c r="CN28" s="644"/>
      <c r="CO28" s="644"/>
      <c r="CP28" s="644"/>
      <c r="CQ28" s="645"/>
      <c r="CR28" s="646">
        <v>173407</v>
      </c>
      <c r="CS28" s="647"/>
      <c r="CT28" s="647"/>
      <c r="CU28" s="647"/>
      <c r="CV28" s="647"/>
      <c r="CW28" s="647"/>
      <c r="CX28" s="647"/>
      <c r="CY28" s="648"/>
      <c r="CZ28" s="650">
        <v>11.1</v>
      </c>
      <c r="DA28" s="687"/>
      <c r="DB28" s="687"/>
      <c r="DC28" s="691"/>
      <c r="DD28" s="665">
        <v>163415</v>
      </c>
      <c r="DE28" s="647"/>
      <c r="DF28" s="647"/>
      <c r="DG28" s="647"/>
      <c r="DH28" s="647"/>
      <c r="DI28" s="647"/>
      <c r="DJ28" s="647"/>
      <c r="DK28" s="648"/>
      <c r="DL28" s="665">
        <v>163415</v>
      </c>
      <c r="DM28" s="647"/>
      <c r="DN28" s="647"/>
      <c r="DO28" s="647"/>
      <c r="DP28" s="647"/>
      <c r="DQ28" s="647"/>
      <c r="DR28" s="647"/>
      <c r="DS28" s="647"/>
      <c r="DT28" s="647"/>
      <c r="DU28" s="647"/>
      <c r="DV28" s="648"/>
      <c r="DW28" s="650">
        <v>15.5</v>
      </c>
      <c r="DX28" s="687"/>
      <c r="DY28" s="687"/>
      <c r="DZ28" s="687"/>
      <c r="EA28" s="687"/>
      <c r="EB28" s="687"/>
      <c r="EC28" s="688"/>
    </row>
    <row r="29" spans="2:133" ht="11.25" customHeight="1" x14ac:dyDescent="0.15">
      <c r="B29" s="643" t="s">
        <v>299</v>
      </c>
      <c r="C29" s="644"/>
      <c r="D29" s="644"/>
      <c r="E29" s="644"/>
      <c r="F29" s="644"/>
      <c r="G29" s="644"/>
      <c r="H29" s="644"/>
      <c r="I29" s="644"/>
      <c r="J29" s="644"/>
      <c r="K29" s="644"/>
      <c r="L29" s="644"/>
      <c r="M29" s="644"/>
      <c r="N29" s="644"/>
      <c r="O29" s="644"/>
      <c r="P29" s="644"/>
      <c r="Q29" s="645"/>
      <c r="R29" s="646" t="s">
        <v>127</v>
      </c>
      <c r="S29" s="647"/>
      <c r="T29" s="647"/>
      <c r="U29" s="647"/>
      <c r="V29" s="647"/>
      <c r="W29" s="647"/>
      <c r="X29" s="647"/>
      <c r="Y29" s="648"/>
      <c r="Z29" s="642" t="s">
        <v>127</v>
      </c>
      <c r="AA29" s="642"/>
      <c r="AB29" s="642"/>
      <c r="AC29" s="642"/>
      <c r="AD29" s="649" t="s">
        <v>127</v>
      </c>
      <c r="AE29" s="649"/>
      <c r="AF29" s="649"/>
      <c r="AG29" s="649"/>
      <c r="AH29" s="649"/>
      <c r="AI29" s="649"/>
      <c r="AJ29" s="649"/>
      <c r="AK29" s="649"/>
      <c r="AL29" s="650" t="s">
        <v>127</v>
      </c>
      <c r="AM29" s="651"/>
      <c r="AN29" s="651"/>
      <c r="AO29" s="652"/>
      <c r="AP29" s="672"/>
      <c r="AQ29" s="673"/>
      <c r="AR29" s="673"/>
      <c r="AS29" s="673"/>
      <c r="AT29" s="673"/>
      <c r="AU29" s="673"/>
      <c r="AV29" s="673"/>
      <c r="AW29" s="673"/>
      <c r="AX29" s="673"/>
      <c r="AY29" s="673"/>
      <c r="AZ29" s="673"/>
      <c r="BA29" s="673"/>
      <c r="BB29" s="673"/>
      <c r="BC29" s="673"/>
      <c r="BD29" s="673"/>
      <c r="BE29" s="673"/>
      <c r="BF29" s="674"/>
      <c r="BG29" s="646"/>
      <c r="BH29" s="647"/>
      <c r="BI29" s="647"/>
      <c r="BJ29" s="647"/>
      <c r="BK29" s="647"/>
      <c r="BL29" s="647"/>
      <c r="BM29" s="647"/>
      <c r="BN29" s="648"/>
      <c r="BO29" s="642"/>
      <c r="BP29" s="642"/>
      <c r="BQ29" s="642"/>
      <c r="BR29" s="642"/>
      <c r="BS29" s="649"/>
      <c r="BT29" s="649"/>
      <c r="BU29" s="649"/>
      <c r="BV29" s="649"/>
      <c r="BW29" s="649"/>
      <c r="BX29" s="649"/>
      <c r="BY29" s="649"/>
      <c r="BZ29" s="649"/>
      <c r="CA29" s="649"/>
      <c r="CB29" s="653"/>
      <c r="CD29" s="712" t="s">
        <v>300</v>
      </c>
      <c r="CE29" s="713"/>
      <c r="CF29" s="643" t="s">
        <v>70</v>
      </c>
      <c r="CG29" s="644"/>
      <c r="CH29" s="644"/>
      <c r="CI29" s="644"/>
      <c r="CJ29" s="644"/>
      <c r="CK29" s="644"/>
      <c r="CL29" s="644"/>
      <c r="CM29" s="644"/>
      <c r="CN29" s="644"/>
      <c r="CO29" s="644"/>
      <c r="CP29" s="644"/>
      <c r="CQ29" s="645"/>
      <c r="CR29" s="646">
        <v>173407</v>
      </c>
      <c r="CS29" s="689"/>
      <c r="CT29" s="689"/>
      <c r="CU29" s="689"/>
      <c r="CV29" s="689"/>
      <c r="CW29" s="689"/>
      <c r="CX29" s="689"/>
      <c r="CY29" s="690"/>
      <c r="CZ29" s="650">
        <v>11.1</v>
      </c>
      <c r="DA29" s="687"/>
      <c r="DB29" s="687"/>
      <c r="DC29" s="691"/>
      <c r="DD29" s="665">
        <v>163415</v>
      </c>
      <c r="DE29" s="689"/>
      <c r="DF29" s="689"/>
      <c r="DG29" s="689"/>
      <c r="DH29" s="689"/>
      <c r="DI29" s="689"/>
      <c r="DJ29" s="689"/>
      <c r="DK29" s="690"/>
      <c r="DL29" s="665">
        <v>163415</v>
      </c>
      <c r="DM29" s="689"/>
      <c r="DN29" s="689"/>
      <c r="DO29" s="689"/>
      <c r="DP29" s="689"/>
      <c r="DQ29" s="689"/>
      <c r="DR29" s="689"/>
      <c r="DS29" s="689"/>
      <c r="DT29" s="689"/>
      <c r="DU29" s="689"/>
      <c r="DV29" s="690"/>
      <c r="DW29" s="650">
        <v>15.5</v>
      </c>
      <c r="DX29" s="687"/>
      <c r="DY29" s="687"/>
      <c r="DZ29" s="687"/>
      <c r="EA29" s="687"/>
      <c r="EB29" s="687"/>
      <c r="EC29" s="688"/>
    </row>
    <row r="30" spans="2:133" ht="11.25" customHeight="1" x14ac:dyDescent="0.15">
      <c r="B30" s="643" t="s">
        <v>301</v>
      </c>
      <c r="C30" s="644"/>
      <c r="D30" s="644"/>
      <c r="E30" s="644"/>
      <c r="F30" s="644"/>
      <c r="G30" s="644"/>
      <c r="H30" s="644"/>
      <c r="I30" s="644"/>
      <c r="J30" s="644"/>
      <c r="K30" s="644"/>
      <c r="L30" s="644"/>
      <c r="M30" s="644"/>
      <c r="N30" s="644"/>
      <c r="O30" s="644"/>
      <c r="P30" s="644"/>
      <c r="Q30" s="645"/>
      <c r="R30" s="646">
        <v>15444</v>
      </c>
      <c r="S30" s="647"/>
      <c r="T30" s="647"/>
      <c r="U30" s="647"/>
      <c r="V30" s="647"/>
      <c r="W30" s="647"/>
      <c r="X30" s="647"/>
      <c r="Y30" s="648"/>
      <c r="Z30" s="642">
        <v>0.8</v>
      </c>
      <c r="AA30" s="642"/>
      <c r="AB30" s="642"/>
      <c r="AC30" s="642"/>
      <c r="AD30" s="649" t="s">
        <v>127</v>
      </c>
      <c r="AE30" s="649"/>
      <c r="AF30" s="649"/>
      <c r="AG30" s="649"/>
      <c r="AH30" s="649"/>
      <c r="AI30" s="649"/>
      <c r="AJ30" s="649"/>
      <c r="AK30" s="649"/>
      <c r="AL30" s="650" t="s">
        <v>127</v>
      </c>
      <c r="AM30" s="651"/>
      <c r="AN30" s="651"/>
      <c r="AO30" s="652"/>
      <c r="AP30" s="635" t="s">
        <v>219</v>
      </c>
      <c r="AQ30" s="636"/>
      <c r="AR30" s="636"/>
      <c r="AS30" s="636"/>
      <c r="AT30" s="636"/>
      <c r="AU30" s="636"/>
      <c r="AV30" s="636"/>
      <c r="AW30" s="636"/>
      <c r="AX30" s="636"/>
      <c r="AY30" s="636"/>
      <c r="AZ30" s="636"/>
      <c r="BA30" s="636"/>
      <c r="BB30" s="636"/>
      <c r="BC30" s="636"/>
      <c r="BD30" s="636"/>
      <c r="BE30" s="636"/>
      <c r="BF30" s="637"/>
      <c r="BG30" s="635" t="s">
        <v>302</v>
      </c>
      <c r="BH30" s="692"/>
      <c r="BI30" s="692"/>
      <c r="BJ30" s="692"/>
      <c r="BK30" s="692"/>
      <c r="BL30" s="692"/>
      <c r="BM30" s="692"/>
      <c r="BN30" s="692"/>
      <c r="BO30" s="692"/>
      <c r="BP30" s="692"/>
      <c r="BQ30" s="693"/>
      <c r="BR30" s="635" t="s">
        <v>303</v>
      </c>
      <c r="BS30" s="692"/>
      <c r="BT30" s="692"/>
      <c r="BU30" s="692"/>
      <c r="BV30" s="692"/>
      <c r="BW30" s="692"/>
      <c r="BX30" s="692"/>
      <c r="BY30" s="692"/>
      <c r="BZ30" s="692"/>
      <c r="CA30" s="692"/>
      <c r="CB30" s="693"/>
      <c r="CD30" s="714"/>
      <c r="CE30" s="715"/>
      <c r="CF30" s="643" t="s">
        <v>304</v>
      </c>
      <c r="CG30" s="644"/>
      <c r="CH30" s="644"/>
      <c r="CI30" s="644"/>
      <c r="CJ30" s="644"/>
      <c r="CK30" s="644"/>
      <c r="CL30" s="644"/>
      <c r="CM30" s="644"/>
      <c r="CN30" s="644"/>
      <c r="CO30" s="644"/>
      <c r="CP30" s="644"/>
      <c r="CQ30" s="645"/>
      <c r="CR30" s="646">
        <v>169955</v>
      </c>
      <c r="CS30" s="647"/>
      <c r="CT30" s="647"/>
      <c r="CU30" s="647"/>
      <c r="CV30" s="647"/>
      <c r="CW30" s="647"/>
      <c r="CX30" s="647"/>
      <c r="CY30" s="648"/>
      <c r="CZ30" s="650">
        <v>10.9</v>
      </c>
      <c r="DA30" s="687"/>
      <c r="DB30" s="687"/>
      <c r="DC30" s="691"/>
      <c r="DD30" s="665">
        <v>159963</v>
      </c>
      <c r="DE30" s="647"/>
      <c r="DF30" s="647"/>
      <c r="DG30" s="647"/>
      <c r="DH30" s="647"/>
      <c r="DI30" s="647"/>
      <c r="DJ30" s="647"/>
      <c r="DK30" s="648"/>
      <c r="DL30" s="665">
        <v>159963</v>
      </c>
      <c r="DM30" s="647"/>
      <c r="DN30" s="647"/>
      <c r="DO30" s="647"/>
      <c r="DP30" s="647"/>
      <c r="DQ30" s="647"/>
      <c r="DR30" s="647"/>
      <c r="DS30" s="647"/>
      <c r="DT30" s="647"/>
      <c r="DU30" s="647"/>
      <c r="DV30" s="648"/>
      <c r="DW30" s="650">
        <v>15.2</v>
      </c>
      <c r="DX30" s="687"/>
      <c r="DY30" s="687"/>
      <c r="DZ30" s="687"/>
      <c r="EA30" s="687"/>
      <c r="EB30" s="687"/>
      <c r="EC30" s="688"/>
    </row>
    <row r="31" spans="2:133" ht="11.25" customHeight="1" x14ac:dyDescent="0.15">
      <c r="B31" s="643" t="s">
        <v>305</v>
      </c>
      <c r="C31" s="644"/>
      <c r="D31" s="644"/>
      <c r="E31" s="644"/>
      <c r="F31" s="644"/>
      <c r="G31" s="644"/>
      <c r="H31" s="644"/>
      <c r="I31" s="644"/>
      <c r="J31" s="644"/>
      <c r="K31" s="644"/>
      <c r="L31" s="644"/>
      <c r="M31" s="644"/>
      <c r="N31" s="644"/>
      <c r="O31" s="644"/>
      <c r="P31" s="644"/>
      <c r="Q31" s="645"/>
      <c r="R31" s="646">
        <v>2136</v>
      </c>
      <c r="S31" s="647"/>
      <c r="T31" s="647"/>
      <c r="U31" s="647"/>
      <c r="V31" s="647"/>
      <c r="W31" s="647"/>
      <c r="X31" s="647"/>
      <c r="Y31" s="648"/>
      <c r="Z31" s="642">
        <v>0.1</v>
      </c>
      <c r="AA31" s="642"/>
      <c r="AB31" s="642"/>
      <c r="AC31" s="642"/>
      <c r="AD31" s="649" t="s">
        <v>127</v>
      </c>
      <c r="AE31" s="649"/>
      <c r="AF31" s="649"/>
      <c r="AG31" s="649"/>
      <c r="AH31" s="649"/>
      <c r="AI31" s="649"/>
      <c r="AJ31" s="649"/>
      <c r="AK31" s="649"/>
      <c r="AL31" s="650" t="s">
        <v>127</v>
      </c>
      <c r="AM31" s="651"/>
      <c r="AN31" s="651"/>
      <c r="AO31" s="652"/>
      <c r="AP31" s="697" t="s">
        <v>306</v>
      </c>
      <c r="AQ31" s="698"/>
      <c r="AR31" s="698"/>
      <c r="AS31" s="698"/>
      <c r="AT31" s="703" t="s">
        <v>307</v>
      </c>
      <c r="AU31" s="355"/>
      <c r="AV31" s="355"/>
      <c r="AW31" s="355"/>
      <c r="AX31" s="654" t="s">
        <v>185</v>
      </c>
      <c r="AY31" s="655"/>
      <c r="AZ31" s="655"/>
      <c r="BA31" s="655"/>
      <c r="BB31" s="655"/>
      <c r="BC31" s="655"/>
      <c r="BD31" s="655"/>
      <c r="BE31" s="655"/>
      <c r="BF31" s="656"/>
      <c r="BG31" s="694">
        <v>99.6</v>
      </c>
      <c r="BH31" s="695"/>
      <c r="BI31" s="695"/>
      <c r="BJ31" s="695"/>
      <c r="BK31" s="695"/>
      <c r="BL31" s="695"/>
      <c r="BM31" s="663">
        <v>96.9</v>
      </c>
      <c r="BN31" s="695"/>
      <c r="BO31" s="695"/>
      <c r="BP31" s="695"/>
      <c r="BQ31" s="696"/>
      <c r="BR31" s="694">
        <v>99.4</v>
      </c>
      <c r="BS31" s="695"/>
      <c r="BT31" s="695"/>
      <c r="BU31" s="695"/>
      <c r="BV31" s="695"/>
      <c r="BW31" s="695"/>
      <c r="BX31" s="663">
        <v>97.2</v>
      </c>
      <c r="BY31" s="695"/>
      <c r="BZ31" s="695"/>
      <c r="CA31" s="695"/>
      <c r="CB31" s="696"/>
      <c r="CD31" s="714"/>
      <c r="CE31" s="715"/>
      <c r="CF31" s="643" t="s">
        <v>308</v>
      </c>
      <c r="CG31" s="644"/>
      <c r="CH31" s="644"/>
      <c r="CI31" s="644"/>
      <c r="CJ31" s="644"/>
      <c r="CK31" s="644"/>
      <c r="CL31" s="644"/>
      <c r="CM31" s="644"/>
      <c r="CN31" s="644"/>
      <c r="CO31" s="644"/>
      <c r="CP31" s="644"/>
      <c r="CQ31" s="645"/>
      <c r="CR31" s="646">
        <v>3452</v>
      </c>
      <c r="CS31" s="689"/>
      <c r="CT31" s="689"/>
      <c r="CU31" s="689"/>
      <c r="CV31" s="689"/>
      <c r="CW31" s="689"/>
      <c r="CX31" s="689"/>
      <c r="CY31" s="690"/>
      <c r="CZ31" s="650">
        <v>0.2</v>
      </c>
      <c r="DA31" s="687"/>
      <c r="DB31" s="687"/>
      <c r="DC31" s="691"/>
      <c r="DD31" s="665">
        <v>3452</v>
      </c>
      <c r="DE31" s="689"/>
      <c r="DF31" s="689"/>
      <c r="DG31" s="689"/>
      <c r="DH31" s="689"/>
      <c r="DI31" s="689"/>
      <c r="DJ31" s="689"/>
      <c r="DK31" s="690"/>
      <c r="DL31" s="665">
        <v>3452</v>
      </c>
      <c r="DM31" s="689"/>
      <c r="DN31" s="689"/>
      <c r="DO31" s="689"/>
      <c r="DP31" s="689"/>
      <c r="DQ31" s="689"/>
      <c r="DR31" s="689"/>
      <c r="DS31" s="689"/>
      <c r="DT31" s="689"/>
      <c r="DU31" s="689"/>
      <c r="DV31" s="690"/>
      <c r="DW31" s="650">
        <v>0.3</v>
      </c>
      <c r="DX31" s="687"/>
      <c r="DY31" s="687"/>
      <c r="DZ31" s="687"/>
      <c r="EA31" s="687"/>
      <c r="EB31" s="687"/>
      <c r="EC31" s="688"/>
    </row>
    <row r="32" spans="2:133" ht="11.25" customHeight="1" x14ac:dyDescent="0.15">
      <c r="B32" s="643" t="s">
        <v>309</v>
      </c>
      <c r="C32" s="644"/>
      <c r="D32" s="644"/>
      <c r="E32" s="644"/>
      <c r="F32" s="644"/>
      <c r="G32" s="644"/>
      <c r="H32" s="644"/>
      <c r="I32" s="644"/>
      <c r="J32" s="644"/>
      <c r="K32" s="644"/>
      <c r="L32" s="644"/>
      <c r="M32" s="644"/>
      <c r="N32" s="644"/>
      <c r="O32" s="644"/>
      <c r="P32" s="644"/>
      <c r="Q32" s="645"/>
      <c r="R32" s="646">
        <v>150819</v>
      </c>
      <c r="S32" s="647"/>
      <c r="T32" s="647"/>
      <c r="U32" s="647"/>
      <c r="V32" s="647"/>
      <c r="W32" s="647"/>
      <c r="X32" s="647"/>
      <c r="Y32" s="648"/>
      <c r="Z32" s="642">
        <v>8.1999999999999993</v>
      </c>
      <c r="AA32" s="642"/>
      <c r="AB32" s="642"/>
      <c r="AC32" s="642"/>
      <c r="AD32" s="649" t="s">
        <v>127</v>
      </c>
      <c r="AE32" s="649"/>
      <c r="AF32" s="649"/>
      <c r="AG32" s="649"/>
      <c r="AH32" s="649"/>
      <c r="AI32" s="649"/>
      <c r="AJ32" s="649"/>
      <c r="AK32" s="649"/>
      <c r="AL32" s="650" t="s">
        <v>127</v>
      </c>
      <c r="AM32" s="651"/>
      <c r="AN32" s="651"/>
      <c r="AO32" s="652"/>
      <c r="AP32" s="699"/>
      <c r="AQ32" s="700"/>
      <c r="AR32" s="700"/>
      <c r="AS32" s="700"/>
      <c r="AT32" s="704"/>
      <c r="AU32" s="211" t="s">
        <v>310</v>
      </c>
      <c r="AX32" s="643" t="s">
        <v>311</v>
      </c>
      <c r="AY32" s="644"/>
      <c r="AZ32" s="644"/>
      <c r="BA32" s="644"/>
      <c r="BB32" s="644"/>
      <c r="BC32" s="644"/>
      <c r="BD32" s="644"/>
      <c r="BE32" s="644"/>
      <c r="BF32" s="645"/>
      <c r="BG32" s="706">
        <v>99.3</v>
      </c>
      <c r="BH32" s="689"/>
      <c r="BI32" s="689"/>
      <c r="BJ32" s="689"/>
      <c r="BK32" s="689"/>
      <c r="BL32" s="689"/>
      <c r="BM32" s="651">
        <v>96.7</v>
      </c>
      <c r="BN32" s="689"/>
      <c r="BO32" s="689"/>
      <c r="BP32" s="689"/>
      <c r="BQ32" s="707"/>
      <c r="BR32" s="706">
        <v>99.3</v>
      </c>
      <c r="BS32" s="689"/>
      <c r="BT32" s="689"/>
      <c r="BU32" s="689"/>
      <c r="BV32" s="689"/>
      <c r="BW32" s="689"/>
      <c r="BX32" s="651">
        <v>97</v>
      </c>
      <c r="BY32" s="689"/>
      <c r="BZ32" s="689"/>
      <c r="CA32" s="689"/>
      <c r="CB32" s="707"/>
      <c r="CD32" s="716"/>
      <c r="CE32" s="717"/>
      <c r="CF32" s="643" t="s">
        <v>312</v>
      </c>
      <c r="CG32" s="644"/>
      <c r="CH32" s="644"/>
      <c r="CI32" s="644"/>
      <c r="CJ32" s="644"/>
      <c r="CK32" s="644"/>
      <c r="CL32" s="644"/>
      <c r="CM32" s="644"/>
      <c r="CN32" s="644"/>
      <c r="CO32" s="644"/>
      <c r="CP32" s="644"/>
      <c r="CQ32" s="645"/>
      <c r="CR32" s="646" t="s">
        <v>127</v>
      </c>
      <c r="CS32" s="647"/>
      <c r="CT32" s="647"/>
      <c r="CU32" s="647"/>
      <c r="CV32" s="647"/>
      <c r="CW32" s="647"/>
      <c r="CX32" s="647"/>
      <c r="CY32" s="648"/>
      <c r="CZ32" s="650" t="s">
        <v>127</v>
      </c>
      <c r="DA32" s="687"/>
      <c r="DB32" s="687"/>
      <c r="DC32" s="691"/>
      <c r="DD32" s="665" t="s">
        <v>127</v>
      </c>
      <c r="DE32" s="647"/>
      <c r="DF32" s="647"/>
      <c r="DG32" s="647"/>
      <c r="DH32" s="647"/>
      <c r="DI32" s="647"/>
      <c r="DJ32" s="647"/>
      <c r="DK32" s="648"/>
      <c r="DL32" s="665" t="s">
        <v>127</v>
      </c>
      <c r="DM32" s="647"/>
      <c r="DN32" s="647"/>
      <c r="DO32" s="647"/>
      <c r="DP32" s="647"/>
      <c r="DQ32" s="647"/>
      <c r="DR32" s="647"/>
      <c r="DS32" s="647"/>
      <c r="DT32" s="647"/>
      <c r="DU32" s="647"/>
      <c r="DV32" s="648"/>
      <c r="DW32" s="650" t="s">
        <v>127</v>
      </c>
      <c r="DX32" s="687"/>
      <c r="DY32" s="687"/>
      <c r="DZ32" s="687"/>
      <c r="EA32" s="687"/>
      <c r="EB32" s="687"/>
      <c r="EC32" s="688"/>
    </row>
    <row r="33" spans="2:133" ht="11.25" customHeight="1" x14ac:dyDescent="0.15">
      <c r="B33" s="683" t="s">
        <v>313</v>
      </c>
      <c r="C33" s="684"/>
      <c r="D33" s="684"/>
      <c r="E33" s="684"/>
      <c r="F33" s="684"/>
      <c r="G33" s="684"/>
      <c r="H33" s="684"/>
      <c r="I33" s="684"/>
      <c r="J33" s="684"/>
      <c r="K33" s="684"/>
      <c r="L33" s="684"/>
      <c r="M33" s="684"/>
      <c r="N33" s="684"/>
      <c r="O33" s="684"/>
      <c r="P33" s="684"/>
      <c r="Q33" s="685"/>
      <c r="R33" s="646" t="s">
        <v>127</v>
      </c>
      <c r="S33" s="647"/>
      <c r="T33" s="647"/>
      <c r="U33" s="647"/>
      <c r="V33" s="647"/>
      <c r="W33" s="647"/>
      <c r="X33" s="647"/>
      <c r="Y33" s="648"/>
      <c r="Z33" s="642" t="s">
        <v>127</v>
      </c>
      <c r="AA33" s="642"/>
      <c r="AB33" s="642"/>
      <c r="AC33" s="642"/>
      <c r="AD33" s="649" t="s">
        <v>127</v>
      </c>
      <c r="AE33" s="649"/>
      <c r="AF33" s="649"/>
      <c r="AG33" s="649"/>
      <c r="AH33" s="649"/>
      <c r="AI33" s="649"/>
      <c r="AJ33" s="649"/>
      <c r="AK33" s="649"/>
      <c r="AL33" s="650" t="s">
        <v>127</v>
      </c>
      <c r="AM33" s="651"/>
      <c r="AN33" s="651"/>
      <c r="AO33" s="652"/>
      <c r="AP33" s="701"/>
      <c r="AQ33" s="702"/>
      <c r="AR33" s="702"/>
      <c r="AS33" s="702"/>
      <c r="AT33" s="705"/>
      <c r="AU33" s="356"/>
      <c r="AV33" s="356"/>
      <c r="AW33" s="356"/>
      <c r="AX33" s="672" t="s">
        <v>314</v>
      </c>
      <c r="AY33" s="673"/>
      <c r="AZ33" s="673"/>
      <c r="BA33" s="673"/>
      <c r="BB33" s="673"/>
      <c r="BC33" s="673"/>
      <c r="BD33" s="673"/>
      <c r="BE33" s="673"/>
      <c r="BF33" s="674"/>
      <c r="BG33" s="708">
        <v>99.7</v>
      </c>
      <c r="BH33" s="709"/>
      <c r="BI33" s="709"/>
      <c r="BJ33" s="709"/>
      <c r="BK33" s="709"/>
      <c r="BL33" s="709"/>
      <c r="BM33" s="710">
        <v>96.8</v>
      </c>
      <c r="BN33" s="709"/>
      <c r="BO33" s="709"/>
      <c r="BP33" s="709"/>
      <c r="BQ33" s="711"/>
      <c r="BR33" s="708">
        <v>99.5</v>
      </c>
      <c r="BS33" s="709"/>
      <c r="BT33" s="709"/>
      <c r="BU33" s="709"/>
      <c r="BV33" s="709"/>
      <c r="BW33" s="709"/>
      <c r="BX33" s="710">
        <v>97.1</v>
      </c>
      <c r="BY33" s="709"/>
      <c r="BZ33" s="709"/>
      <c r="CA33" s="709"/>
      <c r="CB33" s="711"/>
      <c r="CD33" s="643" t="s">
        <v>315</v>
      </c>
      <c r="CE33" s="644"/>
      <c r="CF33" s="644"/>
      <c r="CG33" s="644"/>
      <c r="CH33" s="644"/>
      <c r="CI33" s="644"/>
      <c r="CJ33" s="644"/>
      <c r="CK33" s="644"/>
      <c r="CL33" s="644"/>
      <c r="CM33" s="644"/>
      <c r="CN33" s="644"/>
      <c r="CO33" s="644"/>
      <c r="CP33" s="644"/>
      <c r="CQ33" s="645"/>
      <c r="CR33" s="646">
        <v>702518</v>
      </c>
      <c r="CS33" s="689"/>
      <c r="CT33" s="689"/>
      <c r="CU33" s="689"/>
      <c r="CV33" s="689"/>
      <c r="CW33" s="689"/>
      <c r="CX33" s="689"/>
      <c r="CY33" s="690"/>
      <c r="CZ33" s="650">
        <v>45</v>
      </c>
      <c r="DA33" s="687"/>
      <c r="DB33" s="687"/>
      <c r="DC33" s="691"/>
      <c r="DD33" s="665">
        <v>618520</v>
      </c>
      <c r="DE33" s="689"/>
      <c r="DF33" s="689"/>
      <c r="DG33" s="689"/>
      <c r="DH33" s="689"/>
      <c r="DI33" s="689"/>
      <c r="DJ33" s="689"/>
      <c r="DK33" s="690"/>
      <c r="DL33" s="665">
        <v>373310</v>
      </c>
      <c r="DM33" s="689"/>
      <c r="DN33" s="689"/>
      <c r="DO33" s="689"/>
      <c r="DP33" s="689"/>
      <c r="DQ33" s="689"/>
      <c r="DR33" s="689"/>
      <c r="DS33" s="689"/>
      <c r="DT33" s="689"/>
      <c r="DU33" s="689"/>
      <c r="DV33" s="690"/>
      <c r="DW33" s="650">
        <v>35.4</v>
      </c>
      <c r="DX33" s="687"/>
      <c r="DY33" s="687"/>
      <c r="DZ33" s="687"/>
      <c r="EA33" s="687"/>
      <c r="EB33" s="687"/>
      <c r="EC33" s="688"/>
    </row>
    <row r="34" spans="2:133" ht="11.25" customHeight="1" x14ac:dyDescent="0.15">
      <c r="B34" s="643" t="s">
        <v>316</v>
      </c>
      <c r="C34" s="644"/>
      <c r="D34" s="644"/>
      <c r="E34" s="644"/>
      <c r="F34" s="644"/>
      <c r="G34" s="644"/>
      <c r="H34" s="644"/>
      <c r="I34" s="644"/>
      <c r="J34" s="644"/>
      <c r="K34" s="644"/>
      <c r="L34" s="644"/>
      <c r="M34" s="644"/>
      <c r="N34" s="644"/>
      <c r="O34" s="644"/>
      <c r="P34" s="644"/>
      <c r="Q34" s="645"/>
      <c r="R34" s="646">
        <v>52545</v>
      </c>
      <c r="S34" s="647"/>
      <c r="T34" s="647"/>
      <c r="U34" s="647"/>
      <c r="V34" s="647"/>
      <c r="W34" s="647"/>
      <c r="X34" s="647"/>
      <c r="Y34" s="648"/>
      <c r="Z34" s="642">
        <v>2.9</v>
      </c>
      <c r="AA34" s="642"/>
      <c r="AB34" s="642"/>
      <c r="AC34" s="642"/>
      <c r="AD34" s="649" t="s">
        <v>127</v>
      </c>
      <c r="AE34" s="649"/>
      <c r="AF34" s="649"/>
      <c r="AG34" s="649"/>
      <c r="AH34" s="649"/>
      <c r="AI34" s="649"/>
      <c r="AJ34" s="649"/>
      <c r="AK34" s="649"/>
      <c r="AL34" s="650" t="s">
        <v>127</v>
      </c>
      <c r="AM34" s="651"/>
      <c r="AN34" s="651"/>
      <c r="AO34" s="652"/>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43" t="s">
        <v>317</v>
      </c>
      <c r="CE34" s="644"/>
      <c r="CF34" s="644"/>
      <c r="CG34" s="644"/>
      <c r="CH34" s="644"/>
      <c r="CI34" s="644"/>
      <c r="CJ34" s="644"/>
      <c r="CK34" s="644"/>
      <c r="CL34" s="644"/>
      <c r="CM34" s="644"/>
      <c r="CN34" s="644"/>
      <c r="CO34" s="644"/>
      <c r="CP34" s="644"/>
      <c r="CQ34" s="645"/>
      <c r="CR34" s="646">
        <v>263131</v>
      </c>
      <c r="CS34" s="647"/>
      <c r="CT34" s="647"/>
      <c r="CU34" s="647"/>
      <c r="CV34" s="647"/>
      <c r="CW34" s="647"/>
      <c r="CX34" s="647"/>
      <c r="CY34" s="648"/>
      <c r="CZ34" s="650">
        <v>16.899999999999999</v>
      </c>
      <c r="DA34" s="687"/>
      <c r="DB34" s="687"/>
      <c r="DC34" s="691"/>
      <c r="DD34" s="665">
        <v>225498</v>
      </c>
      <c r="DE34" s="647"/>
      <c r="DF34" s="647"/>
      <c r="DG34" s="647"/>
      <c r="DH34" s="647"/>
      <c r="DI34" s="647"/>
      <c r="DJ34" s="647"/>
      <c r="DK34" s="648"/>
      <c r="DL34" s="665">
        <v>162223</v>
      </c>
      <c r="DM34" s="647"/>
      <c r="DN34" s="647"/>
      <c r="DO34" s="647"/>
      <c r="DP34" s="647"/>
      <c r="DQ34" s="647"/>
      <c r="DR34" s="647"/>
      <c r="DS34" s="647"/>
      <c r="DT34" s="647"/>
      <c r="DU34" s="647"/>
      <c r="DV34" s="648"/>
      <c r="DW34" s="650">
        <v>15.4</v>
      </c>
      <c r="DX34" s="687"/>
      <c r="DY34" s="687"/>
      <c r="DZ34" s="687"/>
      <c r="EA34" s="687"/>
      <c r="EB34" s="687"/>
      <c r="EC34" s="688"/>
    </row>
    <row r="35" spans="2:133" ht="11.25" customHeight="1" x14ac:dyDescent="0.15">
      <c r="B35" s="643" t="s">
        <v>318</v>
      </c>
      <c r="C35" s="644"/>
      <c r="D35" s="644"/>
      <c r="E35" s="644"/>
      <c r="F35" s="644"/>
      <c r="G35" s="644"/>
      <c r="H35" s="644"/>
      <c r="I35" s="644"/>
      <c r="J35" s="644"/>
      <c r="K35" s="644"/>
      <c r="L35" s="644"/>
      <c r="M35" s="644"/>
      <c r="N35" s="644"/>
      <c r="O35" s="644"/>
      <c r="P35" s="644"/>
      <c r="Q35" s="645"/>
      <c r="R35" s="646">
        <v>2957</v>
      </c>
      <c r="S35" s="647"/>
      <c r="T35" s="647"/>
      <c r="U35" s="647"/>
      <c r="V35" s="647"/>
      <c r="W35" s="647"/>
      <c r="X35" s="647"/>
      <c r="Y35" s="648"/>
      <c r="Z35" s="642">
        <v>0.2</v>
      </c>
      <c r="AA35" s="642"/>
      <c r="AB35" s="642"/>
      <c r="AC35" s="642"/>
      <c r="AD35" s="649" t="s">
        <v>127</v>
      </c>
      <c r="AE35" s="649"/>
      <c r="AF35" s="649"/>
      <c r="AG35" s="649"/>
      <c r="AH35" s="649"/>
      <c r="AI35" s="649"/>
      <c r="AJ35" s="649"/>
      <c r="AK35" s="649"/>
      <c r="AL35" s="650" t="s">
        <v>127</v>
      </c>
      <c r="AM35" s="651"/>
      <c r="AN35" s="651"/>
      <c r="AO35" s="652"/>
      <c r="AP35" s="216"/>
      <c r="AQ35" s="635" t="s">
        <v>319</v>
      </c>
      <c r="AR35" s="636"/>
      <c r="AS35" s="636"/>
      <c r="AT35" s="636"/>
      <c r="AU35" s="636"/>
      <c r="AV35" s="636"/>
      <c r="AW35" s="636"/>
      <c r="AX35" s="636"/>
      <c r="AY35" s="636"/>
      <c r="AZ35" s="636"/>
      <c r="BA35" s="636"/>
      <c r="BB35" s="636"/>
      <c r="BC35" s="636"/>
      <c r="BD35" s="636"/>
      <c r="BE35" s="636"/>
      <c r="BF35" s="637"/>
      <c r="BG35" s="635" t="s">
        <v>320</v>
      </c>
      <c r="BH35" s="636"/>
      <c r="BI35" s="636"/>
      <c r="BJ35" s="636"/>
      <c r="BK35" s="636"/>
      <c r="BL35" s="636"/>
      <c r="BM35" s="636"/>
      <c r="BN35" s="636"/>
      <c r="BO35" s="636"/>
      <c r="BP35" s="636"/>
      <c r="BQ35" s="636"/>
      <c r="BR35" s="636"/>
      <c r="BS35" s="636"/>
      <c r="BT35" s="636"/>
      <c r="BU35" s="636"/>
      <c r="BV35" s="636"/>
      <c r="BW35" s="636"/>
      <c r="BX35" s="636"/>
      <c r="BY35" s="636"/>
      <c r="BZ35" s="636"/>
      <c r="CA35" s="636"/>
      <c r="CB35" s="637"/>
      <c r="CD35" s="643" t="s">
        <v>321</v>
      </c>
      <c r="CE35" s="644"/>
      <c r="CF35" s="644"/>
      <c r="CG35" s="644"/>
      <c r="CH35" s="644"/>
      <c r="CI35" s="644"/>
      <c r="CJ35" s="644"/>
      <c r="CK35" s="644"/>
      <c r="CL35" s="644"/>
      <c r="CM35" s="644"/>
      <c r="CN35" s="644"/>
      <c r="CO35" s="644"/>
      <c r="CP35" s="644"/>
      <c r="CQ35" s="645"/>
      <c r="CR35" s="646">
        <v>22018</v>
      </c>
      <c r="CS35" s="689"/>
      <c r="CT35" s="689"/>
      <c r="CU35" s="689"/>
      <c r="CV35" s="689"/>
      <c r="CW35" s="689"/>
      <c r="CX35" s="689"/>
      <c r="CY35" s="690"/>
      <c r="CZ35" s="650">
        <v>1.4</v>
      </c>
      <c r="DA35" s="687"/>
      <c r="DB35" s="687"/>
      <c r="DC35" s="691"/>
      <c r="DD35" s="665">
        <v>17416</v>
      </c>
      <c r="DE35" s="689"/>
      <c r="DF35" s="689"/>
      <c r="DG35" s="689"/>
      <c r="DH35" s="689"/>
      <c r="DI35" s="689"/>
      <c r="DJ35" s="689"/>
      <c r="DK35" s="690"/>
      <c r="DL35" s="665">
        <v>10439</v>
      </c>
      <c r="DM35" s="689"/>
      <c r="DN35" s="689"/>
      <c r="DO35" s="689"/>
      <c r="DP35" s="689"/>
      <c r="DQ35" s="689"/>
      <c r="DR35" s="689"/>
      <c r="DS35" s="689"/>
      <c r="DT35" s="689"/>
      <c r="DU35" s="689"/>
      <c r="DV35" s="690"/>
      <c r="DW35" s="650">
        <v>1</v>
      </c>
      <c r="DX35" s="687"/>
      <c r="DY35" s="687"/>
      <c r="DZ35" s="687"/>
      <c r="EA35" s="687"/>
      <c r="EB35" s="687"/>
      <c r="EC35" s="688"/>
    </row>
    <row r="36" spans="2:133" ht="11.25" customHeight="1" x14ac:dyDescent="0.15">
      <c r="B36" s="643" t="s">
        <v>322</v>
      </c>
      <c r="C36" s="644"/>
      <c r="D36" s="644"/>
      <c r="E36" s="644"/>
      <c r="F36" s="644"/>
      <c r="G36" s="644"/>
      <c r="H36" s="644"/>
      <c r="I36" s="644"/>
      <c r="J36" s="644"/>
      <c r="K36" s="644"/>
      <c r="L36" s="644"/>
      <c r="M36" s="644"/>
      <c r="N36" s="644"/>
      <c r="O36" s="644"/>
      <c r="P36" s="644"/>
      <c r="Q36" s="645"/>
      <c r="R36" s="646">
        <v>29697</v>
      </c>
      <c r="S36" s="647"/>
      <c r="T36" s="647"/>
      <c r="U36" s="647"/>
      <c r="V36" s="647"/>
      <c r="W36" s="647"/>
      <c r="X36" s="647"/>
      <c r="Y36" s="648"/>
      <c r="Z36" s="642">
        <v>1.6</v>
      </c>
      <c r="AA36" s="642"/>
      <c r="AB36" s="642"/>
      <c r="AC36" s="642"/>
      <c r="AD36" s="649" t="s">
        <v>127</v>
      </c>
      <c r="AE36" s="649"/>
      <c r="AF36" s="649"/>
      <c r="AG36" s="649"/>
      <c r="AH36" s="649"/>
      <c r="AI36" s="649"/>
      <c r="AJ36" s="649"/>
      <c r="AK36" s="649"/>
      <c r="AL36" s="650" t="s">
        <v>127</v>
      </c>
      <c r="AM36" s="651"/>
      <c r="AN36" s="651"/>
      <c r="AO36" s="652"/>
      <c r="AP36" s="216"/>
      <c r="AQ36" s="718" t="s">
        <v>323</v>
      </c>
      <c r="AR36" s="719"/>
      <c r="AS36" s="719"/>
      <c r="AT36" s="719"/>
      <c r="AU36" s="719"/>
      <c r="AV36" s="719"/>
      <c r="AW36" s="719"/>
      <c r="AX36" s="719"/>
      <c r="AY36" s="720"/>
      <c r="AZ36" s="657">
        <v>91317</v>
      </c>
      <c r="BA36" s="658"/>
      <c r="BB36" s="658"/>
      <c r="BC36" s="658"/>
      <c r="BD36" s="658"/>
      <c r="BE36" s="658"/>
      <c r="BF36" s="721"/>
      <c r="BG36" s="654" t="s">
        <v>324</v>
      </c>
      <c r="BH36" s="655"/>
      <c r="BI36" s="655"/>
      <c r="BJ36" s="655"/>
      <c r="BK36" s="655"/>
      <c r="BL36" s="655"/>
      <c r="BM36" s="655"/>
      <c r="BN36" s="655"/>
      <c r="BO36" s="655"/>
      <c r="BP36" s="655"/>
      <c r="BQ36" s="655"/>
      <c r="BR36" s="655"/>
      <c r="BS36" s="655"/>
      <c r="BT36" s="655"/>
      <c r="BU36" s="656"/>
      <c r="BV36" s="657">
        <v>2560</v>
      </c>
      <c r="BW36" s="658"/>
      <c r="BX36" s="658"/>
      <c r="BY36" s="658"/>
      <c r="BZ36" s="658"/>
      <c r="CA36" s="658"/>
      <c r="CB36" s="721"/>
      <c r="CD36" s="643" t="s">
        <v>325</v>
      </c>
      <c r="CE36" s="644"/>
      <c r="CF36" s="644"/>
      <c r="CG36" s="644"/>
      <c r="CH36" s="644"/>
      <c r="CI36" s="644"/>
      <c r="CJ36" s="644"/>
      <c r="CK36" s="644"/>
      <c r="CL36" s="644"/>
      <c r="CM36" s="644"/>
      <c r="CN36" s="644"/>
      <c r="CO36" s="644"/>
      <c r="CP36" s="644"/>
      <c r="CQ36" s="645"/>
      <c r="CR36" s="646">
        <v>205601</v>
      </c>
      <c r="CS36" s="647"/>
      <c r="CT36" s="647"/>
      <c r="CU36" s="647"/>
      <c r="CV36" s="647"/>
      <c r="CW36" s="647"/>
      <c r="CX36" s="647"/>
      <c r="CY36" s="648"/>
      <c r="CZ36" s="650">
        <v>13.2</v>
      </c>
      <c r="DA36" s="687"/>
      <c r="DB36" s="687"/>
      <c r="DC36" s="691"/>
      <c r="DD36" s="665">
        <v>174084</v>
      </c>
      <c r="DE36" s="647"/>
      <c r="DF36" s="647"/>
      <c r="DG36" s="647"/>
      <c r="DH36" s="647"/>
      <c r="DI36" s="647"/>
      <c r="DJ36" s="647"/>
      <c r="DK36" s="648"/>
      <c r="DL36" s="665">
        <v>145072</v>
      </c>
      <c r="DM36" s="647"/>
      <c r="DN36" s="647"/>
      <c r="DO36" s="647"/>
      <c r="DP36" s="647"/>
      <c r="DQ36" s="647"/>
      <c r="DR36" s="647"/>
      <c r="DS36" s="647"/>
      <c r="DT36" s="647"/>
      <c r="DU36" s="647"/>
      <c r="DV36" s="648"/>
      <c r="DW36" s="650">
        <v>13.8</v>
      </c>
      <c r="DX36" s="687"/>
      <c r="DY36" s="687"/>
      <c r="DZ36" s="687"/>
      <c r="EA36" s="687"/>
      <c r="EB36" s="687"/>
      <c r="EC36" s="688"/>
    </row>
    <row r="37" spans="2:133" ht="11.25" customHeight="1" x14ac:dyDescent="0.15">
      <c r="B37" s="643" t="s">
        <v>326</v>
      </c>
      <c r="C37" s="644"/>
      <c r="D37" s="644"/>
      <c r="E37" s="644"/>
      <c r="F37" s="644"/>
      <c r="G37" s="644"/>
      <c r="H37" s="644"/>
      <c r="I37" s="644"/>
      <c r="J37" s="644"/>
      <c r="K37" s="644"/>
      <c r="L37" s="644"/>
      <c r="M37" s="644"/>
      <c r="N37" s="644"/>
      <c r="O37" s="644"/>
      <c r="P37" s="644"/>
      <c r="Q37" s="645"/>
      <c r="R37" s="646" t="s">
        <v>127</v>
      </c>
      <c r="S37" s="647"/>
      <c r="T37" s="647"/>
      <c r="U37" s="647"/>
      <c r="V37" s="647"/>
      <c r="W37" s="647"/>
      <c r="X37" s="647"/>
      <c r="Y37" s="648"/>
      <c r="Z37" s="642" t="s">
        <v>127</v>
      </c>
      <c r="AA37" s="642"/>
      <c r="AB37" s="642"/>
      <c r="AC37" s="642"/>
      <c r="AD37" s="649" t="s">
        <v>127</v>
      </c>
      <c r="AE37" s="649"/>
      <c r="AF37" s="649"/>
      <c r="AG37" s="649"/>
      <c r="AH37" s="649"/>
      <c r="AI37" s="649"/>
      <c r="AJ37" s="649"/>
      <c r="AK37" s="649"/>
      <c r="AL37" s="650" t="s">
        <v>127</v>
      </c>
      <c r="AM37" s="651"/>
      <c r="AN37" s="651"/>
      <c r="AO37" s="652"/>
      <c r="AQ37" s="722" t="s">
        <v>327</v>
      </c>
      <c r="AR37" s="723"/>
      <c r="AS37" s="723"/>
      <c r="AT37" s="723"/>
      <c r="AU37" s="723"/>
      <c r="AV37" s="723"/>
      <c r="AW37" s="723"/>
      <c r="AX37" s="723"/>
      <c r="AY37" s="724"/>
      <c r="AZ37" s="646">
        <v>12170</v>
      </c>
      <c r="BA37" s="647"/>
      <c r="BB37" s="647"/>
      <c r="BC37" s="647"/>
      <c r="BD37" s="689"/>
      <c r="BE37" s="689"/>
      <c r="BF37" s="707"/>
      <c r="BG37" s="643" t="s">
        <v>328</v>
      </c>
      <c r="BH37" s="644"/>
      <c r="BI37" s="644"/>
      <c r="BJ37" s="644"/>
      <c r="BK37" s="644"/>
      <c r="BL37" s="644"/>
      <c r="BM37" s="644"/>
      <c r="BN37" s="644"/>
      <c r="BO37" s="644"/>
      <c r="BP37" s="644"/>
      <c r="BQ37" s="644"/>
      <c r="BR37" s="644"/>
      <c r="BS37" s="644"/>
      <c r="BT37" s="644"/>
      <c r="BU37" s="645"/>
      <c r="BV37" s="646">
        <v>2072</v>
      </c>
      <c r="BW37" s="647"/>
      <c r="BX37" s="647"/>
      <c r="BY37" s="647"/>
      <c r="BZ37" s="647"/>
      <c r="CA37" s="647"/>
      <c r="CB37" s="666"/>
      <c r="CD37" s="643" t="s">
        <v>329</v>
      </c>
      <c r="CE37" s="644"/>
      <c r="CF37" s="644"/>
      <c r="CG37" s="644"/>
      <c r="CH37" s="644"/>
      <c r="CI37" s="644"/>
      <c r="CJ37" s="644"/>
      <c r="CK37" s="644"/>
      <c r="CL37" s="644"/>
      <c r="CM37" s="644"/>
      <c r="CN37" s="644"/>
      <c r="CO37" s="644"/>
      <c r="CP37" s="644"/>
      <c r="CQ37" s="645"/>
      <c r="CR37" s="646">
        <v>106770</v>
      </c>
      <c r="CS37" s="689"/>
      <c r="CT37" s="689"/>
      <c r="CU37" s="689"/>
      <c r="CV37" s="689"/>
      <c r="CW37" s="689"/>
      <c r="CX37" s="689"/>
      <c r="CY37" s="690"/>
      <c r="CZ37" s="650">
        <v>6.8</v>
      </c>
      <c r="DA37" s="687"/>
      <c r="DB37" s="687"/>
      <c r="DC37" s="691"/>
      <c r="DD37" s="665">
        <v>94970</v>
      </c>
      <c r="DE37" s="689"/>
      <c r="DF37" s="689"/>
      <c r="DG37" s="689"/>
      <c r="DH37" s="689"/>
      <c r="DI37" s="689"/>
      <c r="DJ37" s="689"/>
      <c r="DK37" s="690"/>
      <c r="DL37" s="665">
        <v>94211</v>
      </c>
      <c r="DM37" s="689"/>
      <c r="DN37" s="689"/>
      <c r="DO37" s="689"/>
      <c r="DP37" s="689"/>
      <c r="DQ37" s="689"/>
      <c r="DR37" s="689"/>
      <c r="DS37" s="689"/>
      <c r="DT37" s="689"/>
      <c r="DU37" s="689"/>
      <c r="DV37" s="690"/>
      <c r="DW37" s="650">
        <v>8.9</v>
      </c>
      <c r="DX37" s="687"/>
      <c r="DY37" s="687"/>
      <c r="DZ37" s="687"/>
      <c r="EA37" s="687"/>
      <c r="EB37" s="687"/>
      <c r="EC37" s="688"/>
    </row>
    <row r="38" spans="2:133" ht="11.25" customHeight="1" x14ac:dyDescent="0.15">
      <c r="B38" s="643" t="s">
        <v>330</v>
      </c>
      <c r="C38" s="644"/>
      <c r="D38" s="644"/>
      <c r="E38" s="644"/>
      <c r="F38" s="644"/>
      <c r="G38" s="644"/>
      <c r="H38" s="644"/>
      <c r="I38" s="644"/>
      <c r="J38" s="644"/>
      <c r="K38" s="644"/>
      <c r="L38" s="644"/>
      <c r="M38" s="644"/>
      <c r="N38" s="644"/>
      <c r="O38" s="644"/>
      <c r="P38" s="644"/>
      <c r="Q38" s="645"/>
      <c r="R38" s="646">
        <v>265642</v>
      </c>
      <c r="S38" s="647"/>
      <c r="T38" s="647"/>
      <c r="U38" s="647"/>
      <c r="V38" s="647"/>
      <c r="W38" s="647"/>
      <c r="X38" s="647"/>
      <c r="Y38" s="648"/>
      <c r="Z38" s="642">
        <v>14.4</v>
      </c>
      <c r="AA38" s="642"/>
      <c r="AB38" s="642"/>
      <c r="AC38" s="642"/>
      <c r="AD38" s="649" t="s">
        <v>127</v>
      </c>
      <c r="AE38" s="649"/>
      <c r="AF38" s="649"/>
      <c r="AG38" s="649"/>
      <c r="AH38" s="649"/>
      <c r="AI38" s="649"/>
      <c r="AJ38" s="649"/>
      <c r="AK38" s="649"/>
      <c r="AL38" s="650" t="s">
        <v>127</v>
      </c>
      <c r="AM38" s="651"/>
      <c r="AN38" s="651"/>
      <c r="AO38" s="652"/>
      <c r="AQ38" s="722" t="s">
        <v>331</v>
      </c>
      <c r="AR38" s="723"/>
      <c r="AS38" s="723"/>
      <c r="AT38" s="723"/>
      <c r="AU38" s="723"/>
      <c r="AV38" s="723"/>
      <c r="AW38" s="723"/>
      <c r="AX38" s="723"/>
      <c r="AY38" s="724"/>
      <c r="AZ38" s="646">
        <v>9060</v>
      </c>
      <c r="BA38" s="647"/>
      <c r="BB38" s="647"/>
      <c r="BC38" s="647"/>
      <c r="BD38" s="689"/>
      <c r="BE38" s="689"/>
      <c r="BF38" s="707"/>
      <c r="BG38" s="643" t="s">
        <v>332</v>
      </c>
      <c r="BH38" s="644"/>
      <c r="BI38" s="644"/>
      <c r="BJ38" s="644"/>
      <c r="BK38" s="644"/>
      <c r="BL38" s="644"/>
      <c r="BM38" s="644"/>
      <c r="BN38" s="644"/>
      <c r="BO38" s="644"/>
      <c r="BP38" s="644"/>
      <c r="BQ38" s="644"/>
      <c r="BR38" s="644"/>
      <c r="BS38" s="644"/>
      <c r="BT38" s="644"/>
      <c r="BU38" s="645"/>
      <c r="BV38" s="646">
        <v>72</v>
      </c>
      <c r="BW38" s="647"/>
      <c r="BX38" s="647"/>
      <c r="BY38" s="647"/>
      <c r="BZ38" s="647"/>
      <c r="CA38" s="647"/>
      <c r="CB38" s="666"/>
      <c r="CD38" s="643" t="s">
        <v>333</v>
      </c>
      <c r="CE38" s="644"/>
      <c r="CF38" s="644"/>
      <c r="CG38" s="644"/>
      <c r="CH38" s="644"/>
      <c r="CI38" s="644"/>
      <c r="CJ38" s="644"/>
      <c r="CK38" s="644"/>
      <c r="CL38" s="644"/>
      <c r="CM38" s="644"/>
      <c r="CN38" s="644"/>
      <c r="CO38" s="644"/>
      <c r="CP38" s="644"/>
      <c r="CQ38" s="645"/>
      <c r="CR38" s="646">
        <v>79147</v>
      </c>
      <c r="CS38" s="647"/>
      <c r="CT38" s="647"/>
      <c r="CU38" s="647"/>
      <c r="CV38" s="647"/>
      <c r="CW38" s="647"/>
      <c r="CX38" s="647"/>
      <c r="CY38" s="648"/>
      <c r="CZ38" s="650">
        <v>5.0999999999999996</v>
      </c>
      <c r="DA38" s="687"/>
      <c r="DB38" s="687"/>
      <c r="DC38" s="691"/>
      <c r="DD38" s="665">
        <v>69999</v>
      </c>
      <c r="DE38" s="647"/>
      <c r="DF38" s="647"/>
      <c r="DG38" s="647"/>
      <c r="DH38" s="647"/>
      <c r="DI38" s="647"/>
      <c r="DJ38" s="647"/>
      <c r="DK38" s="648"/>
      <c r="DL38" s="665">
        <v>55507</v>
      </c>
      <c r="DM38" s="647"/>
      <c r="DN38" s="647"/>
      <c r="DO38" s="647"/>
      <c r="DP38" s="647"/>
      <c r="DQ38" s="647"/>
      <c r="DR38" s="647"/>
      <c r="DS38" s="647"/>
      <c r="DT38" s="647"/>
      <c r="DU38" s="647"/>
      <c r="DV38" s="648"/>
      <c r="DW38" s="650">
        <v>5.3</v>
      </c>
      <c r="DX38" s="687"/>
      <c r="DY38" s="687"/>
      <c r="DZ38" s="687"/>
      <c r="EA38" s="687"/>
      <c r="EB38" s="687"/>
      <c r="EC38" s="688"/>
    </row>
    <row r="39" spans="2:133" ht="11.25" customHeight="1" x14ac:dyDescent="0.15">
      <c r="B39" s="643" t="s">
        <v>334</v>
      </c>
      <c r="C39" s="644"/>
      <c r="D39" s="644"/>
      <c r="E39" s="644"/>
      <c r="F39" s="644"/>
      <c r="G39" s="644"/>
      <c r="H39" s="644"/>
      <c r="I39" s="644"/>
      <c r="J39" s="644"/>
      <c r="K39" s="644"/>
      <c r="L39" s="644"/>
      <c r="M39" s="644"/>
      <c r="N39" s="644"/>
      <c r="O39" s="644"/>
      <c r="P39" s="644"/>
      <c r="Q39" s="645"/>
      <c r="R39" s="646">
        <v>32353</v>
      </c>
      <c r="S39" s="647"/>
      <c r="T39" s="647"/>
      <c r="U39" s="647"/>
      <c r="V39" s="647"/>
      <c r="W39" s="647"/>
      <c r="X39" s="647"/>
      <c r="Y39" s="648"/>
      <c r="Z39" s="642">
        <v>1.8</v>
      </c>
      <c r="AA39" s="642"/>
      <c r="AB39" s="642"/>
      <c r="AC39" s="642"/>
      <c r="AD39" s="649">
        <v>4</v>
      </c>
      <c r="AE39" s="649"/>
      <c r="AF39" s="649"/>
      <c r="AG39" s="649"/>
      <c r="AH39" s="649"/>
      <c r="AI39" s="649"/>
      <c r="AJ39" s="649"/>
      <c r="AK39" s="649"/>
      <c r="AL39" s="650">
        <v>0</v>
      </c>
      <c r="AM39" s="651"/>
      <c r="AN39" s="651"/>
      <c r="AO39" s="652"/>
      <c r="AQ39" s="722" t="s">
        <v>335</v>
      </c>
      <c r="AR39" s="723"/>
      <c r="AS39" s="723"/>
      <c r="AT39" s="723"/>
      <c r="AU39" s="723"/>
      <c r="AV39" s="723"/>
      <c r="AW39" s="723"/>
      <c r="AX39" s="723"/>
      <c r="AY39" s="724"/>
      <c r="AZ39" s="646" t="s">
        <v>127</v>
      </c>
      <c r="BA39" s="647"/>
      <c r="BB39" s="647"/>
      <c r="BC39" s="647"/>
      <c r="BD39" s="689"/>
      <c r="BE39" s="689"/>
      <c r="BF39" s="707"/>
      <c r="BG39" s="643" t="s">
        <v>336</v>
      </c>
      <c r="BH39" s="644"/>
      <c r="BI39" s="644"/>
      <c r="BJ39" s="644"/>
      <c r="BK39" s="644"/>
      <c r="BL39" s="644"/>
      <c r="BM39" s="644"/>
      <c r="BN39" s="644"/>
      <c r="BO39" s="644"/>
      <c r="BP39" s="644"/>
      <c r="BQ39" s="644"/>
      <c r="BR39" s="644"/>
      <c r="BS39" s="644"/>
      <c r="BT39" s="644"/>
      <c r="BU39" s="645"/>
      <c r="BV39" s="646">
        <v>93</v>
      </c>
      <c r="BW39" s="647"/>
      <c r="BX39" s="647"/>
      <c r="BY39" s="647"/>
      <c r="BZ39" s="647"/>
      <c r="CA39" s="647"/>
      <c r="CB39" s="666"/>
      <c r="CD39" s="643" t="s">
        <v>337</v>
      </c>
      <c r="CE39" s="644"/>
      <c r="CF39" s="644"/>
      <c r="CG39" s="644"/>
      <c r="CH39" s="644"/>
      <c r="CI39" s="644"/>
      <c r="CJ39" s="644"/>
      <c r="CK39" s="644"/>
      <c r="CL39" s="644"/>
      <c r="CM39" s="644"/>
      <c r="CN39" s="644"/>
      <c r="CO39" s="644"/>
      <c r="CP39" s="644"/>
      <c r="CQ39" s="645"/>
      <c r="CR39" s="646">
        <v>131541</v>
      </c>
      <c r="CS39" s="689"/>
      <c r="CT39" s="689"/>
      <c r="CU39" s="689"/>
      <c r="CV39" s="689"/>
      <c r="CW39" s="689"/>
      <c r="CX39" s="689"/>
      <c r="CY39" s="690"/>
      <c r="CZ39" s="650">
        <v>8.4</v>
      </c>
      <c r="DA39" s="687"/>
      <c r="DB39" s="687"/>
      <c r="DC39" s="691"/>
      <c r="DD39" s="665">
        <v>131454</v>
      </c>
      <c r="DE39" s="689"/>
      <c r="DF39" s="689"/>
      <c r="DG39" s="689"/>
      <c r="DH39" s="689"/>
      <c r="DI39" s="689"/>
      <c r="DJ39" s="689"/>
      <c r="DK39" s="690"/>
      <c r="DL39" s="665" t="s">
        <v>127</v>
      </c>
      <c r="DM39" s="689"/>
      <c r="DN39" s="689"/>
      <c r="DO39" s="689"/>
      <c r="DP39" s="689"/>
      <c r="DQ39" s="689"/>
      <c r="DR39" s="689"/>
      <c r="DS39" s="689"/>
      <c r="DT39" s="689"/>
      <c r="DU39" s="689"/>
      <c r="DV39" s="690"/>
      <c r="DW39" s="650" t="s">
        <v>127</v>
      </c>
      <c r="DX39" s="687"/>
      <c r="DY39" s="687"/>
      <c r="DZ39" s="687"/>
      <c r="EA39" s="687"/>
      <c r="EB39" s="687"/>
      <c r="EC39" s="688"/>
    </row>
    <row r="40" spans="2:133" ht="11.25" customHeight="1" x14ac:dyDescent="0.15">
      <c r="B40" s="643" t="s">
        <v>338</v>
      </c>
      <c r="C40" s="644"/>
      <c r="D40" s="644"/>
      <c r="E40" s="644"/>
      <c r="F40" s="644"/>
      <c r="G40" s="644"/>
      <c r="H40" s="644"/>
      <c r="I40" s="644"/>
      <c r="J40" s="644"/>
      <c r="K40" s="644"/>
      <c r="L40" s="644"/>
      <c r="M40" s="644"/>
      <c r="N40" s="644"/>
      <c r="O40" s="644"/>
      <c r="P40" s="644"/>
      <c r="Q40" s="645"/>
      <c r="R40" s="646">
        <v>132900</v>
      </c>
      <c r="S40" s="647"/>
      <c r="T40" s="647"/>
      <c r="U40" s="647"/>
      <c r="V40" s="647"/>
      <c r="W40" s="647"/>
      <c r="X40" s="647"/>
      <c r="Y40" s="648"/>
      <c r="Z40" s="642">
        <v>7.2</v>
      </c>
      <c r="AA40" s="642"/>
      <c r="AB40" s="642"/>
      <c r="AC40" s="642"/>
      <c r="AD40" s="649" t="s">
        <v>127</v>
      </c>
      <c r="AE40" s="649"/>
      <c r="AF40" s="649"/>
      <c r="AG40" s="649"/>
      <c r="AH40" s="649"/>
      <c r="AI40" s="649"/>
      <c r="AJ40" s="649"/>
      <c r="AK40" s="649"/>
      <c r="AL40" s="650" t="s">
        <v>127</v>
      </c>
      <c r="AM40" s="651"/>
      <c r="AN40" s="651"/>
      <c r="AO40" s="652"/>
      <c r="AQ40" s="722" t="s">
        <v>339</v>
      </c>
      <c r="AR40" s="723"/>
      <c r="AS40" s="723"/>
      <c r="AT40" s="723"/>
      <c r="AU40" s="723"/>
      <c r="AV40" s="723"/>
      <c r="AW40" s="723"/>
      <c r="AX40" s="723"/>
      <c r="AY40" s="724"/>
      <c r="AZ40" s="646" t="s">
        <v>127</v>
      </c>
      <c r="BA40" s="647"/>
      <c r="BB40" s="647"/>
      <c r="BC40" s="647"/>
      <c r="BD40" s="689"/>
      <c r="BE40" s="689"/>
      <c r="BF40" s="707"/>
      <c r="BG40" s="699" t="s">
        <v>340</v>
      </c>
      <c r="BH40" s="700"/>
      <c r="BI40" s="700"/>
      <c r="BJ40" s="700"/>
      <c r="BK40" s="700"/>
      <c r="BL40" s="359"/>
      <c r="BM40" s="644" t="s">
        <v>341</v>
      </c>
      <c r="BN40" s="644"/>
      <c r="BO40" s="644"/>
      <c r="BP40" s="644"/>
      <c r="BQ40" s="644"/>
      <c r="BR40" s="644"/>
      <c r="BS40" s="644"/>
      <c r="BT40" s="644"/>
      <c r="BU40" s="645"/>
      <c r="BV40" s="646">
        <v>118</v>
      </c>
      <c r="BW40" s="647"/>
      <c r="BX40" s="647"/>
      <c r="BY40" s="647"/>
      <c r="BZ40" s="647"/>
      <c r="CA40" s="647"/>
      <c r="CB40" s="666"/>
      <c r="CD40" s="643" t="s">
        <v>342</v>
      </c>
      <c r="CE40" s="644"/>
      <c r="CF40" s="644"/>
      <c r="CG40" s="644"/>
      <c r="CH40" s="644"/>
      <c r="CI40" s="644"/>
      <c r="CJ40" s="644"/>
      <c r="CK40" s="644"/>
      <c r="CL40" s="644"/>
      <c r="CM40" s="644"/>
      <c r="CN40" s="644"/>
      <c r="CO40" s="644"/>
      <c r="CP40" s="644"/>
      <c r="CQ40" s="645"/>
      <c r="CR40" s="646">
        <v>1080</v>
      </c>
      <c r="CS40" s="647"/>
      <c r="CT40" s="647"/>
      <c r="CU40" s="647"/>
      <c r="CV40" s="647"/>
      <c r="CW40" s="647"/>
      <c r="CX40" s="647"/>
      <c r="CY40" s="648"/>
      <c r="CZ40" s="650">
        <v>0.1</v>
      </c>
      <c r="DA40" s="687"/>
      <c r="DB40" s="687"/>
      <c r="DC40" s="691"/>
      <c r="DD40" s="665">
        <v>69</v>
      </c>
      <c r="DE40" s="647"/>
      <c r="DF40" s="647"/>
      <c r="DG40" s="647"/>
      <c r="DH40" s="647"/>
      <c r="DI40" s="647"/>
      <c r="DJ40" s="647"/>
      <c r="DK40" s="648"/>
      <c r="DL40" s="665">
        <v>69</v>
      </c>
      <c r="DM40" s="647"/>
      <c r="DN40" s="647"/>
      <c r="DO40" s="647"/>
      <c r="DP40" s="647"/>
      <c r="DQ40" s="647"/>
      <c r="DR40" s="647"/>
      <c r="DS40" s="647"/>
      <c r="DT40" s="647"/>
      <c r="DU40" s="647"/>
      <c r="DV40" s="648"/>
      <c r="DW40" s="650">
        <v>0</v>
      </c>
      <c r="DX40" s="687"/>
      <c r="DY40" s="687"/>
      <c r="DZ40" s="687"/>
      <c r="EA40" s="687"/>
      <c r="EB40" s="687"/>
      <c r="EC40" s="688"/>
    </row>
    <row r="41" spans="2:133" ht="11.25" customHeight="1" x14ac:dyDescent="0.15">
      <c r="B41" s="643" t="s">
        <v>343</v>
      </c>
      <c r="C41" s="644"/>
      <c r="D41" s="644"/>
      <c r="E41" s="644"/>
      <c r="F41" s="644"/>
      <c r="G41" s="644"/>
      <c r="H41" s="644"/>
      <c r="I41" s="644"/>
      <c r="J41" s="644"/>
      <c r="K41" s="644"/>
      <c r="L41" s="644"/>
      <c r="M41" s="644"/>
      <c r="N41" s="644"/>
      <c r="O41" s="644"/>
      <c r="P41" s="644"/>
      <c r="Q41" s="645"/>
      <c r="R41" s="646" t="s">
        <v>127</v>
      </c>
      <c r="S41" s="647"/>
      <c r="T41" s="647"/>
      <c r="U41" s="647"/>
      <c r="V41" s="647"/>
      <c r="W41" s="647"/>
      <c r="X41" s="647"/>
      <c r="Y41" s="648"/>
      <c r="Z41" s="642" t="s">
        <v>127</v>
      </c>
      <c r="AA41" s="642"/>
      <c r="AB41" s="642"/>
      <c r="AC41" s="642"/>
      <c r="AD41" s="649" t="s">
        <v>127</v>
      </c>
      <c r="AE41" s="649"/>
      <c r="AF41" s="649"/>
      <c r="AG41" s="649"/>
      <c r="AH41" s="649"/>
      <c r="AI41" s="649"/>
      <c r="AJ41" s="649"/>
      <c r="AK41" s="649"/>
      <c r="AL41" s="650" t="s">
        <v>127</v>
      </c>
      <c r="AM41" s="651"/>
      <c r="AN41" s="651"/>
      <c r="AO41" s="652"/>
      <c r="AQ41" s="722" t="s">
        <v>344</v>
      </c>
      <c r="AR41" s="723"/>
      <c r="AS41" s="723"/>
      <c r="AT41" s="723"/>
      <c r="AU41" s="723"/>
      <c r="AV41" s="723"/>
      <c r="AW41" s="723"/>
      <c r="AX41" s="723"/>
      <c r="AY41" s="724"/>
      <c r="AZ41" s="646">
        <v>17147</v>
      </c>
      <c r="BA41" s="647"/>
      <c r="BB41" s="647"/>
      <c r="BC41" s="647"/>
      <c r="BD41" s="689"/>
      <c r="BE41" s="689"/>
      <c r="BF41" s="707"/>
      <c r="BG41" s="699"/>
      <c r="BH41" s="700"/>
      <c r="BI41" s="700"/>
      <c r="BJ41" s="700"/>
      <c r="BK41" s="700"/>
      <c r="BL41" s="359"/>
      <c r="BM41" s="644" t="s">
        <v>345</v>
      </c>
      <c r="BN41" s="644"/>
      <c r="BO41" s="644"/>
      <c r="BP41" s="644"/>
      <c r="BQ41" s="644"/>
      <c r="BR41" s="644"/>
      <c r="BS41" s="644"/>
      <c r="BT41" s="644"/>
      <c r="BU41" s="645"/>
      <c r="BV41" s="646" t="s">
        <v>127</v>
      </c>
      <c r="BW41" s="647"/>
      <c r="BX41" s="647"/>
      <c r="BY41" s="647"/>
      <c r="BZ41" s="647"/>
      <c r="CA41" s="647"/>
      <c r="CB41" s="666"/>
      <c r="CD41" s="643" t="s">
        <v>346</v>
      </c>
      <c r="CE41" s="644"/>
      <c r="CF41" s="644"/>
      <c r="CG41" s="644"/>
      <c r="CH41" s="644"/>
      <c r="CI41" s="644"/>
      <c r="CJ41" s="644"/>
      <c r="CK41" s="644"/>
      <c r="CL41" s="644"/>
      <c r="CM41" s="644"/>
      <c r="CN41" s="644"/>
      <c r="CO41" s="644"/>
      <c r="CP41" s="644"/>
      <c r="CQ41" s="645"/>
      <c r="CR41" s="646" t="s">
        <v>127</v>
      </c>
      <c r="CS41" s="689"/>
      <c r="CT41" s="689"/>
      <c r="CU41" s="689"/>
      <c r="CV41" s="689"/>
      <c r="CW41" s="689"/>
      <c r="CX41" s="689"/>
      <c r="CY41" s="690"/>
      <c r="CZ41" s="650" t="s">
        <v>127</v>
      </c>
      <c r="DA41" s="687"/>
      <c r="DB41" s="687"/>
      <c r="DC41" s="691"/>
      <c r="DD41" s="665" t="s">
        <v>127</v>
      </c>
      <c r="DE41" s="689"/>
      <c r="DF41" s="689"/>
      <c r="DG41" s="689"/>
      <c r="DH41" s="689"/>
      <c r="DI41" s="689"/>
      <c r="DJ41" s="689"/>
      <c r="DK41" s="690"/>
      <c r="DL41" s="728"/>
      <c r="DM41" s="729"/>
      <c r="DN41" s="729"/>
      <c r="DO41" s="729"/>
      <c r="DP41" s="729"/>
      <c r="DQ41" s="729"/>
      <c r="DR41" s="729"/>
      <c r="DS41" s="729"/>
      <c r="DT41" s="729"/>
      <c r="DU41" s="729"/>
      <c r="DV41" s="730"/>
      <c r="DW41" s="725"/>
      <c r="DX41" s="726"/>
      <c r="DY41" s="726"/>
      <c r="DZ41" s="726"/>
      <c r="EA41" s="726"/>
      <c r="EB41" s="726"/>
      <c r="EC41" s="727"/>
    </row>
    <row r="42" spans="2:133" ht="11.25" customHeight="1" x14ac:dyDescent="0.15">
      <c r="B42" s="643" t="s">
        <v>347</v>
      </c>
      <c r="C42" s="644"/>
      <c r="D42" s="644"/>
      <c r="E42" s="644"/>
      <c r="F42" s="644"/>
      <c r="G42" s="644"/>
      <c r="H42" s="644"/>
      <c r="I42" s="644"/>
      <c r="J42" s="644"/>
      <c r="K42" s="644"/>
      <c r="L42" s="644"/>
      <c r="M42" s="644"/>
      <c r="N42" s="644"/>
      <c r="O42" s="644"/>
      <c r="P42" s="644"/>
      <c r="Q42" s="645"/>
      <c r="R42" s="646" t="s">
        <v>127</v>
      </c>
      <c r="S42" s="647"/>
      <c r="T42" s="647"/>
      <c r="U42" s="647"/>
      <c r="V42" s="647"/>
      <c r="W42" s="647"/>
      <c r="X42" s="647"/>
      <c r="Y42" s="648"/>
      <c r="Z42" s="642" t="s">
        <v>127</v>
      </c>
      <c r="AA42" s="642"/>
      <c r="AB42" s="642"/>
      <c r="AC42" s="642"/>
      <c r="AD42" s="649" t="s">
        <v>127</v>
      </c>
      <c r="AE42" s="649"/>
      <c r="AF42" s="649"/>
      <c r="AG42" s="649"/>
      <c r="AH42" s="649"/>
      <c r="AI42" s="649"/>
      <c r="AJ42" s="649"/>
      <c r="AK42" s="649"/>
      <c r="AL42" s="650" t="s">
        <v>127</v>
      </c>
      <c r="AM42" s="651"/>
      <c r="AN42" s="651"/>
      <c r="AO42" s="652"/>
      <c r="AQ42" s="734" t="s">
        <v>348</v>
      </c>
      <c r="AR42" s="735"/>
      <c r="AS42" s="735"/>
      <c r="AT42" s="735"/>
      <c r="AU42" s="735"/>
      <c r="AV42" s="735"/>
      <c r="AW42" s="735"/>
      <c r="AX42" s="735"/>
      <c r="AY42" s="736"/>
      <c r="AZ42" s="731">
        <v>52940</v>
      </c>
      <c r="BA42" s="732"/>
      <c r="BB42" s="732"/>
      <c r="BC42" s="732"/>
      <c r="BD42" s="709"/>
      <c r="BE42" s="709"/>
      <c r="BF42" s="711"/>
      <c r="BG42" s="701"/>
      <c r="BH42" s="702"/>
      <c r="BI42" s="702"/>
      <c r="BJ42" s="702"/>
      <c r="BK42" s="702"/>
      <c r="BL42" s="357"/>
      <c r="BM42" s="673" t="s">
        <v>349</v>
      </c>
      <c r="BN42" s="673"/>
      <c r="BO42" s="673"/>
      <c r="BP42" s="673"/>
      <c r="BQ42" s="673"/>
      <c r="BR42" s="673"/>
      <c r="BS42" s="673"/>
      <c r="BT42" s="673"/>
      <c r="BU42" s="674"/>
      <c r="BV42" s="731">
        <v>446</v>
      </c>
      <c r="BW42" s="732"/>
      <c r="BX42" s="732"/>
      <c r="BY42" s="732"/>
      <c r="BZ42" s="732"/>
      <c r="CA42" s="732"/>
      <c r="CB42" s="733"/>
      <c r="CD42" s="643" t="s">
        <v>350</v>
      </c>
      <c r="CE42" s="644"/>
      <c r="CF42" s="644"/>
      <c r="CG42" s="644"/>
      <c r="CH42" s="644"/>
      <c r="CI42" s="644"/>
      <c r="CJ42" s="644"/>
      <c r="CK42" s="644"/>
      <c r="CL42" s="644"/>
      <c r="CM42" s="644"/>
      <c r="CN42" s="644"/>
      <c r="CO42" s="644"/>
      <c r="CP42" s="644"/>
      <c r="CQ42" s="645"/>
      <c r="CR42" s="646">
        <v>251090</v>
      </c>
      <c r="CS42" s="689"/>
      <c r="CT42" s="689"/>
      <c r="CU42" s="689"/>
      <c r="CV42" s="689"/>
      <c r="CW42" s="689"/>
      <c r="CX42" s="689"/>
      <c r="CY42" s="690"/>
      <c r="CZ42" s="650">
        <v>16.100000000000001</v>
      </c>
      <c r="DA42" s="687"/>
      <c r="DB42" s="687"/>
      <c r="DC42" s="691"/>
      <c r="DD42" s="665">
        <v>45970</v>
      </c>
      <c r="DE42" s="689"/>
      <c r="DF42" s="689"/>
      <c r="DG42" s="689"/>
      <c r="DH42" s="689"/>
      <c r="DI42" s="689"/>
      <c r="DJ42" s="689"/>
      <c r="DK42" s="690"/>
      <c r="DL42" s="728"/>
      <c r="DM42" s="729"/>
      <c r="DN42" s="729"/>
      <c r="DO42" s="729"/>
      <c r="DP42" s="729"/>
      <c r="DQ42" s="729"/>
      <c r="DR42" s="729"/>
      <c r="DS42" s="729"/>
      <c r="DT42" s="729"/>
      <c r="DU42" s="729"/>
      <c r="DV42" s="730"/>
      <c r="DW42" s="725"/>
      <c r="DX42" s="726"/>
      <c r="DY42" s="726"/>
      <c r="DZ42" s="726"/>
      <c r="EA42" s="726"/>
      <c r="EB42" s="726"/>
      <c r="EC42" s="727"/>
    </row>
    <row r="43" spans="2:133" ht="11.25" customHeight="1" x14ac:dyDescent="0.15">
      <c r="B43" s="643" t="s">
        <v>351</v>
      </c>
      <c r="C43" s="644"/>
      <c r="D43" s="644"/>
      <c r="E43" s="644"/>
      <c r="F43" s="644"/>
      <c r="G43" s="644"/>
      <c r="H43" s="644"/>
      <c r="I43" s="644"/>
      <c r="J43" s="644"/>
      <c r="K43" s="644"/>
      <c r="L43" s="644"/>
      <c r="M43" s="644"/>
      <c r="N43" s="644"/>
      <c r="O43" s="644"/>
      <c r="P43" s="644"/>
      <c r="Q43" s="645"/>
      <c r="R43" s="646">
        <v>21700</v>
      </c>
      <c r="S43" s="647"/>
      <c r="T43" s="647"/>
      <c r="U43" s="647"/>
      <c r="V43" s="647"/>
      <c r="W43" s="647"/>
      <c r="X43" s="647"/>
      <c r="Y43" s="648"/>
      <c r="Z43" s="642">
        <v>1.2</v>
      </c>
      <c r="AA43" s="642"/>
      <c r="AB43" s="642"/>
      <c r="AC43" s="642"/>
      <c r="AD43" s="649" t="s">
        <v>127</v>
      </c>
      <c r="AE43" s="649"/>
      <c r="AF43" s="649"/>
      <c r="AG43" s="649"/>
      <c r="AH43" s="649"/>
      <c r="AI43" s="649"/>
      <c r="AJ43" s="649"/>
      <c r="AK43" s="649"/>
      <c r="AL43" s="650" t="s">
        <v>127</v>
      </c>
      <c r="AM43" s="651"/>
      <c r="AN43" s="651"/>
      <c r="AO43" s="652"/>
      <c r="CD43" s="643" t="s">
        <v>352</v>
      </c>
      <c r="CE43" s="644"/>
      <c r="CF43" s="644"/>
      <c r="CG43" s="644"/>
      <c r="CH43" s="644"/>
      <c r="CI43" s="644"/>
      <c r="CJ43" s="644"/>
      <c r="CK43" s="644"/>
      <c r="CL43" s="644"/>
      <c r="CM43" s="644"/>
      <c r="CN43" s="644"/>
      <c r="CO43" s="644"/>
      <c r="CP43" s="644"/>
      <c r="CQ43" s="645"/>
      <c r="CR43" s="646">
        <v>4983</v>
      </c>
      <c r="CS43" s="689"/>
      <c r="CT43" s="689"/>
      <c r="CU43" s="689"/>
      <c r="CV43" s="689"/>
      <c r="CW43" s="689"/>
      <c r="CX43" s="689"/>
      <c r="CY43" s="690"/>
      <c r="CZ43" s="650">
        <v>0.3</v>
      </c>
      <c r="DA43" s="687"/>
      <c r="DB43" s="687"/>
      <c r="DC43" s="691"/>
      <c r="DD43" s="665">
        <v>4983</v>
      </c>
      <c r="DE43" s="689"/>
      <c r="DF43" s="689"/>
      <c r="DG43" s="689"/>
      <c r="DH43" s="689"/>
      <c r="DI43" s="689"/>
      <c r="DJ43" s="689"/>
      <c r="DK43" s="690"/>
      <c r="DL43" s="728"/>
      <c r="DM43" s="729"/>
      <c r="DN43" s="729"/>
      <c r="DO43" s="729"/>
      <c r="DP43" s="729"/>
      <c r="DQ43" s="729"/>
      <c r="DR43" s="729"/>
      <c r="DS43" s="729"/>
      <c r="DT43" s="729"/>
      <c r="DU43" s="729"/>
      <c r="DV43" s="730"/>
      <c r="DW43" s="725"/>
      <c r="DX43" s="726"/>
      <c r="DY43" s="726"/>
      <c r="DZ43" s="726"/>
      <c r="EA43" s="726"/>
      <c r="EB43" s="726"/>
      <c r="EC43" s="727"/>
    </row>
    <row r="44" spans="2:133" ht="11.25" customHeight="1" x14ac:dyDescent="0.15">
      <c r="B44" s="672" t="s">
        <v>353</v>
      </c>
      <c r="C44" s="673"/>
      <c r="D44" s="673"/>
      <c r="E44" s="673"/>
      <c r="F44" s="673"/>
      <c r="G44" s="673"/>
      <c r="H44" s="673"/>
      <c r="I44" s="673"/>
      <c r="J44" s="673"/>
      <c r="K44" s="673"/>
      <c r="L44" s="673"/>
      <c r="M44" s="673"/>
      <c r="N44" s="673"/>
      <c r="O44" s="673"/>
      <c r="P44" s="673"/>
      <c r="Q44" s="674"/>
      <c r="R44" s="731">
        <v>1842525</v>
      </c>
      <c r="S44" s="732"/>
      <c r="T44" s="732"/>
      <c r="U44" s="732"/>
      <c r="V44" s="732"/>
      <c r="W44" s="732"/>
      <c r="X44" s="732"/>
      <c r="Y44" s="737"/>
      <c r="Z44" s="738">
        <v>100</v>
      </c>
      <c r="AA44" s="738"/>
      <c r="AB44" s="738"/>
      <c r="AC44" s="738"/>
      <c r="AD44" s="739">
        <v>1032531</v>
      </c>
      <c r="AE44" s="739"/>
      <c r="AF44" s="739"/>
      <c r="AG44" s="739"/>
      <c r="AH44" s="739"/>
      <c r="AI44" s="739"/>
      <c r="AJ44" s="739"/>
      <c r="AK44" s="739"/>
      <c r="AL44" s="740">
        <v>100</v>
      </c>
      <c r="AM44" s="710"/>
      <c r="AN44" s="710"/>
      <c r="AO44" s="741"/>
      <c r="CD44" s="712" t="s">
        <v>300</v>
      </c>
      <c r="CE44" s="713"/>
      <c r="CF44" s="643" t="s">
        <v>354</v>
      </c>
      <c r="CG44" s="644"/>
      <c r="CH44" s="644"/>
      <c r="CI44" s="644"/>
      <c r="CJ44" s="644"/>
      <c r="CK44" s="644"/>
      <c r="CL44" s="644"/>
      <c r="CM44" s="644"/>
      <c r="CN44" s="644"/>
      <c r="CO44" s="644"/>
      <c r="CP44" s="644"/>
      <c r="CQ44" s="645"/>
      <c r="CR44" s="646">
        <v>241469</v>
      </c>
      <c r="CS44" s="647"/>
      <c r="CT44" s="647"/>
      <c r="CU44" s="647"/>
      <c r="CV44" s="647"/>
      <c r="CW44" s="647"/>
      <c r="CX44" s="647"/>
      <c r="CY44" s="648"/>
      <c r="CZ44" s="650">
        <v>15.5</v>
      </c>
      <c r="DA44" s="651"/>
      <c r="DB44" s="651"/>
      <c r="DC44" s="668"/>
      <c r="DD44" s="665">
        <v>45928</v>
      </c>
      <c r="DE44" s="647"/>
      <c r="DF44" s="647"/>
      <c r="DG44" s="647"/>
      <c r="DH44" s="647"/>
      <c r="DI44" s="647"/>
      <c r="DJ44" s="647"/>
      <c r="DK44" s="648"/>
      <c r="DL44" s="728"/>
      <c r="DM44" s="729"/>
      <c r="DN44" s="729"/>
      <c r="DO44" s="729"/>
      <c r="DP44" s="729"/>
      <c r="DQ44" s="729"/>
      <c r="DR44" s="729"/>
      <c r="DS44" s="729"/>
      <c r="DT44" s="729"/>
      <c r="DU44" s="729"/>
      <c r="DV44" s="730"/>
      <c r="DW44" s="725"/>
      <c r="DX44" s="726"/>
      <c r="DY44" s="726"/>
      <c r="DZ44" s="726"/>
      <c r="EA44" s="726"/>
      <c r="EB44" s="726"/>
      <c r="EC44" s="727"/>
    </row>
    <row r="45" spans="2:133" ht="11.25" customHeight="1" x14ac:dyDescent="0.15">
      <c r="CD45" s="714"/>
      <c r="CE45" s="715"/>
      <c r="CF45" s="643" t="s">
        <v>355</v>
      </c>
      <c r="CG45" s="644"/>
      <c r="CH45" s="644"/>
      <c r="CI45" s="644"/>
      <c r="CJ45" s="644"/>
      <c r="CK45" s="644"/>
      <c r="CL45" s="644"/>
      <c r="CM45" s="644"/>
      <c r="CN45" s="644"/>
      <c r="CO45" s="644"/>
      <c r="CP45" s="644"/>
      <c r="CQ45" s="645"/>
      <c r="CR45" s="646">
        <v>136792</v>
      </c>
      <c r="CS45" s="689"/>
      <c r="CT45" s="689"/>
      <c r="CU45" s="689"/>
      <c r="CV45" s="689"/>
      <c r="CW45" s="689"/>
      <c r="CX45" s="689"/>
      <c r="CY45" s="690"/>
      <c r="CZ45" s="650">
        <v>8.8000000000000007</v>
      </c>
      <c r="DA45" s="687"/>
      <c r="DB45" s="687"/>
      <c r="DC45" s="691"/>
      <c r="DD45" s="665">
        <v>3127</v>
      </c>
      <c r="DE45" s="689"/>
      <c r="DF45" s="689"/>
      <c r="DG45" s="689"/>
      <c r="DH45" s="689"/>
      <c r="DI45" s="689"/>
      <c r="DJ45" s="689"/>
      <c r="DK45" s="690"/>
      <c r="DL45" s="728"/>
      <c r="DM45" s="729"/>
      <c r="DN45" s="729"/>
      <c r="DO45" s="729"/>
      <c r="DP45" s="729"/>
      <c r="DQ45" s="729"/>
      <c r="DR45" s="729"/>
      <c r="DS45" s="729"/>
      <c r="DT45" s="729"/>
      <c r="DU45" s="729"/>
      <c r="DV45" s="730"/>
      <c r="DW45" s="725"/>
      <c r="DX45" s="726"/>
      <c r="DY45" s="726"/>
      <c r="DZ45" s="726"/>
      <c r="EA45" s="726"/>
      <c r="EB45" s="726"/>
      <c r="EC45" s="727"/>
    </row>
    <row r="46" spans="2:133" ht="11.25" customHeight="1" x14ac:dyDescent="0.15">
      <c r="B46" s="211" t="s">
        <v>356</v>
      </c>
      <c r="CD46" s="714"/>
      <c r="CE46" s="715"/>
      <c r="CF46" s="643" t="s">
        <v>357</v>
      </c>
      <c r="CG46" s="644"/>
      <c r="CH46" s="644"/>
      <c r="CI46" s="644"/>
      <c r="CJ46" s="644"/>
      <c r="CK46" s="644"/>
      <c r="CL46" s="644"/>
      <c r="CM46" s="644"/>
      <c r="CN46" s="644"/>
      <c r="CO46" s="644"/>
      <c r="CP46" s="644"/>
      <c r="CQ46" s="645"/>
      <c r="CR46" s="646">
        <v>104677</v>
      </c>
      <c r="CS46" s="647"/>
      <c r="CT46" s="647"/>
      <c r="CU46" s="647"/>
      <c r="CV46" s="647"/>
      <c r="CW46" s="647"/>
      <c r="CX46" s="647"/>
      <c r="CY46" s="648"/>
      <c r="CZ46" s="650">
        <v>6.7</v>
      </c>
      <c r="DA46" s="651"/>
      <c r="DB46" s="651"/>
      <c r="DC46" s="668"/>
      <c r="DD46" s="665">
        <v>42801</v>
      </c>
      <c r="DE46" s="647"/>
      <c r="DF46" s="647"/>
      <c r="DG46" s="647"/>
      <c r="DH46" s="647"/>
      <c r="DI46" s="647"/>
      <c r="DJ46" s="647"/>
      <c r="DK46" s="648"/>
      <c r="DL46" s="728"/>
      <c r="DM46" s="729"/>
      <c r="DN46" s="729"/>
      <c r="DO46" s="729"/>
      <c r="DP46" s="729"/>
      <c r="DQ46" s="729"/>
      <c r="DR46" s="729"/>
      <c r="DS46" s="729"/>
      <c r="DT46" s="729"/>
      <c r="DU46" s="729"/>
      <c r="DV46" s="730"/>
      <c r="DW46" s="725"/>
      <c r="DX46" s="726"/>
      <c r="DY46" s="726"/>
      <c r="DZ46" s="726"/>
      <c r="EA46" s="726"/>
      <c r="EB46" s="726"/>
      <c r="EC46" s="727"/>
    </row>
    <row r="47" spans="2:133" ht="11.25" customHeight="1" x14ac:dyDescent="0.15">
      <c r="B47" s="742" t="s">
        <v>358</v>
      </c>
      <c r="C47" s="742"/>
      <c r="D47" s="742"/>
      <c r="E47" s="742"/>
      <c r="F47" s="742"/>
      <c r="G47" s="742"/>
      <c r="H47" s="742"/>
      <c r="I47" s="742"/>
      <c r="J47" s="742"/>
      <c r="K47" s="742"/>
      <c r="L47" s="742"/>
      <c r="M47" s="742"/>
      <c r="N47" s="742"/>
      <c r="O47" s="742"/>
      <c r="P47" s="742"/>
      <c r="Q47" s="742"/>
      <c r="R47" s="742"/>
      <c r="S47" s="742"/>
      <c r="T47" s="742"/>
      <c r="U47" s="742"/>
      <c r="V47" s="742"/>
      <c r="W47" s="742"/>
      <c r="X47" s="742"/>
      <c r="Y47" s="742"/>
      <c r="Z47" s="742"/>
      <c r="AA47" s="742"/>
      <c r="AB47" s="742"/>
      <c r="AC47" s="742"/>
      <c r="AD47" s="742"/>
      <c r="AE47" s="742"/>
      <c r="AF47" s="742"/>
      <c r="AG47" s="742"/>
      <c r="AH47" s="742"/>
      <c r="AI47" s="742"/>
      <c r="AJ47" s="742"/>
      <c r="AK47" s="742"/>
      <c r="AL47" s="742"/>
      <c r="AM47" s="742"/>
      <c r="AN47" s="742"/>
      <c r="AO47" s="742"/>
      <c r="AP47" s="742"/>
      <c r="AQ47" s="742"/>
      <c r="AR47" s="742"/>
      <c r="AS47" s="742"/>
      <c r="AT47" s="742"/>
      <c r="AU47" s="742"/>
      <c r="AV47" s="742"/>
      <c r="AW47" s="742"/>
      <c r="AX47" s="742"/>
      <c r="AY47" s="742"/>
      <c r="AZ47" s="742"/>
      <c r="BA47" s="742"/>
      <c r="BB47" s="742"/>
      <c r="BC47" s="742"/>
      <c r="BD47" s="742"/>
      <c r="BE47" s="742"/>
      <c r="BF47" s="742"/>
      <c r="BG47" s="742"/>
      <c r="BH47" s="742"/>
      <c r="BI47" s="742"/>
      <c r="BJ47" s="742"/>
      <c r="BK47" s="742"/>
      <c r="BL47" s="742"/>
      <c r="BM47" s="742"/>
      <c r="BN47" s="742"/>
      <c r="BO47" s="742"/>
      <c r="BP47" s="742"/>
      <c r="BQ47" s="742"/>
      <c r="BR47" s="742"/>
      <c r="BS47" s="742"/>
      <c r="BT47" s="742"/>
      <c r="BU47" s="742"/>
      <c r="BV47" s="742"/>
      <c r="BW47" s="742"/>
      <c r="BX47" s="742"/>
      <c r="BY47" s="742"/>
      <c r="BZ47" s="742"/>
      <c r="CA47" s="742"/>
      <c r="CB47" s="742"/>
      <c r="CD47" s="714"/>
      <c r="CE47" s="715"/>
      <c r="CF47" s="643" t="s">
        <v>359</v>
      </c>
      <c r="CG47" s="644"/>
      <c r="CH47" s="644"/>
      <c r="CI47" s="644"/>
      <c r="CJ47" s="644"/>
      <c r="CK47" s="644"/>
      <c r="CL47" s="644"/>
      <c r="CM47" s="644"/>
      <c r="CN47" s="644"/>
      <c r="CO47" s="644"/>
      <c r="CP47" s="644"/>
      <c r="CQ47" s="645"/>
      <c r="CR47" s="646">
        <v>9621</v>
      </c>
      <c r="CS47" s="689"/>
      <c r="CT47" s="689"/>
      <c r="CU47" s="689"/>
      <c r="CV47" s="689"/>
      <c r="CW47" s="689"/>
      <c r="CX47" s="689"/>
      <c r="CY47" s="690"/>
      <c r="CZ47" s="650">
        <v>0.6</v>
      </c>
      <c r="DA47" s="687"/>
      <c r="DB47" s="687"/>
      <c r="DC47" s="691"/>
      <c r="DD47" s="665">
        <v>42</v>
      </c>
      <c r="DE47" s="689"/>
      <c r="DF47" s="689"/>
      <c r="DG47" s="689"/>
      <c r="DH47" s="689"/>
      <c r="DI47" s="689"/>
      <c r="DJ47" s="689"/>
      <c r="DK47" s="690"/>
      <c r="DL47" s="728"/>
      <c r="DM47" s="729"/>
      <c r="DN47" s="729"/>
      <c r="DO47" s="729"/>
      <c r="DP47" s="729"/>
      <c r="DQ47" s="729"/>
      <c r="DR47" s="729"/>
      <c r="DS47" s="729"/>
      <c r="DT47" s="729"/>
      <c r="DU47" s="729"/>
      <c r="DV47" s="730"/>
      <c r="DW47" s="725"/>
      <c r="DX47" s="726"/>
      <c r="DY47" s="726"/>
      <c r="DZ47" s="726"/>
      <c r="EA47" s="726"/>
      <c r="EB47" s="726"/>
      <c r="EC47" s="727"/>
    </row>
    <row r="48" spans="2:133" ht="11.25" x14ac:dyDescent="0.15">
      <c r="B48" s="742" t="s">
        <v>360</v>
      </c>
      <c r="C48" s="742"/>
      <c r="D48" s="742"/>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2"/>
      <c r="AN48" s="742"/>
      <c r="AO48" s="742"/>
      <c r="AP48" s="742"/>
      <c r="AQ48" s="742"/>
      <c r="AR48" s="742"/>
      <c r="AS48" s="742"/>
      <c r="AT48" s="742"/>
      <c r="AU48" s="742"/>
      <c r="AV48" s="742"/>
      <c r="AW48" s="742"/>
      <c r="AX48" s="742"/>
      <c r="AY48" s="742"/>
      <c r="AZ48" s="742"/>
      <c r="BA48" s="742"/>
      <c r="BB48" s="742"/>
      <c r="BC48" s="742"/>
      <c r="BD48" s="742"/>
      <c r="BE48" s="742"/>
      <c r="BF48" s="742"/>
      <c r="BG48" s="742"/>
      <c r="BH48" s="742"/>
      <c r="BI48" s="742"/>
      <c r="BJ48" s="742"/>
      <c r="BK48" s="742"/>
      <c r="BL48" s="742"/>
      <c r="BM48" s="742"/>
      <c r="BN48" s="742"/>
      <c r="BO48" s="742"/>
      <c r="BP48" s="742"/>
      <c r="BQ48" s="742"/>
      <c r="BR48" s="742"/>
      <c r="BS48" s="742"/>
      <c r="BT48" s="742"/>
      <c r="BU48" s="742"/>
      <c r="BV48" s="742"/>
      <c r="BW48" s="742"/>
      <c r="BX48" s="742"/>
      <c r="BY48" s="742"/>
      <c r="BZ48" s="742"/>
      <c r="CA48" s="742"/>
      <c r="CB48" s="742"/>
      <c r="CD48" s="716"/>
      <c r="CE48" s="717"/>
      <c r="CF48" s="643" t="s">
        <v>361</v>
      </c>
      <c r="CG48" s="644"/>
      <c r="CH48" s="644"/>
      <c r="CI48" s="644"/>
      <c r="CJ48" s="644"/>
      <c r="CK48" s="644"/>
      <c r="CL48" s="644"/>
      <c r="CM48" s="644"/>
      <c r="CN48" s="644"/>
      <c r="CO48" s="644"/>
      <c r="CP48" s="644"/>
      <c r="CQ48" s="645"/>
      <c r="CR48" s="646" t="s">
        <v>127</v>
      </c>
      <c r="CS48" s="647"/>
      <c r="CT48" s="647"/>
      <c r="CU48" s="647"/>
      <c r="CV48" s="647"/>
      <c r="CW48" s="647"/>
      <c r="CX48" s="647"/>
      <c r="CY48" s="648"/>
      <c r="CZ48" s="650" t="s">
        <v>127</v>
      </c>
      <c r="DA48" s="651"/>
      <c r="DB48" s="651"/>
      <c r="DC48" s="668"/>
      <c r="DD48" s="665" t="s">
        <v>127</v>
      </c>
      <c r="DE48" s="647"/>
      <c r="DF48" s="647"/>
      <c r="DG48" s="647"/>
      <c r="DH48" s="647"/>
      <c r="DI48" s="647"/>
      <c r="DJ48" s="647"/>
      <c r="DK48" s="648"/>
      <c r="DL48" s="728"/>
      <c r="DM48" s="729"/>
      <c r="DN48" s="729"/>
      <c r="DO48" s="729"/>
      <c r="DP48" s="729"/>
      <c r="DQ48" s="729"/>
      <c r="DR48" s="729"/>
      <c r="DS48" s="729"/>
      <c r="DT48" s="729"/>
      <c r="DU48" s="729"/>
      <c r="DV48" s="730"/>
      <c r="DW48" s="725"/>
      <c r="DX48" s="726"/>
      <c r="DY48" s="726"/>
      <c r="DZ48" s="726"/>
      <c r="EA48" s="726"/>
      <c r="EB48" s="726"/>
      <c r="EC48" s="727"/>
    </row>
    <row r="49" spans="2:133" ht="11.25" customHeight="1" x14ac:dyDescent="0.15">
      <c r="B49" s="358"/>
      <c r="CD49" s="672" t="s">
        <v>362</v>
      </c>
      <c r="CE49" s="673"/>
      <c r="CF49" s="673"/>
      <c r="CG49" s="673"/>
      <c r="CH49" s="673"/>
      <c r="CI49" s="673"/>
      <c r="CJ49" s="673"/>
      <c r="CK49" s="673"/>
      <c r="CL49" s="673"/>
      <c r="CM49" s="673"/>
      <c r="CN49" s="673"/>
      <c r="CO49" s="673"/>
      <c r="CP49" s="673"/>
      <c r="CQ49" s="674"/>
      <c r="CR49" s="731">
        <v>1560041</v>
      </c>
      <c r="CS49" s="709"/>
      <c r="CT49" s="709"/>
      <c r="CU49" s="709"/>
      <c r="CV49" s="709"/>
      <c r="CW49" s="709"/>
      <c r="CX49" s="709"/>
      <c r="CY49" s="743"/>
      <c r="CZ49" s="740">
        <v>100</v>
      </c>
      <c r="DA49" s="744"/>
      <c r="DB49" s="744"/>
      <c r="DC49" s="745"/>
      <c r="DD49" s="746">
        <v>1221668</v>
      </c>
      <c r="DE49" s="709"/>
      <c r="DF49" s="709"/>
      <c r="DG49" s="709"/>
      <c r="DH49" s="709"/>
      <c r="DI49" s="709"/>
      <c r="DJ49" s="709"/>
      <c r="DK49" s="743"/>
      <c r="DL49" s="747"/>
      <c r="DM49" s="748"/>
      <c r="DN49" s="748"/>
      <c r="DO49" s="748"/>
      <c r="DP49" s="748"/>
      <c r="DQ49" s="748"/>
      <c r="DR49" s="748"/>
      <c r="DS49" s="748"/>
      <c r="DT49" s="748"/>
      <c r="DU49" s="748"/>
      <c r="DV49" s="749"/>
      <c r="DW49" s="750"/>
      <c r="DX49" s="751"/>
      <c r="DY49" s="751"/>
      <c r="DZ49" s="751"/>
      <c r="EA49" s="751"/>
      <c r="EB49" s="751"/>
      <c r="EC49" s="752"/>
    </row>
    <row r="50" spans="2:133" ht="11.25" hidden="1" x14ac:dyDescent="0.15">
      <c r="B50" s="358"/>
    </row>
  </sheetData>
  <sheetProtection password="C5BB"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BG39:BU39"/>
    <mergeCell ref="BG38:BU38"/>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7:BF37"/>
    <mergeCell ref="DL38:DV38"/>
    <mergeCell ref="DW38:EC38"/>
    <mergeCell ref="CD36:CQ36"/>
    <mergeCell ref="CR36:CY36"/>
    <mergeCell ref="CZ36:DC36"/>
    <mergeCell ref="DD36:DK36"/>
    <mergeCell ref="DL36:DV36"/>
    <mergeCell ref="DW36:EC36"/>
    <mergeCell ref="CR37:CY37"/>
    <mergeCell ref="CZ37:DC37"/>
    <mergeCell ref="BG37:BU37"/>
    <mergeCell ref="BV37:CB37"/>
    <mergeCell ref="CD37:CQ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CZ13:DC13"/>
    <mergeCell ref="B12:Q12"/>
    <mergeCell ref="R12:Y12"/>
    <mergeCell ref="Z12:AC12"/>
    <mergeCell ref="AD12:AK12"/>
    <mergeCell ref="AL12:AO12"/>
    <mergeCell ref="AP12:BF12"/>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3" t="s">
        <v>363</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364</v>
      </c>
      <c r="DK2" s="755"/>
      <c r="DL2" s="755"/>
      <c r="DM2" s="755"/>
      <c r="DN2" s="755"/>
      <c r="DO2" s="756"/>
      <c r="DP2" s="219"/>
      <c r="DQ2" s="754" t="s">
        <v>365</v>
      </c>
      <c r="DR2" s="755"/>
      <c r="DS2" s="755"/>
      <c r="DT2" s="755"/>
      <c r="DU2" s="755"/>
      <c r="DV2" s="755"/>
      <c r="DW2" s="755"/>
      <c r="DX2" s="755"/>
      <c r="DY2" s="755"/>
      <c r="DZ2" s="75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7" t="s">
        <v>366</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367</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15">
      <c r="A5" s="759" t="s">
        <v>368</v>
      </c>
      <c r="B5" s="760"/>
      <c r="C5" s="760"/>
      <c r="D5" s="760"/>
      <c r="E5" s="760"/>
      <c r="F5" s="760"/>
      <c r="G5" s="760"/>
      <c r="H5" s="760"/>
      <c r="I5" s="760"/>
      <c r="J5" s="760"/>
      <c r="K5" s="760"/>
      <c r="L5" s="760"/>
      <c r="M5" s="760"/>
      <c r="N5" s="760"/>
      <c r="O5" s="760"/>
      <c r="P5" s="761"/>
      <c r="Q5" s="765" t="s">
        <v>369</v>
      </c>
      <c r="R5" s="766"/>
      <c r="S5" s="766"/>
      <c r="T5" s="766"/>
      <c r="U5" s="767"/>
      <c r="V5" s="765" t="s">
        <v>370</v>
      </c>
      <c r="W5" s="766"/>
      <c r="X5" s="766"/>
      <c r="Y5" s="766"/>
      <c r="Z5" s="767"/>
      <c r="AA5" s="765" t="s">
        <v>371</v>
      </c>
      <c r="AB5" s="766"/>
      <c r="AC5" s="766"/>
      <c r="AD5" s="766"/>
      <c r="AE5" s="766"/>
      <c r="AF5" s="771" t="s">
        <v>372</v>
      </c>
      <c r="AG5" s="766"/>
      <c r="AH5" s="766"/>
      <c r="AI5" s="766"/>
      <c r="AJ5" s="772"/>
      <c r="AK5" s="766" t="s">
        <v>373</v>
      </c>
      <c r="AL5" s="766"/>
      <c r="AM5" s="766"/>
      <c r="AN5" s="766"/>
      <c r="AO5" s="767"/>
      <c r="AP5" s="765" t="s">
        <v>374</v>
      </c>
      <c r="AQ5" s="766"/>
      <c r="AR5" s="766"/>
      <c r="AS5" s="766"/>
      <c r="AT5" s="767"/>
      <c r="AU5" s="765" t="s">
        <v>375</v>
      </c>
      <c r="AV5" s="766"/>
      <c r="AW5" s="766"/>
      <c r="AX5" s="766"/>
      <c r="AY5" s="772"/>
      <c r="AZ5" s="223"/>
      <c r="BA5" s="223"/>
      <c r="BB5" s="223"/>
      <c r="BC5" s="223"/>
      <c r="BD5" s="223"/>
      <c r="BE5" s="224"/>
      <c r="BF5" s="224"/>
      <c r="BG5" s="224"/>
      <c r="BH5" s="224"/>
      <c r="BI5" s="224"/>
      <c r="BJ5" s="224"/>
      <c r="BK5" s="224"/>
      <c r="BL5" s="224"/>
      <c r="BM5" s="224"/>
      <c r="BN5" s="224"/>
      <c r="BO5" s="224"/>
      <c r="BP5" s="224"/>
      <c r="BQ5" s="759" t="s">
        <v>376</v>
      </c>
      <c r="BR5" s="760"/>
      <c r="BS5" s="760"/>
      <c r="BT5" s="760"/>
      <c r="BU5" s="760"/>
      <c r="BV5" s="760"/>
      <c r="BW5" s="760"/>
      <c r="BX5" s="760"/>
      <c r="BY5" s="760"/>
      <c r="BZ5" s="760"/>
      <c r="CA5" s="760"/>
      <c r="CB5" s="760"/>
      <c r="CC5" s="760"/>
      <c r="CD5" s="760"/>
      <c r="CE5" s="760"/>
      <c r="CF5" s="760"/>
      <c r="CG5" s="761"/>
      <c r="CH5" s="765" t="s">
        <v>377</v>
      </c>
      <c r="CI5" s="766"/>
      <c r="CJ5" s="766"/>
      <c r="CK5" s="766"/>
      <c r="CL5" s="767"/>
      <c r="CM5" s="765" t="s">
        <v>378</v>
      </c>
      <c r="CN5" s="766"/>
      <c r="CO5" s="766"/>
      <c r="CP5" s="766"/>
      <c r="CQ5" s="767"/>
      <c r="CR5" s="765" t="s">
        <v>379</v>
      </c>
      <c r="CS5" s="766"/>
      <c r="CT5" s="766"/>
      <c r="CU5" s="766"/>
      <c r="CV5" s="767"/>
      <c r="CW5" s="765" t="s">
        <v>380</v>
      </c>
      <c r="CX5" s="766"/>
      <c r="CY5" s="766"/>
      <c r="CZ5" s="766"/>
      <c r="DA5" s="767"/>
      <c r="DB5" s="765" t="s">
        <v>381</v>
      </c>
      <c r="DC5" s="766"/>
      <c r="DD5" s="766"/>
      <c r="DE5" s="766"/>
      <c r="DF5" s="767"/>
      <c r="DG5" s="795" t="s">
        <v>382</v>
      </c>
      <c r="DH5" s="796"/>
      <c r="DI5" s="796"/>
      <c r="DJ5" s="796"/>
      <c r="DK5" s="797"/>
      <c r="DL5" s="795" t="s">
        <v>383</v>
      </c>
      <c r="DM5" s="796"/>
      <c r="DN5" s="796"/>
      <c r="DO5" s="796"/>
      <c r="DP5" s="797"/>
      <c r="DQ5" s="765" t="s">
        <v>384</v>
      </c>
      <c r="DR5" s="766"/>
      <c r="DS5" s="766"/>
      <c r="DT5" s="766"/>
      <c r="DU5" s="767"/>
      <c r="DV5" s="765" t="s">
        <v>375</v>
      </c>
      <c r="DW5" s="766"/>
      <c r="DX5" s="766"/>
      <c r="DY5" s="766"/>
      <c r="DZ5" s="772"/>
      <c r="EA5" s="225"/>
    </row>
    <row r="6" spans="1:131" s="226"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15">
      <c r="A7" s="227">
        <v>1</v>
      </c>
      <c r="B7" s="781" t="s">
        <v>385</v>
      </c>
      <c r="C7" s="782"/>
      <c r="D7" s="782"/>
      <c r="E7" s="782"/>
      <c r="F7" s="782"/>
      <c r="G7" s="782"/>
      <c r="H7" s="782"/>
      <c r="I7" s="782"/>
      <c r="J7" s="782"/>
      <c r="K7" s="782"/>
      <c r="L7" s="782"/>
      <c r="M7" s="782"/>
      <c r="N7" s="782"/>
      <c r="O7" s="782"/>
      <c r="P7" s="783"/>
      <c r="Q7" s="784">
        <v>1843</v>
      </c>
      <c r="R7" s="785"/>
      <c r="S7" s="785"/>
      <c r="T7" s="785"/>
      <c r="U7" s="785"/>
      <c r="V7" s="785">
        <v>1560</v>
      </c>
      <c r="W7" s="785"/>
      <c r="X7" s="785"/>
      <c r="Y7" s="785"/>
      <c r="Z7" s="785"/>
      <c r="AA7" s="785">
        <v>283</v>
      </c>
      <c r="AB7" s="785"/>
      <c r="AC7" s="785"/>
      <c r="AD7" s="785"/>
      <c r="AE7" s="786"/>
      <c r="AF7" s="787">
        <v>261</v>
      </c>
      <c r="AG7" s="788"/>
      <c r="AH7" s="788"/>
      <c r="AI7" s="788"/>
      <c r="AJ7" s="789"/>
      <c r="AK7" s="790" t="s">
        <v>570</v>
      </c>
      <c r="AL7" s="791"/>
      <c r="AM7" s="791"/>
      <c r="AN7" s="791"/>
      <c r="AO7" s="791"/>
      <c r="AP7" s="791">
        <v>1942</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78" t="s">
        <v>569</v>
      </c>
      <c r="BT7" s="779"/>
      <c r="BU7" s="779"/>
      <c r="BV7" s="779"/>
      <c r="BW7" s="779"/>
      <c r="BX7" s="779"/>
      <c r="BY7" s="779"/>
      <c r="BZ7" s="779"/>
      <c r="CA7" s="779"/>
      <c r="CB7" s="779"/>
      <c r="CC7" s="779"/>
      <c r="CD7" s="779"/>
      <c r="CE7" s="779"/>
      <c r="CF7" s="779"/>
      <c r="CG7" s="794"/>
      <c r="CH7" s="775">
        <v>-4</v>
      </c>
      <c r="CI7" s="776"/>
      <c r="CJ7" s="776"/>
      <c r="CK7" s="776"/>
      <c r="CL7" s="777"/>
      <c r="CM7" s="775">
        <v>-1</v>
      </c>
      <c r="CN7" s="776"/>
      <c r="CO7" s="776"/>
      <c r="CP7" s="776"/>
      <c r="CQ7" s="777"/>
      <c r="CR7" s="775">
        <v>3</v>
      </c>
      <c r="CS7" s="776"/>
      <c r="CT7" s="776"/>
      <c r="CU7" s="776"/>
      <c r="CV7" s="777"/>
      <c r="CW7" s="775">
        <v>7</v>
      </c>
      <c r="CX7" s="776"/>
      <c r="CY7" s="776"/>
      <c r="CZ7" s="776"/>
      <c r="DA7" s="777"/>
      <c r="DB7" s="775" t="s">
        <v>582</v>
      </c>
      <c r="DC7" s="776"/>
      <c r="DD7" s="776"/>
      <c r="DE7" s="776"/>
      <c r="DF7" s="777"/>
      <c r="DG7" s="775" t="s">
        <v>582</v>
      </c>
      <c r="DH7" s="776"/>
      <c r="DI7" s="776"/>
      <c r="DJ7" s="776"/>
      <c r="DK7" s="777"/>
      <c r="DL7" s="775" t="s">
        <v>582</v>
      </c>
      <c r="DM7" s="776"/>
      <c r="DN7" s="776"/>
      <c r="DO7" s="776"/>
      <c r="DP7" s="777"/>
      <c r="DQ7" s="775" t="s">
        <v>582</v>
      </c>
      <c r="DR7" s="776"/>
      <c r="DS7" s="776"/>
      <c r="DT7" s="776"/>
      <c r="DU7" s="777"/>
      <c r="DV7" s="778"/>
      <c r="DW7" s="779"/>
      <c r="DX7" s="779"/>
      <c r="DY7" s="779"/>
      <c r="DZ7" s="780"/>
      <c r="EA7" s="225"/>
    </row>
    <row r="8" spans="1:131" s="226" customFormat="1" ht="26.25" customHeight="1" x14ac:dyDescent="0.15">
      <c r="A8" s="229">
        <v>2</v>
      </c>
      <c r="B8" s="812"/>
      <c r="C8" s="813"/>
      <c r="D8" s="813"/>
      <c r="E8" s="813"/>
      <c r="F8" s="813"/>
      <c r="G8" s="813"/>
      <c r="H8" s="813"/>
      <c r="I8" s="813"/>
      <c r="J8" s="813"/>
      <c r="K8" s="813"/>
      <c r="L8" s="813"/>
      <c r="M8" s="813"/>
      <c r="N8" s="813"/>
      <c r="O8" s="813"/>
      <c r="P8" s="814"/>
      <c r="Q8" s="815"/>
      <c r="R8" s="816"/>
      <c r="S8" s="816"/>
      <c r="T8" s="816"/>
      <c r="U8" s="816"/>
      <c r="V8" s="816"/>
      <c r="W8" s="816"/>
      <c r="X8" s="816"/>
      <c r="Y8" s="816"/>
      <c r="Z8" s="816"/>
      <c r="AA8" s="816"/>
      <c r="AB8" s="816"/>
      <c r="AC8" s="816"/>
      <c r="AD8" s="816"/>
      <c r="AE8" s="817"/>
      <c r="AF8" s="818"/>
      <c r="AG8" s="819"/>
      <c r="AH8" s="819"/>
      <c r="AI8" s="819"/>
      <c r="AJ8" s="820"/>
      <c r="AK8" s="801"/>
      <c r="AL8" s="802"/>
      <c r="AM8" s="802"/>
      <c r="AN8" s="802"/>
      <c r="AO8" s="802"/>
      <c r="AP8" s="802"/>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c r="BT8" s="806"/>
      <c r="BU8" s="806"/>
      <c r="BV8" s="806"/>
      <c r="BW8" s="806"/>
      <c r="BX8" s="806"/>
      <c r="BY8" s="806"/>
      <c r="BZ8" s="806"/>
      <c r="CA8" s="806"/>
      <c r="CB8" s="806"/>
      <c r="CC8" s="806"/>
      <c r="CD8" s="806"/>
      <c r="CE8" s="806"/>
      <c r="CF8" s="806"/>
      <c r="CG8" s="807"/>
      <c r="CH8" s="808"/>
      <c r="CI8" s="809"/>
      <c r="CJ8" s="809"/>
      <c r="CK8" s="809"/>
      <c r="CL8" s="810"/>
      <c r="CM8" s="808"/>
      <c r="CN8" s="809"/>
      <c r="CO8" s="809"/>
      <c r="CP8" s="809"/>
      <c r="CQ8" s="810"/>
      <c r="CR8" s="808"/>
      <c r="CS8" s="809"/>
      <c r="CT8" s="809"/>
      <c r="CU8" s="809"/>
      <c r="CV8" s="810"/>
      <c r="CW8" s="808"/>
      <c r="CX8" s="809"/>
      <c r="CY8" s="809"/>
      <c r="CZ8" s="809"/>
      <c r="DA8" s="810"/>
      <c r="DB8" s="808"/>
      <c r="DC8" s="809"/>
      <c r="DD8" s="809"/>
      <c r="DE8" s="809"/>
      <c r="DF8" s="810"/>
      <c r="DG8" s="808"/>
      <c r="DH8" s="809"/>
      <c r="DI8" s="809"/>
      <c r="DJ8" s="809"/>
      <c r="DK8" s="810"/>
      <c r="DL8" s="808"/>
      <c r="DM8" s="809"/>
      <c r="DN8" s="809"/>
      <c r="DO8" s="809"/>
      <c r="DP8" s="810"/>
      <c r="DQ8" s="808"/>
      <c r="DR8" s="809"/>
      <c r="DS8" s="809"/>
      <c r="DT8" s="809"/>
      <c r="DU8" s="810"/>
      <c r="DV8" s="805"/>
      <c r="DW8" s="806"/>
      <c r="DX8" s="806"/>
      <c r="DY8" s="806"/>
      <c r="DZ8" s="811"/>
      <c r="EA8" s="225"/>
    </row>
    <row r="9" spans="1:131" s="226" customFormat="1" ht="26.25" customHeight="1" x14ac:dyDescent="0.15">
      <c r="A9" s="229">
        <v>3</v>
      </c>
      <c r="B9" s="812"/>
      <c r="C9" s="813"/>
      <c r="D9" s="813"/>
      <c r="E9" s="813"/>
      <c r="F9" s="813"/>
      <c r="G9" s="813"/>
      <c r="H9" s="813"/>
      <c r="I9" s="813"/>
      <c r="J9" s="813"/>
      <c r="K9" s="813"/>
      <c r="L9" s="813"/>
      <c r="M9" s="813"/>
      <c r="N9" s="813"/>
      <c r="O9" s="813"/>
      <c r="P9" s="814"/>
      <c r="Q9" s="815"/>
      <c r="R9" s="816"/>
      <c r="S9" s="816"/>
      <c r="T9" s="816"/>
      <c r="U9" s="816"/>
      <c r="V9" s="816"/>
      <c r="W9" s="816"/>
      <c r="X9" s="816"/>
      <c r="Y9" s="816"/>
      <c r="Z9" s="816"/>
      <c r="AA9" s="816"/>
      <c r="AB9" s="816"/>
      <c r="AC9" s="816"/>
      <c r="AD9" s="816"/>
      <c r="AE9" s="817"/>
      <c r="AF9" s="818"/>
      <c r="AG9" s="819"/>
      <c r="AH9" s="819"/>
      <c r="AI9" s="819"/>
      <c r="AJ9" s="820"/>
      <c r="AK9" s="801"/>
      <c r="AL9" s="802"/>
      <c r="AM9" s="802"/>
      <c r="AN9" s="802"/>
      <c r="AO9" s="802"/>
      <c r="AP9" s="802"/>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c r="BT9" s="806"/>
      <c r="BU9" s="806"/>
      <c r="BV9" s="806"/>
      <c r="BW9" s="806"/>
      <c r="BX9" s="806"/>
      <c r="BY9" s="806"/>
      <c r="BZ9" s="806"/>
      <c r="CA9" s="806"/>
      <c r="CB9" s="806"/>
      <c r="CC9" s="806"/>
      <c r="CD9" s="806"/>
      <c r="CE9" s="806"/>
      <c r="CF9" s="806"/>
      <c r="CG9" s="807"/>
      <c r="CH9" s="808"/>
      <c r="CI9" s="809"/>
      <c r="CJ9" s="809"/>
      <c r="CK9" s="809"/>
      <c r="CL9" s="810"/>
      <c r="CM9" s="808"/>
      <c r="CN9" s="809"/>
      <c r="CO9" s="809"/>
      <c r="CP9" s="809"/>
      <c r="CQ9" s="810"/>
      <c r="CR9" s="808"/>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225"/>
    </row>
    <row r="10" spans="1:131" s="226" customFormat="1" ht="26.25" customHeight="1" x14ac:dyDescent="0.15">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5"/>
    </row>
    <row r="11" spans="1:131" s="226" customFormat="1" ht="26.25" customHeight="1" x14ac:dyDescent="0.15">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5"/>
    </row>
    <row r="12" spans="1:131" s="226" customFormat="1" ht="26.25" customHeight="1" x14ac:dyDescent="0.15">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15">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15">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15">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15">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15">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15">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15">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15">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15">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386</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
      <c r="A23" s="231" t="s">
        <v>387</v>
      </c>
      <c r="B23" s="821" t="s">
        <v>388</v>
      </c>
      <c r="C23" s="822"/>
      <c r="D23" s="822"/>
      <c r="E23" s="822"/>
      <c r="F23" s="822"/>
      <c r="G23" s="822"/>
      <c r="H23" s="822"/>
      <c r="I23" s="822"/>
      <c r="J23" s="822"/>
      <c r="K23" s="822"/>
      <c r="L23" s="822"/>
      <c r="M23" s="822"/>
      <c r="N23" s="822"/>
      <c r="O23" s="822"/>
      <c r="P23" s="823"/>
      <c r="Q23" s="824">
        <v>1842</v>
      </c>
      <c r="R23" s="825"/>
      <c r="S23" s="825"/>
      <c r="T23" s="825"/>
      <c r="U23" s="825"/>
      <c r="V23" s="825">
        <v>1560</v>
      </c>
      <c r="W23" s="825"/>
      <c r="X23" s="825"/>
      <c r="Y23" s="825"/>
      <c r="Z23" s="825"/>
      <c r="AA23" s="825">
        <v>282</v>
      </c>
      <c r="AB23" s="825"/>
      <c r="AC23" s="825"/>
      <c r="AD23" s="825"/>
      <c r="AE23" s="826"/>
      <c r="AF23" s="827">
        <v>261</v>
      </c>
      <c r="AG23" s="825"/>
      <c r="AH23" s="825"/>
      <c r="AI23" s="825"/>
      <c r="AJ23" s="828"/>
      <c r="AK23" s="829"/>
      <c r="AL23" s="830"/>
      <c r="AM23" s="830"/>
      <c r="AN23" s="830"/>
      <c r="AO23" s="830"/>
      <c r="AP23" s="825">
        <v>1942</v>
      </c>
      <c r="AQ23" s="825"/>
      <c r="AR23" s="825"/>
      <c r="AS23" s="825"/>
      <c r="AT23" s="825"/>
      <c r="AU23" s="841"/>
      <c r="AV23" s="841"/>
      <c r="AW23" s="841"/>
      <c r="AX23" s="841"/>
      <c r="AY23" s="842"/>
      <c r="AZ23" s="843" t="s">
        <v>389</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15">
      <c r="A24" s="840" t="s">
        <v>390</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
      <c r="A25" s="757" t="s">
        <v>391</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15">
      <c r="A26" s="759" t="s">
        <v>368</v>
      </c>
      <c r="B26" s="760"/>
      <c r="C26" s="760"/>
      <c r="D26" s="760"/>
      <c r="E26" s="760"/>
      <c r="F26" s="760"/>
      <c r="G26" s="760"/>
      <c r="H26" s="760"/>
      <c r="I26" s="760"/>
      <c r="J26" s="760"/>
      <c r="K26" s="760"/>
      <c r="L26" s="760"/>
      <c r="M26" s="760"/>
      <c r="N26" s="760"/>
      <c r="O26" s="760"/>
      <c r="P26" s="761"/>
      <c r="Q26" s="765" t="s">
        <v>392</v>
      </c>
      <c r="R26" s="766"/>
      <c r="S26" s="766"/>
      <c r="T26" s="766"/>
      <c r="U26" s="767"/>
      <c r="V26" s="765" t="s">
        <v>393</v>
      </c>
      <c r="W26" s="766"/>
      <c r="X26" s="766"/>
      <c r="Y26" s="766"/>
      <c r="Z26" s="767"/>
      <c r="AA26" s="765" t="s">
        <v>394</v>
      </c>
      <c r="AB26" s="766"/>
      <c r="AC26" s="766"/>
      <c r="AD26" s="766"/>
      <c r="AE26" s="766"/>
      <c r="AF26" s="846" t="s">
        <v>395</v>
      </c>
      <c r="AG26" s="847"/>
      <c r="AH26" s="847"/>
      <c r="AI26" s="847"/>
      <c r="AJ26" s="848"/>
      <c r="AK26" s="766" t="s">
        <v>396</v>
      </c>
      <c r="AL26" s="766"/>
      <c r="AM26" s="766"/>
      <c r="AN26" s="766"/>
      <c r="AO26" s="767"/>
      <c r="AP26" s="765" t="s">
        <v>397</v>
      </c>
      <c r="AQ26" s="766"/>
      <c r="AR26" s="766"/>
      <c r="AS26" s="766"/>
      <c r="AT26" s="767"/>
      <c r="AU26" s="765" t="s">
        <v>398</v>
      </c>
      <c r="AV26" s="766"/>
      <c r="AW26" s="766"/>
      <c r="AX26" s="766"/>
      <c r="AY26" s="767"/>
      <c r="AZ26" s="765" t="s">
        <v>399</v>
      </c>
      <c r="BA26" s="766"/>
      <c r="BB26" s="766"/>
      <c r="BC26" s="766"/>
      <c r="BD26" s="767"/>
      <c r="BE26" s="765" t="s">
        <v>375</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15">
      <c r="A28" s="233">
        <v>1</v>
      </c>
      <c r="B28" s="781" t="s">
        <v>400</v>
      </c>
      <c r="C28" s="782"/>
      <c r="D28" s="782"/>
      <c r="E28" s="782"/>
      <c r="F28" s="782"/>
      <c r="G28" s="782"/>
      <c r="H28" s="782"/>
      <c r="I28" s="782"/>
      <c r="J28" s="782"/>
      <c r="K28" s="782"/>
      <c r="L28" s="782"/>
      <c r="M28" s="782"/>
      <c r="N28" s="782"/>
      <c r="O28" s="782"/>
      <c r="P28" s="783"/>
      <c r="Q28" s="854">
        <v>84</v>
      </c>
      <c r="R28" s="855"/>
      <c r="S28" s="855"/>
      <c r="T28" s="855"/>
      <c r="U28" s="855"/>
      <c r="V28" s="855">
        <v>74</v>
      </c>
      <c r="W28" s="855"/>
      <c r="X28" s="855"/>
      <c r="Y28" s="855"/>
      <c r="Z28" s="855"/>
      <c r="AA28" s="855">
        <v>10</v>
      </c>
      <c r="AB28" s="855"/>
      <c r="AC28" s="855"/>
      <c r="AD28" s="855"/>
      <c r="AE28" s="856"/>
      <c r="AF28" s="857">
        <v>10</v>
      </c>
      <c r="AG28" s="855"/>
      <c r="AH28" s="855"/>
      <c r="AI28" s="855"/>
      <c r="AJ28" s="858"/>
      <c r="AK28" s="859">
        <v>29</v>
      </c>
      <c r="AL28" s="860"/>
      <c r="AM28" s="860"/>
      <c r="AN28" s="860"/>
      <c r="AO28" s="860"/>
      <c r="AP28" s="860">
        <v>9</v>
      </c>
      <c r="AQ28" s="860"/>
      <c r="AR28" s="860"/>
      <c r="AS28" s="860"/>
      <c r="AT28" s="860"/>
      <c r="AU28" s="860">
        <v>2</v>
      </c>
      <c r="AV28" s="860"/>
      <c r="AW28" s="860"/>
      <c r="AX28" s="860"/>
      <c r="AY28" s="860"/>
      <c r="AZ28" s="861" t="s">
        <v>570</v>
      </c>
      <c r="BA28" s="861"/>
      <c r="BB28" s="861"/>
      <c r="BC28" s="861"/>
      <c r="BD28" s="861"/>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15">
      <c r="A29" s="233">
        <v>2</v>
      </c>
      <c r="B29" s="812" t="s">
        <v>401</v>
      </c>
      <c r="C29" s="813"/>
      <c r="D29" s="813"/>
      <c r="E29" s="813"/>
      <c r="F29" s="813"/>
      <c r="G29" s="813"/>
      <c r="H29" s="813"/>
      <c r="I29" s="813"/>
      <c r="J29" s="813"/>
      <c r="K29" s="813"/>
      <c r="L29" s="813"/>
      <c r="M29" s="813"/>
      <c r="N29" s="813"/>
      <c r="O29" s="813"/>
      <c r="P29" s="814"/>
      <c r="Q29" s="815">
        <v>84</v>
      </c>
      <c r="R29" s="816"/>
      <c r="S29" s="816"/>
      <c r="T29" s="816"/>
      <c r="U29" s="816"/>
      <c r="V29" s="816">
        <v>81</v>
      </c>
      <c r="W29" s="816"/>
      <c r="X29" s="816"/>
      <c r="Y29" s="816"/>
      <c r="Z29" s="816"/>
      <c r="AA29" s="816">
        <v>3</v>
      </c>
      <c r="AB29" s="816"/>
      <c r="AC29" s="816"/>
      <c r="AD29" s="816"/>
      <c r="AE29" s="817"/>
      <c r="AF29" s="818">
        <v>3</v>
      </c>
      <c r="AG29" s="819"/>
      <c r="AH29" s="819"/>
      <c r="AI29" s="819"/>
      <c r="AJ29" s="820"/>
      <c r="AK29" s="866">
        <v>4</v>
      </c>
      <c r="AL29" s="862"/>
      <c r="AM29" s="862"/>
      <c r="AN29" s="862"/>
      <c r="AO29" s="862"/>
      <c r="AP29" s="862" t="s">
        <v>570</v>
      </c>
      <c r="AQ29" s="862"/>
      <c r="AR29" s="862"/>
      <c r="AS29" s="862"/>
      <c r="AT29" s="862"/>
      <c r="AU29" s="862" t="s">
        <v>570</v>
      </c>
      <c r="AV29" s="862"/>
      <c r="AW29" s="862"/>
      <c r="AX29" s="862"/>
      <c r="AY29" s="862"/>
      <c r="AZ29" s="863" t="s">
        <v>570</v>
      </c>
      <c r="BA29" s="863"/>
      <c r="BB29" s="863"/>
      <c r="BC29" s="863"/>
      <c r="BD29" s="863"/>
      <c r="BE29" s="864"/>
      <c r="BF29" s="864"/>
      <c r="BG29" s="864"/>
      <c r="BH29" s="864"/>
      <c r="BI29" s="865"/>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15">
      <c r="A30" s="233">
        <v>3</v>
      </c>
      <c r="B30" s="812" t="s">
        <v>402</v>
      </c>
      <c r="C30" s="813"/>
      <c r="D30" s="813"/>
      <c r="E30" s="813"/>
      <c r="F30" s="813"/>
      <c r="G30" s="813"/>
      <c r="H30" s="813"/>
      <c r="I30" s="813"/>
      <c r="J30" s="813"/>
      <c r="K30" s="813"/>
      <c r="L30" s="813"/>
      <c r="M30" s="813"/>
      <c r="N30" s="813"/>
      <c r="O30" s="813"/>
      <c r="P30" s="814"/>
      <c r="Q30" s="815">
        <v>128</v>
      </c>
      <c r="R30" s="816"/>
      <c r="S30" s="816"/>
      <c r="T30" s="816"/>
      <c r="U30" s="816"/>
      <c r="V30" s="816">
        <v>114</v>
      </c>
      <c r="W30" s="816"/>
      <c r="X30" s="816"/>
      <c r="Y30" s="816"/>
      <c r="Z30" s="816"/>
      <c r="AA30" s="816">
        <v>14</v>
      </c>
      <c r="AB30" s="816"/>
      <c r="AC30" s="816"/>
      <c r="AD30" s="816"/>
      <c r="AE30" s="817"/>
      <c r="AF30" s="818">
        <v>14</v>
      </c>
      <c r="AG30" s="819"/>
      <c r="AH30" s="819"/>
      <c r="AI30" s="819"/>
      <c r="AJ30" s="820"/>
      <c r="AK30" s="866">
        <v>19</v>
      </c>
      <c r="AL30" s="862"/>
      <c r="AM30" s="862"/>
      <c r="AN30" s="862"/>
      <c r="AO30" s="862"/>
      <c r="AP30" s="862" t="s">
        <v>570</v>
      </c>
      <c r="AQ30" s="862"/>
      <c r="AR30" s="862"/>
      <c r="AS30" s="862"/>
      <c r="AT30" s="862"/>
      <c r="AU30" s="862" t="s">
        <v>570</v>
      </c>
      <c r="AV30" s="862"/>
      <c r="AW30" s="862"/>
      <c r="AX30" s="862"/>
      <c r="AY30" s="862"/>
      <c r="AZ30" s="863" t="s">
        <v>570</v>
      </c>
      <c r="BA30" s="863"/>
      <c r="BB30" s="863"/>
      <c r="BC30" s="863"/>
      <c r="BD30" s="863"/>
      <c r="BE30" s="864"/>
      <c r="BF30" s="864"/>
      <c r="BG30" s="864"/>
      <c r="BH30" s="864"/>
      <c r="BI30" s="865"/>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15">
      <c r="A31" s="233">
        <v>4</v>
      </c>
      <c r="B31" s="812" t="s">
        <v>403</v>
      </c>
      <c r="C31" s="813"/>
      <c r="D31" s="813"/>
      <c r="E31" s="813"/>
      <c r="F31" s="813"/>
      <c r="G31" s="813"/>
      <c r="H31" s="813"/>
      <c r="I31" s="813"/>
      <c r="J31" s="813"/>
      <c r="K31" s="813"/>
      <c r="L31" s="813"/>
      <c r="M31" s="813"/>
      <c r="N31" s="813"/>
      <c r="O31" s="813"/>
      <c r="P31" s="814"/>
      <c r="Q31" s="815">
        <v>18</v>
      </c>
      <c r="R31" s="816"/>
      <c r="S31" s="816"/>
      <c r="T31" s="816"/>
      <c r="U31" s="816"/>
      <c r="V31" s="816">
        <v>18</v>
      </c>
      <c r="W31" s="816"/>
      <c r="X31" s="816"/>
      <c r="Y31" s="816"/>
      <c r="Z31" s="816"/>
      <c r="AA31" s="816">
        <v>0</v>
      </c>
      <c r="AB31" s="816"/>
      <c r="AC31" s="816"/>
      <c r="AD31" s="816"/>
      <c r="AE31" s="817"/>
      <c r="AF31" s="818">
        <v>0</v>
      </c>
      <c r="AG31" s="819"/>
      <c r="AH31" s="819"/>
      <c r="AI31" s="819"/>
      <c r="AJ31" s="820"/>
      <c r="AK31" s="866">
        <v>9</v>
      </c>
      <c r="AL31" s="862"/>
      <c r="AM31" s="862"/>
      <c r="AN31" s="862"/>
      <c r="AO31" s="862"/>
      <c r="AP31" s="862" t="s">
        <v>570</v>
      </c>
      <c r="AQ31" s="862"/>
      <c r="AR31" s="862"/>
      <c r="AS31" s="862"/>
      <c r="AT31" s="862"/>
      <c r="AU31" s="862" t="s">
        <v>570</v>
      </c>
      <c r="AV31" s="862"/>
      <c r="AW31" s="862"/>
      <c r="AX31" s="862"/>
      <c r="AY31" s="862"/>
      <c r="AZ31" s="863" t="s">
        <v>570</v>
      </c>
      <c r="BA31" s="863"/>
      <c r="BB31" s="863"/>
      <c r="BC31" s="863"/>
      <c r="BD31" s="863"/>
      <c r="BE31" s="864"/>
      <c r="BF31" s="864"/>
      <c r="BG31" s="864"/>
      <c r="BH31" s="864"/>
      <c r="BI31" s="865"/>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15">
      <c r="A32" s="233">
        <v>5</v>
      </c>
      <c r="B32" s="812" t="s">
        <v>404</v>
      </c>
      <c r="C32" s="813"/>
      <c r="D32" s="813"/>
      <c r="E32" s="813"/>
      <c r="F32" s="813"/>
      <c r="G32" s="813"/>
      <c r="H32" s="813"/>
      <c r="I32" s="813"/>
      <c r="J32" s="813"/>
      <c r="K32" s="813"/>
      <c r="L32" s="813"/>
      <c r="M32" s="813"/>
      <c r="N32" s="813"/>
      <c r="O32" s="813"/>
      <c r="P32" s="814"/>
      <c r="Q32" s="815">
        <v>23</v>
      </c>
      <c r="R32" s="816"/>
      <c r="S32" s="816"/>
      <c r="T32" s="816"/>
      <c r="U32" s="816"/>
      <c r="V32" s="816">
        <v>21</v>
      </c>
      <c r="W32" s="816"/>
      <c r="X32" s="816"/>
      <c r="Y32" s="816"/>
      <c r="Z32" s="816"/>
      <c r="AA32" s="816">
        <v>2</v>
      </c>
      <c r="AB32" s="816"/>
      <c r="AC32" s="816"/>
      <c r="AD32" s="816"/>
      <c r="AE32" s="817"/>
      <c r="AF32" s="818">
        <v>2</v>
      </c>
      <c r="AG32" s="819"/>
      <c r="AH32" s="819"/>
      <c r="AI32" s="819"/>
      <c r="AJ32" s="820"/>
      <c r="AK32" s="866">
        <v>9</v>
      </c>
      <c r="AL32" s="862"/>
      <c r="AM32" s="862"/>
      <c r="AN32" s="862"/>
      <c r="AO32" s="862"/>
      <c r="AP32" s="862">
        <v>75</v>
      </c>
      <c r="AQ32" s="862"/>
      <c r="AR32" s="862"/>
      <c r="AS32" s="862"/>
      <c r="AT32" s="862"/>
      <c r="AU32" s="862">
        <v>46</v>
      </c>
      <c r="AV32" s="862"/>
      <c r="AW32" s="862"/>
      <c r="AX32" s="862"/>
      <c r="AY32" s="862"/>
      <c r="AZ32" s="863" t="s">
        <v>570</v>
      </c>
      <c r="BA32" s="863"/>
      <c r="BB32" s="863"/>
      <c r="BC32" s="863"/>
      <c r="BD32" s="863"/>
      <c r="BE32" s="864" t="s">
        <v>405</v>
      </c>
      <c r="BF32" s="864"/>
      <c r="BG32" s="864"/>
      <c r="BH32" s="864"/>
      <c r="BI32" s="865"/>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15">
      <c r="A33" s="233">
        <v>6</v>
      </c>
      <c r="B33" s="812"/>
      <c r="C33" s="813"/>
      <c r="D33" s="813"/>
      <c r="E33" s="813"/>
      <c r="F33" s="813"/>
      <c r="G33" s="813"/>
      <c r="H33" s="813"/>
      <c r="I33" s="813"/>
      <c r="J33" s="813"/>
      <c r="K33" s="813"/>
      <c r="L33" s="813"/>
      <c r="M33" s="813"/>
      <c r="N33" s="813"/>
      <c r="O33" s="813"/>
      <c r="P33" s="814"/>
      <c r="Q33" s="815"/>
      <c r="R33" s="816"/>
      <c r="S33" s="816"/>
      <c r="T33" s="816"/>
      <c r="U33" s="816"/>
      <c r="V33" s="816"/>
      <c r="W33" s="816"/>
      <c r="X33" s="816"/>
      <c r="Y33" s="816"/>
      <c r="Z33" s="816"/>
      <c r="AA33" s="816"/>
      <c r="AB33" s="816"/>
      <c r="AC33" s="816"/>
      <c r="AD33" s="816"/>
      <c r="AE33" s="817"/>
      <c r="AF33" s="818"/>
      <c r="AG33" s="819"/>
      <c r="AH33" s="819"/>
      <c r="AI33" s="819"/>
      <c r="AJ33" s="820"/>
      <c r="AK33" s="866"/>
      <c r="AL33" s="862"/>
      <c r="AM33" s="862"/>
      <c r="AN33" s="862"/>
      <c r="AO33" s="862"/>
      <c r="AP33" s="862"/>
      <c r="AQ33" s="862"/>
      <c r="AR33" s="862"/>
      <c r="AS33" s="862"/>
      <c r="AT33" s="862"/>
      <c r="AU33" s="862"/>
      <c r="AV33" s="862"/>
      <c r="AW33" s="862"/>
      <c r="AX33" s="862"/>
      <c r="AY33" s="862"/>
      <c r="AZ33" s="863"/>
      <c r="BA33" s="863"/>
      <c r="BB33" s="863"/>
      <c r="BC33" s="863"/>
      <c r="BD33" s="863"/>
      <c r="BE33" s="864"/>
      <c r="BF33" s="864"/>
      <c r="BG33" s="864"/>
      <c r="BH33" s="864"/>
      <c r="BI33" s="865"/>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15">
      <c r="A34" s="233">
        <v>7</v>
      </c>
      <c r="B34" s="812"/>
      <c r="C34" s="813"/>
      <c r="D34" s="813"/>
      <c r="E34" s="813"/>
      <c r="F34" s="813"/>
      <c r="G34" s="813"/>
      <c r="H34" s="813"/>
      <c r="I34" s="813"/>
      <c r="J34" s="813"/>
      <c r="K34" s="813"/>
      <c r="L34" s="813"/>
      <c r="M34" s="813"/>
      <c r="N34" s="813"/>
      <c r="O34" s="813"/>
      <c r="P34" s="814"/>
      <c r="Q34" s="815"/>
      <c r="R34" s="816"/>
      <c r="S34" s="816"/>
      <c r="T34" s="816"/>
      <c r="U34" s="816"/>
      <c r="V34" s="816"/>
      <c r="W34" s="816"/>
      <c r="X34" s="816"/>
      <c r="Y34" s="816"/>
      <c r="Z34" s="816"/>
      <c r="AA34" s="816"/>
      <c r="AB34" s="816"/>
      <c r="AC34" s="816"/>
      <c r="AD34" s="816"/>
      <c r="AE34" s="817"/>
      <c r="AF34" s="818"/>
      <c r="AG34" s="819"/>
      <c r="AH34" s="819"/>
      <c r="AI34" s="819"/>
      <c r="AJ34" s="820"/>
      <c r="AK34" s="866"/>
      <c r="AL34" s="862"/>
      <c r="AM34" s="862"/>
      <c r="AN34" s="862"/>
      <c r="AO34" s="862"/>
      <c r="AP34" s="862"/>
      <c r="AQ34" s="862"/>
      <c r="AR34" s="862"/>
      <c r="AS34" s="862"/>
      <c r="AT34" s="862"/>
      <c r="AU34" s="862"/>
      <c r="AV34" s="862"/>
      <c r="AW34" s="862"/>
      <c r="AX34" s="862"/>
      <c r="AY34" s="862"/>
      <c r="AZ34" s="863"/>
      <c r="BA34" s="863"/>
      <c r="BB34" s="863"/>
      <c r="BC34" s="863"/>
      <c r="BD34" s="863"/>
      <c r="BE34" s="864"/>
      <c r="BF34" s="864"/>
      <c r="BG34" s="864"/>
      <c r="BH34" s="864"/>
      <c r="BI34" s="865"/>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15">
      <c r="A35" s="233">
        <v>8</v>
      </c>
      <c r="B35" s="812"/>
      <c r="C35" s="813"/>
      <c r="D35" s="813"/>
      <c r="E35" s="813"/>
      <c r="F35" s="813"/>
      <c r="G35" s="813"/>
      <c r="H35" s="813"/>
      <c r="I35" s="813"/>
      <c r="J35" s="813"/>
      <c r="K35" s="813"/>
      <c r="L35" s="813"/>
      <c r="M35" s="813"/>
      <c r="N35" s="813"/>
      <c r="O35" s="813"/>
      <c r="P35" s="814"/>
      <c r="Q35" s="815"/>
      <c r="R35" s="816"/>
      <c r="S35" s="816"/>
      <c r="T35" s="816"/>
      <c r="U35" s="816"/>
      <c r="V35" s="816"/>
      <c r="W35" s="816"/>
      <c r="X35" s="816"/>
      <c r="Y35" s="816"/>
      <c r="Z35" s="816"/>
      <c r="AA35" s="816"/>
      <c r="AB35" s="816"/>
      <c r="AC35" s="816"/>
      <c r="AD35" s="816"/>
      <c r="AE35" s="817"/>
      <c r="AF35" s="818"/>
      <c r="AG35" s="819"/>
      <c r="AH35" s="819"/>
      <c r="AI35" s="819"/>
      <c r="AJ35" s="820"/>
      <c r="AK35" s="866"/>
      <c r="AL35" s="862"/>
      <c r="AM35" s="862"/>
      <c r="AN35" s="862"/>
      <c r="AO35" s="862"/>
      <c r="AP35" s="862"/>
      <c r="AQ35" s="862"/>
      <c r="AR35" s="862"/>
      <c r="AS35" s="862"/>
      <c r="AT35" s="862"/>
      <c r="AU35" s="862"/>
      <c r="AV35" s="862"/>
      <c r="AW35" s="862"/>
      <c r="AX35" s="862"/>
      <c r="AY35" s="862"/>
      <c r="AZ35" s="863"/>
      <c r="BA35" s="863"/>
      <c r="BB35" s="863"/>
      <c r="BC35" s="863"/>
      <c r="BD35" s="863"/>
      <c r="BE35" s="864"/>
      <c r="BF35" s="864"/>
      <c r="BG35" s="864"/>
      <c r="BH35" s="864"/>
      <c r="BI35" s="865"/>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15">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6"/>
      <c r="AL36" s="862"/>
      <c r="AM36" s="862"/>
      <c r="AN36" s="862"/>
      <c r="AO36" s="862"/>
      <c r="AP36" s="862"/>
      <c r="AQ36" s="862"/>
      <c r="AR36" s="862"/>
      <c r="AS36" s="862"/>
      <c r="AT36" s="862"/>
      <c r="AU36" s="862"/>
      <c r="AV36" s="862"/>
      <c r="AW36" s="862"/>
      <c r="AX36" s="862"/>
      <c r="AY36" s="862"/>
      <c r="AZ36" s="863"/>
      <c r="BA36" s="863"/>
      <c r="BB36" s="863"/>
      <c r="BC36" s="863"/>
      <c r="BD36" s="863"/>
      <c r="BE36" s="864"/>
      <c r="BF36" s="864"/>
      <c r="BG36" s="864"/>
      <c r="BH36" s="864"/>
      <c r="BI36" s="865"/>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15">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6"/>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15">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6"/>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15">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6"/>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15">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6"/>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15">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15">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15">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15">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15">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15">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15">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15">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15">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15">
      <c r="A50" s="229">
        <v>23</v>
      </c>
      <c r="B50" s="812"/>
      <c r="C50" s="813"/>
      <c r="D50" s="813"/>
      <c r="E50" s="813"/>
      <c r="F50" s="813"/>
      <c r="G50" s="813"/>
      <c r="H50" s="813"/>
      <c r="I50" s="813"/>
      <c r="J50" s="813"/>
      <c r="K50" s="813"/>
      <c r="L50" s="813"/>
      <c r="M50" s="813"/>
      <c r="N50" s="813"/>
      <c r="O50" s="813"/>
      <c r="P50" s="814"/>
      <c r="Q50" s="867"/>
      <c r="R50" s="868"/>
      <c r="S50" s="868"/>
      <c r="T50" s="868"/>
      <c r="U50" s="868"/>
      <c r="V50" s="868"/>
      <c r="W50" s="868"/>
      <c r="X50" s="868"/>
      <c r="Y50" s="868"/>
      <c r="Z50" s="868"/>
      <c r="AA50" s="868"/>
      <c r="AB50" s="868"/>
      <c r="AC50" s="868"/>
      <c r="AD50" s="868"/>
      <c r="AE50" s="869"/>
      <c r="AF50" s="818"/>
      <c r="AG50" s="819"/>
      <c r="AH50" s="819"/>
      <c r="AI50" s="819"/>
      <c r="AJ50" s="820"/>
      <c r="AK50" s="871"/>
      <c r="AL50" s="868"/>
      <c r="AM50" s="868"/>
      <c r="AN50" s="868"/>
      <c r="AO50" s="868"/>
      <c r="AP50" s="868"/>
      <c r="AQ50" s="868"/>
      <c r="AR50" s="868"/>
      <c r="AS50" s="868"/>
      <c r="AT50" s="868"/>
      <c r="AU50" s="868"/>
      <c r="AV50" s="868"/>
      <c r="AW50" s="868"/>
      <c r="AX50" s="868"/>
      <c r="AY50" s="868"/>
      <c r="AZ50" s="870"/>
      <c r="BA50" s="870"/>
      <c r="BB50" s="870"/>
      <c r="BC50" s="870"/>
      <c r="BD50" s="870"/>
      <c r="BE50" s="864"/>
      <c r="BF50" s="864"/>
      <c r="BG50" s="864"/>
      <c r="BH50" s="864"/>
      <c r="BI50" s="865"/>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15">
      <c r="A51" s="229">
        <v>24</v>
      </c>
      <c r="B51" s="812"/>
      <c r="C51" s="813"/>
      <c r="D51" s="813"/>
      <c r="E51" s="813"/>
      <c r="F51" s="813"/>
      <c r="G51" s="813"/>
      <c r="H51" s="813"/>
      <c r="I51" s="813"/>
      <c r="J51" s="813"/>
      <c r="K51" s="813"/>
      <c r="L51" s="813"/>
      <c r="M51" s="813"/>
      <c r="N51" s="813"/>
      <c r="O51" s="813"/>
      <c r="P51" s="814"/>
      <c r="Q51" s="867"/>
      <c r="R51" s="868"/>
      <c r="S51" s="868"/>
      <c r="T51" s="868"/>
      <c r="U51" s="868"/>
      <c r="V51" s="868"/>
      <c r="W51" s="868"/>
      <c r="X51" s="868"/>
      <c r="Y51" s="868"/>
      <c r="Z51" s="868"/>
      <c r="AA51" s="868"/>
      <c r="AB51" s="868"/>
      <c r="AC51" s="868"/>
      <c r="AD51" s="868"/>
      <c r="AE51" s="869"/>
      <c r="AF51" s="818"/>
      <c r="AG51" s="819"/>
      <c r="AH51" s="819"/>
      <c r="AI51" s="819"/>
      <c r="AJ51" s="820"/>
      <c r="AK51" s="871"/>
      <c r="AL51" s="868"/>
      <c r="AM51" s="868"/>
      <c r="AN51" s="868"/>
      <c r="AO51" s="868"/>
      <c r="AP51" s="868"/>
      <c r="AQ51" s="868"/>
      <c r="AR51" s="868"/>
      <c r="AS51" s="868"/>
      <c r="AT51" s="868"/>
      <c r="AU51" s="868"/>
      <c r="AV51" s="868"/>
      <c r="AW51" s="868"/>
      <c r="AX51" s="868"/>
      <c r="AY51" s="868"/>
      <c r="AZ51" s="870"/>
      <c r="BA51" s="870"/>
      <c r="BB51" s="870"/>
      <c r="BC51" s="870"/>
      <c r="BD51" s="870"/>
      <c r="BE51" s="864"/>
      <c r="BF51" s="864"/>
      <c r="BG51" s="864"/>
      <c r="BH51" s="864"/>
      <c r="BI51" s="865"/>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15">
      <c r="A52" s="229">
        <v>25</v>
      </c>
      <c r="B52" s="812"/>
      <c r="C52" s="813"/>
      <c r="D52" s="813"/>
      <c r="E52" s="813"/>
      <c r="F52" s="813"/>
      <c r="G52" s="813"/>
      <c r="H52" s="813"/>
      <c r="I52" s="813"/>
      <c r="J52" s="813"/>
      <c r="K52" s="813"/>
      <c r="L52" s="813"/>
      <c r="M52" s="813"/>
      <c r="N52" s="813"/>
      <c r="O52" s="813"/>
      <c r="P52" s="814"/>
      <c r="Q52" s="867"/>
      <c r="R52" s="868"/>
      <c r="S52" s="868"/>
      <c r="T52" s="868"/>
      <c r="U52" s="868"/>
      <c r="V52" s="868"/>
      <c r="W52" s="868"/>
      <c r="X52" s="868"/>
      <c r="Y52" s="868"/>
      <c r="Z52" s="868"/>
      <c r="AA52" s="868"/>
      <c r="AB52" s="868"/>
      <c r="AC52" s="868"/>
      <c r="AD52" s="868"/>
      <c r="AE52" s="869"/>
      <c r="AF52" s="818"/>
      <c r="AG52" s="819"/>
      <c r="AH52" s="819"/>
      <c r="AI52" s="819"/>
      <c r="AJ52" s="820"/>
      <c r="AK52" s="871"/>
      <c r="AL52" s="868"/>
      <c r="AM52" s="868"/>
      <c r="AN52" s="868"/>
      <c r="AO52" s="868"/>
      <c r="AP52" s="868"/>
      <c r="AQ52" s="868"/>
      <c r="AR52" s="868"/>
      <c r="AS52" s="868"/>
      <c r="AT52" s="868"/>
      <c r="AU52" s="868"/>
      <c r="AV52" s="868"/>
      <c r="AW52" s="868"/>
      <c r="AX52" s="868"/>
      <c r="AY52" s="868"/>
      <c r="AZ52" s="870"/>
      <c r="BA52" s="870"/>
      <c r="BB52" s="870"/>
      <c r="BC52" s="870"/>
      <c r="BD52" s="870"/>
      <c r="BE52" s="864"/>
      <c r="BF52" s="864"/>
      <c r="BG52" s="864"/>
      <c r="BH52" s="864"/>
      <c r="BI52" s="865"/>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15">
      <c r="A53" s="229">
        <v>26</v>
      </c>
      <c r="B53" s="812"/>
      <c r="C53" s="813"/>
      <c r="D53" s="813"/>
      <c r="E53" s="813"/>
      <c r="F53" s="813"/>
      <c r="G53" s="813"/>
      <c r="H53" s="813"/>
      <c r="I53" s="813"/>
      <c r="J53" s="813"/>
      <c r="K53" s="813"/>
      <c r="L53" s="813"/>
      <c r="M53" s="813"/>
      <c r="N53" s="813"/>
      <c r="O53" s="813"/>
      <c r="P53" s="814"/>
      <c r="Q53" s="867"/>
      <c r="R53" s="868"/>
      <c r="S53" s="868"/>
      <c r="T53" s="868"/>
      <c r="U53" s="868"/>
      <c r="V53" s="868"/>
      <c r="W53" s="868"/>
      <c r="X53" s="868"/>
      <c r="Y53" s="868"/>
      <c r="Z53" s="868"/>
      <c r="AA53" s="868"/>
      <c r="AB53" s="868"/>
      <c r="AC53" s="868"/>
      <c r="AD53" s="868"/>
      <c r="AE53" s="869"/>
      <c r="AF53" s="818"/>
      <c r="AG53" s="819"/>
      <c r="AH53" s="819"/>
      <c r="AI53" s="819"/>
      <c r="AJ53" s="820"/>
      <c r="AK53" s="871"/>
      <c r="AL53" s="868"/>
      <c r="AM53" s="868"/>
      <c r="AN53" s="868"/>
      <c r="AO53" s="868"/>
      <c r="AP53" s="868"/>
      <c r="AQ53" s="868"/>
      <c r="AR53" s="868"/>
      <c r="AS53" s="868"/>
      <c r="AT53" s="868"/>
      <c r="AU53" s="868"/>
      <c r="AV53" s="868"/>
      <c r="AW53" s="868"/>
      <c r="AX53" s="868"/>
      <c r="AY53" s="868"/>
      <c r="AZ53" s="870"/>
      <c r="BA53" s="870"/>
      <c r="BB53" s="870"/>
      <c r="BC53" s="870"/>
      <c r="BD53" s="870"/>
      <c r="BE53" s="864"/>
      <c r="BF53" s="864"/>
      <c r="BG53" s="864"/>
      <c r="BH53" s="864"/>
      <c r="BI53" s="865"/>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15">
      <c r="A54" s="229">
        <v>27</v>
      </c>
      <c r="B54" s="812"/>
      <c r="C54" s="813"/>
      <c r="D54" s="813"/>
      <c r="E54" s="813"/>
      <c r="F54" s="813"/>
      <c r="G54" s="813"/>
      <c r="H54" s="813"/>
      <c r="I54" s="813"/>
      <c r="J54" s="813"/>
      <c r="K54" s="813"/>
      <c r="L54" s="813"/>
      <c r="M54" s="813"/>
      <c r="N54" s="813"/>
      <c r="O54" s="813"/>
      <c r="P54" s="814"/>
      <c r="Q54" s="867"/>
      <c r="R54" s="868"/>
      <c r="S54" s="868"/>
      <c r="T54" s="868"/>
      <c r="U54" s="868"/>
      <c r="V54" s="868"/>
      <c r="W54" s="868"/>
      <c r="X54" s="868"/>
      <c r="Y54" s="868"/>
      <c r="Z54" s="868"/>
      <c r="AA54" s="868"/>
      <c r="AB54" s="868"/>
      <c r="AC54" s="868"/>
      <c r="AD54" s="868"/>
      <c r="AE54" s="869"/>
      <c r="AF54" s="818"/>
      <c r="AG54" s="819"/>
      <c r="AH54" s="819"/>
      <c r="AI54" s="819"/>
      <c r="AJ54" s="820"/>
      <c r="AK54" s="871"/>
      <c r="AL54" s="868"/>
      <c r="AM54" s="868"/>
      <c r="AN54" s="868"/>
      <c r="AO54" s="868"/>
      <c r="AP54" s="868"/>
      <c r="AQ54" s="868"/>
      <c r="AR54" s="868"/>
      <c r="AS54" s="868"/>
      <c r="AT54" s="868"/>
      <c r="AU54" s="868"/>
      <c r="AV54" s="868"/>
      <c r="AW54" s="868"/>
      <c r="AX54" s="868"/>
      <c r="AY54" s="868"/>
      <c r="AZ54" s="870"/>
      <c r="BA54" s="870"/>
      <c r="BB54" s="870"/>
      <c r="BC54" s="870"/>
      <c r="BD54" s="870"/>
      <c r="BE54" s="864"/>
      <c r="BF54" s="864"/>
      <c r="BG54" s="864"/>
      <c r="BH54" s="864"/>
      <c r="BI54" s="865"/>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15">
      <c r="A55" s="229">
        <v>28</v>
      </c>
      <c r="B55" s="812"/>
      <c r="C55" s="813"/>
      <c r="D55" s="813"/>
      <c r="E55" s="813"/>
      <c r="F55" s="813"/>
      <c r="G55" s="813"/>
      <c r="H55" s="813"/>
      <c r="I55" s="813"/>
      <c r="J55" s="813"/>
      <c r="K55" s="813"/>
      <c r="L55" s="813"/>
      <c r="M55" s="813"/>
      <c r="N55" s="813"/>
      <c r="O55" s="813"/>
      <c r="P55" s="814"/>
      <c r="Q55" s="867"/>
      <c r="R55" s="868"/>
      <c r="S55" s="868"/>
      <c r="T55" s="868"/>
      <c r="U55" s="868"/>
      <c r="V55" s="868"/>
      <c r="W55" s="868"/>
      <c r="X55" s="868"/>
      <c r="Y55" s="868"/>
      <c r="Z55" s="868"/>
      <c r="AA55" s="868"/>
      <c r="AB55" s="868"/>
      <c r="AC55" s="868"/>
      <c r="AD55" s="868"/>
      <c r="AE55" s="869"/>
      <c r="AF55" s="818"/>
      <c r="AG55" s="819"/>
      <c r="AH55" s="819"/>
      <c r="AI55" s="819"/>
      <c r="AJ55" s="820"/>
      <c r="AK55" s="871"/>
      <c r="AL55" s="868"/>
      <c r="AM55" s="868"/>
      <c r="AN55" s="868"/>
      <c r="AO55" s="868"/>
      <c r="AP55" s="868"/>
      <c r="AQ55" s="868"/>
      <c r="AR55" s="868"/>
      <c r="AS55" s="868"/>
      <c r="AT55" s="868"/>
      <c r="AU55" s="868"/>
      <c r="AV55" s="868"/>
      <c r="AW55" s="868"/>
      <c r="AX55" s="868"/>
      <c r="AY55" s="868"/>
      <c r="AZ55" s="870"/>
      <c r="BA55" s="870"/>
      <c r="BB55" s="870"/>
      <c r="BC55" s="870"/>
      <c r="BD55" s="870"/>
      <c r="BE55" s="864"/>
      <c r="BF55" s="864"/>
      <c r="BG55" s="864"/>
      <c r="BH55" s="864"/>
      <c r="BI55" s="865"/>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15">
      <c r="A56" s="229">
        <v>29</v>
      </c>
      <c r="B56" s="812"/>
      <c r="C56" s="813"/>
      <c r="D56" s="813"/>
      <c r="E56" s="813"/>
      <c r="F56" s="813"/>
      <c r="G56" s="813"/>
      <c r="H56" s="813"/>
      <c r="I56" s="813"/>
      <c r="J56" s="813"/>
      <c r="K56" s="813"/>
      <c r="L56" s="813"/>
      <c r="M56" s="813"/>
      <c r="N56" s="813"/>
      <c r="O56" s="813"/>
      <c r="P56" s="814"/>
      <c r="Q56" s="867"/>
      <c r="R56" s="868"/>
      <c r="S56" s="868"/>
      <c r="T56" s="868"/>
      <c r="U56" s="868"/>
      <c r="V56" s="868"/>
      <c r="W56" s="868"/>
      <c r="X56" s="868"/>
      <c r="Y56" s="868"/>
      <c r="Z56" s="868"/>
      <c r="AA56" s="868"/>
      <c r="AB56" s="868"/>
      <c r="AC56" s="868"/>
      <c r="AD56" s="868"/>
      <c r="AE56" s="869"/>
      <c r="AF56" s="818"/>
      <c r="AG56" s="819"/>
      <c r="AH56" s="819"/>
      <c r="AI56" s="819"/>
      <c r="AJ56" s="820"/>
      <c r="AK56" s="871"/>
      <c r="AL56" s="868"/>
      <c r="AM56" s="868"/>
      <c r="AN56" s="868"/>
      <c r="AO56" s="868"/>
      <c r="AP56" s="868"/>
      <c r="AQ56" s="868"/>
      <c r="AR56" s="868"/>
      <c r="AS56" s="868"/>
      <c r="AT56" s="868"/>
      <c r="AU56" s="868"/>
      <c r="AV56" s="868"/>
      <c r="AW56" s="868"/>
      <c r="AX56" s="868"/>
      <c r="AY56" s="868"/>
      <c r="AZ56" s="870"/>
      <c r="BA56" s="870"/>
      <c r="BB56" s="870"/>
      <c r="BC56" s="870"/>
      <c r="BD56" s="870"/>
      <c r="BE56" s="864"/>
      <c r="BF56" s="864"/>
      <c r="BG56" s="864"/>
      <c r="BH56" s="864"/>
      <c r="BI56" s="865"/>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15">
      <c r="A57" s="229">
        <v>30</v>
      </c>
      <c r="B57" s="812"/>
      <c r="C57" s="813"/>
      <c r="D57" s="813"/>
      <c r="E57" s="813"/>
      <c r="F57" s="813"/>
      <c r="G57" s="813"/>
      <c r="H57" s="813"/>
      <c r="I57" s="813"/>
      <c r="J57" s="813"/>
      <c r="K57" s="813"/>
      <c r="L57" s="813"/>
      <c r="M57" s="813"/>
      <c r="N57" s="813"/>
      <c r="O57" s="813"/>
      <c r="P57" s="814"/>
      <c r="Q57" s="867"/>
      <c r="R57" s="868"/>
      <c r="S57" s="868"/>
      <c r="T57" s="868"/>
      <c r="U57" s="868"/>
      <c r="V57" s="868"/>
      <c r="W57" s="868"/>
      <c r="X57" s="868"/>
      <c r="Y57" s="868"/>
      <c r="Z57" s="868"/>
      <c r="AA57" s="868"/>
      <c r="AB57" s="868"/>
      <c r="AC57" s="868"/>
      <c r="AD57" s="868"/>
      <c r="AE57" s="869"/>
      <c r="AF57" s="818"/>
      <c r="AG57" s="819"/>
      <c r="AH57" s="819"/>
      <c r="AI57" s="819"/>
      <c r="AJ57" s="820"/>
      <c r="AK57" s="871"/>
      <c r="AL57" s="868"/>
      <c r="AM57" s="868"/>
      <c r="AN57" s="868"/>
      <c r="AO57" s="868"/>
      <c r="AP57" s="868"/>
      <c r="AQ57" s="868"/>
      <c r="AR57" s="868"/>
      <c r="AS57" s="868"/>
      <c r="AT57" s="868"/>
      <c r="AU57" s="868"/>
      <c r="AV57" s="868"/>
      <c r="AW57" s="868"/>
      <c r="AX57" s="868"/>
      <c r="AY57" s="868"/>
      <c r="AZ57" s="870"/>
      <c r="BA57" s="870"/>
      <c r="BB57" s="870"/>
      <c r="BC57" s="870"/>
      <c r="BD57" s="870"/>
      <c r="BE57" s="864"/>
      <c r="BF57" s="864"/>
      <c r="BG57" s="864"/>
      <c r="BH57" s="864"/>
      <c r="BI57" s="865"/>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15">
      <c r="A58" s="229">
        <v>31</v>
      </c>
      <c r="B58" s="812"/>
      <c r="C58" s="813"/>
      <c r="D58" s="813"/>
      <c r="E58" s="813"/>
      <c r="F58" s="813"/>
      <c r="G58" s="813"/>
      <c r="H58" s="813"/>
      <c r="I58" s="813"/>
      <c r="J58" s="813"/>
      <c r="K58" s="813"/>
      <c r="L58" s="813"/>
      <c r="M58" s="813"/>
      <c r="N58" s="813"/>
      <c r="O58" s="813"/>
      <c r="P58" s="814"/>
      <c r="Q58" s="867"/>
      <c r="R58" s="868"/>
      <c r="S58" s="868"/>
      <c r="T58" s="868"/>
      <c r="U58" s="868"/>
      <c r="V58" s="868"/>
      <c r="W58" s="868"/>
      <c r="X58" s="868"/>
      <c r="Y58" s="868"/>
      <c r="Z58" s="868"/>
      <c r="AA58" s="868"/>
      <c r="AB58" s="868"/>
      <c r="AC58" s="868"/>
      <c r="AD58" s="868"/>
      <c r="AE58" s="869"/>
      <c r="AF58" s="818"/>
      <c r="AG58" s="819"/>
      <c r="AH58" s="819"/>
      <c r="AI58" s="819"/>
      <c r="AJ58" s="820"/>
      <c r="AK58" s="871"/>
      <c r="AL58" s="868"/>
      <c r="AM58" s="868"/>
      <c r="AN58" s="868"/>
      <c r="AO58" s="868"/>
      <c r="AP58" s="868"/>
      <c r="AQ58" s="868"/>
      <c r="AR58" s="868"/>
      <c r="AS58" s="868"/>
      <c r="AT58" s="868"/>
      <c r="AU58" s="868"/>
      <c r="AV58" s="868"/>
      <c r="AW58" s="868"/>
      <c r="AX58" s="868"/>
      <c r="AY58" s="868"/>
      <c r="AZ58" s="870"/>
      <c r="BA58" s="870"/>
      <c r="BB58" s="870"/>
      <c r="BC58" s="870"/>
      <c r="BD58" s="870"/>
      <c r="BE58" s="864"/>
      <c r="BF58" s="864"/>
      <c r="BG58" s="864"/>
      <c r="BH58" s="864"/>
      <c r="BI58" s="865"/>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15">
      <c r="A59" s="229">
        <v>32</v>
      </c>
      <c r="B59" s="812"/>
      <c r="C59" s="813"/>
      <c r="D59" s="813"/>
      <c r="E59" s="813"/>
      <c r="F59" s="813"/>
      <c r="G59" s="813"/>
      <c r="H59" s="813"/>
      <c r="I59" s="813"/>
      <c r="J59" s="813"/>
      <c r="K59" s="813"/>
      <c r="L59" s="813"/>
      <c r="M59" s="813"/>
      <c r="N59" s="813"/>
      <c r="O59" s="813"/>
      <c r="P59" s="814"/>
      <c r="Q59" s="867"/>
      <c r="R59" s="868"/>
      <c r="S59" s="868"/>
      <c r="T59" s="868"/>
      <c r="U59" s="868"/>
      <c r="V59" s="868"/>
      <c r="W59" s="868"/>
      <c r="X59" s="868"/>
      <c r="Y59" s="868"/>
      <c r="Z59" s="868"/>
      <c r="AA59" s="868"/>
      <c r="AB59" s="868"/>
      <c r="AC59" s="868"/>
      <c r="AD59" s="868"/>
      <c r="AE59" s="869"/>
      <c r="AF59" s="818"/>
      <c r="AG59" s="819"/>
      <c r="AH59" s="819"/>
      <c r="AI59" s="819"/>
      <c r="AJ59" s="820"/>
      <c r="AK59" s="871"/>
      <c r="AL59" s="868"/>
      <c r="AM59" s="868"/>
      <c r="AN59" s="868"/>
      <c r="AO59" s="868"/>
      <c r="AP59" s="868"/>
      <c r="AQ59" s="868"/>
      <c r="AR59" s="868"/>
      <c r="AS59" s="868"/>
      <c r="AT59" s="868"/>
      <c r="AU59" s="868"/>
      <c r="AV59" s="868"/>
      <c r="AW59" s="868"/>
      <c r="AX59" s="868"/>
      <c r="AY59" s="868"/>
      <c r="AZ59" s="870"/>
      <c r="BA59" s="870"/>
      <c r="BB59" s="870"/>
      <c r="BC59" s="870"/>
      <c r="BD59" s="870"/>
      <c r="BE59" s="864"/>
      <c r="BF59" s="864"/>
      <c r="BG59" s="864"/>
      <c r="BH59" s="864"/>
      <c r="BI59" s="865"/>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15">
      <c r="A60" s="229">
        <v>33</v>
      </c>
      <c r="B60" s="812"/>
      <c r="C60" s="813"/>
      <c r="D60" s="813"/>
      <c r="E60" s="813"/>
      <c r="F60" s="813"/>
      <c r="G60" s="813"/>
      <c r="H60" s="813"/>
      <c r="I60" s="813"/>
      <c r="J60" s="813"/>
      <c r="K60" s="813"/>
      <c r="L60" s="813"/>
      <c r="M60" s="813"/>
      <c r="N60" s="813"/>
      <c r="O60" s="813"/>
      <c r="P60" s="814"/>
      <c r="Q60" s="867"/>
      <c r="R60" s="868"/>
      <c r="S60" s="868"/>
      <c r="T60" s="868"/>
      <c r="U60" s="868"/>
      <c r="V60" s="868"/>
      <c r="W60" s="868"/>
      <c r="X60" s="868"/>
      <c r="Y60" s="868"/>
      <c r="Z60" s="868"/>
      <c r="AA60" s="868"/>
      <c r="AB60" s="868"/>
      <c r="AC60" s="868"/>
      <c r="AD60" s="868"/>
      <c r="AE60" s="869"/>
      <c r="AF60" s="818"/>
      <c r="AG60" s="819"/>
      <c r="AH60" s="819"/>
      <c r="AI60" s="819"/>
      <c r="AJ60" s="820"/>
      <c r="AK60" s="871"/>
      <c r="AL60" s="868"/>
      <c r="AM60" s="868"/>
      <c r="AN60" s="868"/>
      <c r="AO60" s="868"/>
      <c r="AP60" s="868"/>
      <c r="AQ60" s="868"/>
      <c r="AR60" s="868"/>
      <c r="AS60" s="868"/>
      <c r="AT60" s="868"/>
      <c r="AU60" s="868"/>
      <c r="AV60" s="868"/>
      <c r="AW60" s="868"/>
      <c r="AX60" s="868"/>
      <c r="AY60" s="868"/>
      <c r="AZ60" s="870"/>
      <c r="BA60" s="870"/>
      <c r="BB60" s="870"/>
      <c r="BC60" s="870"/>
      <c r="BD60" s="870"/>
      <c r="BE60" s="864"/>
      <c r="BF60" s="864"/>
      <c r="BG60" s="864"/>
      <c r="BH60" s="864"/>
      <c r="BI60" s="865"/>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
      <c r="A61" s="229">
        <v>34</v>
      </c>
      <c r="B61" s="812"/>
      <c r="C61" s="813"/>
      <c r="D61" s="813"/>
      <c r="E61" s="813"/>
      <c r="F61" s="813"/>
      <c r="G61" s="813"/>
      <c r="H61" s="813"/>
      <c r="I61" s="813"/>
      <c r="J61" s="813"/>
      <c r="K61" s="813"/>
      <c r="L61" s="813"/>
      <c r="M61" s="813"/>
      <c r="N61" s="813"/>
      <c r="O61" s="813"/>
      <c r="P61" s="814"/>
      <c r="Q61" s="867"/>
      <c r="R61" s="868"/>
      <c r="S61" s="868"/>
      <c r="T61" s="868"/>
      <c r="U61" s="868"/>
      <c r="V61" s="868"/>
      <c r="W61" s="868"/>
      <c r="X61" s="868"/>
      <c r="Y61" s="868"/>
      <c r="Z61" s="868"/>
      <c r="AA61" s="868"/>
      <c r="AB61" s="868"/>
      <c r="AC61" s="868"/>
      <c r="AD61" s="868"/>
      <c r="AE61" s="869"/>
      <c r="AF61" s="818"/>
      <c r="AG61" s="819"/>
      <c r="AH61" s="819"/>
      <c r="AI61" s="819"/>
      <c r="AJ61" s="820"/>
      <c r="AK61" s="871"/>
      <c r="AL61" s="868"/>
      <c r="AM61" s="868"/>
      <c r="AN61" s="868"/>
      <c r="AO61" s="868"/>
      <c r="AP61" s="868"/>
      <c r="AQ61" s="868"/>
      <c r="AR61" s="868"/>
      <c r="AS61" s="868"/>
      <c r="AT61" s="868"/>
      <c r="AU61" s="868"/>
      <c r="AV61" s="868"/>
      <c r="AW61" s="868"/>
      <c r="AX61" s="868"/>
      <c r="AY61" s="868"/>
      <c r="AZ61" s="870"/>
      <c r="BA61" s="870"/>
      <c r="BB61" s="870"/>
      <c r="BC61" s="870"/>
      <c r="BD61" s="870"/>
      <c r="BE61" s="864"/>
      <c r="BF61" s="864"/>
      <c r="BG61" s="864"/>
      <c r="BH61" s="864"/>
      <c r="BI61" s="865"/>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15">
      <c r="A62" s="229">
        <v>35</v>
      </c>
      <c r="B62" s="812"/>
      <c r="C62" s="813"/>
      <c r="D62" s="813"/>
      <c r="E62" s="813"/>
      <c r="F62" s="813"/>
      <c r="G62" s="813"/>
      <c r="H62" s="813"/>
      <c r="I62" s="813"/>
      <c r="J62" s="813"/>
      <c r="K62" s="813"/>
      <c r="L62" s="813"/>
      <c r="M62" s="813"/>
      <c r="N62" s="813"/>
      <c r="O62" s="813"/>
      <c r="P62" s="814"/>
      <c r="Q62" s="867"/>
      <c r="R62" s="868"/>
      <c r="S62" s="868"/>
      <c r="T62" s="868"/>
      <c r="U62" s="868"/>
      <c r="V62" s="868"/>
      <c r="W62" s="868"/>
      <c r="X62" s="868"/>
      <c r="Y62" s="868"/>
      <c r="Z62" s="868"/>
      <c r="AA62" s="868"/>
      <c r="AB62" s="868"/>
      <c r="AC62" s="868"/>
      <c r="AD62" s="868"/>
      <c r="AE62" s="869"/>
      <c r="AF62" s="818"/>
      <c r="AG62" s="819"/>
      <c r="AH62" s="819"/>
      <c r="AI62" s="819"/>
      <c r="AJ62" s="820"/>
      <c r="AK62" s="871"/>
      <c r="AL62" s="868"/>
      <c r="AM62" s="868"/>
      <c r="AN62" s="868"/>
      <c r="AO62" s="868"/>
      <c r="AP62" s="868"/>
      <c r="AQ62" s="868"/>
      <c r="AR62" s="868"/>
      <c r="AS62" s="868"/>
      <c r="AT62" s="868"/>
      <c r="AU62" s="868"/>
      <c r="AV62" s="868"/>
      <c r="AW62" s="868"/>
      <c r="AX62" s="868"/>
      <c r="AY62" s="868"/>
      <c r="AZ62" s="870"/>
      <c r="BA62" s="870"/>
      <c r="BB62" s="870"/>
      <c r="BC62" s="870"/>
      <c r="BD62" s="870"/>
      <c r="BE62" s="864"/>
      <c r="BF62" s="864"/>
      <c r="BG62" s="864"/>
      <c r="BH62" s="864"/>
      <c r="BI62" s="865"/>
      <c r="BJ62" s="879" t="s">
        <v>406</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
      <c r="A63" s="231" t="s">
        <v>387</v>
      </c>
      <c r="B63" s="821" t="s">
        <v>407</v>
      </c>
      <c r="C63" s="822"/>
      <c r="D63" s="822"/>
      <c r="E63" s="822"/>
      <c r="F63" s="822"/>
      <c r="G63" s="822"/>
      <c r="H63" s="822"/>
      <c r="I63" s="822"/>
      <c r="J63" s="822"/>
      <c r="K63" s="822"/>
      <c r="L63" s="822"/>
      <c r="M63" s="822"/>
      <c r="N63" s="822"/>
      <c r="O63" s="822"/>
      <c r="P63" s="823"/>
      <c r="Q63" s="872"/>
      <c r="R63" s="873"/>
      <c r="S63" s="873"/>
      <c r="T63" s="873"/>
      <c r="U63" s="873"/>
      <c r="V63" s="873"/>
      <c r="W63" s="873"/>
      <c r="X63" s="873"/>
      <c r="Y63" s="873"/>
      <c r="Z63" s="873"/>
      <c r="AA63" s="873"/>
      <c r="AB63" s="873"/>
      <c r="AC63" s="873"/>
      <c r="AD63" s="873"/>
      <c r="AE63" s="874"/>
      <c r="AF63" s="875">
        <v>29</v>
      </c>
      <c r="AG63" s="876"/>
      <c r="AH63" s="876"/>
      <c r="AI63" s="876"/>
      <c r="AJ63" s="877"/>
      <c r="AK63" s="878"/>
      <c r="AL63" s="873"/>
      <c r="AM63" s="873"/>
      <c r="AN63" s="873"/>
      <c r="AO63" s="873"/>
      <c r="AP63" s="876"/>
      <c r="AQ63" s="876"/>
      <c r="AR63" s="876"/>
      <c r="AS63" s="876"/>
      <c r="AT63" s="876"/>
      <c r="AU63" s="876"/>
      <c r="AV63" s="876"/>
      <c r="AW63" s="876"/>
      <c r="AX63" s="876"/>
      <c r="AY63" s="876"/>
      <c r="AZ63" s="880"/>
      <c r="BA63" s="880"/>
      <c r="BB63" s="880"/>
      <c r="BC63" s="880"/>
      <c r="BD63" s="880"/>
      <c r="BE63" s="881"/>
      <c r="BF63" s="881"/>
      <c r="BG63" s="881"/>
      <c r="BH63" s="881"/>
      <c r="BI63" s="882"/>
      <c r="BJ63" s="883" t="s">
        <v>408</v>
      </c>
      <c r="BK63" s="884"/>
      <c r="BL63" s="884"/>
      <c r="BM63" s="884"/>
      <c r="BN63" s="885"/>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
      <c r="A65" s="223" t="s">
        <v>409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15">
      <c r="A66" s="759" t="s">
        <v>410</v>
      </c>
      <c r="B66" s="760"/>
      <c r="C66" s="760"/>
      <c r="D66" s="760"/>
      <c r="E66" s="760"/>
      <c r="F66" s="760"/>
      <c r="G66" s="760"/>
      <c r="H66" s="760"/>
      <c r="I66" s="760"/>
      <c r="J66" s="760"/>
      <c r="K66" s="760"/>
      <c r="L66" s="760"/>
      <c r="M66" s="760"/>
      <c r="N66" s="760"/>
      <c r="O66" s="760"/>
      <c r="P66" s="761"/>
      <c r="Q66" s="765" t="s">
        <v>411</v>
      </c>
      <c r="R66" s="766"/>
      <c r="S66" s="766"/>
      <c r="T66" s="766"/>
      <c r="U66" s="767"/>
      <c r="V66" s="765" t="s">
        <v>412</v>
      </c>
      <c r="W66" s="766"/>
      <c r="X66" s="766"/>
      <c r="Y66" s="766"/>
      <c r="Z66" s="767"/>
      <c r="AA66" s="765" t="s">
        <v>413</v>
      </c>
      <c r="AB66" s="766"/>
      <c r="AC66" s="766"/>
      <c r="AD66" s="766"/>
      <c r="AE66" s="767"/>
      <c r="AF66" s="886" t="s">
        <v>395</v>
      </c>
      <c r="AG66" s="847"/>
      <c r="AH66" s="847"/>
      <c r="AI66" s="847"/>
      <c r="AJ66" s="887"/>
      <c r="AK66" s="765" t="s">
        <v>414</v>
      </c>
      <c r="AL66" s="760"/>
      <c r="AM66" s="760"/>
      <c r="AN66" s="760"/>
      <c r="AO66" s="761"/>
      <c r="AP66" s="765" t="s">
        <v>397</v>
      </c>
      <c r="AQ66" s="766"/>
      <c r="AR66" s="766"/>
      <c r="AS66" s="766"/>
      <c r="AT66" s="767"/>
      <c r="AU66" s="765" t="s">
        <v>415</v>
      </c>
      <c r="AV66" s="766"/>
      <c r="AW66" s="766"/>
      <c r="AX66" s="766"/>
      <c r="AY66" s="767"/>
      <c r="AZ66" s="765" t="s">
        <v>375</v>
      </c>
      <c r="BA66" s="766"/>
      <c r="BB66" s="766"/>
      <c r="BC66" s="766"/>
      <c r="BD66" s="772"/>
      <c r="BE66" s="232"/>
      <c r="BF66" s="232"/>
      <c r="BG66" s="232"/>
      <c r="BH66" s="232"/>
      <c r="BI66" s="232"/>
      <c r="BJ66" s="232"/>
      <c r="BK66" s="232"/>
      <c r="BL66" s="232"/>
      <c r="BM66" s="232"/>
      <c r="BN66" s="232"/>
      <c r="BO66" s="232"/>
      <c r="BP66" s="232"/>
      <c r="BQ66" s="229">
        <v>60</v>
      </c>
      <c r="BR66" s="234"/>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21"/>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8"/>
      <c r="AG67" s="850"/>
      <c r="AH67" s="850"/>
      <c r="AI67" s="850"/>
      <c r="AJ67" s="889"/>
      <c r="AK67" s="890"/>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21"/>
    </row>
    <row r="68" spans="1:131" ht="26.25" customHeight="1" thickTop="1" x14ac:dyDescent="0.15">
      <c r="A68" s="227">
        <v>1</v>
      </c>
      <c r="B68" s="901" t="s">
        <v>576</v>
      </c>
      <c r="C68" s="902"/>
      <c r="D68" s="902"/>
      <c r="E68" s="902"/>
      <c r="F68" s="902"/>
      <c r="G68" s="902"/>
      <c r="H68" s="902"/>
      <c r="I68" s="902"/>
      <c r="J68" s="902"/>
      <c r="K68" s="902"/>
      <c r="L68" s="902"/>
      <c r="M68" s="902"/>
      <c r="N68" s="902"/>
      <c r="O68" s="902"/>
      <c r="P68" s="903"/>
      <c r="Q68" s="904">
        <v>4795</v>
      </c>
      <c r="R68" s="898"/>
      <c r="S68" s="898"/>
      <c r="T68" s="898"/>
      <c r="U68" s="898"/>
      <c r="V68" s="898">
        <v>4781</v>
      </c>
      <c r="W68" s="898"/>
      <c r="X68" s="898"/>
      <c r="Y68" s="898"/>
      <c r="Z68" s="898"/>
      <c r="AA68" s="898">
        <v>14</v>
      </c>
      <c r="AB68" s="898"/>
      <c r="AC68" s="898"/>
      <c r="AD68" s="898"/>
      <c r="AE68" s="898"/>
      <c r="AF68" s="898">
        <v>14</v>
      </c>
      <c r="AG68" s="898"/>
      <c r="AH68" s="898"/>
      <c r="AI68" s="898"/>
      <c r="AJ68" s="898"/>
      <c r="AK68" s="898">
        <v>32</v>
      </c>
      <c r="AL68" s="898"/>
      <c r="AM68" s="898"/>
      <c r="AN68" s="898"/>
      <c r="AO68" s="898"/>
      <c r="AP68" s="898" t="s">
        <v>582</v>
      </c>
      <c r="AQ68" s="898"/>
      <c r="AR68" s="898"/>
      <c r="AS68" s="898"/>
      <c r="AT68" s="898"/>
      <c r="AU68" s="898" t="s">
        <v>582</v>
      </c>
      <c r="AV68" s="898"/>
      <c r="AW68" s="898"/>
      <c r="AX68" s="898"/>
      <c r="AY68" s="898"/>
      <c r="AZ68" s="899"/>
      <c r="BA68" s="899"/>
      <c r="BB68" s="899"/>
      <c r="BC68" s="899"/>
      <c r="BD68" s="900"/>
      <c r="BE68" s="232"/>
      <c r="BF68" s="232"/>
      <c r="BG68" s="232"/>
      <c r="BH68" s="232"/>
      <c r="BI68" s="232"/>
      <c r="BJ68" s="232"/>
      <c r="BK68" s="232"/>
      <c r="BL68" s="232"/>
      <c r="BM68" s="232"/>
      <c r="BN68" s="232"/>
      <c r="BO68" s="232"/>
      <c r="BP68" s="232"/>
      <c r="BQ68" s="229">
        <v>62</v>
      </c>
      <c r="BR68" s="234"/>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21"/>
    </row>
    <row r="69" spans="1:131" ht="26.25" customHeight="1" x14ac:dyDescent="0.15">
      <c r="A69" s="229">
        <v>2</v>
      </c>
      <c r="B69" s="905" t="s">
        <v>581</v>
      </c>
      <c r="C69" s="906"/>
      <c r="D69" s="906"/>
      <c r="E69" s="906"/>
      <c r="F69" s="906"/>
      <c r="G69" s="906"/>
      <c r="H69" s="906"/>
      <c r="I69" s="906"/>
      <c r="J69" s="906"/>
      <c r="K69" s="906"/>
      <c r="L69" s="906"/>
      <c r="M69" s="906"/>
      <c r="N69" s="906"/>
      <c r="O69" s="906"/>
      <c r="P69" s="907"/>
      <c r="Q69" s="908">
        <v>132</v>
      </c>
      <c r="R69" s="862"/>
      <c r="S69" s="862"/>
      <c r="T69" s="862"/>
      <c r="U69" s="862"/>
      <c r="V69" s="862">
        <v>111</v>
      </c>
      <c r="W69" s="862"/>
      <c r="X69" s="862"/>
      <c r="Y69" s="862"/>
      <c r="Z69" s="862"/>
      <c r="AA69" s="862">
        <v>21</v>
      </c>
      <c r="AB69" s="862"/>
      <c r="AC69" s="862"/>
      <c r="AD69" s="862"/>
      <c r="AE69" s="862"/>
      <c r="AF69" s="862">
        <v>21</v>
      </c>
      <c r="AG69" s="862"/>
      <c r="AH69" s="862"/>
      <c r="AI69" s="862"/>
      <c r="AJ69" s="862"/>
      <c r="AK69" s="862" t="s">
        <v>582</v>
      </c>
      <c r="AL69" s="862"/>
      <c r="AM69" s="862"/>
      <c r="AN69" s="862"/>
      <c r="AO69" s="862"/>
      <c r="AP69" s="862" t="s">
        <v>582</v>
      </c>
      <c r="AQ69" s="862"/>
      <c r="AR69" s="862"/>
      <c r="AS69" s="862"/>
      <c r="AT69" s="862"/>
      <c r="AU69" s="862" t="s">
        <v>582</v>
      </c>
      <c r="AV69" s="862"/>
      <c r="AW69" s="862"/>
      <c r="AX69" s="862"/>
      <c r="AY69" s="862"/>
      <c r="AZ69" s="864"/>
      <c r="BA69" s="864"/>
      <c r="BB69" s="864"/>
      <c r="BC69" s="864"/>
      <c r="BD69" s="865"/>
      <c r="BE69" s="232"/>
      <c r="BF69" s="232"/>
      <c r="BG69" s="232"/>
      <c r="BH69" s="232"/>
      <c r="BI69" s="232"/>
      <c r="BJ69" s="232"/>
      <c r="BK69" s="232"/>
      <c r="BL69" s="232"/>
      <c r="BM69" s="232"/>
      <c r="BN69" s="232"/>
      <c r="BO69" s="232"/>
      <c r="BP69" s="232"/>
      <c r="BQ69" s="229">
        <v>63</v>
      </c>
      <c r="BR69" s="234"/>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21"/>
    </row>
    <row r="70" spans="1:131" ht="26.25" customHeight="1" x14ac:dyDescent="0.15">
      <c r="A70" s="229">
        <v>3</v>
      </c>
      <c r="B70" s="905" t="s">
        <v>577</v>
      </c>
      <c r="C70" s="906"/>
      <c r="D70" s="906"/>
      <c r="E70" s="906"/>
      <c r="F70" s="906"/>
      <c r="G70" s="906"/>
      <c r="H70" s="906"/>
      <c r="I70" s="906"/>
      <c r="J70" s="906"/>
      <c r="K70" s="906"/>
      <c r="L70" s="906"/>
      <c r="M70" s="906"/>
      <c r="N70" s="906"/>
      <c r="O70" s="906"/>
      <c r="P70" s="907"/>
      <c r="Q70" s="908">
        <v>127</v>
      </c>
      <c r="R70" s="862"/>
      <c r="S70" s="862"/>
      <c r="T70" s="862"/>
      <c r="U70" s="862"/>
      <c r="V70" s="862">
        <v>120</v>
      </c>
      <c r="W70" s="862"/>
      <c r="X70" s="862"/>
      <c r="Y70" s="862"/>
      <c r="Z70" s="862"/>
      <c r="AA70" s="862">
        <v>7</v>
      </c>
      <c r="AB70" s="862"/>
      <c r="AC70" s="862"/>
      <c r="AD70" s="862"/>
      <c r="AE70" s="862"/>
      <c r="AF70" s="862">
        <v>7</v>
      </c>
      <c r="AG70" s="862"/>
      <c r="AH70" s="862"/>
      <c r="AI70" s="862"/>
      <c r="AJ70" s="862"/>
      <c r="AK70" s="862">
        <v>28</v>
      </c>
      <c r="AL70" s="862"/>
      <c r="AM70" s="862"/>
      <c r="AN70" s="862"/>
      <c r="AO70" s="862"/>
      <c r="AP70" s="862" t="s">
        <v>582</v>
      </c>
      <c r="AQ70" s="862"/>
      <c r="AR70" s="862"/>
      <c r="AS70" s="862"/>
      <c r="AT70" s="862"/>
      <c r="AU70" s="862" t="s">
        <v>582</v>
      </c>
      <c r="AV70" s="862"/>
      <c r="AW70" s="862"/>
      <c r="AX70" s="862"/>
      <c r="AY70" s="862"/>
      <c r="AZ70" s="864"/>
      <c r="BA70" s="864"/>
      <c r="BB70" s="864"/>
      <c r="BC70" s="864"/>
      <c r="BD70" s="865"/>
      <c r="BE70" s="232"/>
      <c r="BF70" s="232"/>
      <c r="BG70" s="232"/>
      <c r="BH70" s="232"/>
      <c r="BI70" s="232"/>
      <c r="BJ70" s="232"/>
      <c r="BK70" s="232"/>
      <c r="BL70" s="232"/>
      <c r="BM70" s="232"/>
      <c r="BN70" s="232"/>
      <c r="BO70" s="232"/>
      <c r="BP70" s="232"/>
      <c r="BQ70" s="229">
        <v>64</v>
      </c>
      <c r="BR70" s="234"/>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21"/>
    </row>
    <row r="71" spans="1:131" ht="26.25" customHeight="1" x14ac:dyDescent="0.15">
      <c r="A71" s="229">
        <v>4</v>
      </c>
      <c r="B71" s="905" t="s">
        <v>578</v>
      </c>
      <c r="C71" s="906"/>
      <c r="D71" s="906"/>
      <c r="E71" s="906"/>
      <c r="F71" s="906"/>
      <c r="G71" s="906"/>
      <c r="H71" s="906"/>
      <c r="I71" s="906"/>
      <c r="J71" s="906"/>
      <c r="K71" s="906"/>
      <c r="L71" s="906"/>
      <c r="M71" s="906"/>
      <c r="N71" s="906"/>
      <c r="O71" s="906"/>
      <c r="P71" s="907"/>
      <c r="Q71" s="908">
        <v>132</v>
      </c>
      <c r="R71" s="862"/>
      <c r="S71" s="862"/>
      <c r="T71" s="862"/>
      <c r="U71" s="862"/>
      <c r="V71" s="862">
        <v>87</v>
      </c>
      <c r="W71" s="862"/>
      <c r="X71" s="862"/>
      <c r="Y71" s="862"/>
      <c r="Z71" s="862"/>
      <c r="AA71" s="862">
        <v>45</v>
      </c>
      <c r="AB71" s="862"/>
      <c r="AC71" s="862"/>
      <c r="AD71" s="862"/>
      <c r="AE71" s="862"/>
      <c r="AF71" s="862">
        <v>45</v>
      </c>
      <c r="AG71" s="862"/>
      <c r="AH71" s="862"/>
      <c r="AI71" s="862"/>
      <c r="AJ71" s="862"/>
      <c r="AK71" s="862" t="s">
        <v>582</v>
      </c>
      <c r="AL71" s="862"/>
      <c r="AM71" s="862"/>
      <c r="AN71" s="862"/>
      <c r="AO71" s="862"/>
      <c r="AP71" s="862" t="s">
        <v>582</v>
      </c>
      <c r="AQ71" s="862"/>
      <c r="AR71" s="862"/>
      <c r="AS71" s="862"/>
      <c r="AT71" s="862"/>
      <c r="AU71" s="862" t="s">
        <v>582</v>
      </c>
      <c r="AV71" s="862"/>
      <c r="AW71" s="862"/>
      <c r="AX71" s="862"/>
      <c r="AY71" s="862"/>
      <c r="AZ71" s="864"/>
      <c r="BA71" s="864"/>
      <c r="BB71" s="864"/>
      <c r="BC71" s="864"/>
      <c r="BD71" s="865"/>
      <c r="BE71" s="232"/>
      <c r="BF71" s="232"/>
      <c r="BG71" s="232"/>
      <c r="BH71" s="232"/>
      <c r="BI71" s="232"/>
      <c r="BJ71" s="232"/>
      <c r="BK71" s="232"/>
      <c r="BL71" s="232"/>
      <c r="BM71" s="232"/>
      <c r="BN71" s="232"/>
      <c r="BO71" s="232"/>
      <c r="BP71" s="232"/>
      <c r="BQ71" s="229">
        <v>65</v>
      </c>
      <c r="BR71" s="234"/>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21"/>
    </row>
    <row r="72" spans="1:131" ht="26.25" customHeight="1" x14ac:dyDescent="0.15">
      <c r="A72" s="229">
        <v>5</v>
      </c>
      <c r="B72" s="905" t="s">
        <v>579</v>
      </c>
      <c r="C72" s="906"/>
      <c r="D72" s="906"/>
      <c r="E72" s="906"/>
      <c r="F72" s="906"/>
      <c r="G72" s="906"/>
      <c r="H72" s="906"/>
      <c r="I72" s="906"/>
      <c r="J72" s="906"/>
      <c r="K72" s="906"/>
      <c r="L72" s="906"/>
      <c r="M72" s="906"/>
      <c r="N72" s="906"/>
      <c r="O72" s="906"/>
      <c r="P72" s="907"/>
      <c r="Q72" s="908">
        <v>12871</v>
      </c>
      <c r="R72" s="862"/>
      <c r="S72" s="862"/>
      <c r="T72" s="862"/>
      <c r="U72" s="862"/>
      <c r="V72" s="862">
        <v>10950</v>
      </c>
      <c r="W72" s="862"/>
      <c r="X72" s="862"/>
      <c r="Y72" s="862"/>
      <c r="Z72" s="862"/>
      <c r="AA72" s="862">
        <v>1921</v>
      </c>
      <c r="AB72" s="862"/>
      <c r="AC72" s="862"/>
      <c r="AD72" s="862"/>
      <c r="AE72" s="862"/>
      <c r="AF72" s="862">
        <v>3257</v>
      </c>
      <c r="AG72" s="862"/>
      <c r="AH72" s="862"/>
      <c r="AI72" s="862"/>
      <c r="AJ72" s="862"/>
      <c r="AK72" s="862">
        <v>944</v>
      </c>
      <c r="AL72" s="862"/>
      <c r="AM72" s="862"/>
      <c r="AN72" s="862"/>
      <c r="AO72" s="862"/>
      <c r="AP72" s="862">
        <v>4396</v>
      </c>
      <c r="AQ72" s="862"/>
      <c r="AR72" s="862"/>
      <c r="AS72" s="862"/>
      <c r="AT72" s="862"/>
      <c r="AU72" s="862">
        <v>93</v>
      </c>
      <c r="AV72" s="862"/>
      <c r="AW72" s="862"/>
      <c r="AX72" s="862"/>
      <c r="AY72" s="862"/>
      <c r="AZ72" s="864"/>
      <c r="BA72" s="864"/>
      <c r="BB72" s="864"/>
      <c r="BC72" s="864"/>
      <c r="BD72" s="865"/>
      <c r="BE72" s="232"/>
      <c r="BF72" s="232"/>
      <c r="BG72" s="232"/>
      <c r="BH72" s="232"/>
      <c r="BI72" s="232"/>
      <c r="BJ72" s="232"/>
      <c r="BK72" s="232"/>
      <c r="BL72" s="232"/>
      <c r="BM72" s="232"/>
      <c r="BN72" s="232"/>
      <c r="BO72" s="232"/>
      <c r="BP72" s="232"/>
      <c r="BQ72" s="229">
        <v>66</v>
      </c>
      <c r="BR72" s="234"/>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21"/>
    </row>
    <row r="73" spans="1:131" ht="26.25" customHeight="1" x14ac:dyDescent="0.15">
      <c r="A73" s="229">
        <v>6</v>
      </c>
      <c r="B73" s="905" t="s">
        <v>580</v>
      </c>
      <c r="C73" s="906"/>
      <c r="D73" s="906"/>
      <c r="E73" s="906"/>
      <c r="F73" s="906"/>
      <c r="G73" s="906"/>
      <c r="H73" s="906"/>
      <c r="I73" s="906"/>
      <c r="J73" s="906"/>
      <c r="K73" s="906"/>
      <c r="L73" s="906"/>
      <c r="M73" s="906"/>
      <c r="N73" s="906"/>
      <c r="O73" s="906"/>
      <c r="P73" s="907"/>
      <c r="Q73" s="908">
        <v>15803</v>
      </c>
      <c r="R73" s="862"/>
      <c r="S73" s="862"/>
      <c r="T73" s="862"/>
      <c r="U73" s="862"/>
      <c r="V73" s="862">
        <v>14948</v>
      </c>
      <c r="W73" s="862"/>
      <c r="X73" s="862"/>
      <c r="Y73" s="862"/>
      <c r="Z73" s="862"/>
      <c r="AA73" s="862">
        <v>855</v>
      </c>
      <c r="AB73" s="862"/>
      <c r="AC73" s="862"/>
      <c r="AD73" s="862"/>
      <c r="AE73" s="862"/>
      <c r="AF73" s="862">
        <v>855</v>
      </c>
      <c r="AG73" s="862"/>
      <c r="AH73" s="862"/>
      <c r="AI73" s="862"/>
      <c r="AJ73" s="862"/>
      <c r="AK73" s="862">
        <v>1548</v>
      </c>
      <c r="AL73" s="862"/>
      <c r="AM73" s="862"/>
      <c r="AN73" s="862"/>
      <c r="AO73" s="862"/>
      <c r="AP73" s="862">
        <v>4992</v>
      </c>
      <c r="AQ73" s="862"/>
      <c r="AR73" s="862"/>
      <c r="AS73" s="862"/>
      <c r="AT73" s="862"/>
      <c r="AU73" s="862">
        <v>23</v>
      </c>
      <c r="AV73" s="862"/>
      <c r="AW73" s="862"/>
      <c r="AX73" s="862"/>
      <c r="AY73" s="862"/>
      <c r="AZ73" s="864"/>
      <c r="BA73" s="864"/>
      <c r="BB73" s="864"/>
      <c r="BC73" s="864"/>
      <c r="BD73" s="865"/>
      <c r="BE73" s="232"/>
      <c r="BF73" s="232"/>
      <c r="BG73" s="232"/>
      <c r="BH73" s="232"/>
      <c r="BI73" s="232"/>
      <c r="BJ73" s="232"/>
      <c r="BK73" s="232"/>
      <c r="BL73" s="232"/>
      <c r="BM73" s="232"/>
      <c r="BN73" s="232"/>
      <c r="BO73" s="232"/>
      <c r="BP73" s="232"/>
      <c r="BQ73" s="229">
        <v>67</v>
      </c>
      <c r="BR73" s="234"/>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21"/>
    </row>
    <row r="74" spans="1:131" ht="26.25" customHeight="1" x14ac:dyDescent="0.15">
      <c r="A74" s="229">
        <v>7</v>
      </c>
      <c r="B74" s="905"/>
      <c r="C74" s="906"/>
      <c r="D74" s="906"/>
      <c r="E74" s="906"/>
      <c r="F74" s="906"/>
      <c r="G74" s="906"/>
      <c r="H74" s="906"/>
      <c r="I74" s="906"/>
      <c r="J74" s="906"/>
      <c r="K74" s="906"/>
      <c r="L74" s="906"/>
      <c r="M74" s="906"/>
      <c r="N74" s="906"/>
      <c r="O74" s="906"/>
      <c r="P74" s="907"/>
      <c r="Q74" s="908"/>
      <c r="R74" s="862"/>
      <c r="S74" s="862"/>
      <c r="T74" s="862"/>
      <c r="U74" s="862"/>
      <c r="V74" s="862"/>
      <c r="W74" s="862"/>
      <c r="X74" s="862"/>
      <c r="Y74" s="862"/>
      <c r="Z74" s="862"/>
      <c r="AA74" s="862"/>
      <c r="AB74" s="862"/>
      <c r="AC74" s="862"/>
      <c r="AD74" s="862"/>
      <c r="AE74" s="862"/>
      <c r="AF74" s="862"/>
      <c r="AG74" s="862"/>
      <c r="AH74" s="862"/>
      <c r="AI74" s="862"/>
      <c r="AJ74" s="862"/>
      <c r="AK74" s="862"/>
      <c r="AL74" s="862"/>
      <c r="AM74" s="862"/>
      <c r="AN74" s="862"/>
      <c r="AO74" s="862"/>
      <c r="AP74" s="862"/>
      <c r="AQ74" s="862"/>
      <c r="AR74" s="862"/>
      <c r="AS74" s="862"/>
      <c r="AT74" s="862"/>
      <c r="AU74" s="862"/>
      <c r="AV74" s="862"/>
      <c r="AW74" s="862"/>
      <c r="AX74" s="862"/>
      <c r="AY74" s="862"/>
      <c r="AZ74" s="864"/>
      <c r="BA74" s="864"/>
      <c r="BB74" s="864"/>
      <c r="BC74" s="864"/>
      <c r="BD74" s="865"/>
      <c r="BE74" s="232"/>
      <c r="BF74" s="232"/>
      <c r="BG74" s="232"/>
      <c r="BH74" s="232"/>
      <c r="BI74" s="232"/>
      <c r="BJ74" s="232"/>
      <c r="BK74" s="232"/>
      <c r="BL74" s="232"/>
      <c r="BM74" s="232"/>
      <c r="BN74" s="232"/>
      <c r="BO74" s="232"/>
      <c r="BP74" s="232"/>
      <c r="BQ74" s="229">
        <v>68</v>
      </c>
      <c r="BR74" s="234"/>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21"/>
    </row>
    <row r="75" spans="1:131" ht="26.25" customHeight="1" x14ac:dyDescent="0.15">
      <c r="A75" s="229">
        <v>8</v>
      </c>
      <c r="B75" s="905"/>
      <c r="C75" s="906"/>
      <c r="D75" s="906"/>
      <c r="E75" s="906"/>
      <c r="F75" s="906"/>
      <c r="G75" s="906"/>
      <c r="H75" s="906"/>
      <c r="I75" s="906"/>
      <c r="J75" s="906"/>
      <c r="K75" s="906"/>
      <c r="L75" s="906"/>
      <c r="M75" s="906"/>
      <c r="N75" s="906"/>
      <c r="O75" s="906"/>
      <c r="P75" s="907"/>
      <c r="Q75" s="909"/>
      <c r="R75" s="910"/>
      <c r="S75" s="910"/>
      <c r="T75" s="910"/>
      <c r="U75" s="866"/>
      <c r="V75" s="911"/>
      <c r="W75" s="910"/>
      <c r="X75" s="910"/>
      <c r="Y75" s="910"/>
      <c r="Z75" s="866"/>
      <c r="AA75" s="911"/>
      <c r="AB75" s="910"/>
      <c r="AC75" s="910"/>
      <c r="AD75" s="910"/>
      <c r="AE75" s="866"/>
      <c r="AF75" s="911"/>
      <c r="AG75" s="910"/>
      <c r="AH75" s="910"/>
      <c r="AI75" s="910"/>
      <c r="AJ75" s="866"/>
      <c r="AK75" s="911"/>
      <c r="AL75" s="910"/>
      <c r="AM75" s="910"/>
      <c r="AN75" s="910"/>
      <c r="AO75" s="866"/>
      <c r="AP75" s="911"/>
      <c r="AQ75" s="910"/>
      <c r="AR75" s="910"/>
      <c r="AS75" s="910"/>
      <c r="AT75" s="866"/>
      <c r="AU75" s="911"/>
      <c r="AV75" s="910"/>
      <c r="AW75" s="910"/>
      <c r="AX75" s="910"/>
      <c r="AY75" s="866"/>
      <c r="AZ75" s="864"/>
      <c r="BA75" s="864"/>
      <c r="BB75" s="864"/>
      <c r="BC75" s="864"/>
      <c r="BD75" s="865"/>
      <c r="BE75" s="232"/>
      <c r="BF75" s="232"/>
      <c r="BG75" s="232"/>
      <c r="BH75" s="232"/>
      <c r="BI75" s="232"/>
      <c r="BJ75" s="232"/>
      <c r="BK75" s="232"/>
      <c r="BL75" s="232"/>
      <c r="BM75" s="232"/>
      <c r="BN75" s="232"/>
      <c r="BO75" s="232"/>
      <c r="BP75" s="232"/>
      <c r="BQ75" s="229">
        <v>69</v>
      </c>
      <c r="BR75" s="234"/>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21"/>
    </row>
    <row r="76" spans="1:131" ht="26.25" customHeight="1" x14ac:dyDescent="0.15">
      <c r="A76" s="229">
        <v>9</v>
      </c>
      <c r="B76" s="905"/>
      <c r="C76" s="906"/>
      <c r="D76" s="906"/>
      <c r="E76" s="906"/>
      <c r="F76" s="906"/>
      <c r="G76" s="906"/>
      <c r="H76" s="906"/>
      <c r="I76" s="906"/>
      <c r="J76" s="906"/>
      <c r="K76" s="906"/>
      <c r="L76" s="906"/>
      <c r="M76" s="906"/>
      <c r="N76" s="906"/>
      <c r="O76" s="906"/>
      <c r="P76" s="907"/>
      <c r="Q76" s="909"/>
      <c r="R76" s="910"/>
      <c r="S76" s="910"/>
      <c r="T76" s="910"/>
      <c r="U76" s="866"/>
      <c r="V76" s="911"/>
      <c r="W76" s="910"/>
      <c r="X76" s="910"/>
      <c r="Y76" s="910"/>
      <c r="Z76" s="866"/>
      <c r="AA76" s="911"/>
      <c r="AB76" s="910"/>
      <c r="AC76" s="910"/>
      <c r="AD76" s="910"/>
      <c r="AE76" s="866"/>
      <c r="AF76" s="911"/>
      <c r="AG76" s="910"/>
      <c r="AH76" s="910"/>
      <c r="AI76" s="910"/>
      <c r="AJ76" s="866"/>
      <c r="AK76" s="911"/>
      <c r="AL76" s="910"/>
      <c r="AM76" s="910"/>
      <c r="AN76" s="910"/>
      <c r="AO76" s="866"/>
      <c r="AP76" s="911"/>
      <c r="AQ76" s="910"/>
      <c r="AR76" s="910"/>
      <c r="AS76" s="910"/>
      <c r="AT76" s="866"/>
      <c r="AU76" s="911"/>
      <c r="AV76" s="910"/>
      <c r="AW76" s="910"/>
      <c r="AX76" s="910"/>
      <c r="AY76" s="866"/>
      <c r="AZ76" s="864"/>
      <c r="BA76" s="864"/>
      <c r="BB76" s="864"/>
      <c r="BC76" s="864"/>
      <c r="BD76" s="865"/>
      <c r="BE76" s="232"/>
      <c r="BF76" s="232"/>
      <c r="BG76" s="232"/>
      <c r="BH76" s="232"/>
      <c r="BI76" s="232"/>
      <c r="BJ76" s="232"/>
      <c r="BK76" s="232"/>
      <c r="BL76" s="232"/>
      <c r="BM76" s="232"/>
      <c r="BN76" s="232"/>
      <c r="BO76" s="232"/>
      <c r="BP76" s="232"/>
      <c r="BQ76" s="229">
        <v>70</v>
      </c>
      <c r="BR76" s="234"/>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21"/>
    </row>
    <row r="77" spans="1:131" ht="26.25" customHeight="1" x14ac:dyDescent="0.15">
      <c r="A77" s="229">
        <v>10</v>
      </c>
      <c r="B77" s="905"/>
      <c r="C77" s="906"/>
      <c r="D77" s="906"/>
      <c r="E77" s="906"/>
      <c r="F77" s="906"/>
      <c r="G77" s="906"/>
      <c r="H77" s="906"/>
      <c r="I77" s="906"/>
      <c r="J77" s="906"/>
      <c r="K77" s="906"/>
      <c r="L77" s="906"/>
      <c r="M77" s="906"/>
      <c r="N77" s="906"/>
      <c r="O77" s="906"/>
      <c r="P77" s="907"/>
      <c r="Q77" s="909"/>
      <c r="R77" s="910"/>
      <c r="S77" s="910"/>
      <c r="T77" s="910"/>
      <c r="U77" s="866"/>
      <c r="V77" s="911"/>
      <c r="W77" s="910"/>
      <c r="X77" s="910"/>
      <c r="Y77" s="910"/>
      <c r="Z77" s="866"/>
      <c r="AA77" s="911"/>
      <c r="AB77" s="910"/>
      <c r="AC77" s="910"/>
      <c r="AD77" s="910"/>
      <c r="AE77" s="866"/>
      <c r="AF77" s="911"/>
      <c r="AG77" s="910"/>
      <c r="AH77" s="910"/>
      <c r="AI77" s="910"/>
      <c r="AJ77" s="866"/>
      <c r="AK77" s="911"/>
      <c r="AL77" s="910"/>
      <c r="AM77" s="910"/>
      <c r="AN77" s="910"/>
      <c r="AO77" s="866"/>
      <c r="AP77" s="911"/>
      <c r="AQ77" s="910"/>
      <c r="AR77" s="910"/>
      <c r="AS77" s="910"/>
      <c r="AT77" s="866"/>
      <c r="AU77" s="911"/>
      <c r="AV77" s="910"/>
      <c r="AW77" s="910"/>
      <c r="AX77" s="910"/>
      <c r="AY77" s="866"/>
      <c r="AZ77" s="864"/>
      <c r="BA77" s="864"/>
      <c r="BB77" s="864"/>
      <c r="BC77" s="864"/>
      <c r="BD77" s="865"/>
      <c r="BE77" s="232"/>
      <c r="BF77" s="232"/>
      <c r="BG77" s="232"/>
      <c r="BH77" s="232"/>
      <c r="BI77" s="232"/>
      <c r="BJ77" s="232"/>
      <c r="BK77" s="232"/>
      <c r="BL77" s="232"/>
      <c r="BM77" s="232"/>
      <c r="BN77" s="232"/>
      <c r="BO77" s="232"/>
      <c r="BP77" s="232"/>
      <c r="BQ77" s="229">
        <v>71</v>
      </c>
      <c r="BR77" s="234"/>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21"/>
    </row>
    <row r="78" spans="1:131" ht="26.25" customHeight="1" x14ac:dyDescent="0.15">
      <c r="A78" s="229">
        <v>11</v>
      </c>
      <c r="B78" s="905"/>
      <c r="C78" s="906"/>
      <c r="D78" s="906"/>
      <c r="E78" s="906"/>
      <c r="F78" s="906"/>
      <c r="G78" s="906"/>
      <c r="H78" s="906"/>
      <c r="I78" s="906"/>
      <c r="J78" s="906"/>
      <c r="K78" s="906"/>
      <c r="L78" s="906"/>
      <c r="M78" s="906"/>
      <c r="N78" s="906"/>
      <c r="O78" s="906"/>
      <c r="P78" s="907"/>
      <c r="Q78" s="908"/>
      <c r="R78" s="862"/>
      <c r="S78" s="862"/>
      <c r="T78" s="862"/>
      <c r="U78" s="862"/>
      <c r="V78" s="862"/>
      <c r="W78" s="862"/>
      <c r="X78" s="862"/>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2"/>
      <c r="AY78" s="862"/>
      <c r="AZ78" s="864"/>
      <c r="BA78" s="864"/>
      <c r="BB78" s="864"/>
      <c r="BC78" s="864"/>
      <c r="BD78" s="865"/>
      <c r="BE78" s="232"/>
      <c r="BF78" s="232"/>
      <c r="BG78" s="232"/>
      <c r="BH78" s="232"/>
      <c r="BI78" s="232"/>
      <c r="BJ78" s="221"/>
      <c r="BK78" s="221"/>
      <c r="BL78" s="221"/>
      <c r="BM78" s="221"/>
      <c r="BN78" s="221"/>
      <c r="BO78" s="232"/>
      <c r="BP78" s="232"/>
      <c r="BQ78" s="229">
        <v>72</v>
      </c>
      <c r="BR78" s="234"/>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21"/>
    </row>
    <row r="79" spans="1:131" ht="26.25" customHeight="1" x14ac:dyDescent="0.15">
      <c r="A79" s="229">
        <v>12</v>
      </c>
      <c r="B79" s="905"/>
      <c r="C79" s="906"/>
      <c r="D79" s="906"/>
      <c r="E79" s="906"/>
      <c r="F79" s="906"/>
      <c r="G79" s="906"/>
      <c r="H79" s="906"/>
      <c r="I79" s="906"/>
      <c r="J79" s="906"/>
      <c r="K79" s="906"/>
      <c r="L79" s="906"/>
      <c r="M79" s="906"/>
      <c r="N79" s="906"/>
      <c r="O79" s="906"/>
      <c r="P79" s="907"/>
      <c r="Q79" s="908"/>
      <c r="R79" s="862"/>
      <c r="S79" s="862"/>
      <c r="T79" s="862"/>
      <c r="U79" s="862"/>
      <c r="V79" s="862"/>
      <c r="W79" s="862"/>
      <c r="X79" s="862"/>
      <c r="Y79" s="862"/>
      <c r="Z79" s="862"/>
      <c r="AA79" s="862"/>
      <c r="AB79" s="862"/>
      <c r="AC79" s="862"/>
      <c r="AD79" s="862"/>
      <c r="AE79" s="862"/>
      <c r="AF79" s="862"/>
      <c r="AG79" s="862"/>
      <c r="AH79" s="862"/>
      <c r="AI79" s="862"/>
      <c r="AJ79" s="862"/>
      <c r="AK79" s="862"/>
      <c r="AL79" s="862"/>
      <c r="AM79" s="862"/>
      <c r="AN79" s="862"/>
      <c r="AO79" s="862"/>
      <c r="AP79" s="862"/>
      <c r="AQ79" s="862"/>
      <c r="AR79" s="862"/>
      <c r="AS79" s="862"/>
      <c r="AT79" s="862"/>
      <c r="AU79" s="862"/>
      <c r="AV79" s="862"/>
      <c r="AW79" s="862"/>
      <c r="AX79" s="862"/>
      <c r="AY79" s="862"/>
      <c r="AZ79" s="864"/>
      <c r="BA79" s="864"/>
      <c r="BB79" s="864"/>
      <c r="BC79" s="864"/>
      <c r="BD79" s="865"/>
      <c r="BE79" s="232"/>
      <c r="BF79" s="232"/>
      <c r="BG79" s="232"/>
      <c r="BH79" s="232"/>
      <c r="BI79" s="232"/>
      <c r="BJ79" s="221"/>
      <c r="BK79" s="221"/>
      <c r="BL79" s="221"/>
      <c r="BM79" s="221"/>
      <c r="BN79" s="221"/>
      <c r="BO79" s="232"/>
      <c r="BP79" s="232"/>
      <c r="BQ79" s="229">
        <v>73</v>
      </c>
      <c r="BR79" s="234"/>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21"/>
    </row>
    <row r="80" spans="1:131" ht="26.25" customHeight="1" x14ac:dyDescent="0.15">
      <c r="A80" s="229">
        <v>13</v>
      </c>
      <c r="B80" s="905"/>
      <c r="C80" s="906"/>
      <c r="D80" s="906"/>
      <c r="E80" s="906"/>
      <c r="F80" s="906"/>
      <c r="G80" s="906"/>
      <c r="H80" s="906"/>
      <c r="I80" s="906"/>
      <c r="J80" s="906"/>
      <c r="K80" s="906"/>
      <c r="L80" s="906"/>
      <c r="M80" s="906"/>
      <c r="N80" s="906"/>
      <c r="O80" s="906"/>
      <c r="P80" s="907"/>
      <c r="Q80" s="908"/>
      <c r="R80" s="862"/>
      <c r="S80" s="862"/>
      <c r="T80" s="862"/>
      <c r="U80" s="862"/>
      <c r="V80" s="862"/>
      <c r="W80" s="862"/>
      <c r="X80" s="862"/>
      <c r="Y80" s="862"/>
      <c r="Z80" s="862"/>
      <c r="AA80" s="862"/>
      <c r="AB80" s="862"/>
      <c r="AC80" s="862"/>
      <c r="AD80" s="862"/>
      <c r="AE80" s="862"/>
      <c r="AF80" s="862"/>
      <c r="AG80" s="862"/>
      <c r="AH80" s="862"/>
      <c r="AI80" s="862"/>
      <c r="AJ80" s="862"/>
      <c r="AK80" s="862"/>
      <c r="AL80" s="862"/>
      <c r="AM80" s="862"/>
      <c r="AN80" s="862"/>
      <c r="AO80" s="862"/>
      <c r="AP80" s="862"/>
      <c r="AQ80" s="862"/>
      <c r="AR80" s="862"/>
      <c r="AS80" s="862"/>
      <c r="AT80" s="862"/>
      <c r="AU80" s="862"/>
      <c r="AV80" s="862"/>
      <c r="AW80" s="862"/>
      <c r="AX80" s="862"/>
      <c r="AY80" s="862"/>
      <c r="AZ80" s="864"/>
      <c r="BA80" s="864"/>
      <c r="BB80" s="864"/>
      <c r="BC80" s="864"/>
      <c r="BD80" s="865"/>
      <c r="BE80" s="232"/>
      <c r="BF80" s="232"/>
      <c r="BG80" s="232"/>
      <c r="BH80" s="232"/>
      <c r="BI80" s="232"/>
      <c r="BJ80" s="232"/>
      <c r="BK80" s="232"/>
      <c r="BL80" s="232"/>
      <c r="BM80" s="232"/>
      <c r="BN80" s="232"/>
      <c r="BO80" s="232"/>
      <c r="BP80" s="232"/>
      <c r="BQ80" s="229">
        <v>74</v>
      </c>
      <c r="BR80" s="234"/>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21"/>
    </row>
    <row r="81" spans="1:131" ht="26.25" customHeight="1" x14ac:dyDescent="0.15">
      <c r="A81" s="229">
        <v>14</v>
      </c>
      <c r="B81" s="905"/>
      <c r="C81" s="906"/>
      <c r="D81" s="906"/>
      <c r="E81" s="906"/>
      <c r="F81" s="906"/>
      <c r="G81" s="906"/>
      <c r="H81" s="906"/>
      <c r="I81" s="906"/>
      <c r="J81" s="906"/>
      <c r="K81" s="906"/>
      <c r="L81" s="906"/>
      <c r="M81" s="906"/>
      <c r="N81" s="906"/>
      <c r="O81" s="906"/>
      <c r="P81" s="907"/>
      <c r="Q81" s="908"/>
      <c r="R81" s="862"/>
      <c r="S81" s="862"/>
      <c r="T81" s="862"/>
      <c r="U81" s="862"/>
      <c r="V81" s="862"/>
      <c r="W81" s="862"/>
      <c r="X81" s="862"/>
      <c r="Y81" s="862"/>
      <c r="Z81" s="862"/>
      <c r="AA81" s="862"/>
      <c r="AB81" s="862"/>
      <c r="AC81" s="862"/>
      <c r="AD81" s="862"/>
      <c r="AE81" s="862"/>
      <c r="AF81" s="862"/>
      <c r="AG81" s="862"/>
      <c r="AH81" s="862"/>
      <c r="AI81" s="862"/>
      <c r="AJ81" s="862"/>
      <c r="AK81" s="862"/>
      <c r="AL81" s="862"/>
      <c r="AM81" s="862"/>
      <c r="AN81" s="862"/>
      <c r="AO81" s="862"/>
      <c r="AP81" s="862"/>
      <c r="AQ81" s="862"/>
      <c r="AR81" s="862"/>
      <c r="AS81" s="862"/>
      <c r="AT81" s="862"/>
      <c r="AU81" s="862"/>
      <c r="AV81" s="862"/>
      <c r="AW81" s="862"/>
      <c r="AX81" s="862"/>
      <c r="AY81" s="862"/>
      <c r="AZ81" s="864"/>
      <c r="BA81" s="864"/>
      <c r="BB81" s="864"/>
      <c r="BC81" s="864"/>
      <c r="BD81" s="865"/>
      <c r="BE81" s="232"/>
      <c r="BF81" s="232"/>
      <c r="BG81" s="232"/>
      <c r="BH81" s="232"/>
      <c r="BI81" s="232"/>
      <c r="BJ81" s="232"/>
      <c r="BK81" s="232"/>
      <c r="BL81" s="232"/>
      <c r="BM81" s="232"/>
      <c r="BN81" s="232"/>
      <c r="BO81" s="232"/>
      <c r="BP81" s="232"/>
      <c r="BQ81" s="229">
        <v>75</v>
      </c>
      <c r="BR81" s="234"/>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21"/>
    </row>
    <row r="82" spans="1:131" ht="26.25" customHeight="1" x14ac:dyDescent="0.15">
      <c r="A82" s="229">
        <v>15</v>
      </c>
      <c r="B82" s="905"/>
      <c r="C82" s="906"/>
      <c r="D82" s="906"/>
      <c r="E82" s="906"/>
      <c r="F82" s="906"/>
      <c r="G82" s="906"/>
      <c r="H82" s="906"/>
      <c r="I82" s="906"/>
      <c r="J82" s="906"/>
      <c r="K82" s="906"/>
      <c r="L82" s="906"/>
      <c r="M82" s="906"/>
      <c r="N82" s="906"/>
      <c r="O82" s="906"/>
      <c r="P82" s="907"/>
      <c r="Q82" s="908"/>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864"/>
      <c r="BA82" s="864"/>
      <c r="BB82" s="864"/>
      <c r="BC82" s="864"/>
      <c r="BD82" s="865"/>
      <c r="BE82" s="232"/>
      <c r="BF82" s="232"/>
      <c r="BG82" s="232"/>
      <c r="BH82" s="232"/>
      <c r="BI82" s="232"/>
      <c r="BJ82" s="232"/>
      <c r="BK82" s="232"/>
      <c r="BL82" s="232"/>
      <c r="BM82" s="232"/>
      <c r="BN82" s="232"/>
      <c r="BO82" s="232"/>
      <c r="BP82" s="232"/>
      <c r="BQ82" s="229">
        <v>76</v>
      </c>
      <c r="BR82" s="234"/>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21"/>
    </row>
    <row r="83" spans="1:131" ht="26.25" customHeight="1" x14ac:dyDescent="0.15">
      <c r="A83" s="229">
        <v>16</v>
      </c>
      <c r="B83" s="905"/>
      <c r="C83" s="906"/>
      <c r="D83" s="906"/>
      <c r="E83" s="906"/>
      <c r="F83" s="906"/>
      <c r="G83" s="906"/>
      <c r="H83" s="906"/>
      <c r="I83" s="906"/>
      <c r="J83" s="906"/>
      <c r="K83" s="906"/>
      <c r="L83" s="906"/>
      <c r="M83" s="906"/>
      <c r="N83" s="906"/>
      <c r="O83" s="906"/>
      <c r="P83" s="907"/>
      <c r="Q83" s="908"/>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4"/>
      <c r="BA83" s="864"/>
      <c r="BB83" s="864"/>
      <c r="BC83" s="864"/>
      <c r="BD83" s="865"/>
      <c r="BE83" s="232"/>
      <c r="BF83" s="232"/>
      <c r="BG83" s="232"/>
      <c r="BH83" s="232"/>
      <c r="BI83" s="232"/>
      <c r="BJ83" s="232"/>
      <c r="BK83" s="232"/>
      <c r="BL83" s="232"/>
      <c r="BM83" s="232"/>
      <c r="BN83" s="232"/>
      <c r="BO83" s="232"/>
      <c r="BP83" s="232"/>
      <c r="BQ83" s="229">
        <v>77</v>
      </c>
      <c r="BR83" s="234"/>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21"/>
    </row>
    <row r="84" spans="1:131" ht="26.25" customHeight="1" x14ac:dyDescent="0.15">
      <c r="A84" s="229">
        <v>17</v>
      </c>
      <c r="B84" s="905"/>
      <c r="C84" s="906"/>
      <c r="D84" s="906"/>
      <c r="E84" s="906"/>
      <c r="F84" s="906"/>
      <c r="G84" s="906"/>
      <c r="H84" s="906"/>
      <c r="I84" s="906"/>
      <c r="J84" s="906"/>
      <c r="K84" s="906"/>
      <c r="L84" s="906"/>
      <c r="M84" s="906"/>
      <c r="N84" s="906"/>
      <c r="O84" s="906"/>
      <c r="P84" s="907"/>
      <c r="Q84" s="908"/>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4"/>
      <c r="BA84" s="864"/>
      <c r="BB84" s="864"/>
      <c r="BC84" s="864"/>
      <c r="BD84" s="865"/>
      <c r="BE84" s="232"/>
      <c r="BF84" s="232"/>
      <c r="BG84" s="232"/>
      <c r="BH84" s="232"/>
      <c r="BI84" s="232"/>
      <c r="BJ84" s="232"/>
      <c r="BK84" s="232"/>
      <c r="BL84" s="232"/>
      <c r="BM84" s="232"/>
      <c r="BN84" s="232"/>
      <c r="BO84" s="232"/>
      <c r="BP84" s="232"/>
      <c r="BQ84" s="229">
        <v>78</v>
      </c>
      <c r="BR84" s="234"/>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21"/>
    </row>
    <row r="85" spans="1:131" ht="26.25" customHeight="1" x14ac:dyDescent="0.15">
      <c r="A85" s="229">
        <v>18</v>
      </c>
      <c r="B85" s="905"/>
      <c r="C85" s="906"/>
      <c r="D85" s="906"/>
      <c r="E85" s="906"/>
      <c r="F85" s="906"/>
      <c r="G85" s="906"/>
      <c r="H85" s="906"/>
      <c r="I85" s="906"/>
      <c r="J85" s="906"/>
      <c r="K85" s="906"/>
      <c r="L85" s="906"/>
      <c r="M85" s="906"/>
      <c r="N85" s="906"/>
      <c r="O85" s="906"/>
      <c r="P85" s="907"/>
      <c r="Q85" s="908"/>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4"/>
      <c r="BA85" s="864"/>
      <c r="BB85" s="864"/>
      <c r="BC85" s="864"/>
      <c r="BD85" s="865"/>
      <c r="BE85" s="232"/>
      <c r="BF85" s="232"/>
      <c r="BG85" s="232"/>
      <c r="BH85" s="232"/>
      <c r="BI85" s="232"/>
      <c r="BJ85" s="232"/>
      <c r="BK85" s="232"/>
      <c r="BL85" s="232"/>
      <c r="BM85" s="232"/>
      <c r="BN85" s="232"/>
      <c r="BO85" s="232"/>
      <c r="BP85" s="232"/>
      <c r="BQ85" s="229">
        <v>79</v>
      </c>
      <c r="BR85" s="234"/>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21"/>
    </row>
    <row r="86" spans="1:131" ht="26.25" customHeight="1" x14ac:dyDescent="0.15">
      <c r="A86" s="229">
        <v>19</v>
      </c>
      <c r="B86" s="905"/>
      <c r="C86" s="906"/>
      <c r="D86" s="906"/>
      <c r="E86" s="906"/>
      <c r="F86" s="906"/>
      <c r="G86" s="906"/>
      <c r="H86" s="906"/>
      <c r="I86" s="906"/>
      <c r="J86" s="906"/>
      <c r="K86" s="906"/>
      <c r="L86" s="906"/>
      <c r="M86" s="906"/>
      <c r="N86" s="906"/>
      <c r="O86" s="906"/>
      <c r="P86" s="907"/>
      <c r="Q86" s="908"/>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4"/>
      <c r="BA86" s="864"/>
      <c r="BB86" s="864"/>
      <c r="BC86" s="864"/>
      <c r="BD86" s="865"/>
      <c r="BE86" s="232"/>
      <c r="BF86" s="232"/>
      <c r="BG86" s="232"/>
      <c r="BH86" s="232"/>
      <c r="BI86" s="232"/>
      <c r="BJ86" s="232"/>
      <c r="BK86" s="232"/>
      <c r="BL86" s="232"/>
      <c r="BM86" s="232"/>
      <c r="BN86" s="232"/>
      <c r="BO86" s="232"/>
      <c r="BP86" s="232"/>
      <c r="BQ86" s="229">
        <v>80</v>
      </c>
      <c r="BR86" s="234"/>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21"/>
    </row>
    <row r="87" spans="1:131" ht="26.25" customHeight="1" x14ac:dyDescent="0.15">
      <c r="A87" s="235">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32"/>
      <c r="BF87" s="232"/>
      <c r="BG87" s="232"/>
      <c r="BH87" s="232"/>
      <c r="BI87" s="232"/>
      <c r="BJ87" s="232"/>
      <c r="BK87" s="232"/>
      <c r="BL87" s="232"/>
      <c r="BM87" s="232"/>
      <c r="BN87" s="232"/>
      <c r="BO87" s="232"/>
      <c r="BP87" s="232"/>
      <c r="BQ87" s="229">
        <v>81</v>
      </c>
      <c r="BR87" s="234"/>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21"/>
    </row>
    <row r="88" spans="1:131" ht="26.25" customHeight="1" thickBot="1" x14ac:dyDescent="0.2">
      <c r="A88" s="231" t="s">
        <v>387</v>
      </c>
      <c r="B88" s="821" t="s">
        <v>416</v>
      </c>
      <c r="C88" s="822"/>
      <c r="D88" s="822"/>
      <c r="E88" s="822"/>
      <c r="F88" s="822"/>
      <c r="G88" s="822"/>
      <c r="H88" s="822"/>
      <c r="I88" s="822"/>
      <c r="J88" s="822"/>
      <c r="K88" s="822"/>
      <c r="L88" s="822"/>
      <c r="M88" s="822"/>
      <c r="N88" s="822"/>
      <c r="O88" s="822"/>
      <c r="P88" s="823"/>
      <c r="Q88" s="872"/>
      <c r="R88" s="873"/>
      <c r="S88" s="873"/>
      <c r="T88" s="873"/>
      <c r="U88" s="873"/>
      <c r="V88" s="873"/>
      <c r="W88" s="873"/>
      <c r="X88" s="873"/>
      <c r="Y88" s="873"/>
      <c r="Z88" s="873"/>
      <c r="AA88" s="873"/>
      <c r="AB88" s="873"/>
      <c r="AC88" s="873"/>
      <c r="AD88" s="873"/>
      <c r="AE88" s="873"/>
      <c r="AF88" s="876"/>
      <c r="AG88" s="876"/>
      <c r="AH88" s="876"/>
      <c r="AI88" s="876"/>
      <c r="AJ88" s="876"/>
      <c r="AK88" s="873"/>
      <c r="AL88" s="873"/>
      <c r="AM88" s="873"/>
      <c r="AN88" s="873"/>
      <c r="AO88" s="873"/>
      <c r="AP88" s="876"/>
      <c r="AQ88" s="876"/>
      <c r="AR88" s="876"/>
      <c r="AS88" s="876"/>
      <c r="AT88" s="876"/>
      <c r="AU88" s="876"/>
      <c r="AV88" s="876"/>
      <c r="AW88" s="876"/>
      <c r="AX88" s="876"/>
      <c r="AY88" s="876"/>
      <c r="AZ88" s="881"/>
      <c r="BA88" s="881"/>
      <c r="BB88" s="881"/>
      <c r="BC88" s="881"/>
      <c r="BD88" s="882"/>
      <c r="BE88" s="232"/>
      <c r="BF88" s="232"/>
      <c r="BG88" s="232"/>
      <c r="BH88" s="232"/>
      <c r="BI88" s="232"/>
      <c r="BJ88" s="232"/>
      <c r="BK88" s="232"/>
      <c r="BL88" s="232"/>
      <c r="BM88" s="232"/>
      <c r="BN88" s="232"/>
      <c r="BO88" s="232"/>
      <c r="BP88" s="232"/>
      <c r="BQ88" s="229">
        <v>82</v>
      </c>
      <c r="BR88" s="234"/>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387</v>
      </c>
      <c r="BR102" s="821" t="s">
        <v>417</v>
      </c>
      <c r="BS102" s="822"/>
      <c r="BT102" s="822"/>
      <c r="BU102" s="822"/>
      <c r="BV102" s="822"/>
      <c r="BW102" s="822"/>
      <c r="BX102" s="822"/>
      <c r="BY102" s="822"/>
      <c r="BZ102" s="822"/>
      <c r="CA102" s="822"/>
      <c r="CB102" s="822"/>
      <c r="CC102" s="822"/>
      <c r="CD102" s="822"/>
      <c r="CE102" s="822"/>
      <c r="CF102" s="822"/>
      <c r="CG102" s="823"/>
      <c r="CH102" s="919"/>
      <c r="CI102" s="920"/>
      <c r="CJ102" s="920"/>
      <c r="CK102" s="920"/>
      <c r="CL102" s="921"/>
      <c r="CM102" s="919"/>
      <c r="CN102" s="920"/>
      <c r="CO102" s="920"/>
      <c r="CP102" s="920"/>
      <c r="CQ102" s="921"/>
      <c r="CR102" s="922"/>
      <c r="CS102" s="884"/>
      <c r="CT102" s="884"/>
      <c r="CU102" s="884"/>
      <c r="CV102" s="923"/>
      <c r="CW102" s="922"/>
      <c r="CX102" s="884"/>
      <c r="CY102" s="884"/>
      <c r="CZ102" s="884"/>
      <c r="DA102" s="923"/>
      <c r="DB102" s="922"/>
      <c r="DC102" s="884"/>
      <c r="DD102" s="884"/>
      <c r="DE102" s="884"/>
      <c r="DF102" s="923"/>
      <c r="DG102" s="922"/>
      <c r="DH102" s="884"/>
      <c r="DI102" s="884"/>
      <c r="DJ102" s="884"/>
      <c r="DK102" s="923"/>
      <c r="DL102" s="922"/>
      <c r="DM102" s="884"/>
      <c r="DN102" s="884"/>
      <c r="DO102" s="884"/>
      <c r="DP102" s="923"/>
      <c r="DQ102" s="922"/>
      <c r="DR102" s="884"/>
      <c r="DS102" s="884"/>
      <c r="DT102" s="884"/>
      <c r="DU102" s="923"/>
      <c r="DV102" s="821"/>
      <c r="DW102" s="822"/>
      <c r="DX102" s="822"/>
      <c r="DY102" s="822"/>
      <c r="DZ102" s="946"/>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7" t="s">
        <v>418</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8" t="s">
        <v>419</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49" t="s">
        <v>422</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423</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221" customFormat="1" ht="26.25" customHeight="1" x14ac:dyDescent="0.15">
      <c r="A109" s="944" t="s">
        <v>424</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425</v>
      </c>
      <c r="AB109" s="925"/>
      <c r="AC109" s="925"/>
      <c r="AD109" s="925"/>
      <c r="AE109" s="926"/>
      <c r="AF109" s="924" t="s">
        <v>426</v>
      </c>
      <c r="AG109" s="925"/>
      <c r="AH109" s="925"/>
      <c r="AI109" s="925"/>
      <c r="AJ109" s="926"/>
      <c r="AK109" s="924" t="s">
        <v>302</v>
      </c>
      <c r="AL109" s="925"/>
      <c r="AM109" s="925"/>
      <c r="AN109" s="925"/>
      <c r="AO109" s="926"/>
      <c r="AP109" s="924" t="s">
        <v>427</v>
      </c>
      <c r="AQ109" s="925"/>
      <c r="AR109" s="925"/>
      <c r="AS109" s="925"/>
      <c r="AT109" s="927"/>
      <c r="AU109" s="944" t="s">
        <v>424</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425</v>
      </c>
      <c r="BR109" s="925"/>
      <c r="BS109" s="925"/>
      <c r="BT109" s="925"/>
      <c r="BU109" s="926"/>
      <c r="BV109" s="924" t="s">
        <v>426</v>
      </c>
      <c r="BW109" s="925"/>
      <c r="BX109" s="925"/>
      <c r="BY109" s="925"/>
      <c r="BZ109" s="926"/>
      <c r="CA109" s="924" t="s">
        <v>302</v>
      </c>
      <c r="CB109" s="925"/>
      <c r="CC109" s="925"/>
      <c r="CD109" s="925"/>
      <c r="CE109" s="926"/>
      <c r="CF109" s="945" t="s">
        <v>427</v>
      </c>
      <c r="CG109" s="945"/>
      <c r="CH109" s="945"/>
      <c r="CI109" s="945"/>
      <c r="CJ109" s="945"/>
      <c r="CK109" s="924" t="s">
        <v>428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425</v>
      </c>
      <c r="DH109" s="925"/>
      <c r="DI109" s="925"/>
      <c r="DJ109" s="925"/>
      <c r="DK109" s="926"/>
      <c r="DL109" s="924" t="s">
        <v>426</v>
      </c>
      <c r="DM109" s="925"/>
      <c r="DN109" s="925"/>
      <c r="DO109" s="925"/>
      <c r="DP109" s="926"/>
      <c r="DQ109" s="924" t="s">
        <v>302</v>
      </c>
      <c r="DR109" s="925"/>
      <c r="DS109" s="925"/>
      <c r="DT109" s="925"/>
      <c r="DU109" s="926"/>
      <c r="DV109" s="924" t="s">
        <v>427</v>
      </c>
      <c r="DW109" s="925"/>
      <c r="DX109" s="925"/>
      <c r="DY109" s="925"/>
      <c r="DZ109" s="927"/>
    </row>
    <row r="110" spans="1:131" s="221" customFormat="1" ht="26.25" customHeight="1" x14ac:dyDescent="0.15">
      <c r="A110" s="928" t="s">
        <v>429</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159170</v>
      </c>
      <c r="AB110" s="932"/>
      <c r="AC110" s="932"/>
      <c r="AD110" s="932"/>
      <c r="AE110" s="933"/>
      <c r="AF110" s="934">
        <v>162669</v>
      </c>
      <c r="AG110" s="932"/>
      <c r="AH110" s="932"/>
      <c r="AI110" s="932"/>
      <c r="AJ110" s="933"/>
      <c r="AK110" s="934">
        <v>173407</v>
      </c>
      <c r="AL110" s="932"/>
      <c r="AM110" s="932"/>
      <c r="AN110" s="932"/>
      <c r="AO110" s="933"/>
      <c r="AP110" s="935">
        <v>19.2</v>
      </c>
      <c r="AQ110" s="936"/>
      <c r="AR110" s="936"/>
      <c r="AS110" s="936"/>
      <c r="AT110" s="937"/>
      <c r="AU110" s="938" t="s">
        <v>73</v>
      </c>
      <c r="AV110" s="939"/>
      <c r="AW110" s="939"/>
      <c r="AX110" s="939"/>
      <c r="AY110" s="939"/>
      <c r="AZ110" s="961" t="s">
        <v>430</v>
      </c>
      <c r="BA110" s="929"/>
      <c r="BB110" s="929"/>
      <c r="BC110" s="929"/>
      <c r="BD110" s="929"/>
      <c r="BE110" s="929"/>
      <c r="BF110" s="929"/>
      <c r="BG110" s="929"/>
      <c r="BH110" s="929"/>
      <c r="BI110" s="929"/>
      <c r="BJ110" s="929"/>
      <c r="BK110" s="929"/>
      <c r="BL110" s="929"/>
      <c r="BM110" s="929"/>
      <c r="BN110" s="929"/>
      <c r="BO110" s="929"/>
      <c r="BP110" s="930"/>
      <c r="BQ110" s="962">
        <v>1802566</v>
      </c>
      <c r="BR110" s="963"/>
      <c r="BS110" s="963"/>
      <c r="BT110" s="963"/>
      <c r="BU110" s="963"/>
      <c r="BV110" s="963">
        <v>1978733</v>
      </c>
      <c r="BW110" s="963"/>
      <c r="BX110" s="963"/>
      <c r="BY110" s="963"/>
      <c r="BZ110" s="963"/>
      <c r="CA110" s="963">
        <v>1941678</v>
      </c>
      <c r="CB110" s="963"/>
      <c r="CC110" s="963"/>
      <c r="CD110" s="963"/>
      <c r="CE110" s="963"/>
      <c r="CF110" s="976">
        <v>215.5</v>
      </c>
      <c r="CG110" s="977"/>
      <c r="CH110" s="977"/>
      <c r="CI110" s="977"/>
      <c r="CJ110" s="977"/>
      <c r="CK110" s="978" t="s">
        <v>431</v>
      </c>
      <c r="CL110" s="979"/>
      <c r="CM110" s="961" t="s">
        <v>432</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62" t="s">
        <v>433</v>
      </c>
      <c r="DH110" s="963"/>
      <c r="DI110" s="963"/>
      <c r="DJ110" s="963"/>
      <c r="DK110" s="963"/>
      <c r="DL110" s="963" t="s">
        <v>389</v>
      </c>
      <c r="DM110" s="963"/>
      <c r="DN110" s="963"/>
      <c r="DO110" s="963"/>
      <c r="DP110" s="963"/>
      <c r="DQ110" s="963" t="s">
        <v>434</v>
      </c>
      <c r="DR110" s="963"/>
      <c r="DS110" s="963"/>
      <c r="DT110" s="963"/>
      <c r="DU110" s="963"/>
      <c r="DV110" s="964" t="s">
        <v>433</v>
      </c>
      <c r="DW110" s="964"/>
      <c r="DX110" s="964"/>
      <c r="DY110" s="964"/>
      <c r="DZ110" s="965"/>
    </row>
    <row r="111" spans="1:131" s="221" customFormat="1" ht="26.25" customHeight="1" x14ac:dyDescent="0.15">
      <c r="A111" s="966" t="s">
        <v>435</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434</v>
      </c>
      <c r="AB111" s="970"/>
      <c r="AC111" s="970"/>
      <c r="AD111" s="970"/>
      <c r="AE111" s="971"/>
      <c r="AF111" s="972" t="s">
        <v>433</v>
      </c>
      <c r="AG111" s="970"/>
      <c r="AH111" s="970"/>
      <c r="AI111" s="970"/>
      <c r="AJ111" s="971"/>
      <c r="AK111" s="972" t="s">
        <v>433</v>
      </c>
      <c r="AL111" s="970"/>
      <c r="AM111" s="970"/>
      <c r="AN111" s="970"/>
      <c r="AO111" s="971"/>
      <c r="AP111" s="973" t="s">
        <v>433</v>
      </c>
      <c r="AQ111" s="974"/>
      <c r="AR111" s="974"/>
      <c r="AS111" s="974"/>
      <c r="AT111" s="975"/>
      <c r="AU111" s="940"/>
      <c r="AV111" s="941"/>
      <c r="AW111" s="941"/>
      <c r="AX111" s="941"/>
      <c r="AY111" s="941"/>
      <c r="AZ111" s="954" t="s">
        <v>436</v>
      </c>
      <c r="BA111" s="955"/>
      <c r="BB111" s="955"/>
      <c r="BC111" s="955"/>
      <c r="BD111" s="955"/>
      <c r="BE111" s="955"/>
      <c r="BF111" s="955"/>
      <c r="BG111" s="955"/>
      <c r="BH111" s="955"/>
      <c r="BI111" s="955"/>
      <c r="BJ111" s="955"/>
      <c r="BK111" s="955"/>
      <c r="BL111" s="955"/>
      <c r="BM111" s="955"/>
      <c r="BN111" s="955"/>
      <c r="BO111" s="955"/>
      <c r="BP111" s="956"/>
      <c r="BQ111" s="957" t="s">
        <v>433</v>
      </c>
      <c r="BR111" s="958"/>
      <c r="BS111" s="958"/>
      <c r="BT111" s="958"/>
      <c r="BU111" s="958"/>
      <c r="BV111" s="958" t="s">
        <v>433</v>
      </c>
      <c r="BW111" s="958"/>
      <c r="BX111" s="958"/>
      <c r="BY111" s="958"/>
      <c r="BZ111" s="958"/>
      <c r="CA111" s="958" t="s">
        <v>433</v>
      </c>
      <c r="CB111" s="958"/>
      <c r="CC111" s="958"/>
      <c r="CD111" s="958"/>
      <c r="CE111" s="958"/>
      <c r="CF111" s="952" t="s">
        <v>434</v>
      </c>
      <c r="CG111" s="953"/>
      <c r="CH111" s="953"/>
      <c r="CI111" s="953"/>
      <c r="CJ111" s="953"/>
      <c r="CK111" s="980"/>
      <c r="CL111" s="981"/>
      <c r="CM111" s="954" t="s">
        <v>437</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433</v>
      </c>
      <c r="DH111" s="958"/>
      <c r="DI111" s="958"/>
      <c r="DJ111" s="958"/>
      <c r="DK111" s="958"/>
      <c r="DL111" s="958" t="s">
        <v>433</v>
      </c>
      <c r="DM111" s="958"/>
      <c r="DN111" s="958"/>
      <c r="DO111" s="958"/>
      <c r="DP111" s="958"/>
      <c r="DQ111" s="958" t="s">
        <v>434</v>
      </c>
      <c r="DR111" s="958"/>
      <c r="DS111" s="958"/>
      <c r="DT111" s="958"/>
      <c r="DU111" s="958"/>
      <c r="DV111" s="959" t="s">
        <v>433</v>
      </c>
      <c r="DW111" s="959"/>
      <c r="DX111" s="959"/>
      <c r="DY111" s="959"/>
      <c r="DZ111" s="960"/>
    </row>
    <row r="112" spans="1:131" s="221" customFormat="1" ht="26.25" customHeight="1" x14ac:dyDescent="0.15">
      <c r="A112" s="984" t="s">
        <v>438</v>
      </c>
      <c r="B112" s="985"/>
      <c r="C112" s="955" t="s">
        <v>439</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90" t="s">
        <v>434</v>
      </c>
      <c r="AB112" s="991"/>
      <c r="AC112" s="991"/>
      <c r="AD112" s="991"/>
      <c r="AE112" s="992"/>
      <c r="AF112" s="993" t="s">
        <v>135</v>
      </c>
      <c r="AG112" s="991"/>
      <c r="AH112" s="991"/>
      <c r="AI112" s="991"/>
      <c r="AJ112" s="992"/>
      <c r="AK112" s="993" t="s">
        <v>433</v>
      </c>
      <c r="AL112" s="991"/>
      <c r="AM112" s="991"/>
      <c r="AN112" s="991"/>
      <c r="AO112" s="992"/>
      <c r="AP112" s="994" t="s">
        <v>434</v>
      </c>
      <c r="AQ112" s="995"/>
      <c r="AR112" s="995"/>
      <c r="AS112" s="995"/>
      <c r="AT112" s="996"/>
      <c r="AU112" s="940"/>
      <c r="AV112" s="941"/>
      <c r="AW112" s="941"/>
      <c r="AX112" s="941"/>
      <c r="AY112" s="941"/>
      <c r="AZ112" s="954" t="s">
        <v>440</v>
      </c>
      <c r="BA112" s="955"/>
      <c r="BB112" s="955"/>
      <c r="BC112" s="955"/>
      <c r="BD112" s="955"/>
      <c r="BE112" s="955"/>
      <c r="BF112" s="955"/>
      <c r="BG112" s="955"/>
      <c r="BH112" s="955"/>
      <c r="BI112" s="955"/>
      <c r="BJ112" s="955"/>
      <c r="BK112" s="955"/>
      <c r="BL112" s="955"/>
      <c r="BM112" s="955"/>
      <c r="BN112" s="955"/>
      <c r="BO112" s="955"/>
      <c r="BP112" s="956"/>
      <c r="BQ112" s="957">
        <v>70191</v>
      </c>
      <c r="BR112" s="958"/>
      <c r="BS112" s="958"/>
      <c r="BT112" s="958"/>
      <c r="BU112" s="958"/>
      <c r="BV112" s="958">
        <v>68414</v>
      </c>
      <c r="BW112" s="958"/>
      <c r="BX112" s="958"/>
      <c r="BY112" s="958"/>
      <c r="BZ112" s="958"/>
      <c r="CA112" s="958">
        <v>48039</v>
      </c>
      <c r="CB112" s="958"/>
      <c r="CC112" s="958"/>
      <c r="CD112" s="958"/>
      <c r="CE112" s="958"/>
      <c r="CF112" s="952">
        <v>5.3</v>
      </c>
      <c r="CG112" s="953"/>
      <c r="CH112" s="953"/>
      <c r="CI112" s="953"/>
      <c r="CJ112" s="953"/>
      <c r="CK112" s="980"/>
      <c r="CL112" s="981"/>
      <c r="CM112" s="954" t="s">
        <v>441</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434</v>
      </c>
      <c r="DH112" s="958"/>
      <c r="DI112" s="958"/>
      <c r="DJ112" s="958"/>
      <c r="DK112" s="958"/>
      <c r="DL112" s="958" t="s">
        <v>434</v>
      </c>
      <c r="DM112" s="958"/>
      <c r="DN112" s="958"/>
      <c r="DO112" s="958"/>
      <c r="DP112" s="958"/>
      <c r="DQ112" s="958" t="s">
        <v>433</v>
      </c>
      <c r="DR112" s="958"/>
      <c r="DS112" s="958"/>
      <c r="DT112" s="958"/>
      <c r="DU112" s="958"/>
      <c r="DV112" s="959" t="s">
        <v>433</v>
      </c>
      <c r="DW112" s="959"/>
      <c r="DX112" s="959"/>
      <c r="DY112" s="959"/>
      <c r="DZ112" s="960"/>
    </row>
    <row r="113" spans="1:130" s="221" customFormat="1" ht="26.25" customHeight="1" x14ac:dyDescent="0.15">
      <c r="A113" s="986"/>
      <c r="B113" s="987"/>
      <c r="C113" s="955" t="s">
        <v>442</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69">
        <v>5083</v>
      </c>
      <c r="AB113" s="970"/>
      <c r="AC113" s="970"/>
      <c r="AD113" s="970"/>
      <c r="AE113" s="971"/>
      <c r="AF113" s="972">
        <v>6697</v>
      </c>
      <c r="AG113" s="970"/>
      <c r="AH113" s="970"/>
      <c r="AI113" s="970"/>
      <c r="AJ113" s="971"/>
      <c r="AK113" s="972">
        <v>3654</v>
      </c>
      <c r="AL113" s="970"/>
      <c r="AM113" s="970"/>
      <c r="AN113" s="970"/>
      <c r="AO113" s="971"/>
      <c r="AP113" s="973">
        <v>0.4</v>
      </c>
      <c r="AQ113" s="974"/>
      <c r="AR113" s="974"/>
      <c r="AS113" s="974"/>
      <c r="AT113" s="975"/>
      <c r="AU113" s="940"/>
      <c r="AV113" s="941"/>
      <c r="AW113" s="941"/>
      <c r="AX113" s="941"/>
      <c r="AY113" s="941"/>
      <c r="AZ113" s="954" t="s">
        <v>443</v>
      </c>
      <c r="BA113" s="955"/>
      <c r="BB113" s="955"/>
      <c r="BC113" s="955"/>
      <c r="BD113" s="955"/>
      <c r="BE113" s="955"/>
      <c r="BF113" s="955"/>
      <c r="BG113" s="955"/>
      <c r="BH113" s="955"/>
      <c r="BI113" s="955"/>
      <c r="BJ113" s="955"/>
      <c r="BK113" s="955"/>
      <c r="BL113" s="955"/>
      <c r="BM113" s="955"/>
      <c r="BN113" s="955"/>
      <c r="BO113" s="955"/>
      <c r="BP113" s="956"/>
      <c r="BQ113" s="957">
        <v>144980</v>
      </c>
      <c r="BR113" s="958"/>
      <c r="BS113" s="958"/>
      <c r="BT113" s="958"/>
      <c r="BU113" s="958"/>
      <c r="BV113" s="958">
        <v>125494</v>
      </c>
      <c r="BW113" s="958"/>
      <c r="BX113" s="958"/>
      <c r="BY113" s="958"/>
      <c r="BZ113" s="958"/>
      <c r="CA113" s="958">
        <v>116318</v>
      </c>
      <c r="CB113" s="958"/>
      <c r="CC113" s="958"/>
      <c r="CD113" s="958"/>
      <c r="CE113" s="958"/>
      <c r="CF113" s="952">
        <v>12.9</v>
      </c>
      <c r="CG113" s="953"/>
      <c r="CH113" s="953"/>
      <c r="CI113" s="953"/>
      <c r="CJ113" s="953"/>
      <c r="CK113" s="980"/>
      <c r="CL113" s="981"/>
      <c r="CM113" s="954" t="s">
        <v>444</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0" t="s">
        <v>433</v>
      </c>
      <c r="DH113" s="991"/>
      <c r="DI113" s="991"/>
      <c r="DJ113" s="991"/>
      <c r="DK113" s="992"/>
      <c r="DL113" s="993" t="s">
        <v>433</v>
      </c>
      <c r="DM113" s="991"/>
      <c r="DN113" s="991"/>
      <c r="DO113" s="991"/>
      <c r="DP113" s="992"/>
      <c r="DQ113" s="993" t="s">
        <v>434</v>
      </c>
      <c r="DR113" s="991"/>
      <c r="DS113" s="991"/>
      <c r="DT113" s="991"/>
      <c r="DU113" s="992"/>
      <c r="DV113" s="994" t="s">
        <v>434</v>
      </c>
      <c r="DW113" s="995"/>
      <c r="DX113" s="995"/>
      <c r="DY113" s="995"/>
      <c r="DZ113" s="996"/>
    </row>
    <row r="114" spans="1:130" s="221" customFormat="1" ht="26.25" customHeight="1" x14ac:dyDescent="0.15">
      <c r="A114" s="986"/>
      <c r="B114" s="987"/>
      <c r="C114" s="955" t="s">
        <v>445</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90">
        <v>16252</v>
      </c>
      <c r="AB114" s="991"/>
      <c r="AC114" s="991"/>
      <c r="AD114" s="991"/>
      <c r="AE114" s="992"/>
      <c r="AF114" s="993">
        <v>18360</v>
      </c>
      <c r="AG114" s="991"/>
      <c r="AH114" s="991"/>
      <c r="AI114" s="991"/>
      <c r="AJ114" s="992"/>
      <c r="AK114" s="993">
        <v>14552</v>
      </c>
      <c r="AL114" s="991"/>
      <c r="AM114" s="991"/>
      <c r="AN114" s="991"/>
      <c r="AO114" s="992"/>
      <c r="AP114" s="994">
        <v>1.6</v>
      </c>
      <c r="AQ114" s="995"/>
      <c r="AR114" s="995"/>
      <c r="AS114" s="995"/>
      <c r="AT114" s="996"/>
      <c r="AU114" s="940"/>
      <c r="AV114" s="941"/>
      <c r="AW114" s="941"/>
      <c r="AX114" s="941"/>
      <c r="AY114" s="941"/>
      <c r="AZ114" s="954" t="s">
        <v>446</v>
      </c>
      <c r="BA114" s="955"/>
      <c r="BB114" s="955"/>
      <c r="BC114" s="955"/>
      <c r="BD114" s="955"/>
      <c r="BE114" s="955"/>
      <c r="BF114" s="955"/>
      <c r="BG114" s="955"/>
      <c r="BH114" s="955"/>
      <c r="BI114" s="955"/>
      <c r="BJ114" s="955"/>
      <c r="BK114" s="955"/>
      <c r="BL114" s="955"/>
      <c r="BM114" s="955"/>
      <c r="BN114" s="955"/>
      <c r="BO114" s="955"/>
      <c r="BP114" s="956"/>
      <c r="BQ114" s="957">
        <v>321971</v>
      </c>
      <c r="BR114" s="958"/>
      <c r="BS114" s="958"/>
      <c r="BT114" s="958"/>
      <c r="BU114" s="958"/>
      <c r="BV114" s="958">
        <v>305000</v>
      </c>
      <c r="BW114" s="958"/>
      <c r="BX114" s="958"/>
      <c r="BY114" s="958"/>
      <c r="BZ114" s="958"/>
      <c r="CA114" s="958">
        <v>275933</v>
      </c>
      <c r="CB114" s="958"/>
      <c r="CC114" s="958"/>
      <c r="CD114" s="958"/>
      <c r="CE114" s="958"/>
      <c r="CF114" s="952">
        <v>30.6</v>
      </c>
      <c r="CG114" s="953"/>
      <c r="CH114" s="953"/>
      <c r="CI114" s="953"/>
      <c r="CJ114" s="953"/>
      <c r="CK114" s="980"/>
      <c r="CL114" s="981"/>
      <c r="CM114" s="954" t="s">
        <v>447</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0" t="s">
        <v>433</v>
      </c>
      <c r="DH114" s="991"/>
      <c r="DI114" s="991"/>
      <c r="DJ114" s="991"/>
      <c r="DK114" s="992"/>
      <c r="DL114" s="993" t="s">
        <v>434</v>
      </c>
      <c r="DM114" s="991"/>
      <c r="DN114" s="991"/>
      <c r="DO114" s="991"/>
      <c r="DP114" s="992"/>
      <c r="DQ114" s="993" t="s">
        <v>433</v>
      </c>
      <c r="DR114" s="991"/>
      <c r="DS114" s="991"/>
      <c r="DT114" s="991"/>
      <c r="DU114" s="992"/>
      <c r="DV114" s="994" t="s">
        <v>434</v>
      </c>
      <c r="DW114" s="995"/>
      <c r="DX114" s="995"/>
      <c r="DY114" s="995"/>
      <c r="DZ114" s="996"/>
    </row>
    <row r="115" spans="1:130" s="221" customFormat="1" ht="26.25" customHeight="1" x14ac:dyDescent="0.15">
      <c r="A115" s="986"/>
      <c r="B115" s="987"/>
      <c r="C115" s="955" t="s">
        <v>448</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69" t="s">
        <v>434</v>
      </c>
      <c r="AB115" s="970"/>
      <c r="AC115" s="970"/>
      <c r="AD115" s="970"/>
      <c r="AE115" s="971"/>
      <c r="AF115" s="972" t="s">
        <v>434</v>
      </c>
      <c r="AG115" s="970"/>
      <c r="AH115" s="970"/>
      <c r="AI115" s="970"/>
      <c r="AJ115" s="971"/>
      <c r="AK115" s="972" t="s">
        <v>433</v>
      </c>
      <c r="AL115" s="970"/>
      <c r="AM115" s="970"/>
      <c r="AN115" s="970"/>
      <c r="AO115" s="971"/>
      <c r="AP115" s="973" t="s">
        <v>434</v>
      </c>
      <c r="AQ115" s="974"/>
      <c r="AR115" s="974"/>
      <c r="AS115" s="974"/>
      <c r="AT115" s="975"/>
      <c r="AU115" s="940"/>
      <c r="AV115" s="941"/>
      <c r="AW115" s="941"/>
      <c r="AX115" s="941"/>
      <c r="AY115" s="941"/>
      <c r="AZ115" s="954" t="s">
        <v>449</v>
      </c>
      <c r="BA115" s="955"/>
      <c r="BB115" s="955"/>
      <c r="BC115" s="955"/>
      <c r="BD115" s="955"/>
      <c r="BE115" s="955"/>
      <c r="BF115" s="955"/>
      <c r="BG115" s="955"/>
      <c r="BH115" s="955"/>
      <c r="BI115" s="955"/>
      <c r="BJ115" s="955"/>
      <c r="BK115" s="955"/>
      <c r="BL115" s="955"/>
      <c r="BM115" s="955"/>
      <c r="BN115" s="955"/>
      <c r="BO115" s="955"/>
      <c r="BP115" s="956"/>
      <c r="BQ115" s="957" t="s">
        <v>434</v>
      </c>
      <c r="BR115" s="958"/>
      <c r="BS115" s="958"/>
      <c r="BT115" s="958"/>
      <c r="BU115" s="958"/>
      <c r="BV115" s="958">
        <v>30000</v>
      </c>
      <c r="BW115" s="958"/>
      <c r="BX115" s="958"/>
      <c r="BY115" s="958"/>
      <c r="BZ115" s="958"/>
      <c r="CA115" s="958" t="s">
        <v>434</v>
      </c>
      <c r="CB115" s="958"/>
      <c r="CC115" s="958"/>
      <c r="CD115" s="958"/>
      <c r="CE115" s="958"/>
      <c r="CF115" s="952" t="s">
        <v>433</v>
      </c>
      <c r="CG115" s="953"/>
      <c r="CH115" s="953"/>
      <c r="CI115" s="953"/>
      <c r="CJ115" s="953"/>
      <c r="CK115" s="980"/>
      <c r="CL115" s="981"/>
      <c r="CM115" s="954" t="s">
        <v>450</v>
      </c>
      <c r="CN115" s="955"/>
      <c r="CO115" s="955"/>
      <c r="CP115" s="955"/>
      <c r="CQ115" s="955"/>
      <c r="CR115" s="955"/>
      <c r="CS115" s="955"/>
      <c r="CT115" s="955"/>
      <c r="CU115" s="955"/>
      <c r="CV115" s="955"/>
      <c r="CW115" s="955"/>
      <c r="CX115" s="955"/>
      <c r="CY115" s="955"/>
      <c r="CZ115" s="955"/>
      <c r="DA115" s="955"/>
      <c r="DB115" s="955"/>
      <c r="DC115" s="955"/>
      <c r="DD115" s="955"/>
      <c r="DE115" s="955"/>
      <c r="DF115" s="956"/>
      <c r="DG115" s="990" t="s">
        <v>434</v>
      </c>
      <c r="DH115" s="991"/>
      <c r="DI115" s="991"/>
      <c r="DJ115" s="991"/>
      <c r="DK115" s="992"/>
      <c r="DL115" s="993" t="s">
        <v>434</v>
      </c>
      <c r="DM115" s="991"/>
      <c r="DN115" s="991"/>
      <c r="DO115" s="991"/>
      <c r="DP115" s="992"/>
      <c r="DQ115" s="993" t="s">
        <v>434</v>
      </c>
      <c r="DR115" s="991"/>
      <c r="DS115" s="991"/>
      <c r="DT115" s="991"/>
      <c r="DU115" s="992"/>
      <c r="DV115" s="994" t="s">
        <v>434</v>
      </c>
      <c r="DW115" s="995"/>
      <c r="DX115" s="995"/>
      <c r="DY115" s="995"/>
      <c r="DZ115" s="996"/>
    </row>
    <row r="116" spans="1:130" s="221" customFormat="1" ht="26.25" customHeight="1" x14ac:dyDescent="0.15">
      <c r="A116" s="988"/>
      <c r="B116" s="989"/>
      <c r="C116" s="997" t="s">
        <v>451</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1</v>
      </c>
      <c r="AB116" s="991"/>
      <c r="AC116" s="991"/>
      <c r="AD116" s="991"/>
      <c r="AE116" s="992"/>
      <c r="AF116" s="993" t="s">
        <v>434</v>
      </c>
      <c r="AG116" s="991"/>
      <c r="AH116" s="991"/>
      <c r="AI116" s="991"/>
      <c r="AJ116" s="992"/>
      <c r="AK116" s="993" t="s">
        <v>434</v>
      </c>
      <c r="AL116" s="991"/>
      <c r="AM116" s="991"/>
      <c r="AN116" s="991"/>
      <c r="AO116" s="992"/>
      <c r="AP116" s="994" t="s">
        <v>434</v>
      </c>
      <c r="AQ116" s="995"/>
      <c r="AR116" s="995"/>
      <c r="AS116" s="995"/>
      <c r="AT116" s="996"/>
      <c r="AU116" s="940"/>
      <c r="AV116" s="941"/>
      <c r="AW116" s="941"/>
      <c r="AX116" s="941"/>
      <c r="AY116" s="941"/>
      <c r="AZ116" s="999" t="s">
        <v>452</v>
      </c>
      <c r="BA116" s="1000"/>
      <c r="BB116" s="1000"/>
      <c r="BC116" s="1000"/>
      <c r="BD116" s="1000"/>
      <c r="BE116" s="1000"/>
      <c r="BF116" s="1000"/>
      <c r="BG116" s="1000"/>
      <c r="BH116" s="1000"/>
      <c r="BI116" s="1000"/>
      <c r="BJ116" s="1000"/>
      <c r="BK116" s="1000"/>
      <c r="BL116" s="1000"/>
      <c r="BM116" s="1000"/>
      <c r="BN116" s="1000"/>
      <c r="BO116" s="1000"/>
      <c r="BP116" s="1001"/>
      <c r="BQ116" s="957" t="s">
        <v>135</v>
      </c>
      <c r="BR116" s="958"/>
      <c r="BS116" s="958"/>
      <c r="BT116" s="958"/>
      <c r="BU116" s="958"/>
      <c r="BV116" s="958" t="s">
        <v>434</v>
      </c>
      <c r="BW116" s="958"/>
      <c r="BX116" s="958"/>
      <c r="BY116" s="958"/>
      <c r="BZ116" s="958"/>
      <c r="CA116" s="958" t="s">
        <v>434</v>
      </c>
      <c r="CB116" s="958"/>
      <c r="CC116" s="958"/>
      <c r="CD116" s="958"/>
      <c r="CE116" s="958"/>
      <c r="CF116" s="952" t="s">
        <v>434</v>
      </c>
      <c r="CG116" s="953"/>
      <c r="CH116" s="953"/>
      <c r="CI116" s="953"/>
      <c r="CJ116" s="953"/>
      <c r="CK116" s="980"/>
      <c r="CL116" s="981"/>
      <c r="CM116" s="954" t="s">
        <v>453</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0" t="s">
        <v>434</v>
      </c>
      <c r="DH116" s="991"/>
      <c r="DI116" s="991"/>
      <c r="DJ116" s="991"/>
      <c r="DK116" s="992"/>
      <c r="DL116" s="993" t="s">
        <v>434</v>
      </c>
      <c r="DM116" s="991"/>
      <c r="DN116" s="991"/>
      <c r="DO116" s="991"/>
      <c r="DP116" s="992"/>
      <c r="DQ116" s="993" t="s">
        <v>434</v>
      </c>
      <c r="DR116" s="991"/>
      <c r="DS116" s="991"/>
      <c r="DT116" s="991"/>
      <c r="DU116" s="992"/>
      <c r="DV116" s="994" t="s">
        <v>434</v>
      </c>
      <c r="DW116" s="995"/>
      <c r="DX116" s="995"/>
      <c r="DY116" s="995"/>
      <c r="DZ116" s="996"/>
    </row>
    <row r="117" spans="1:130" s="221" customFormat="1" ht="26.25" customHeight="1" x14ac:dyDescent="0.15">
      <c r="A117" s="944" t="s">
        <v>185</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09" t="s">
        <v>454</v>
      </c>
      <c r="Z117" s="926"/>
      <c r="AA117" s="1010">
        <v>180506</v>
      </c>
      <c r="AB117" s="1011"/>
      <c r="AC117" s="1011"/>
      <c r="AD117" s="1011"/>
      <c r="AE117" s="1012"/>
      <c r="AF117" s="1013">
        <v>187726</v>
      </c>
      <c r="AG117" s="1011"/>
      <c r="AH117" s="1011"/>
      <c r="AI117" s="1011"/>
      <c r="AJ117" s="1012"/>
      <c r="AK117" s="1013">
        <v>191613</v>
      </c>
      <c r="AL117" s="1011"/>
      <c r="AM117" s="1011"/>
      <c r="AN117" s="1011"/>
      <c r="AO117" s="1012"/>
      <c r="AP117" s="1014"/>
      <c r="AQ117" s="1015"/>
      <c r="AR117" s="1015"/>
      <c r="AS117" s="1015"/>
      <c r="AT117" s="1016"/>
      <c r="AU117" s="940"/>
      <c r="AV117" s="941"/>
      <c r="AW117" s="941"/>
      <c r="AX117" s="941"/>
      <c r="AY117" s="941"/>
      <c r="AZ117" s="1006" t="s">
        <v>455</v>
      </c>
      <c r="BA117" s="1007"/>
      <c r="BB117" s="1007"/>
      <c r="BC117" s="1007"/>
      <c r="BD117" s="1007"/>
      <c r="BE117" s="1007"/>
      <c r="BF117" s="1007"/>
      <c r="BG117" s="1007"/>
      <c r="BH117" s="1007"/>
      <c r="BI117" s="1007"/>
      <c r="BJ117" s="1007"/>
      <c r="BK117" s="1007"/>
      <c r="BL117" s="1007"/>
      <c r="BM117" s="1007"/>
      <c r="BN117" s="1007"/>
      <c r="BO117" s="1007"/>
      <c r="BP117" s="1008"/>
      <c r="BQ117" s="957" t="s">
        <v>135</v>
      </c>
      <c r="BR117" s="958"/>
      <c r="BS117" s="958"/>
      <c r="BT117" s="958"/>
      <c r="BU117" s="958"/>
      <c r="BV117" s="958" t="s">
        <v>135</v>
      </c>
      <c r="BW117" s="958"/>
      <c r="BX117" s="958"/>
      <c r="BY117" s="958"/>
      <c r="BZ117" s="958"/>
      <c r="CA117" s="958" t="s">
        <v>135</v>
      </c>
      <c r="CB117" s="958"/>
      <c r="CC117" s="958"/>
      <c r="CD117" s="958"/>
      <c r="CE117" s="958"/>
      <c r="CF117" s="952" t="s">
        <v>135</v>
      </c>
      <c r="CG117" s="953"/>
      <c r="CH117" s="953"/>
      <c r="CI117" s="953"/>
      <c r="CJ117" s="953"/>
      <c r="CK117" s="980"/>
      <c r="CL117" s="981"/>
      <c r="CM117" s="954" t="s">
        <v>456</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0" t="s">
        <v>135</v>
      </c>
      <c r="DH117" s="991"/>
      <c r="DI117" s="991"/>
      <c r="DJ117" s="991"/>
      <c r="DK117" s="992"/>
      <c r="DL117" s="993" t="s">
        <v>135</v>
      </c>
      <c r="DM117" s="991"/>
      <c r="DN117" s="991"/>
      <c r="DO117" s="991"/>
      <c r="DP117" s="992"/>
      <c r="DQ117" s="993" t="s">
        <v>135</v>
      </c>
      <c r="DR117" s="991"/>
      <c r="DS117" s="991"/>
      <c r="DT117" s="991"/>
      <c r="DU117" s="992"/>
      <c r="DV117" s="994" t="s">
        <v>135</v>
      </c>
      <c r="DW117" s="995"/>
      <c r="DX117" s="995"/>
      <c r="DY117" s="995"/>
      <c r="DZ117" s="996"/>
    </row>
    <row r="118" spans="1:130" s="221" customFormat="1" ht="26.25" customHeight="1" x14ac:dyDescent="0.15">
      <c r="A118" s="944" t="s">
        <v>428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425</v>
      </c>
      <c r="AB118" s="925"/>
      <c r="AC118" s="925"/>
      <c r="AD118" s="925"/>
      <c r="AE118" s="926"/>
      <c r="AF118" s="924" t="s">
        <v>426</v>
      </c>
      <c r="AG118" s="925"/>
      <c r="AH118" s="925"/>
      <c r="AI118" s="925"/>
      <c r="AJ118" s="926"/>
      <c r="AK118" s="924" t="s">
        <v>302</v>
      </c>
      <c r="AL118" s="925"/>
      <c r="AM118" s="925"/>
      <c r="AN118" s="925"/>
      <c r="AO118" s="926"/>
      <c r="AP118" s="1002" t="s">
        <v>427</v>
      </c>
      <c r="AQ118" s="1003"/>
      <c r="AR118" s="1003"/>
      <c r="AS118" s="1003"/>
      <c r="AT118" s="1004"/>
      <c r="AU118" s="940"/>
      <c r="AV118" s="941"/>
      <c r="AW118" s="941"/>
      <c r="AX118" s="941"/>
      <c r="AY118" s="941"/>
      <c r="AZ118" s="1005" t="s">
        <v>457</v>
      </c>
      <c r="BA118" s="997"/>
      <c r="BB118" s="997"/>
      <c r="BC118" s="997"/>
      <c r="BD118" s="997"/>
      <c r="BE118" s="997"/>
      <c r="BF118" s="997"/>
      <c r="BG118" s="997"/>
      <c r="BH118" s="997"/>
      <c r="BI118" s="997"/>
      <c r="BJ118" s="997"/>
      <c r="BK118" s="997"/>
      <c r="BL118" s="997"/>
      <c r="BM118" s="997"/>
      <c r="BN118" s="997"/>
      <c r="BO118" s="997"/>
      <c r="BP118" s="998"/>
      <c r="BQ118" s="1031" t="s">
        <v>135</v>
      </c>
      <c r="BR118" s="1032"/>
      <c r="BS118" s="1032"/>
      <c r="BT118" s="1032"/>
      <c r="BU118" s="1032"/>
      <c r="BV118" s="1032" t="s">
        <v>135</v>
      </c>
      <c r="BW118" s="1032"/>
      <c r="BX118" s="1032"/>
      <c r="BY118" s="1032"/>
      <c r="BZ118" s="1032"/>
      <c r="CA118" s="1032" t="s">
        <v>135</v>
      </c>
      <c r="CB118" s="1032"/>
      <c r="CC118" s="1032"/>
      <c r="CD118" s="1032"/>
      <c r="CE118" s="1032"/>
      <c r="CF118" s="952" t="s">
        <v>135</v>
      </c>
      <c r="CG118" s="953"/>
      <c r="CH118" s="953"/>
      <c r="CI118" s="953"/>
      <c r="CJ118" s="953"/>
      <c r="CK118" s="980"/>
      <c r="CL118" s="981"/>
      <c r="CM118" s="954" t="s">
        <v>458</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0" t="s">
        <v>135</v>
      </c>
      <c r="DH118" s="991"/>
      <c r="DI118" s="991"/>
      <c r="DJ118" s="991"/>
      <c r="DK118" s="992"/>
      <c r="DL118" s="993" t="s">
        <v>135</v>
      </c>
      <c r="DM118" s="991"/>
      <c r="DN118" s="991"/>
      <c r="DO118" s="991"/>
      <c r="DP118" s="992"/>
      <c r="DQ118" s="993" t="s">
        <v>135</v>
      </c>
      <c r="DR118" s="991"/>
      <c r="DS118" s="991"/>
      <c r="DT118" s="991"/>
      <c r="DU118" s="992"/>
      <c r="DV118" s="994" t="s">
        <v>135</v>
      </c>
      <c r="DW118" s="995"/>
      <c r="DX118" s="995"/>
      <c r="DY118" s="995"/>
      <c r="DZ118" s="996"/>
    </row>
    <row r="119" spans="1:130" s="221" customFormat="1" ht="26.25" customHeight="1" x14ac:dyDescent="0.15">
      <c r="A119" s="1088" t="s">
        <v>431</v>
      </c>
      <c r="B119" s="979"/>
      <c r="C119" s="961" t="s">
        <v>432</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135</v>
      </c>
      <c r="AB119" s="932"/>
      <c r="AC119" s="932"/>
      <c r="AD119" s="932"/>
      <c r="AE119" s="933"/>
      <c r="AF119" s="934" t="s">
        <v>135</v>
      </c>
      <c r="AG119" s="932"/>
      <c r="AH119" s="932"/>
      <c r="AI119" s="932"/>
      <c r="AJ119" s="933"/>
      <c r="AK119" s="934" t="s">
        <v>135</v>
      </c>
      <c r="AL119" s="932"/>
      <c r="AM119" s="932"/>
      <c r="AN119" s="932"/>
      <c r="AO119" s="933"/>
      <c r="AP119" s="935" t="s">
        <v>135</v>
      </c>
      <c r="AQ119" s="936"/>
      <c r="AR119" s="936"/>
      <c r="AS119" s="936"/>
      <c r="AT119" s="937"/>
      <c r="AU119" s="942"/>
      <c r="AV119" s="943"/>
      <c r="AW119" s="943"/>
      <c r="AX119" s="943"/>
      <c r="AY119" s="943"/>
      <c r="AZ119" s="242" t="s">
        <v>185</v>
      </c>
      <c r="BA119" s="242"/>
      <c r="BB119" s="242"/>
      <c r="BC119" s="242"/>
      <c r="BD119" s="242"/>
      <c r="BE119" s="242"/>
      <c r="BF119" s="242"/>
      <c r="BG119" s="242"/>
      <c r="BH119" s="242"/>
      <c r="BI119" s="242"/>
      <c r="BJ119" s="242"/>
      <c r="BK119" s="242"/>
      <c r="BL119" s="242"/>
      <c r="BM119" s="242"/>
      <c r="BN119" s="242"/>
      <c r="BO119" s="1009" t="s">
        <v>459</v>
      </c>
      <c r="BP119" s="1037"/>
      <c r="BQ119" s="1031">
        <v>2339708</v>
      </c>
      <c r="BR119" s="1032"/>
      <c r="BS119" s="1032"/>
      <c r="BT119" s="1032"/>
      <c r="BU119" s="1032"/>
      <c r="BV119" s="1032">
        <v>2507641</v>
      </c>
      <c r="BW119" s="1032"/>
      <c r="BX119" s="1032"/>
      <c r="BY119" s="1032"/>
      <c r="BZ119" s="1032"/>
      <c r="CA119" s="1032">
        <v>2381968</v>
      </c>
      <c r="CB119" s="1032"/>
      <c r="CC119" s="1032"/>
      <c r="CD119" s="1032"/>
      <c r="CE119" s="1032"/>
      <c r="CF119" s="1033"/>
      <c r="CG119" s="1034"/>
      <c r="CH119" s="1034"/>
      <c r="CI119" s="1034"/>
      <c r="CJ119" s="1035"/>
      <c r="CK119" s="982"/>
      <c r="CL119" s="983"/>
      <c r="CM119" s="1005" t="s">
        <v>460</v>
      </c>
      <c r="CN119" s="997"/>
      <c r="CO119" s="997"/>
      <c r="CP119" s="997"/>
      <c r="CQ119" s="997"/>
      <c r="CR119" s="997"/>
      <c r="CS119" s="997"/>
      <c r="CT119" s="997"/>
      <c r="CU119" s="997"/>
      <c r="CV119" s="997"/>
      <c r="CW119" s="997"/>
      <c r="CX119" s="997"/>
      <c r="CY119" s="997"/>
      <c r="CZ119" s="997"/>
      <c r="DA119" s="997"/>
      <c r="DB119" s="997"/>
      <c r="DC119" s="997"/>
      <c r="DD119" s="997"/>
      <c r="DE119" s="997"/>
      <c r="DF119" s="998"/>
      <c r="DG119" s="1036" t="s">
        <v>135</v>
      </c>
      <c r="DH119" s="1018"/>
      <c r="DI119" s="1018"/>
      <c r="DJ119" s="1018"/>
      <c r="DK119" s="1019"/>
      <c r="DL119" s="1017" t="s">
        <v>135</v>
      </c>
      <c r="DM119" s="1018"/>
      <c r="DN119" s="1018"/>
      <c r="DO119" s="1018"/>
      <c r="DP119" s="1019"/>
      <c r="DQ119" s="1017" t="s">
        <v>135</v>
      </c>
      <c r="DR119" s="1018"/>
      <c r="DS119" s="1018"/>
      <c r="DT119" s="1018"/>
      <c r="DU119" s="1019"/>
      <c r="DV119" s="1020" t="s">
        <v>135</v>
      </c>
      <c r="DW119" s="1021"/>
      <c r="DX119" s="1021"/>
      <c r="DY119" s="1021"/>
      <c r="DZ119" s="1022"/>
    </row>
    <row r="120" spans="1:130" s="221" customFormat="1" ht="26.25" customHeight="1" x14ac:dyDescent="0.15">
      <c r="A120" s="1089"/>
      <c r="B120" s="981"/>
      <c r="C120" s="954" t="s">
        <v>437</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0" t="s">
        <v>135</v>
      </c>
      <c r="AB120" s="991"/>
      <c r="AC120" s="991"/>
      <c r="AD120" s="991"/>
      <c r="AE120" s="992"/>
      <c r="AF120" s="993" t="s">
        <v>135</v>
      </c>
      <c r="AG120" s="991"/>
      <c r="AH120" s="991"/>
      <c r="AI120" s="991"/>
      <c r="AJ120" s="992"/>
      <c r="AK120" s="993" t="s">
        <v>135</v>
      </c>
      <c r="AL120" s="991"/>
      <c r="AM120" s="991"/>
      <c r="AN120" s="991"/>
      <c r="AO120" s="992"/>
      <c r="AP120" s="994" t="s">
        <v>135</v>
      </c>
      <c r="AQ120" s="995"/>
      <c r="AR120" s="995"/>
      <c r="AS120" s="995"/>
      <c r="AT120" s="996"/>
      <c r="AU120" s="1023" t="s">
        <v>461</v>
      </c>
      <c r="AV120" s="1024"/>
      <c r="AW120" s="1024"/>
      <c r="AX120" s="1024"/>
      <c r="AY120" s="1025"/>
      <c r="AZ120" s="961" t="s">
        <v>462</v>
      </c>
      <c r="BA120" s="929"/>
      <c r="BB120" s="929"/>
      <c r="BC120" s="929"/>
      <c r="BD120" s="929"/>
      <c r="BE120" s="929"/>
      <c r="BF120" s="929"/>
      <c r="BG120" s="929"/>
      <c r="BH120" s="929"/>
      <c r="BI120" s="929"/>
      <c r="BJ120" s="929"/>
      <c r="BK120" s="929"/>
      <c r="BL120" s="929"/>
      <c r="BM120" s="929"/>
      <c r="BN120" s="929"/>
      <c r="BO120" s="929"/>
      <c r="BP120" s="930"/>
      <c r="BQ120" s="962">
        <v>1878602</v>
      </c>
      <c r="BR120" s="963"/>
      <c r="BS120" s="963"/>
      <c r="BT120" s="963"/>
      <c r="BU120" s="963"/>
      <c r="BV120" s="963">
        <v>1898536</v>
      </c>
      <c r="BW120" s="963"/>
      <c r="BX120" s="963"/>
      <c r="BY120" s="963"/>
      <c r="BZ120" s="963"/>
      <c r="CA120" s="963">
        <v>2033132</v>
      </c>
      <c r="CB120" s="963"/>
      <c r="CC120" s="963"/>
      <c r="CD120" s="963"/>
      <c r="CE120" s="963"/>
      <c r="CF120" s="976">
        <v>225.6</v>
      </c>
      <c r="CG120" s="977"/>
      <c r="CH120" s="977"/>
      <c r="CI120" s="977"/>
      <c r="CJ120" s="977"/>
      <c r="CK120" s="1038" t="s">
        <v>463</v>
      </c>
      <c r="CL120" s="1039"/>
      <c r="CM120" s="1039"/>
      <c r="CN120" s="1039"/>
      <c r="CO120" s="1040"/>
      <c r="CP120" s="1046" t="s">
        <v>404</v>
      </c>
      <c r="CQ120" s="1047"/>
      <c r="CR120" s="1047"/>
      <c r="CS120" s="1047"/>
      <c r="CT120" s="1047"/>
      <c r="CU120" s="1047"/>
      <c r="CV120" s="1047"/>
      <c r="CW120" s="1047"/>
      <c r="CX120" s="1047"/>
      <c r="CY120" s="1047"/>
      <c r="CZ120" s="1047"/>
      <c r="DA120" s="1047"/>
      <c r="DB120" s="1047"/>
      <c r="DC120" s="1047"/>
      <c r="DD120" s="1047"/>
      <c r="DE120" s="1047"/>
      <c r="DF120" s="1048"/>
      <c r="DG120" s="962">
        <v>68030</v>
      </c>
      <c r="DH120" s="963"/>
      <c r="DI120" s="963"/>
      <c r="DJ120" s="963"/>
      <c r="DK120" s="963"/>
      <c r="DL120" s="963">
        <v>66507</v>
      </c>
      <c r="DM120" s="963"/>
      <c r="DN120" s="963"/>
      <c r="DO120" s="963"/>
      <c r="DP120" s="963"/>
      <c r="DQ120" s="963">
        <v>46410</v>
      </c>
      <c r="DR120" s="963"/>
      <c r="DS120" s="963"/>
      <c r="DT120" s="963"/>
      <c r="DU120" s="963"/>
      <c r="DV120" s="964">
        <v>5.2</v>
      </c>
      <c r="DW120" s="964"/>
      <c r="DX120" s="964"/>
      <c r="DY120" s="964"/>
      <c r="DZ120" s="965"/>
    </row>
    <row r="121" spans="1:130" s="221" customFormat="1" ht="26.25" customHeight="1" x14ac:dyDescent="0.15">
      <c r="A121" s="1089"/>
      <c r="B121" s="981"/>
      <c r="C121" s="1006" t="s">
        <v>464</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90" t="s">
        <v>135</v>
      </c>
      <c r="AB121" s="991"/>
      <c r="AC121" s="991"/>
      <c r="AD121" s="991"/>
      <c r="AE121" s="992"/>
      <c r="AF121" s="993" t="s">
        <v>135</v>
      </c>
      <c r="AG121" s="991"/>
      <c r="AH121" s="991"/>
      <c r="AI121" s="991"/>
      <c r="AJ121" s="992"/>
      <c r="AK121" s="993" t="s">
        <v>135</v>
      </c>
      <c r="AL121" s="991"/>
      <c r="AM121" s="991"/>
      <c r="AN121" s="991"/>
      <c r="AO121" s="992"/>
      <c r="AP121" s="994" t="s">
        <v>135</v>
      </c>
      <c r="AQ121" s="995"/>
      <c r="AR121" s="995"/>
      <c r="AS121" s="995"/>
      <c r="AT121" s="996"/>
      <c r="AU121" s="1026"/>
      <c r="AV121" s="1027"/>
      <c r="AW121" s="1027"/>
      <c r="AX121" s="1027"/>
      <c r="AY121" s="1028"/>
      <c r="AZ121" s="954" t="s">
        <v>465</v>
      </c>
      <c r="BA121" s="955"/>
      <c r="BB121" s="955"/>
      <c r="BC121" s="955"/>
      <c r="BD121" s="955"/>
      <c r="BE121" s="955"/>
      <c r="BF121" s="955"/>
      <c r="BG121" s="955"/>
      <c r="BH121" s="955"/>
      <c r="BI121" s="955"/>
      <c r="BJ121" s="955"/>
      <c r="BK121" s="955"/>
      <c r="BL121" s="955"/>
      <c r="BM121" s="955"/>
      <c r="BN121" s="955"/>
      <c r="BO121" s="955"/>
      <c r="BP121" s="956"/>
      <c r="BQ121" s="957">
        <v>39417</v>
      </c>
      <c r="BR121" s="958"/>
      <c r="BS121" s="958"/>
      <c r="BT121" s="958"/>
      <c r="BU121" s="958"/>
      <c r="BV121" s="958">
        <v>35799</v>
      </c>
      <c r="BW121" s="958"/>
      <c r="BX121" s="958"/>
      <c r="BY121" s="958"/>
      <c r="BZ121" s="958"/>
      <c r="CA121" s="958">
        <v>33404</v>
      </c>
      <c r="CB121" s="958"/>
      <c r="CC121" s="958"/>
      <c r="CD121" s="958"/>
      <c r="CE121" s="958"/>
      <c r="CF121" s="952">
        <v>3.7</v>
      </c>
      <c r="CG121" s="953"/>
      <c r="CH121" s="953"/>
      <c r="CI121" s="953"/>
      <c r="CJ121" s="953"/>
      <c r="CK121" s="1041"/>
      <c r="CL121" s="1042"/>
      <c r="CM121" s="1042"/>
      <c r="CN121" s="1042"/>
      <c r="CO121" s="1043"/>
      <c r="CP121" s="1051" t="s">
        <v>466</v>
      </c>
      <c r="CQ121" s="1052"/>
      <c r="CR121" s="1052"/>
      <c r="CS121" s="1052"/>
      <c r="CT121" s="1052"/>
      <c r="CU121" s="1052"/>
      <c r="CV121" s="1052"/>
      <c r="CW121" s="1052"/>
      <c r="CX121" s="1052"/>
      <c r="CY121" s="1052"/>
      <c r="CZ121" s="1052"/>
      <c r="DA121" s="1052"/>
      <c r="DB121" s="1052"/>
      <c r="DC121" s="1052"/>
      <c r="DD121" s="1052"/>
      <c r="DE121" s="1052"/>
      <c r="DF121" s="1053"/>
      <c r="DG121" s="957">
        <v>2161</v>
      </c>
      <c r="DH121" s="958"/>
      <c r="DI121" s="958"/>
      <c r="DJ121" s="958"/>
      <c r="DK121" s="958"/>
      <c r="DL121" s="958">
        <v>1907</v>
      </c>
      <c r="DM121" s="958"/>
      <c r="DN121" s="958"/>
      <c r="DO121" s="958"/>
      <c r="DP121" s="958"/>
      <c r="DQ121" s="958">
        <v>1629</v>
      </c>
      <c r="DR121" s="958"/>
      <c r="DS121" s="958"/>
      <c r="DT121" s="958"/>
      <c r="DU121" s="958"/>
      <c r="DV121" s="959">
        <v>0.2</v>
      </c>
      <c r="DW121" s="959"/>
      <c r="DX121" s="959"/>
      <c r="DY121" s="959"/>
      <c r="DZ121" s="960"/>
    </row>
    <row r="122" spans="1:130" s="221" customFormat="1" ht="26.25" customHeight="1" x14ac:dyDescent="0.15">
      <c r="A122" s="1089"/>
      <c r="B122" s="981"/>
      <c r="C122" s="954" t="s">
        <v>447</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0" t="s">
        <v>135</v>
      </c>
      <c r="AB122" s="991"/>
      <c r="AC122" s="991"/>
      <c r="AD122" s="991"/>
      <c r="AE122" s="992"/>
      <c r="AF122" s="993" t="s">
        <v>135</v>
      </c>
      <c r="AG122" s="991"/>
      <c r="AH122" s="991"/>
      <c r="AI122" s="991"/>
      <c r="AJ122" s="992"/>
      <c r="AK122" s="993" t="s">
        <v>135</v>
      </c>
      <c r="AL122" s="991"/>
      <c r="AM122" s="991"/>
      <c r="AN122" s="991"/>
      <c r="AO122" s="992"/>
      <c r="AP122" s="994" t="s">
        <v>135</v>
      </c>
      <c r="AQ122" s="995"/>
      <c r="AR122" s="995"/>
      <c r="AS122" s="995"/>
      <c r="AT122" s="996"/>
      <c r="AU122" s="1026"/>
      <c r="AV122" s="1027"/>
      <c r="AW122" s="1027"/>
      <c r="AX122" s="1027"/>
      <c r="AY122" s="1028"/>
      <c r="AZ122" s="1005" t="s">
        <v>467</v>
      </c>
      <c r="BA122" s="997"/>
      <c r="BB122" s="997"/>
      <c r="BC122" s="997"/>
      <c r="BD122" s="997"/>
      <c r="BE122" s="997"/>
      <c r="BF122" s="997"/>
      <c r="BG122" s="997"/>
      <c r="BH122" s="997"/>
      <c r="BI122" s="997"/>
      <c r="BJ122" s="997"/>
      <c r="BK122" s="997"/>
      <c r="BL122" s="997"/>
      <c r="BM122" s="997"/>
      <c r="BN122" s="997"/>
      <c r="BO122" s="997"/>
      <c r="BP122" s="998"/>
      <c r="BQ122" s="1031">
        <v>1640830</v>
      </c>
      <c r="BR122" s="1032"/>
      <c r="BS122" s="1032"/>
      <c r="BT122" s="1032"/>
      <c r="BU122" s="1032"/>
      <c r="BV122" s="1032">
        <v>1641102</v>
      </c>
      <c r="BW122" s="1032"/>
      <c r="BX122" s="1032"/>
      <c r="BY122" s="1032"/>
      <c r="BZ122" s="1032"/>
      <c r="CA122" s="1032">
        <v>1579117</v>
      </c>
      <c r="CB122" s="1032"/>
      <c r="CC122" s="1032"/>
      <c r="CD122" s="1032"/>
      <c r="CE122" s="1032"/>
      <c r="CF122" s="1049">
        <v>175.2</v>
      </c>
      <c r="CG122" s="1050"/>
      <c r="CH122" s="1050"/>
      <c r="CI122" s="1050"/>
      <c r="CJ122" s="1050"/>
      <c r="CK122" s="1041"/>
      <c r="CL122" s="1042"/>
      <c r="CM122" s="1042"/>
      <c r="CN122" s="1042"/>
      <c r="CO122" s="1043"/>
      <c r="CP122" s="1051" t="s">
        <v>468</v>
      </c>
      <c r="CQ122" s="1052"/>
      <c r="CR122" s="1052"/>
      <c r="CS122" s="1052"/>
      <c r="CT122" s="1052"/>
      <c r="CU122" s="1052"/>
      <c r="CV122" s="1052"/>
      <c r="CW122" s="1052"/>
      <c r="CX122" s="1052"/>
      <c r="CY122" s="1052"/>
      <c r="CZ122" s="1052"/>
      <c r="DA122" s="1052"/>
      <c r="DB122" s="1052"/>
      <c r="DC122" s="1052"/>
      <c r="DD122" s="1052"/>
      <c r="DE122" s="1052"/>
      <c r="DF122" s="1053"/>
      <c r="DG122" s="957" t="s">
        <v>135</v>
      </c>
      <c r="DH122" s="958"/>
      <c r="DI122" s="958"/>
      <c r="DJ122" s="958"/>
      <c r="DK122" s="958"/>
      <c r="DL122" s="958" t="s">
        <v>135</v>
      </c>
      <c r="DM122" s="958"/>
      <c r="DN122" s="958"/>
      <c r="DO122" s="958"/>
      <c r="DP122" s="958"/>
      <c r="DQ122" s="958" t="s">
        <v>135</v>
      </c>
      <c r="DR122" s="958"/>
      <c r="DS122" s="958"/>
      <c r="DT122" s="958"/>
      <c r="DU122" s="958"/>
      <c r="DV122" s="959" t="s">
        <v>135</v>
      </c>
      <c r="DW122" s="959"/>
      <c r="DX122" s="959"/>
      <c r="DY122" s="959"/>
      <c r="DZ122" s="960"/>
    </row>
    <row r="123" spans="1:130" s="221" customFormat="1" ht="26.25" customHeight="1" x14ac:dyDescent="0.15">
      <c r="A123" s="1089"/>
      <c r="B123" s="981"/>
      <c r="C123" s="954" t="s">
        <v>453</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0" t="s">
        <v>135</v>
      </c>
      <c r="AB123" s="991"/>
      <c r="AC123" s="991"/>
      <c r="AD123" s="991"/>
      <c r="AE123" s="992"/>
      <c r="AF123" s="993" t="s">
        <v>135</v>
      </c>
      <c r="AG123" s="991"/>
      <c r="AH123" s="991"/>
      <c r="AI123" s="991"/>
      <c r="AJ123" s="992"/>
      <c r="AK123" s="993" t="s">
        <v>135</v>
      </c>
      <c r="AL123" s="991"/>
      <c r="AM123" s="991"/>
      <c r="AN123" s="991"/>
      <c r="AO123" s="992"/>
      <c r="AP123" s="994" t="s">
        <v>135</v>
      </c>
      <c r="AQ123" s="995"/>
      <c r="AR123" s="995"/>
      <c r="AS123" s="995"/>
      <c r="AT123" s="996"/>
      <c r="AU123" s="1029"/>
      <c r="AV123" s="1030"/>
      <c r="AW123" s="1030"/>
      <c r="AX123" s="1030"/>
      <c r="AY123" s="1030"/>
      <c r="AZ123" s="242" t="s">
        <v>185</v>
      </c>
      <c r="BA123" s="242"/>
      <c r="BB123" s="242"/>
      <c r="BC123" s="242"/>
      <c r="BD123" s="242"/>
      <c r="BE123" s="242"/>
      <c r="BF123" s="242"/>
      <c r="BG123" s="242"/>
      <c r="BH123" s="242"/>
      <c r="BI123" s="242"/>
      <c r="BJ123" s="242"/>
      <c r="BK123" s="242"/>
      <c r="BL123" s="242"/>
      <c r="BM123" s="242"/>
      <c r="BN123" s="242"/>
      <c r="BO123" s="1009" t="s">
        <v>469</v>
      </c>
      <c r="BP123" s="1037"/>
      <c r="BQ123" s="1095">
        <v>3558849</v>
      </c>
      <c r="BR123" s="1096"/>
      <c r="BS123" s="1096"/>
      <c r="BT123" s="1096"/>
      <c r="BU123" s="1096"/>
      <c r="BV123" s="1096">
        <v>3575437</v>
      </c>
      <c r="BW123" s="1096"/>
      <c r="BX123" s="1096"/>
      <c r="BY123" s="1096"/>
      <c r="BZ123" s="1096"/>
      <c r="CA123" s="1096">
        <v>3645653</v>
      </c>
      <c r="CB123" s="1096"/>
      <c r="CC123" s="1096"/>
      <c r="CD123" s="1096"/>
      <c r="CE123" s="1096"/>
      <c r="CF123" s="1033"/>
      <c r="CG123" s="1034"/>
      <c r="CH123" s="1034"/>
      <c r="CI123" s="1034"/>
      <c r="CJ123" s="1035"/>
      <c r="CK123" s="1041"/>
      <c r="CL123" s="1042"/>
      <c r="CM123" s="1042"/>
      <c r="CN123" s="1042"/>
      <c r="CO123" s="1043"/>
      <c r="CP123" s="1051" t="s">
        <v>403</v>
      </c>
      <c r="CQ123" s="1052"/>
      <c r="CR123" s="1052"/>
      <c r="CS123" s="1052"/>
      <c r="CT123" s="1052"/>
      <c r="CU123" s="1052"/>
      <c r="CV123" s="1052"/>
      <c r="CW123" s="1052"/>
      <c r="CX123" s="1052"/>
      <c r="CY123" s="1052"/>
      <c r="CZ123" s="1052"/>
      <c r="DA123" s="1052"/>
      <c r="DB123" s="1052"/>
      <c r="DC123" s="1052"/>
      <c r="DD123" s="1052"/>
      <c r="DE123" s="1052"/>
      <c r="DF123" s="1053"/>
      <c r="DG123" s="990" t="s">
        <v>135</v>
      </c>
      <c r="DH123" s="991"/>
      <c r="DI123" s="991"/>
      <c r="DJ123" s="991"/>
      <c r="DK123" s="992"/>
      <c r="DL123" s="993" t="s">
        <v>135</v>
      </c>
      <c r="DM123" s="991"/>
      <c r="DN123" s="991"/>
      <c r="DO123" s="991"/>
      <c r="DP123" s="992"/>
      <c r="DQ123" s="993" t="s">
        <v>135</v>
      </c>
      <c r="DR123" s="991"/>
      <c r="DS123" s="991"/>
      <c r="DT123" s="991"/>
      <c r="DU123" s="992"/>
      <c r="DV123" s="994" t="s">
        <v>135</v>
      </c>
      <c r="DW123" s="995"/>
      <c r="DX123" s="995"/>
      <c r="DY123" s="995"/>
      <c r="DZ123" s="996"/>
    </row>
    <row r="124" spans="1:130" s="221" customFormat="1" ht="26.25" customHeight="1" thickBot="1" x14ac:dyDescent="0.2">
      <c r="A124" s="1089"/>
      <c r="B124" s="981"/>
      <c r="C124" s="954" t="s">
        <v>456</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0" t="s">
        <v>135</v>
      </c>
      <c r="AB124" s="991"/>
      <c r="AC124" s="991"/>
      <c r="AD124" s="991"/>
      <c r="AE124" s="992"/>
      <c r="AF124" s="993" t="s">
        <v>135</v>
      </c>
      <c r="AG124" s="991"/>
      <c r="AH124" s="991"/>
      <c r="AI124" s="991"/>
      <c r="AJ124" s="992"/>
      <c r="AK124" s="993" t="s">
        <v>135</v>
      </c>
      <c r="AL124" s="991"/>
      <c r="AM124" s="991"/>
      <c r="AN124" s="991"/>
      <c r="AO124" s="992"/>
      <c r="AP124" s="994" t="s">
        <v>135</v>
      </c>
      <c r="AQ124" s="995"/>
      <c r="AR124" s="995"/>
      <c r="AS124" s="995"/>
      <c r="AT124" s="996"/>
      <c r="AU124" s="1091" t="s">
        <v>470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135</v>
      </c>
      <c r="BR124" s="1059"/>
      <c r="BS124" s="1059"/>
      <c r="BT124" s="1059"/>
      <c r="BU124" s="1059"/>
      <c r="BV124" s="1059" t="s">
        <v>135</v>
      </c>
      <c r="BW124" s="1059"/>
      <c r="BX124" s="1059"/>
      <c r="BY124" s="1059"/>
      <c r="BZ124" s="1059"/>
      <c r="CA124" s="1059" t="s">
        <v>135</v>
      </c>
      <c r="CB124" s="1059"/>
      <c r="CC124" s="1059"/>
      <c r="CD124" s="1059"/>
      <c r="CE124" s="1059"/>
      <c r="CF124" s="1060"/>
      <c r="CG124" s="1061"/>
      <c r="CH124" s="1061"/>
      <c r="CI124" s="1061"/>
      <c r="CJ124" s="1062"/>
      <c r="CK124" s="1044"/>
      <c r="CL124" s="1044"/>
      <c r="CM124" s="1044"/>
      <c r="CN124" s="1044"/>
      <c r="CO124" s="1045"/>
      <c r="CP124" s="1051" t="s">
        <v>471</v>
      </c>
      <c r="CQ124" s="1052"/>
      <c r="CR124" s="1052"/>
      <c r="CS124" s="1052"/>
      <c r="CT124" s="1052"/>
      <c r="CU124" s="1052"/>
      <c r="CV124" s="1052"/>
      <c r="CW124" s="1052"/>
      <c r="CX124" s="1052"/>
      <c r="CY124" s="1052"/>
      <c r="CZ124" s="1052"/>
      <c r="DA124" s="1052"/>
      <c r="DB124" s="1052"/>
      <c r="DC124" s="1052"/>
      <c r="DD124" s="1052"/>
      <c r="DE124" s="1052"/>
      <c r="DF124" s="1053"/>
      <c r="DG124" s="1036" t="s">
        <v>135</v>
      </c>
      <c r="DH124" s="1018"/>
      <c r="DI124" s="1018"/>
      <c r="DJ124" s="1018"/>
      <c r="DK124" s="1019"/>
      <c r="DL124" s="1017" t="s">
        <v>135</v>
      </c>
      <c r="DM124" s="1018"/>
      <c r="DN124" s="1018"/>
      <c r="DO124" s="1018"/>
      <c r="DP124" s="1019"/>
      <c r="DQ124" s="1017" t="s">
        <v>135</v>
      </c>
      <c r="DR124" s="1018"/>
      <c r="DS124" s="1018"/>
      <c r="DT124" s="1018"/>
      <c r="DU124" s="1019"/>
      <c r="DV124" s="1020" t="s">
        <v>135</v>
      </c>
      <c r="DW124" s="1021"/>
      <c r="DX124" s="1021"/>
      <c r="DY124" s="1021"/>
      <c r="DZ124" s="1022"/>
    </row>
    <row r="125" spans="1:130" s="221" customFormat="1" ht="26.25" customHeight="1" x14ac:dyDescent="0.15">
      <c r="A125" s="1089"/>
      <c r="B125" s="981"/>
      <c r="C125" s="954" t="s">
        <v>458</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0" t="s">
        <v>135</v>
      </c>
      <c r="AB125" s="991"/>
      <c r="AC125" s="991"/>
      <c r="AD125" s="991"/>
      <c r="AE125" s="992"/>
      <c r="AF125" s="993" t="s">
        <v>135</v>
      </c>
      <c r="AG125" s="991"/>
      <c r="AH125" s="991"/>
      <c r="AI125" s="991"/>
      <c r="AJ125" s="992"/>
      <c r="AK125" s="993" t="s">
        <v>135</v>
      </c>
      <c r="AL125" s="991"/>
      <c r="AM125" s="991"/>
      <c r="AN125" s="991"/>
      <c r="AO125" s="992"/>
      <c r="AP125" s="994" t="s">
        <v>135</v>
      </c>
      <c r="AQ125" s="995"/>
      <c r="AR125" s="995"/>
      <c r="AS125" s="995"/>
      <c r="AT125" s="996"/>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4" t="s">
        <v>472</v>
      </c>
      <c r="CL125" s="1039"/>
      <c r="CM125" s="1039"/>
      <c r="CN125" s="1039"/>
      <c r="CO125" s="1040"/>
      <c r="CP125" s="961" t="s">
        <v>473</v>
      </c>
      <c r="CQ125" s="929"/>
      <c r="CR125" s="929"/>
      <c r="CS125" s="929"/>
      <c r="CT125" s="929"/>
      <c r="CU125" s="929"/>
      <c r="CV125" s="929"/>
      <c r="CW125" s="929"/>
      <c r="CX125" s="929"/>
      <c r="CY125" s="929"/>
      <c r="CZ125" s="929"/>
      <c r="DA125" s="929"/>
      <c r="DB125" s="929"/>
      <c r="DC125" s="929"/>
      <c r="DD125" s="929"/>
      <c r="DE125" s="929"/>
      <c r="DF125" s="930"/>
      <c r="DG125" s="962" t="s">
        <v>135</v>
      </c>
      <c r="DH125" s="963"/>
      <c r="DI125" s="963"/>
      <c r="DJ125" s="963"/>
      <c r="DK125" s="963"/>
      <c r="DL125" s="963" t="s">
        <v>135</v>
      </c>
      <c r="DM125" s="963"/>
      <c r="DN125" s="963"/>
      <c r="DO125" s="963"/>
      <c r="DP125" s="963"/>
      <c r="DQ125" s="963" t="s">
        <v>135</v>
      </c>
      <c r="DR125" s="963"/>
      <c r="DS125" s="963"/>
      <c r="DT125" s="963"/>
      <c r="DU125" s="963"/>
      <c r="DV125" s="964" t="s">
        <v>135</v>
      </c>
      <c r="DW125" s="964"/>
      <c r="DX125" s="964"/>
      <c r="DY125" s="964"/>
      <c r="DZ125" s="965"/>
    </row>
    <row r="126" spans="1:130" s="221" customFormat="1" ht="26.25" customHeight="1" thickBot="1" x14ac:dyDescent="0.2">
      <c r="A126" s="1089"/>
      <c r="B126" s="981"/>
      <c r="C126" s="954" t="s">
        <v>460</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0" t="s">
        <v>135</v>
      </c>
      <c r="AB126" s="991"/>
      <c r="AC126" s="991"/>
      <c r="AD126" s="991"/>
      <c r="AE126" s="992"/>
      <c r="AF126" s="993" t="s">
        <v>135</v>
      </c>
      <c r="AG126" s="991"/>
      <c r="AH126" s="991"/>
      <c r="AI126" s="991"/>
      <c r="AJ126" s="992"/>
      <c r="AK126" s="993" t="s">
        <v>135</v>
      </c>
      <c r="AL126" s="991"/>
      <c r="AM126" s="991"/>
      <c r="AN126" s="991"/>
      <c r="AO126" s="992"/>
      <c r="AP126" s="994" t="s">
        <v>135</v>
      </c>
      <c r="AQ126" s="995"/>
      <c r="AR126" s="995"/>
      <c r="AS126" s="995"/>
      <c r="AT126" s="99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5"/>
      <c r="CL126" s="1042"/>
      <c r="CM126" s="1042"/>
      <c r="CN126" s="1042"/>
      <c r="CO126" s="1043"/>
      <c r="CP126" s="954" t="s">
        <v>474</v>
      </c>
      <c r="CQ126" s="955"/>
      <c r="CR126" s="955"/>
      <c r="CS126" s="955"/>
      <c r="CT126" s="955"/>
      <c r="CU126" s="955"/>
      <c r="CV126" s="955"/>
      <c r="CW126" s="955"/>
      <c r="CX126" s="955"/>
      <c r="CY126" s="955"/>
      <c r="CZ126" s="955"/>
      <c r="DA126" s="955"/>
      <c r="DB126" s="955"/>
      <c r="DC126" s="955"/>
      <c r="DD126" s="955"/>
      <c r="DE126" s="955"/>
      <c r="DF126" s="956"/>
      <c r="DG126" s="957" t="s">
        <v>135</v>
      </c>
      <c r="DH126" s="958"/>
      <c r="DI126" s="958"/>
      <c r="DJ126" s="958"/>
      <c r="DK126" s="958"/>
      <c r="DL126" s="958" t="s">
        <v>135</v>
      </c>
      <c r="DM126" s="958"/>
      <c r="DN126" s="958"/>
      <c r="DO126" s="958"/>
      <c r="DP126" s="958"/>
      <c r="DQ126" s="958" t="s">
        <v>135</v>
      </c>
      <c r="DR126" s="958"/>
      <c r="DS126" s="958"/>
      <c r="DT126" s="958"/>
      <c r="DU126" s="958"/>
      <c r="DV126" s="959" t="s">
        <v>135</v>
      </c>
      <c r="DW126" s="959"/>
      <c r="DX126" s="959"/>
      <c r="DY126" s="959"/>
      <c r="DZ126" s="960"/>
    </row>
    <row r="127" spans="1:130" s="221" customFormat="1" ht="26.25" customHeight="1" x14ac:dyDescent="0.15">
      <c r="A127" s="1090"/>
      <c r="B127" s="983"/>
      <c r="C127" s="1005" t="s">
        <v>475</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8"/>
      <c r="AA127" s="990" t="s">
        <v>135</v>
      </c>
      <c r="AB127" s="991"/>
      <c r="AC127" s="991"/>
      <c r="AD127" s="991"/>
      <c r="AE127" s="992"/>
      <c r="AF127" s="993" t="s">
        <v>135</v>
      </c>
      <c r="AG127" s="991"/>
      <c r="AH127" s="991"/>
      <c r="AI127" s="991"/>
      <c r="AJ127" s="992"/>
      <c r="AK127" s="993" t="s">
        <v>135</v>
      </c>
      <c r="AL127" s="991"/>
      <c r="AM127" s="991"/>
      <c r="AN127" s="991"/>
      <c r="AO127" s="992"/>
      <c r="AP127" s="994" t="s">
        <v>135</v>
      </c>
      <c r="AQ127" s="995"/>
      <c r="AR127" s="995"/>
      <c r="AS127" s="995"/>
      <c r="AT127" s="996"/>
      <c r="AU127" s="223"/>
      <c r="AV127" s="223"/>
      <c r="AW127" s="223"/>
      <c r="AX127" s="1063" t="s">
        <v>476</v>
      </c>
      <c r="AY127" s="1064"/>
      <c r="AZ127" s="1064"/>
      <c r="BA127" s="1064"/>
      <c r="BB127" s="1064"/>
      <c r="BC127" s="1064"/>
      <c r="BD127" s="1064"/>
      <c r="BE127" s="1065"/>
      <c r="BF127" s="1066" t="s">
        <v>477</v>
      </c>
      <c r="BG127" s="1064"/>
      <c r="BH127" s="1064"/>
      <c r="BI127" s="1064"/>
      <c r="BJ127" s="1064"/>
      <c r="BK127" s="1064"/>
      <c r="BL127" s="1065"/>
      <c r="BM127" s="1066" t="s">
        <v>478</v>
      </c>
      <c r="BN127" s="1064"/>
      <c r="BO127" s="1064"/>
      <c r="BP127" s="1064"/>
      <c r="BQ127" s="1064"/>
      <c r="BR127" s="1064"/>
      <c r="BS127" s="1065"/>
      <c r="BT127" s="1066" t="s">
        <v>479</v>
      </c>
      <c r="BU127" s="1064"/>
      <c r="BV127" s="1064"/>
      <c r="BW127" s="1064"/>
      <c r="BX127" s="1064"/>
      <c r="BY127" s="1064"/>
      <c r="BZ127" s="1087"/>
      <c r="CA127" s="223"/>
      <c r="CB127" s="223"/>
      <c r="CC127" s="223"/>
      <c r="CD127" s="246"/>
      <c r="CE127" s="246"/>
      <c r="CF127" s="246"/>
      <c r="CG127" s="223"/>
      <c r="CH127" s="223"/>
      <c r="CI127" s="223"/>
      <c r="CJ127" s="245"/>
      <c r="CK127" s="1055"/>
      <c r="CL127" s="1042"/>
      <c r="CM127" s="1042"/>
      <c r="CN127" s="1042"/>
      <c r="CO127" s="1043"/>
      <c r="CP127" s="954" t="s">
        <v>480</v>
      </c>
      <c r="CQ127" s="955"/>
      <c r="CR127" s="955"/>
      <c r="CS127" s="955"/>
      <c r="CT127" s="955"/>
      <c r="CU127" s="955"/>
      <c r="CV127" s="955"/>
      <c r="CW127" s="955"/>
      <c r="CX127" s="955"/>
      <c r="CY127" s="955"/>
      <c r="CZ127" s="955"/>
      <c r="DA127" s="955"/>
      <c r="DB127" s="955"/>
      <c r="DC127" s="955"/>
      <c r="DD127" s="955"/>
      <c r="DE127" s="955"/>
      <c r="DF127" s="956"/>
      <c r="DG127" s="957" t="s">
        <v>135</v>
      </c>
      <c r="DH127" s="958"/>
      <c r="DI127" s="958"/>
      <c r="DJ127" s="958"/>
      <c r="DK127" s="958"/>
      <c r="DL127" s="958" t="s">
        <v>135</v>
      </c>
      <c r="DM127" s="958"/>
      <c r="DN127" s="958"/>
      <c r="DO127" s="958"/>
      <c r="DP127" s="958"/>
      <c r="DQ127" s="958" t="s">
        <v>135</v>
      </c>
      <c r="DR127" s="958"/>
      <c r="DS127" s="958"/>
      <c r="DT127" s="958"/>
      <c r="DU127" s="958"/>
      <c r="DV127" s="959" t="s">
        <v>135</v>
      </c>
      <c r="DW127" s="959"/>
      <c r="DX127" s="959"/>
      <c r="DY127" s="959"/>
      <c r="DZ127" s="960"/>
    </row>
    <row r="128" spans="1:130" s="221" customFormat="1" ht="26.25" customHeight="1" thickBot="1" x14ac:dyDescent="0.2">
      <c r="A128" s="1073" t="s">
        <v>481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482</v>
      </c>
      <c r="X128" s="1075"/>
      <c r="Y128" s="1075"/>
      <c r="Z128" s="1076"/>
      <c r="AA128" s="1077">
        <v>9949</v>
      </c>
      <c r="AB128" s="1078"/>
      <c r="AC128" s="1078"/>
      <c r="AD128" s="1078"/>
      <c r="AE128" s="1079"/>
      <c r="AF128" s="1080">
        <v>10556</v>
      </c>
      <c r="AG128" s="1078"/>
      <c r="AH128" s="1078"/>
      <c r="AI128" s="1078"/>
      <c r="AJ128" s="1079"/>
      <c r="AK128" s="1080">
        <v>9992</v>
      </c>
      <c r="AL128" s="1078"/>
      <c r="AM128" s="1078"/>
      <c r="AN128" s="1078"/>
      <c r="AO128" s="1079"/>
      <c r="AP128" s="1081"/>
      <c r="AQ128" s="1082"/>
      <c r="AR128" s="1082"/>
      <c r="AS128" s="1082"/>
      <c r="AT128" s="1083"/>
      <c r="AU128" s="223"/>
      <c r="AV128" s="223"/>
      <c r="AW128" s="223"/>
      <c r="AX128" s="928" t="s">
        <v>483</v>
      </c>
      <c r="AY128" s="929"/>
      <c r="AZ128" s="929"/>
      <c r="BA128" s="929"/>
      <c r="BB128" s="929"/>
      <c r="BC128" s="929"/>
      <c r="BD128" s="929"/>
      <c r="BE128" s="930"/>
      <c r="BF128" s="1084" t="s">
        <v>135</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8"/>
      <c r="CA128" s="246"/>
      <c r="CB128" s="246"/>
      <c r="CC128" s="246"/>
      <c r="CD128" s="246"/>
      <c r="CE128" s="246"/>
      <c r="CF128" s="246"/>
      <c r="CG128" s="223"/>
      <c r="CH128" s="223"/>
      <c r="CI128" s="223"/>
      <c r="CJ128" s="245"/>
      <c r="CK128" s="1056"/>
      <c r="CL128" s="1057"/>
      <c r="CM128" s="1057"/>
      <c r="CN128" s="1057"/>
      <c r="CO128" s="1058"/>
      <c r="CP128" s="1067" t="s">
        <v>484</v>
      </c>
      <c r="CQ128" s="758"/>
      <c r="CR128" s="758"/>
      <c r="CS128" s="758"/>
      <c r="CT128" s="758"/>
      <c r="CU128" s="758"/>
      <c r="CV128" s="758"/>
      <c r="CW128" s="758"/>
      <c r="CX128" s="758"/>
      <c r="CY128" s="758"/>
      <c r="CZ128" s="758"/>
      <c r="DA128" s="758"/>
      <c r="DB128" s="758"/>
      <c r="DC128" s="758"/>
      <c r="DD128" s="758"/>
      <c r="DE128" s="758"/>
      <c r="DF128" s="1068"/>
      <c r="DG128" s="1069" t="s">
        <v>135</v>
      </c>
      <c r="DH128" s="1070"/>
      <c r="DI128" s="1070"/>
      <c r="DJ128" s="1070"/>
      <c r="DK128" s="1070"/>
      <c r="DL128" s="1070">
        <v>30000</v>
      </c>
      <c r="DM128" s="1070"/>
      <c r="DN128" s="1070"/>
      <c r="DO128" s="1070"/>
      <c r="DP128" s="1070"/>
      <c r="DQ128" s="1070" t="s">
        <v>135</v>
      </c>
      <c r="DR128" s="1070"/>
      <c r="DS128" s="1070"/>
      <c r="DT128" s="1070"/>
      <c r="DU128" s="1070"/>
      <c r="DV128" s="1071" t="s">
        <v>135</v>
      </c>
      <c r="DW128" s="1071"/>
      <c r="DX128" s="1071"/>
      <c r="DY128" s="1071"/>
      <c r="DZ128" s="1072"/>
    </row>
    <row r="129" spans="1:131" s="221" customFormat="1" ht="26.25" customHeight="1" x14ac:dyDescent="0.15">
      <c r="A129" s="966" t="s">
        <v>107</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2" t="s">
        <v>485</v>
      </c>
      <c r="X129" s="1103"/>
      <c r="Y129" s="1103"/>
      <c r="Z129" s="1104"/>
      <c r="AA129" s="990">
        <v>869553</v>
      </c>
      <c r="AB129" s="991"/>
      <c r="AC129" s="991"/>
      <c r="AD129" s="991"/>
      <c r="AE129" s="992"/>
      <c r="AF129" s="993">
        <v>911596</v>
      </c>
      <c r="AG129" s="991"/>
      <c r="AH129" s="991"/>
      <c r="AI129" s="991"/>
      <c r="AJ129" s="992"/>
      <c r="AK129" s="993">
        <v>1050126</v>
      </c>
      <c r="AL129" s="991"/>
      <c r="AM129" s="991"/>
      <c r="AN129" s="991"/>
      <c r="AO129" s="992"/>
      <c r="AP129" s="1105"/>
      <c r="AQ129" s="1106"/>
      <c r="AR129" s="1106"/>
      <c r="AS129" s="1106"/>
      <c r="AT129" s="1107"/>
      <c r="AU129" s="224"/>
      <c r="AV129" s="224"/>
      <c r="AW129" s="224"/>
      <c r="AX129" s="1097" t="s">
        <v>486</v>
      </c>
      <c r="AY129" s="955"/>
      <c r="AZ129" s="955"/>
      <c r="BA129" s="955"/>
      <c r="BB129" s="955"/>
      <c r="BC129" s="955"/>
      <c r="BD129" s="955"/>
      <c r="BE129" s="956"/>
      <c r="BF129" s="1098" t="s">
        <v>135</v>
      </c>
      <c r="BG129" s="1099"/>
      <c r="BH129" s="1099"/>
      <c r="BI129" s="1099"/>
      <c r="BJ129" s="1099"/>
      <c r="BK129" s="1099"/>
      <c r="BL129" s="1100"/>
      <c r="BM129" s="1098">
        <v>20</v>
      </c>
      <c r="BN129" s="1099"/>
      <c r="BO129" s="1099"/>
      <c r="BP129" s="1099"/>
      <c r="BQ129" s="1099"/>
      <c r="BR129" s="1099"/>
      <c r="BS129" s="1100"/>
      <c r="BT129" s="1098">
        <v>30</v>
      </c>
      <c r="BU129" s="1099"/>
      <c r="BV129" s="1099"/>
      <c r="BW129" s="1099"/>
      <c r="BX129" s="1099"/>
      <c r="BY129" s="1099"/>
      <c r="BZ129" s="1101"/>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6" t="s">
        <v>487</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2" t="s">
        <v>488</v>
      </c>
      <c r="X130" s="1103"/>
      <c r="Y130" s="1103"/>
      <c r="Z130" s="1104"/>
      <c r="AA130" s="990">
        <v>147361</v>
      </c>
      <c r="AB130" s="991"/>
      <c r="AC130" s="991"/>
      <c r="AD130" s="991"/>
      <c r="AE130" s="992"/>
      <c r="AF130" s="993">
        <v>145874</v>
      </c>
      <c r="AG130" s="991"/>
      <c r="AH130" s="991"/>
      <c r="AI130" s="991"/>
      <c r="AJ130" s="992"/>
      <c r="AK130" s="993">
        <v>148981</v>
      </c>
      <c r="AL130" s="991"/>
      <c r="AM130" s="991"/>
      <c r="AN130" s="991"/>
      <c r="AO130" s="992"/>
      <c r="AP130" s="1105"/>
      <c r="AQ130" s="1106"/>
      <c r="AR130" s="1106"/>
      <c r="AS130" s="1106"/>
      <c r="AT130" s="1107"/>
      <c r="AU130" s="224"/>
      <c r="AV130" s="224"/>
      <c r="AW130" s="224"/>
      <c r="AX130" s="1097" t="s">
        <v>489</v>
      </c>
      <c r="AY130" s="955"/>
      <c r="AZ130" s="955"/>
      <c r="BA130" s="955"/>
      <c r="BB130" s="955"/>
      <c r="BC130" s="955"/>
      <c r="BD130" s="955"/>
      <c r="BE130" s="956"/>
      <c r="BF130" s="1133">
        <v>3.6</v>
      </c>
      <c r="BG130" s="1134"/>
      <c r="BH130" s="1134"/>
      <c r="BI130" s="1134"/>
      <c r="BJ130" s="1134"/>
      <c r="BK130" s="1134"/>
      <c r="BL130" s="1135"/>
      <c r="BM130" s="1133">
        <v>25</v>
      </c>
      <c r="BN130" s="1134"/>
      <c r="BO130" s="1134"/>
      <c r="BP130" s="1134"/>
      <c r="BQ130" s="1134"/>
      <c r="BR130" s="1134"/>
      <c r="BS130" s="1135"/>
      <c r="BT130" s="1133">
        <v>35</v>
      </c>
      <c r="BU130" s="1134"/>
      <c r="BV130" s="1134"/>
      <c r="BW130" s="1134"/>
      <c r="BX130" s="1134"/>
      <c r="BY130" s="1134"/>
      <c r="BZ130" s="113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490</v>
      </c>
      <c r="X131" s="1140"/>
      <c r="Y131" s="1140"/>
      <c r="Z131" s="1141"/>
      <c r="AA131" s="1036">
        <v>722192</v>
      </c>
      <c r="AB131" s="1018"/>
      <c r="AC131" s="1018"/>
      <c r="AD131" s="1018"/>
      <c r="AE131" s="1019"/>
      <c r="AF131" s="1017">
        <v>765722</v>
      </c>
      <c r="AG131" s="1018"/>
      <c r="AH131" s="1018"/>
      <c r="AI131" s="1018"/>
      <c r="AJ131" s="1019"/>
      <c r="AK131" s="1017">
        <v>901145</v>
      </c>
      <c r="AL131" s="1018"/>
      <c r="AM131" s="1018"/>
      <c r="AN131" s="1018"/>
      <c r="AO131" s="1019"/>
      <c r="AP131" s="1142"/>
      <c r="AQ131" s="1143"/>
      <c r="AR131" s="1143"/>
      <c r="AS131" s="1143"/>
      <c r="AT131" s="1144"/>
      <c r="AU131" s="224"/>
      <c r="AV131" s="224"/>
      <c r="AW131" s="224"/>
      <c r="AX131" s="1115" t="s">
        <v>491</v>
      </c>
      <c r="AY131" s="758"/>
      <c r="AZ131" s="758"/>
      <c r="BA131" s="758"/>
      <c r="BB131" s="758"/>
      <c r="BC131" s="758"/>
      <c r="BD131" s="758"/>
      <c r="BE131" s="1068"/>
      <c r="BF131" s="1116" t="s">
        <v>135</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2" t="s">
        <v>492</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493</v>
      </c>
      <c r="W132" s="1126"/>
      <c r="X132" s="1126"/>
      <c r="Y132" s="1126"/>
      <c r="Z132" s="1127"/>
      <c r="AA132" s="1128">
        <v>3.211888251</v>
      </c>
      <c r="AB132" s="1129"/>
      <c r="AC132" s="1129"/>
      <c r="AD132" s="1129"/>
      <c r="AE132" s="1130"/>
      <c r="AF132" s="1131">
        <v>4.0871230030000003</v>
      </c>
      <c r="AG132" s="1129"/>
      <c r="AH132" s="1129"/>
      <c r="AI132" s="1129"/>
      <c r="AJ132" s="1130"/>
      <c r="AK132" s="1131">
        <v>3.6220586030000002</v>
      </c>
      <c r="AL132" s="1129"/>
      <c r="AM132" s="1129"/>
      <c r="AN132" s="1129"/>
      <c r="AO132" s="1130"/>
      <c r="AP132" s="1033"/>
      <c r="AQ132" s="1034"/>
      <c r="AR132" s="1034"/>
      <c r="AS132" s="1034"/>
      <c r="AT132" s="113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494</v>
      </c>
      <c r="W133" s="1109"/>
      <c r="X133" s="1109"/>
      <c r="Y133" s="1109"/>
      <c r="Z133" s="1110"/>
      <c r="AA133" s="1111">
        <v>3.1</v>
      </c>
      <c r="AB133" s="1112"/>
      <c r="AC133" s="1112"/>
      <c r="AD133" s="1112"/>
      <c r="AE133" s="1113"/>
      <c r="AF133" s="1111">
        <v>3.3</v>
      </c>
      <c r="AG133" s="1112"/>
      <c r="AH133" s="1112"/>
      <c r="AI133" s="1112"/>
      <c r="AJ133" s="1113"/>
      <c r="AK133" s="1111">
        <v>3.6</v>
      </c>
      <c r="AL133" s="1112"/>
      <c r="AM133" s="1112"/>
      <c r="AN133" s="1112"/>
      <c r="AO133" s="1113"/>
      <c r="AP133" s="1060"/>
      <c r="AQ133" s="1061"/>
      <c r="AR133" s="1061"/>
      <c r="AS133" s="1061"/>
      <c r="AT133" s="111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0ZB3FlEUtFWOqbJWrFAXKuw07evN4n5hdzAXgnTZTGbWc9xaT4ad1AZOyXwa2UTF28YFpeArGgtFdUcTbwPtbQ==" saltValue="bQRoIVWOUKRC9HxSfc1zm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495</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V1qjBbBVso7/r4XV8CqufbZpYmnEiG7rpi+RoiwALM8b2Z9XwWnsA9oVcQiV85D/A3M1wVOAubMAsjsnUpMjKw==" saltValue="OjbjNgoxyHvrZDecVm2I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hQCG/d4MiXlpkMn8jDgBn9tg7Hb6fTieXKkfZlXPPiD9DSo4UARpdAcjkWvw+YwLNN+5vM1p1QMmexF+w5P5w==" saltValue="+shBEbDHJfJsMO0b+fUE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90" zoomScaleSheetLayoutView="90" workbookViewId="0"/>
  </sheetViews>
  <sheetFormatPr defaultColWidth="0" defaultRowHeight="13.5" customHeight="1" zeroHeight="1" x14ac:dyDescent="0.15"/>
  <cols>
    <col min="1" max="36" width="2.37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496</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497</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6" t="s">
        <v>498</v>
      </c>
      <c r="AP7" s="263"/>
      <c r="AQ7" s="264" t="s">
        <v>499</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7"/>
      <c r="AP8" s="269" t="s">
        <v>500</v>
      </c>
      <c r="AQ8" s="270" t="s">
        <v>501</v>
      </c>
      <c r="AR8" s="271" t="s">
        <v>502</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8" t="s">
        <v>503</v>
      </c>
      <c r="AL9" s="1149"/>
      <c r="AM9" s="1149"/>
      <c r="AN9" s="1150"/>
      <c r="AO9" s="272">
        <v>399651</v>
      </c>
      <c r="AP9" s="272">
        <v>846718</v>
      </c>
      <c r="AQ9" s="273">
        <v>242692</v>
      </c>
      <c r="AR9" s="274">
        <v>248.9</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8" t="s">
        <v>504</v>
      </c>
      <c r="AL10" s="1149"/>
      <c r="AM10" s="1149"/>
      <c r="AN10" s="1150"/>
      <c r="AO10" s="275">
        <v>73669</v>
      </c>
      <c r="AP10" s="275">
        <v>156078</v>
      </c>
      <c r="AQ10" s="276">
        <v>27094</v>
      </c>
      <c r="AR10" s="277">
        <v>476.1</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8" t="s">
        <v>505</v>
      </c>
      <c r="AL11" s="1149"/>
      <c r="AM11" s="1149"/>
      <c r="AN11" s="1150"/>
      <c r="AO11" s="275" t="s">
        <v>506</v>
      </c>
      <c r="AP11" s="275" t="s">
        <v>506</v>
      </c>
      <c r="AQ11" s="276">
        <v>4163</v>
      </c>
      <c r="AR11" s="277" t="s">
        <v>506</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8" t="s">
        <v>507</v>
      </c>
      <c r="AL12" s="1149"/>
      <c r="AM12" s="1149"/>
      <c r="AN12" s="1150"/>
      <c r="AO12" s="275" t="s">
        <v>506</v>
      </c>
      <c r="AP12" s="275" t="s">
        <v>506</v>
      </c>
      <c r="AQ12" s="276" t="s">
        <v>506</v>
      </c>
      <c r="AR12" s="277" t="s">
        <v>506</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8" t="s">
        <v>508</v>
      </c>
      <c r="AL13" s="1149"/>
      <c r="AM13" s="1149"/>
      <c r="AN13" s="1150"/>
      <c r="AO13" s="275">
        <v>18529</v>
      </c>
      <c r="AP13" s="275">
        <v>39256</v>
      </c>
      <c r="AQ13" s="276">
        <v>8881</v>
      </c>
      <c r="AR13" s="277">
        <v>342</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8" t="s">
        <v>509</v>
      </c>
      <c r="AL14" s="1149"/>
      <c r="AM14" s="1149"/>
      <c r="AN14" s="1150"/>
      <c r="AO14" s="275">
        <v>4983</v>
      </c>
      <c r="AP14" s="275">
        <v>10557</v>
      </c>
      <c r="AQ14" s="276">
        <v>5165</v>
      </c>
      <c r="AR14" s="277">
        <v>104.4</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1" t="s">
        <v>510</v>
      </c>
      <c r="AL15" s="1152"/>
      <c r="AM15" s="1152"/>
      <c r="AN15" s="1153"/>
      <c r="AO15" s="275">
        <v>-42691</v>
      </c>
      <c r="AP15" s="275">
        <v>-90447</v>
      </c>
      <c r="AQ15" s="276">
        <v>-18870</v>
      </c>
      <c r="AR15" s="277">
        <v>379.3</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1" t="s">
        <v>185</v>
      </c>
      <c r="AL16" s="1152"/>
      <c r="AM16" s="1152"/>
      <c r="AN16" s="1153"/>
      <c r="AO16" s="275">
        <v>454141</v>
      </c>
      <c r="AP16" s="275">
        <v>962163</v>
      </c>
      <c r="AQ16" s="276">
        <v>269124</v>
      </c>
      <c r="AR16" s="277">
        <v>257.5</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511</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512</v>
      </c>
      <c r="AP20" s="284" t="s">
        <v>513</v>
      </c>
      <c r="AQ20" s="285" t="s">
        <v>514</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4" t="s">
        <v>515</v>
      </c>
      <c r="AL21" s="1155"/>
      <c r="AM21" s="1155"/>
      <c r="AN21" s="1156"/>
      <c r="AO21" s="288">
        <v>86.86</v>
      </c>
      <c r="AP21" s="289">
        <v>24.07</v>
      </c>
      <c r="AQ21" s="290">
        <v>62.79</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4" t="s">
        <v>516</v>
      </c>
      <c r="AL22" s="1155"/>
      <c r="AM22" s="1155"/>
      <c r="AN22" s="1156"/>
      <c r="AO22" s="293">
        <v>92.5</v>
      </c>
      <c r="AP22" s="294">
        <v>94.6</v>
      </c>
      <c r="AQ22" s="295">
        <v>-2.1</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5" t="s">
        <v>517</v>
      </c>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258"/>
    </row>
    <row r="27" spans="1:46" x14ac:dyDescent="0.15">
      <c r="A27" s="300"/>
      <c r="AO27" s="253"/>
      <c r="AP27" s="253"/>
      <c r="AQ27" s="253"/>
      <c r="AR27" s="253"/>
      <c r="AS27" s="253"/>
      <c r="AT27" s="253"/>
    </row>
    <row r="28" spans="1:46" ht="17.25" x14ac:dyDescent="0.15">
      <c r="A28" s="254" t="s">
        <v>518</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519</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6" t="s">
        <v>498</v>
      </c>
      <c r="AP30" s="263"/>
      <c r="AQ30" s="264" t="s">
        <v>499</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7"/>
      <c r="AP31" s="269" t="s">
        <v>500</v>
      </c>
      <c r="AQ31" s="270" t="s">
        <v>501</v>
      </c>
      <c r="AR31" s="271" t="s">
        <v>502</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2" t="s">
        <v>520</v>
      </c>
      <c r="AL32" s="1163"/>
      <c r="AM32" s="1163"/>
      <c r="AN32" s="1164"/>
      <c r="AO32" s="303">
        <v>173407</v>
      </c>
      <c r="AP32" s="303">
        <v>367388</v>
      </c>
      <c r="AQ32" s="304">
        <v>141234</v>
      </c>
      <c r="AR32" s="305">
        <v>160.1</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2" t="s">
        <v>521</v>
      </c>
      <c r="AL33" s="1163"/>
      <c r="AM33" s="1163"/>
      <c r="AN33" s="1164"/>
      <c r="AO33" s="303" t="s">
        <v>506</v>
      </c>
      <c r="AP33" s="303" t="s">
        <v>506</v>
      </c>
      <c r="AQ33" s="304" t="s">
        <v>506</v>
      </c>
      <c r="AR33" s="305" t="s">
        <v>506</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2" t="s">
        <v>522</v>
      </c>
      <c r="AL34" s="1163"/>
      <c r="AM34" s="1163"/>
      <c r="AN34" s="1164"/>
      <c r="AO34" s="303" t="s">
        <v>506</v>
      </c>
      <c r="AP34" s="303" t="s">
        <v>506</v>
      </c>
      <c r="AQ34" s="304" t="s">
        <v>506</v>
      </c>
      <c r="AR34" s="305" t="s">
        <v>506</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2" t="s">
        <v>523</v>
      </c>
      <c r="AL35" s="1163"/>
      <c r="AM35" s="1163"/>
      <c r="AN35" s="1164"/>
      <c r="AO35" s="303">
        <v>3654</v>
      </c>
      <c r="AP35" s="303">
        <v>7742</v>
      </c>
      <c r="AQ35" s="304">
        <v>30523</v>
      </c>
      <c r="AR35" s="305">
        <v>-74.599999999999994</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2" t="s">
        <v>524</v>
      </c>
      <c r="AL36" s="1163"/>
      <c r="AM36" s="1163"/>
      <c r="AN36" s="1164"/>
      <c r="AO36" s="303">
        <v>14552</v>
      </c>
      <c r="AP36" s="303">
        <v>30831</v>
      </c>
      <c r="AQ36" s="304">
        <v>4602</v>
      </c>
      <c r="AR36" s="305">
        <v>569.9</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2" t="s">
        <v>525</v>
      </c>
      <c r="AL37" s="1163"/>
      <c r="AM37" s="1163"/>
      <c r="AN37" s="1164"/>
      <c r="AO37" s="303" t="s">
        <v>506</v>
      </c>
      <c r="AP37" s="303" t="s">
        <v>506</v>
      </c>
      <c r="AQ37" s="304">
        <v>937</v>
      </c>
      <c r="AR37" s="305" t="s">
        <v>506</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5" t="s">
        <v>526</v>
      </c>
      <c r="AL38" s="1166"/>
      <c r="AM38" s="1166"/>
      <c r="AN38" s="1167"/>
      <c r="AO38" s="306" t="s">
        <v>506</v>
      </c>
      <c r="AP38" s="306" t="s">
        <v>506</v>
      </c>
      <c r="AQ38" s="307">
        <v>14</v>
      </c>
      <c r="AR38" s="295" t="s">
        <v>506</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5" t="s">
        <v>527</v>
      </c>
      <c r="AL39" s="1166"/>
      <c r="AM39" s="1166"/>
      <c r="AN39" s="1167"/>
      <c r="AO39" s="303">
        <v>-9992</v>
      </c>
      <c r="AP39" s="303">
        <v>-21169</v>
      </c>
      <c r="AQ39" s="304">
        <v>-6455</v>
      </c>
      <c r="AR39" s="305">
        <v>227.9</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2" t="s">
        <v>528</v>
      </c>
      <c r="AL40" s="1163"/>
      <c r="AM40" s="1163"/>
      <c r="AN40" s="1164"/>
      <c r="AO40" s="303">
        <v>-148981</v>
      </c>
      <c r="AP40" s="303">
        <v>-315638</v>
      </c>
      <c r="AQ40" s="304">
        <v>-126702</v>
      </c>
      <c r="AR40" s="305">
        <v>149.1</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8" t="s">
        <v>295</v>
      </c>
      <c r="AL41" s="1169"/>
      <c r="AM41" s="1169"/>
      <c r="AN41" s="1170"/>
      <c r="AO41" s="303">
        <v>32640</v>
      </c>
      <c r="AP41" s="303">
        <v>69153</v>
      </c>
      <c r="AQ41" s="304">
        <v>44155</v>
      </c>
      <c r="AR41" s="305">
        <v>56.6</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529</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530</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531</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7" t="s">
        <v>498</v>
      </c>
      <c r="AN49" s="1159" t="s">
        <v>532</v>
      </c>
      <c r="AO49" s="1160"/>
      <c r="AP49" s="1160"/>
      <c r="AQ49" s="1160"/>
      <c r="AR49" s="1161"/>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8"/>
      <c r="AN50" s="319" t="s">
        <v>533</v>
      </c>
      <c r="AO50" s="320" t="s">
        <v>534</v>
      </c>
      <c r="AP50" s="321" t="s">
        <v>535</v>
      </c>
      <c r="AQ50" s="322" t="s">
        <v>536</v>
      </c>
      <c r="AR50" s="323" t="s">
        <v>537</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538</v>
      </c>
      <c r="AL51" s="316"/>
      <c r="AM51" s="324">
        <v>306386</v>
      </c>
      <c r="AN51" s="325">
        <v>589204</v>
      </c>
      <c r="AO51" s="326">
        <v>12.8</v>
      </c>
      <c r="AP51" s="327">
        <v>317319</v>
      </c>
      <c r="AQ51" s="328">
        <v>2.2999999999999998</v>
      </c>
      <c r="AR51" s="329">
        <v>10.5</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539</v>
      </c>
      <c r="AM52" s="332">
        <v>70279</v>
      </c>
      <c r="AN52" s="333">
        <v>135152</v>
      </c>
      <c r="AO52" s="334">
        <v>-53.5</v>
      </c>
      <c r="AP52" s="335">
        <v>164214</v>
      </c>
      <c r="AQ52" s="336">
        <v>4.2</v>
      </c>
      <c r="AR52" s="337">
        <v>-57.7</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540</v>
      </c>
      <c r="AL53" s="316"/>
      <c r="AM53" s="324">
        <v>194438</v>
      </c>
      <c r="AN53" s="325">
        <v>388876</v>
      </c>
      <c r="AO53" s="326">
        <v>-34</v>
      </c>
      <c r="AP53" s="327">
        <v>289738</v>
      </c>
      <c r="AQ53" s="328">
        <v>-8.6999999999999993</v>
      </c>
      <c r="AR53" s="329">
        <v>-25.3</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539</v>
      </c>
      <c r="AM54" s="332">
        <v>66909</v>
      </c>
      <c r="AN54" s="333">
        <v>133818</v>
      </c>
      <c r="AO54" s="334">
        <v>-1</v>
      </c>
      <c r="AP54" s="335">
        <v>156238</v>
      </c>
      <c r="AQ54" s="336">
        <v>-4.9000000000000004</v>
      </c>
      <c r="AR54" s="337">
        <v>3.9</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541</v>
      </c>
      <c r="AL55" s="316"/>
      <c r="AM55" s="324">
        <v>793763</v>
      </c>
      <c r="AN55" s="325">
        <v>1626564</v>
      </c>
      <c r="AO55" s="326">
        <v>318.3</v>
      </c>
      <c r="AP55" s="327">
        <v>316937</v>
      </c>
      <c r="AQ55" s="328">
        <v>9.4</v>
      </c>
      <c r="AR55" s="329">
        <v>308.89999999999998</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539</v>
      </c>
      <c r="AM56" s="332">
        <v>171883</v>
      </c>
      <c r="AN56" s="333">
        <v>352219</v>
      </c>
      <c r="AO56" s="334">
        <v>163.19999999999999</v>
      </c>
      <c r="AP56" s="335">
        <v>199150</v>
      </c>
      <c r="AQ56" s="336">
        <v>27.5</v>
      </c>
      <c r="AR56" s="337">
        <v>135.69999999999999</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542</v>
      </c>
      <c r="AL57" s="316"/>
      <c r="AM57" s="324">
        <v>519364</v>
      </c>
      <c r="AN57" s="325">
        <v>1084267</v>
      </c>
      <c r="AO57" s="326">
        <v>-33.299999999999997</v>
      </c>
      <c r="AP57" s="327">
        <v>332350</v>
      </c>
      <c r="AQ57" s="328">
        <v>4.9000000000000004</v>
      </c>
      <c r="AR57" s="329">
        <v>-38.200000000000003</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539</v>
      </c>
      <c r="AM58" s="332">
        <v>352322</v>
      </c>
      <c r="AN58" s="333">
        <v>735537</v>
      </c>
      <c r="AO58" s="334">
        <v>108.8</v>
      </c>
      <c r="AP58" s="335">
        <v>200453</v>
      </c>
      <c r="AQ58" s="336">
        <v>0.7</v>
      </c>
      <c r="AR58" s="337">
        <v>108.1</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543</v>
      </c>
      <c r="AL59" s="316"/>
      <c r="AM59" s="324">
        <v>241469</v>
      </c>
      <c r="AN59" s="325">
        <v>511587</v>
      </c>
      <c r="AO59" s="326">
        <v>-52.8</v>
      </c>
      <c r="AP59" s="327">
        <v>362690</v>
      </c>
      <c r="AQ59" s="328">
        <v>9.1</v>
      </c>
      <c r="AR59" s="329">
        <v>-61.9</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539</v>
      </c>
      <c r="AM60" s="332">
        <v>104677</v>
      </c>
      <c r="AN60" s="333">
        <v>221773</v>
      </c>
      <c r="AO60" s="334">
        <v>-69.8</v>
      </c>
      <c r="AP60" s="335">
        <v>172580</v>
      </c>
      <c r="AQ60" s="336">
        <v>-13.9</v>
      </c>
      <c r="AR60" s="337">
        <v>-55.9</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544</v>
      </c>
      <c r="AL61" s="338"/>
      <c r="AM61" s="339">
        <v>411084</v>
      </c>
      <c r="AN61" s="340">
        <v>840100</v>
      </c>
      <c r="AO61" s="341">
        <v>42.2</v>
      </c>
      <c r="AP61" s="342">
        <v>323807</v>
      </c>
      <c r="AQ61" s="343">
        <v>3.4</v>
      </c>
      <c r="AR61" s="329">
        <v>38.799999999999997</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539</v>
      </c>
      <c r="AM62" s="332">
        <v>153214</v>
      </c>
      <c r="AN62" s="333">
        <v>315700</v>
      </c>
      <c r="AO62" s="334">
        <v>29.5</v>
      </c>
      <c r="AP62" s="335">
        <v>178527</v>
      </c>
      <c r="AQ62" s="336">
        <v>2.7</v>
      </c>
      <c r="AR62" s="337">
        <v>26.8</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QO5Ci76epzc6tQqcAtjPTIy4iHEjNvYzC64VFS/h0GS36Ct2NT6dnfAV83vfOluCYcXun3QmCLs7OSdmAZgjQ==" saltValue="HHRDg63VvvFv76EzQm6Bf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37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546</v>
      </c>
    </row>
    <row r="121" spans="125:125" ht="13.5" hidden="1" customHeight="1" x14ac:dyDescent="0.15">
      <c r="DU121" s="250"/>
    </row>
  </sheetData>
  <sheetProtection algorithmName="SHA-512" hashValue="jkW7US2TdWIL1SXm2LL9MsxuxtVA++0hT18qsf3UsisboqUBJuvr7P3tNF4iE2WIBclmGfhXB9UPFPNfoEGgeQ==" saltValue="O9ANUA1cL1WgdYOGuD0Z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37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547</v>
      </c>
    </row>
  </sheetData>
  <sheetProtection algorithmName="SHA-512" hashValue="1a5zJTmtDh7WCO4EPjX8lNmGslmF0TX9O9sLHJZbzQ1WV23M1qfz+SwYm7jJP5i4InQwy4bZGxWt4cx+hP1vAQ==" saltValue="1woPyKXreQMtP5Y+wfuM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71" t="s">
        <v>3</v>
      </c>
      <c r="D47" s="1171"/>
      <c r="E47" s="1172"/>
      <c r="F47" s="11">
        <v>194.3</v>
      </c>
      <c r="G47" s="12">
        <v>196.05</v>
      </c>
      <c r="H47" s="12">
        <v>174.48</v>
      </c>
      <c r="I47" s="12">
        <v>166.44</v>
      </c>
      <c r="J47" s="13">
        <v>155.91</v>
      </c>
    </row>
    <row r="48" spans="2:10" ht="57.75" customHeight="1" x14ac:dyDescent="0.15">
      <c r="B48" s="14"/>
      <c r="C48" s="1173" t="s">
        <v>4</v>
      </c>
      <c r="D48" s="1173"/>
      <c r="E48" s="1174"/>
      <c r="F48" s="15">
        <v>17.440000000000001</v>
      </c>
      <c r="G48" s="16">
        <v>27.73</v>
      </c>
      <c r="H48" s="16">
        <v>27.92</v>
      </c>
      <c r="I48" s="16">
        <v>29.05</v>
      </c>
      <c r="J48" s="17">
        <v>24.84</v>
      </c>
    </row>
    <row r="49" spans="2:10" ht="57.75" customHeight="1" thickBot="1" x14ac:dyDescent="0.2">
      <c r="B49" s="18"/>
      <c r="C49" s="1175" t="s">
        <v>5</v>
      </c>
      <c r="D49" s="1175"/>
      <c r="E49" s="1176"/>
      <c r="F49" s="19">
        <v>6.49</v>
      </c>
      <c r="G49" s="20" t="s">
        <v>553</v>
      </c>
      <c r="H49" s="20" t="s">
        <v>554</v>
      </c>
      <c r="I49" s="20">
        <v>2.41</v>
      </c>
      <c r="J49" s="21">
        <v>11.05</v>
      </c>
    </row>
    <row r="50" spans="2:10" x14ac:dyDescent="0.15"/>
  </sheetData>
  <sheetProtection algorithmName="SHA-512" hashValue="S6kr0o9Ium7EEzzFvJ+YfZ+zAwiegmk7pbnkEdju2AYjl+VoU91+9oS+oywc3X9s/Xt3XrV3mjnpQeOn9POL7A==" saltValue="jl8nY0AStYXl9cpPJN+/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2023-03-20T02:57:39Z</cp:lastPrinted>
  <dcterms:created xsi:type="dcterms:W3CDTF">2023-02-20T06:23:48Z</dcterms:created>
  <dcterms:modified xsi:type="dcterms:W3CDTF">2024-02-06T06:34:38Z</dcterms:modified>
  <cp:category/>
</cp:coreProperties>
</file>