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9A3712B1-1B0C-40BF-8D1B-2F7A00CA557F}"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alcChain>
</file>

<file path=xl/sharedStrings.xml><?xml version="1.0" encoding="utf-8"?>
<sst xmlns="http://schemas.openxmlformats.org/spreadsheetml/2006/main" count="1168" uniqueCount="605">
  <si>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</si>
  <si>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</si>
  <si>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</si>
  <si>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</si>
  <si>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</si>
  <si>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</si>
  <si>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</si>
  <si>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</si>
  <si>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</si>
  <si>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</si>
  <si>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</si>
  <si>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</si>
  <si>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</si>
  <si>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</si>
  <si>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</si>
  <si>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</si>
  <si>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</si>
  <si>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</si>
  <si>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</si>
  <si>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</si>
  <si>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</si>
  <si>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</si>
  <si>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</si>
  <si>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</si>
  <si>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</si>
  <si>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</si>
  <si>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</si>
  <si>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</si>
  <si>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</si>
  <si>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</si>
  <si>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</si>
  <si>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</si>
  <si>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</si>
  <si>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</si>
  <si>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</si>
  <si>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</si>
  <si>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</si>
  <si>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</si>
  <si>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</si>
  <si>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</si>
  <si>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</si>
  <si>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</si>
  <si>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</si>
  <si>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</si>
  <si>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</si>
  <si>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</si>
  <si>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</si>
  <si>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</si>
  <si>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</si>
  <si>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</si>
  <si>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</si>
  <si>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</si>
  <si>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</si>
  <si>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</si>
  <si>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</si>
  <si>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</si>
  <si>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</si>
  <si>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</si>
  <si>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</si>
  <si>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</si>
  <si>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</si>
  <si>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</si>
  <si>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</si>
  <si>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</si>
  <si>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</si>
  <si>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</si>
  <si>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</si>
  <si>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</si>
  <si>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</si>
  <si>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</si>
  <si>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</si>
  <si>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</si>
  <si>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</si>
  <si>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</si>
  <si>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</si>
  <si>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</si>
  <si>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</si>
  <si>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</si>
  <si>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</si>
  <si>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</si>
  <si>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</si>
  <si>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</si>
  <si>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</si>
  <si>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</si>
  <si>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</si>
  <si>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</si>
  <si>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</si>
  <si>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</si>
  <si>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</si>
  <si>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</si>
  <si>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</si>
  <si>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</si>
  <si>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</si>
  <si>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</si>
  <si>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</si>
  <si>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</si>
  <si>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</si>
  <si>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</si>
  <si>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</si>
  <si>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</si>
  <si>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</si>
  <si>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</si>
  <si>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</si>
  <si>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</si>
  <si>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</si>
  <si>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</si>
  <si>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</si>
  <si>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</si>
  <si>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</si>
  <si>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</si>
  <si>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</si>
  <si>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</si>
  <si>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</si>
  <si>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</si>
  <si>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</si>
  <si>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</si>
  <si>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</si>
  <si>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</si>
  <si>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</si>
  <si>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</si>
  <si>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</si>
  <si>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</si>
  <si>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</si>
  <si>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</si>
  <si>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</si>
  <si>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</si>
  <si>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</si>
  <si>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</si>
  <si>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</si>
  <si>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</si>
  <si>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</si>
  <si>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</si>
  <si>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</si>
  <si>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</si>
  <si>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</si>
  <si>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</si>
  <si>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</si>
  <si>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</si>
  <si>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</si>
  <si>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</si>
  <si>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</si>
  <si>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</si>
  <si>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</si>
  <si>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</si>
  <si>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</si>
  <si>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</si>
  <si>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</si>
  <si>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</si>
  <si>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</si>
  <si>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</si>
  <si>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</si>
  <si>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</si>
  <si>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</si>
  <si>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</si>
  <si>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</si>
  <si>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</si>
  <si>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</si>
  <si>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</si>
  <si>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</si>
  <si>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</si>
  <si>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</si>
  <si>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</si>
  <si>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</si>
  <si>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</si>
  <si>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</si>
  <si>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</si>
  <si>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</si>
  <si>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</si>
  <si>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</si>
  <si>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</si>
  <si>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</si>
  <si>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</si>
  <si>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</si>
  <si>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</si>
  <si>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</si>
  <si>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</si>
  <si>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</si>
  <si>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</si>
  <si>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</si>
  <si>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</si>
  <si>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</si>
  <si>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</si>
  <si>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</si>
  <si>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</si>
  <si>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</si>
  <si>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</si>
  <si>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</si>
  <si>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</si>
  <si>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</si>
  <si>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</si>
  <si>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</si>
  <si>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</si>
  <si>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</si>
  <si>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</si>
  <si>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</si>
  <si>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</si>
  <si>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</si>
  <si>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</si>
  <si>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</si>
  <si>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</si>
  <si>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</si>
  <si>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</si>
  <si>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</si>
  <si>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</si>
  <si>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</si>
  <si>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</si>
  <si>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</si>
  <si>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</si>
  <si>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</si>
  <si>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</si>
  <si>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</si>
  <si>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</si>
  <si>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</si>
  <si>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</si>
  <si>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</si>
  <si>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</si>
  <si>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</si>
  <si>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</si>
  <si>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奈良県東吉野村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</si>
  <si>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</si>
  <si>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</si>
  <si>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</si>
  <si>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</si>
  <si>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</si>
  <si>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</si>
  <si>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</si>
  <si>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</si>
  <si>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</si>
  <si>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</si>
  <si>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</si>
  <si>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</si>
  <si>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</si>
  <si>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</si>
  <si>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</si>
  <si>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</si>
  <si>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</si>
  <si>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</si>
  <si>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</si>
  <si>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</si>
  <si>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</si>
  <si>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</si>
  <si>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</si>
  <si>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</si>
  <si>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</si>
  <si>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</si>
  <si>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</si>
  <si>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</si>
  <si>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</si>
  <si>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</si>
  <si>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</si>
  <si>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</si>
  <si>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</si>
  <si>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</si>
  <si>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</si>
  <si>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</si>
  <si>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</si>
  <si>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</si>
  <si>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</si>
  <si>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</si>
  <si>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</si>
  <si>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</si>
  <si>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</si>
  <si>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</si>
  <si>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</si>
  <si>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</si>
  <si>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</si>
  <si>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</si>
  <si>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</si>
  <si>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</si>
  <si>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</si>
  <si>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</si>
  <si>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</si>
  <si>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</si>
  <si>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</si>
  <si>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</si>
  <si>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</si>
  <si>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</si>
  <si>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</si>
  <si>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</si>
  <si>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</si>
  <si>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</si>
  <si>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</si>
  <si>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</si>
  <si>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</si>
  <si>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</si>
  <si>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</si>
  <si>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</si>
  <si>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</si>
  <si>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</si>
  <si>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</si>
  <si>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</si>
  <si>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</si>
  <si>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</si>
  <si>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</si>
  <si>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</si>
  <si>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</si>
  <si>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</si>
  <si>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</si>
  <si>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</si>
  <si>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</si>
  <si>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</si>
  <si>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</si>
  <si>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</si>
  <si>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</si>
  <si>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</si>
  <si>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</si>
  <si>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</si>
  <si>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</si>
  <si>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</si>
  <si>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</si>
  <si>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</si>
  <si>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</si>
  <si>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</si>
  <si>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</si>
  <si>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</si>
  <si>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</si>
  <si>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</si>
  <si>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</si>
  <si>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</si>
  <si>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</si>
  <si>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</si>
  <si>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</si>
  <si>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</si>
  <si>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</si>
  <si>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</si>
  <si>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</si>
  <si>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</si>
  <si>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</si>
  <si>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</si>
  <si>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</si>
  <si>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</si>
  <si>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</si>
  <si>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</si>
  <si>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</si>
  <si>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</si>
  <si>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</si>
  <si>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</si>
  <si>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</si>
  <si>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</si>
  <si>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</si>
  <si>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</si>
  <si>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</si>
  <si>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</si>
  <si>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</si>
  <si>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</si>
  <si>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</si>
  <si>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</si>
  <si>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</si>
  <si>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</si>
  <si>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</si>
  <si>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</si>
  <si>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</si>
  <si>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</si>
  <si>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</si>
  <si>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</si>
  <si>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</si>
  <si>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</si>
  <si>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</si>
  <si>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</si>
  <si>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</si>
  <si>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</si>
  <si>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</si>
  <si>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</si>
  <si>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</si>
  <si>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</si>
  <si>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</si>
  <si>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</si>
  <si>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</si>
  <si>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</si>
  <si>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</si>
  <si>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</si>
  <si>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</si>
  <si>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奈良県東吉野村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</si>
  <si>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</si>
  <si>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</si>
  <si>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</si>
  <si>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</si>
  <si>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</si>
  <si>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</si>
  <si>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</si>
  <si>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</si>
  <si>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</si>
  <si>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</si>
  <si>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</si>
  <si>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</si>
  <si>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</si>
  <si>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</si>
  <si>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</si>
  <si>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</si>
  <si>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</si>
  <si>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</si>
  <si>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</si>
  <si>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</si>
  <si>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</si>
  <si>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</si>
  <si>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</si>
  <si>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</si>
  <si>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</si>
  <si>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</si>
  <si>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</si>
  <si>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</si>
  <si>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</si>
  <si>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</si>
  <si>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</si>
  <si>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</si>
  <si>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</si>
  <si>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</si>
  <si>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</si>
  <si>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</si>
  <si>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</si>
  <si>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</si>
  <si>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</si>
  <si>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</si>
  <si>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</si>
  <si>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</si>
  <si>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</si>
  <si>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</si>
  <si>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</si>
  <si>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</si>
  <si>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</si>
  <si>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</si>
  <si>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</si>
  <si>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</si>
  <si>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</si>
  <si>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</si>
  <si>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</si>
  <si>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</si>
  <si>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</si>
  <si>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</si>
  <si>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</si>
  <si>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</si>
  <si>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</si>
  <si>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</si>
  <si>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</si>
  <si>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</si>
  <si>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</si>
  <si>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</si>
  <si>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</si>
  <si>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</si>
  <si>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</si>
  <si>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</si>
  <si>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</si>
  <si>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</si>
  <si>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</si>
  <si>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</si>
  <si>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</si>
  <si>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</si>
  <si>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</si>
  <si>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</si>
  <si>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</si>
  <si>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</si>
  <si>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</si>
  <si>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</si>
  <si>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</si>
  <si>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</si>
  <si>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</si>
  <si>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</si>
  <si>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</si>
  <si>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</si>
  <si>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</si>
  <si>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</si>
  <si>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</si>
  <si>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</si>
  <si>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</si>
  <si>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</si>
  <si>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</si>
  <si>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</si>
  <si>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</si>
  <si>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</si>
  <si>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</si>
  <si>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</si>
  <si>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</si>
  <si>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</si>
  <si>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</si>
  <si>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</si>
  <si>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</si>
  <si>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</si>
  <si>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</si>
  <si>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</si>
  <si>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</si>
  <si>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</si>
  <si>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</si>
  <si>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</si>
  <si>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</si>
  <si>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</si>
  <si>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</si>
  <si>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</si>
  <si>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</si>
  <si>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</si>
  <si>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</si>
  <si>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</si>
  <si>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</si>
  <si>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</si>
  <si>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</si>
  <si>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</si>
  <si>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</si>
  <si>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</si>
  <si>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</si>
  <si>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</si>
  <si>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</si>
  <si>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</si>
  <si>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</si>
  <si>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</si>
  <si>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</si>
  <si>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</si>
  <si>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</si>
  <si>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</si>
  <si>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</si>
  <si>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</si>
  <si>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</si>
  <si>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</si>
  <si>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</si>
  <si>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</si>
  <si>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</si>
  <si>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</si>
  <si>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</si>
  <si>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</si>
  <si>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</si>
  <si>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</si>
  <si>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</si>
  <si>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</si>
  <si>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</si>
  <si>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</si>
  <si>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</si>
  <si>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</si>
  <si>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</si>
  <si>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</si>
  <si>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</si>
  <si>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</si>
  <si>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</si>
  <si>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</si>
  <si>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</si>
  <si>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</si>
  <si>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</si>
  <si>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</si>
  <si>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</si>
  <si>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</si>
  <si>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</si>
  <si>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</si>
  <si>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</si>
  <si>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</si>
  <si>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</si>
  <si>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</si>
  <si>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</si>
  <si>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</si>
  <si>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</si>
  <si>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</si>
  <si>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</si>
  <si>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</si>
  <si>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</si>
  <si>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</si>
  <si>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</si>
  <si>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</si>
  <si>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</si>
  <si>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</si>
  <si>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</si>
  <si>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</si>
  <si>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</si>
  <si>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</si>
  <si>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51.16</t>
  </si>
  <si>
    <t>▲ 14.34</t>
  </si>
  <si>
    <t>▲ 14.14</t>
  </si>
  <si>
    <t>▲ 1.49</t>
  </si>
  <si>
    <t>一般会計</t>
  </si>
  <si>
    <t>国民健康保険事業費特別会計</t>
  </si>
  <si>
    <t>介護保険特別会計</t>
  </si>
  <si>
    <t>▲ 0.39</t>
  </si>
  <si>
    <t>後期高齢者医療特別会計</t>
  </si>
  <si>
    <t>学校給食事業費特別会計</t>
  </si>
  <si>
    <t>簡易水道事業費特別会計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</si>
  <si>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</si>
  <si>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</si>
  <si>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</si>
  <si>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</si>
  <si>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</si>
  <si>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</si>
  <si>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</si>
  <si>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</si>
  <si>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</si>
  <si>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</si>
  <si>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</si>
  <si>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</si>
  <si>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</si>
  <si>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</si>
  <si>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</si>
  <si>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9">
      <t>キギョウダン</t>
    </rPh>
    <phoneticPr fontId="2"/>
  </si>
  <si>
    <t>-</t>
    <phoneticPr fontId="2"/>
  </si>
  <si>
    <t>地域振興基金</t>
    <rPh sb="0" eb="2">
      <t>チイキ</t>
    </rPh>
    <rPh sb="2" eb="4">
      <t>シンコウ</t>
    </rPh>
    <rPh sb="4" eb="6">
      <t>キキン</t>
    </rPh>
    <phoneticPr fontId="5"/>
  </si>
  <si>
    <t>心のふれあい集い基金</t>
    <rPh sb="0" eb="1">
      <t>ココロ</t>
    </rPh>
    <rPh sb="6" eb="7">
      <t>ツド</t>
    </rPh>
    <rPh sb="8" eb="10">
      <t>キキン</t>
    </rPh>
    <phoneticPr fontId="5"/>
  </si>
  <si>
    <t>深吉野の石鼎顕彰基金</t>
    <rPh sb="0" eb="1">
      <t>フカ</t>
    </rPh>
    <rPh sb="1" eb="3">
      <t>ヨシノ</t>
    </rPh>
    <rPh sb="4" eb="6">
      <t>セキテイ</t>
    </rPh>
    <rPh sb="6" eb="8">
      <t>ケンショウ</t>
    </rPh>
    <rPh sb="8" eb="10">
      <t>キキン</t>
    </rPh>
    <phoneticPr fontId="5"/>
  </si>
  <si>
    <t>森林環境整備促進基金</t>
    <phoneticPr fontId="5"/>
  </si>
  <si>
    <t>ふるさと東吉野応援基金</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</si>
  <si>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</si>
  <si>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</si>
  <si>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</si>
  <si>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</si>
  <si>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令和３年度分については現在整備中である。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</si>
  <si>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</si>
  <si>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</si>
  <si>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</si>
  <si>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</si>
  <si>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</si>
  <si>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</si>
  <si>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行財政改革により、交付税算入率の高い有利な地方債を借り入れ、事業の見直し等により借入額を抑えた結果、将来負担比率・実質公債費比率はどちらも減少傾向にあったが、平成３０年度においては、南和公立病院の機器整備に係る地方債の償還が始まったことなどにより元利償還金が増加し、実質公債費比率は増加した。しかし、過去の交付税算入率の低い地方債の償還が順次終了し、交付税算入率が高い地方債が増えているため、地方債現在高に対する基準財政需要額算入見込額が増加し、また、平成２９年度に行った財政調整基金の積み立てにより将来負担比率は減少し、算定されなくなった。令和２年度には将来負担比率が▲１５．５％、実質公債費比率が９．６％となったが、地方債の発行により将来負担額増加及び基金の取り崩し等により増加傾向にあるため今後十分注意し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</si>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</sst>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194F33-2FBA-403B-9362-7CBE00ECE8B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F196-48EA-B8A1-8D8A47769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462125</c:v>
                </c:pt>
                <c:pt idx="1">
                  <c:v>246566</c:v>
                </c:pt>
                <c:pt idx="2">
                  <c:v>400369</c:v>
                </c:pt>
                <c:pt idx="3">
                  <c:v>239416</c:v>
                </c:pt>
                <c:pt idx="4">
                  <c:v>239074</c:v>
                </c:pt>
              </c:numCache>
            </c:numRef>
          </c:val>
          <c:smooth val="0"/>
          <c:extLst>
            <c:ext xmlns:c16="http://schemas.microsoft.com/office/drawing/2014/chart" uri="{C3380CC4-5D6E-409C-BE32-E72D297353CC}">
              <c16:uniqueId val="{00000001-F196-48EA-B8A1-8D8A477698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25.21</c:v>
                </c:pt>
                <c:pt idx="1">
                  <c:v>11.66</c:v>
                </c:pt>
                <c:pt idx="2">
                  <c:v>11.81</c:v>
                </c:pt>
                <c:pt idx="3">
                  <c:v>9.4</c:v>
                </c:pt>
                <c:pt idx="4">
                  <c:v>17.39</c:v>
                </c:pt>
              </c:numCache>
            </c:numRef>
          </c:val>
          <c:extLst>
            <c:ext xmlns:c16="http://schemas.microsoft.com/office/drawing/2014/chart" uri="{C3380CC4-5D6E-409C-BE32-E72D297353CC}">
              <c16:uniqueId val="{00000000-7D07-4171-A2E4-3B40170AA3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79.930000000000007</c:v>
                </c:pt>
                <c:pt idx="1">
                  <c:v>82.48</c:v>
                </c:pt>
                <c:pt idx="2">
                  <c:v>66.540000000000006</c:v>
                </c:pt>
                <c:pt idx="3">
                  <c:v>61.46</c:v>
                </c:pt>
                <c:pt idx="4">
                  <c:v>54.79</c:v>
                </c:pt>
              </c:numCache>
            </c:numRef>
          </c:val>
          <c:extLst>
            <c:ext xmlns:c16="http://schemas.microsoft.com/office/drawing/2014/chart" uri="{C3380CC4-5D6E-409C-BE32-E72D297353CC}">
              <c16:uniqueId val="{00000001-7D07-4171-A2E4-3B40170AA3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-51.16</c:v>
                </c:pt>
                <c:pt idx="1">
                  <c:v>-14.34</c:v>
                </c:pt>
                <c:pt idx="2">
                  <c:v>-14.14</c:v>
                </c:pt>
                <c:pt idx="3">
                  <c:v>-1.49</c:v>
                </c:pt>
                <c:pt idx="4">
                  <c:v>9.01</c:v>
                </c:pt>
              </c:numCache>
            </c:numRef>
          </c:val>
          <c:smooth val="0"/>
          <c:extLst>
            <c:ext xmlns:c16="http://schemas.microsoft.com/office/drawing/2014/chart" uri="{C3380CC4-5D6E-409C-BE32-E72D297353CC}">
              <c16:uniqueId val="{00000002-7D07-4171-A2E4-3B40170AA3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D5-4893-B6ED-7463547BED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D5-4893-B6ED-7463547BED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D5-4893-B6ED-7463547BED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ED5-4893-B6ED-7463547BED19}"/>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ED5-4893-B6ED-7463547BED19}"/>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ED5-4893-B6ED-7463547BED1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3ED5-4893-B6ED-7463547BED1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0.39</c:v>
                </c:pt>
                <c:pt idx="1">
                  <c:v>#N/A</c:v>
                </c:pt>
                <c:pt idx="2">
                  <c:v>#N/A</c:v>
                </c:pt>
                <c:pt idx="3">
                  <c:v>1.1499999999999999</c:v>
                </c:pt>
                <c:pt idx="4">
                  <c:v>#N/A</c:v>
                </c:pt>
                <c:pt idx="5">
                  <c:v>1.63</c:v>
                </c:pt>
                <c:pt idx="6">
                  <c:v>#N/A</c:v>
                </c:pt>
                <c:pt idx="7">
                  <c:v>0.7</c:v>
                </c:pt>
                <c:pt idx="8">
                  <c:v>#N/A</c:v>
                </c:pt>
                <c:pt idx="9">
                  <c:v>0.72</c:v>
                </c:pt>
              </c:numCache>
            </c:numRef>
          </c:val>
          <c:extLst>
            <c:ext xmlns:c16="http://schemas.microsoft.com/office/drawing/2014/chart" uri="{C3380CC4-5D6E-409C-BE32-E72D297353CC}">
              <c16:uniqueId val="{00000007-3ED5-4893-B6ED-7463547BED19}"/>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5.18</c:v>
                </c:pt>
                <c:pt idx="2">
                  <c:v>#N/A</c:v>
                </c:pt>
                <c:pt idx="3">
                  <c:v>4.62</c:v>
                </c:pt>
                <c:pt idx="4">
                  <c:v>#N/A</c:v>
                </c:pt>
                <c:pt idx="5">
                  <c:v>5.24</c:v>
                </c:pt>
                <c:pt idx="6">
                  <c:v>#N/A</c:v>
                </c:pt>
                <c:pt idx="7">
                  <c:v>4.9000000000000004</c:v>
                </c:pt>
                <c:pt idx="8">
                  <c:v>#N/A</c:v>
                </c:pt>
                <c:pt idx="9">
                  <c:v>4.28</c:v>
                </c:pt>
              </c:numCache>
            </c:numRef>
          </c:val>
          <c:extLst>
            <c:ext xmlns:c16="http://schemas.microsoft.com/office/drawing/2014/chart" uri="{C3380CC4-5D6E-409C-BE32-E72D297353CC}">
              <c16:uniqueId val="{00000008-3ED5-4893-B6ED-7463547BED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25.2</c:v>
                </c:pt>
                <c:pt idx="2">
                  <c:v>#N/A</c:v>
                </c:pt>
                <c:pt idx="3">
                  <c:v>11.66</c:v>
                </c:pt>
                <c:pt idx="4">
                  <c:v>#N/A</c:v>
                </c:pt>
                <c:pt idx="5">
                  <c:v>11.8</c:v>
                </c:pt>
                <c:pt idx="6">
                  <c:v>#N/A</c:v>
                </c:pt>
                <c:pt idx="7">
                  <c:v>9.4</c:v>
                </c:pt>
                <c:pt idx="8">
                  <c:v>#N/A</c:v>
                </c:pt>
                <c:pt idx="9">
                  <c:v>17.39</c:v>
                </c:pt>
              </c:numCache>
            </c:numRef>
          </c:val>
          <c:extLst>
            <c:ext xmlns:c16="http://schemas.microsoft.com/office/drawing/2014/chart" uri="{C3380CC4-5D6E-409C-BE32-E72D297353CC}">
              <c16:uniqueId val="{00000009-3ED5-4893-B6ED-7463547BED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186</c:v>
                </c:pt>
                <c:pt idx="5">
                  <c:v>171</c:v>
                </c:pt>
                <c:pt idx="8">
                  <c:v>183</c:v>
                </c:pt>
                <c:pt idx="11">
                  <c:v>193</c:v>
                </c:pt>
                <c:pt idx="14">
                  <c:v>211</c:v>
                </c:pt>
              </c:numCache>
            </c:numRef>
          </c:val>
          <c:extLst>
            <c:ext xmlns:c16="http://schemas.microsoft.com/office/drawing/2014/chart" uri="{C3380CC4-5D6E-409C-BE32-E72D297353CC}">
              <c16:uniqueId val="{00000000-D233-4620-9A21-A3CFDB5E1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33-4620-9A21-A3CFDB5E1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33-4620-9A21-A3CFDB5E1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27</c:v>
                </c:pt>
                <c:pt idx="6">
                  <c:v>28</c:v>
                </c:pt>
                <c:pt idx="9">
                  <c:v>31</c:v>
                </c:pt>
                <c:pt idx="12">
                  <c:v>25</c:v>
                </c:pt>
              </c:numCache>
            </c:numRef>
          </c:val>
          <c:extLst>
            <c:ext xmlns:c16="http://schemas.microsoft.com/office/drawing/2014/chart" uri="{C3380CC4-5D6E-409C-BE32-E72D297353CC}">
              <c16:uniqueId val="{00000003-D233-4620-9A21-A3CFDB5E1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c:v>
                </c:pt>
                <c:pt idx="3">
                  <c:v>58</c:v>
                </c:pt>
                <c:pt idx="6">
                  <c:v>58</c:v>
                </c:pt>
                <c:pt idx="9">
                  <c:v>60</c:v>
                </c:pt>
                <c:pt idx="12">
                  <c:v>61</c:v>
                </c:pt>
              </c:numCache>
            </c:numRef>
          </c:val>
          <c:extLst>
            <c:ext xmlns:c16="http://schemas.microsoft.com/office/drawing/2014/chart" uri="{C3380CC4-5D6E-409C-BE32-E72D297353CC}">
              <c16:uniqueId val="{00000004-D233-4620-9A21-A3CFDB5E1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33-4620-9A21-A3CFDB5E1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33-4620-9A21-A3CFDB5E1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199</c:v>
                </c:pt>
                <c:pt idx="3">
                  <c:v>191</c:v>
                </c:pt>
                <c:pt idx="6">
                  <c:v>211</c:v>
                </c:pt>
                <c:pt idx="9">
                  <c:v>225</c:v>
                </c:pt>
                <c:pt idx="12">
                  <c:v>270</c:v>
                </c:pt>
              </c:numCache>
            </c:numRef>
          </c:val>
          <c:extLst>
            <c:ext xmlns:c16="http://schemas.microsoft.com/office/drawing/2014/chart" uri="{C3380CC4-5D6E-409C-BE32-E72D297353CC}">
              <c16:uniqueId val="{00000007-D233-4620-9A21-A3CFDB5E1E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c:v>
                </c:pt>
                <c:pt idx="2">
                  <c:v>#N/A</c:v>
                </c:pt>
                <c:pt idx="3">
                  <c:v>#N/A</c:v>
                </c:pt>
                <c:pt idx="4">
                  <c:v>105</c:v>
                </c:pt>
                <c:pt idx="5">
                  <c:v>#N/A</c:v>
                </c:pt>
                <c:pt idx="6">
                  <c:v>#N/A</c:v>
                </c:pt>
                <c:pt idx="7">
                  <c:v>114</c:v>
                </c:pt>
                <c:pt idx="8">
                  <c:v>#N/A</c:v>
                </c:pt>
                <c:pt idx="9">
                  <c:v>#N/A</c:v>
                </c:pt>
                <c:pt idx="10">
                  <c:v>123</c:v>
                </c:pt>
                <c:pt idx="11">
                  <c:v>#N/A</c:v>
                </c:pt>
                <c:pt idx="12">
                  <c:v>#N/A</c:v>
                </c:pt>
                <c:pt idx="13">
                  <c:v>145</c:v>
                </c:pt>
                <c:pt idx="14">
                  <c:v>#N/A</c:v>
                </c:pt>
              </c:numCache>
            </c:numRef>
          </c:val>
          <c:smooth val="0"/>
          <c:extLst>
            <c:ext xmlns:c16="http://schemas.microsoft.com/office/drawing/2014/chart" uri="{C3380CC4-5D6E-409C-BE32-E72D297353CC}">
              <c16:uniqueId val="{00000008-D233-4620-9A21-A3CFDB5E1E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2217</c:v>
                </c:pt>
                <c:pt idx="5">
                  <c:v>2351</c:v>
                </c:pt>
                <c:pt idx="8">
                  <c:v>2324</c:v>
                </c:pt>
                <c:pt idx="11">
                  <c:v>2357</c:v>
                </c:pt>
                <c:pt idx="14">
                  <c:v>2294</c:v>
                </c:pt>
              </c:numCache>
            </c:numRef>
          </c:val>
          <c:extLst>
            <c:ext xmlns:c16="http://schemas.microsoft.com/office/drawing/2014/chart" uri="{C3380CC4-5D6E-409C-BE32-E72D297353CC}">
              <c16:uniqueId val="{00000000-BEE5-49A2-93DC-D02F62C1CD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E5-49A2-93DC-D02F62C1CD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1687</c:v>
                </c:pt>
                <c:pt idx="5">
                  <c:v>1710</c:v>
                </c:pt>
                <c:pt idx="8">
                  <c:v>1586</c:v>
                </c:pt>
                <c:pt idx="11">
                  <c:v>1616</c:v>
                </c:pt>
                <c:pt idx="14">
                  <c:v>1662</c:v>
                </c:pt>
              </c:numCache>
            </c:numRef>
          </c:val>
          <c:extLst>
            <c:ext xmlns:c16="http://schemas.microsoft.com/office/drawing/2014/chart" uri="{C3380CC4-5D6E-409C-BE32-E72D297353CC}">
              <c16:uniqueId val="{00000002-BEE5-49A2-93DC-D02F62C1CD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E5-49A2-93DC-D02F62C1CD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E5-49A2-93DC-D02F62C1CD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5-49A2-93DC-D02F62C1CD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526</c:v>
                </c:pt>
                <c:pt idx="3">
                  <c:v>523</c:v>
                </c:pt>
                <c:pt idx="6">
                  <c:v>482</c:v>
                </c:pt>
                <c:pt idx="9">
                  <c:v>449</c:v>
                </c:pt>
                <c:pt idx="12">
                  <c:v>427</c:v>
                </c:pt>
              </c:numCache>
            </c:numRef>
          </c:val>
          <c:extLst>
            <c:ext xmlns:c16="http://schemas.microsoft.com/office/drawing/2014/chart" uri="{C3380CC4-5D6E-409C-BE32-E72D297353CC}">
              <c16:uniqueId val="{00000006-BEE5-49A2-93DC-D02F62C1CD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295</c:v>
                </c:pt>
                <c:pt idx="3">
                  <c:v>298</c:v>
                </c:pt>
                <c:pt idx="6">
                  <c:v>239</c:v>
                </c:pt>
                <c:pt idx="9">
                  <c:v>207</c:v>
                </c:pt>
                <c:pt idx="12">
                  <c:v>195</c:v>
                </c:pt>
              </c:numCache>
            </c:numRef>
          </c:val>
          <c:extLst>
            <c:ext xmlns:c16="http://schemas.microsoft.com/office/drawing/2014/chart" uri="{C3380CC4-5D6E-409C-BE32-E72D297353CC}">
              <c16:uniqueId val="{00000007-BEE5-49A2-93DC-D02F62C1CD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618</c:v>
                </c:pt>
                <c:pt idx="3">
                  <c:v>564</c:v>
                </c:pt>
                <c:pt idx="6">
                  <c:v>518</c:v>
                </c:pt>
                <c:pt idx="9">
                  <c:v>467</c:v>
                </c:pt>
                <c:pt idx="12">
                  <c:v>438</c:v>
                </c:pt>
              </c:numCache>
            </c:numRef>
          </c:val>
          <c:extLst>
            <c:ext xmlns:c16="http://schemas.microsoft.com/office/drawing/2014/chart" uri="{C3380CC4-5D6E-409C-BE32-E72D297353CC}">
              <c16:uniqueId val="{00000008-BEE5-49A2-93DC-D02F62C1CD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E5-49A2-93DC-D02F62C1CD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2494</c:v>
                </c:pt>
                <c:pt idx="3">
                  <c:v>2618</c:v>
                </c:pt>
                <c:pt idx="6">
                  <c:v>2790</c:v>
                </c:pt>
                <c:pt idx="9">
                  <c:v>2752</c:v>
                </c:pt>
                <c:pt idx="12">
                  <c:v>2668</c:v>
                </c:pt>
              </c:numCache>
            </c:numRef>
          </c:val>
          <c:extLst>
            <c:ext xmlns:c16="http://schemas.microsoft.com/office/drawing/2014/chart" uri="{C3380CC4-5D6E-409C-BE32-E72D297353CC}">
              <c16:uniqueId val="{0000000A-BEE5-49A2-93DC-D02F62C1CD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c:v>
                </c:pt>
                <c:pt idx="2">
                  <c:v>#N/A</c:v>
                </c:pt>
                <c:pt idx="3">
                  <c:v>#N/A</c:v>
                </c:pt>
                <c:pt idx="4">
                  <c:v>0</c:v>
                </c:pt>
                <c:pt idx="5">
                  <c:v>#N/A</c:v>
                </c:pt>
                <c:pt idx="6">
                  <c:v>#N/A</c:v>
                </c:pt>
                <c:pt idx="7">
                  <c:v>118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E5-49A2-93DC-D02F62C1CD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918</c:v>
                </c:pt>
                <c:pt idx="1">
                  <c:v>918</c:v>
                </c:pt>
                <c:pt idx="2">
                  <c:v>918</c:v>
                </c:pt>
              </c:numCache>
            </c:numRef>
          </c:val>
          <c:extLst>
            <c:ext xmlns:c16="http://schemas.microsoft.com/office/drawing/2014/chart" uri="{C3380CC4-5D6E-409C-BE32-E72D297353CC}">
              <c16:uniqueId val="{00000000-F08F-4D6A-A741-2E1B8D65C5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293</c:v>
                </c:pt>
                <c:pt idx="1">
                  <c:v>312</c:v>
                </c:pt>
                <c:pt idx="2">
                  <c:v>338</c:v>
                </c:pt>
              </c:numCache>
            </c:numRef>
          </c:val>
          <c:extLst>
            <c:ext xmlns:c16="http://schemas.microsoft.com/office/drawing/2014/chart" uri="{C3380CC4-5D6E-409C-BE32-E72D297353CC}">
              <c16:uniqueId val="{00000001-F08F-4D6A-A741-2E1B8D65C5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227</c:v>
                </c:pt>
                <c:pt idx="1">
                  <c:v>247</c:v>
                </c:pt>
                <c:pt idx="2">
                  <c:v>264</c:v>
                </c:pt>
              </c:numCache>
            </c:numRef>
          </c:val>
          <c:extLst>
            <c:ext xmlns:c16="http://schemas.microsoft.com/office/drawing/2014/chart" uri="{C3380CC4-5D6E-409C-BE32-E72D297353CC}">
              <c16:uniqueId val="{00000002-F08F-4D6A-A741-2E1B8D65C5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{CCFDF03D-F3E4-483B-A393-666616929260}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C3E-4537-B0D3-2ABE5525B6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{DB2C6199-1FE8-4170-9E60-6B66226E6D34}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E-4537-B0D3-2ABE5525B6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{0D4D16AD-7EA5-47B6-B671-1DF47145DC12}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E-4537-B0D3-2ABE5525B6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{E62CE26A-AADB-4B00-A3B3-134627645A12}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E-4537-B0D3-2ABE5525B6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{5D0B1A59-278D-4FE9-91C6-74BE417200E6}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E-4537-B0D3-2ABE5525B6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{69BAA323-98FE-4E06-97A8-10969685E403}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C3E-4537-B0D3-2ABE5525B6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{BB13D647-AC95-4310-984F-A186EEDCFB0F}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C3E-4537-B0D3-2ABE5525B6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{B0B0F959-F3B6-43ED-8AEE-66CA31661624}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C3E-4537-B0D3-2ABE5525B6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{12672A1F-DE04-483C-9483-E225A6091673}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C3E-4537-B0D3-2ABE5525B6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3E-4537-B0D3-2ABE5525B6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{AA913401-FEE3-4FA7-ABC2-50CD9C8B34C3}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C3E-4537-B0D3-2ABE5525B6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{FF391760-60A7-4EB8-BB41-E7BF90CE0E73}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E-4537-B0D3-2ABE5525B6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{AF4B4755-8657-4672-A1C8-D7F6CF8269D7}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E-4537-B0D3-2ABE5525B6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{62298CC4-5CC0-4734-BAF5-4E6F2B476F4C}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E-4537-B0D3-2ABE5525B6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{174F658E-6282-4C60-806A-5D57C2911A79}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E-4537-B0D3-2ABE5525B6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{A8CC0C87-D516-4C06-91F9-B69847238CAC}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C3E-4537-B0D3-2ABE5525B6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{AF54E5D7-35F8-4860-89A2-291DA2BE2C14}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C3E-4537-B0D3-2ABE5525B6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{4F9FC334-4F10-4275-903D-3E79B44DBC5F}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C3E-4537-B0D3-2ABE5525B6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{DFC1987D-10F6-4193-83A9-BCAFC1484098}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C3E-4537-B0D3-2ABE5525B6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C3E-4537-B0D3-2ABE5525B655}"/>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{291E0D87-F438-4F20-AD6F-97F9DD92C7CD}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0F-43C8-97E2-6DC8D7D4EB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{313F00D5-31A1-487D-A481-FA8C0F4E6618}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F-43C8-97E2-6DC8D7D4EB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{4612894A-43CD-432F-B7DC-DD876A35B1C1}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F-43C8-97E2-6DC8D7D4EB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{D01580C4-AEC9-440F-BC63-886195F59D02}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F-43C8-97E2-6DC8D7D4EB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{8D9CE8CF-1828-4879-9853-55DF1D3CCBC8}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F-43C8-97E2-6DC8D7D4EB7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{D5A066CD-3F7B-43E6-8543-AC1D31E8A902}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0F-43C8-97E2-6DC8D7D4EB7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{6059EC2D-96DF-41BD-BC95-E4F533B64DBD}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0F-43C8-97E2-6DC8D7D4EB7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{3BED4E9F-E66F-4912-A661-12E67608A497}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0F-43C8-97E2-6DC8D7D4EB7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{71ECFA24-9D9A-4EA3-9A42-C4A1969A4BED}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0F-43C8-97E2-6DC8D7D4EB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8.3000000000000007</c:v>
                </c:pt>
                <c:pt idx="16">
                  <c:v>9.1</c:v>
                </c:pt>
                <c:pt idx="24">
                  <c:v>9.1999999999999993</c:v>
                </c:pt>
                <c:pt idx="32">
                  <c:v>9.6</c:v>
                </c:pt>
              </c:numCache>
            </c:numRef>
          </c:xVal>
          <c:yVal>
            <c:numRef>
              <c:f>公会計指標分析・財政指標組合せ分析表!$BP$73:$DC$73</c:f>
              <c:numCache>
                <c:formatCode>#,##0.0;"▲ "#,##0.0</c:formatCode>
                <c:ptCount val="40"/>
                <c:pt idx="0">
                  <c:v>2.2999999999999998</c:v>
                </c:pt>
                <c:pt idx="16">
                  <c:v>9.8000000000000007</c:v>
                </c:pt>
              </c:numCache>
            </c:numRef>
          </c:yVal>
          <c:smooth val="0"/>
          <c:extLst>
            <c:ext xmlns:c16="http://schemas.microsoft.com/office/drawing/2014/chart" uri="{C3380CC4-5D6E-409C-BE32-E72D297353CC}">
              <c16:uniqueId val="{00000009-7F0F-43C8-97E2-6DC8D7D4EB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{C67913E4-0B0B-4558-9DB1-FF499D02E15C}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0F-43C8-97E2-6DC8D7D4EB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{3E8454E6-8707-4091-AEBA-98F027D4E3D8}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F-43C8-97E2-6DC8D7D4EB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{31AABAFF-913E-4620-88C1-C0D6EC45BF86}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F-43C8-97E2-6DC8D7D4EB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{7D987B2C-101D-45FC-B4C0-18130B72F5C6}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F-43C8-97E2-6DC8D7D4EB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{8F333634-1750-4A84-B348-C41558C6C97C}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F-43C8-97E2-6DC8D7D4EB7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{1B7D2E70-484D-4209-B949-F9BF23642223}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0F-43C8-97E2-6DC8D7D4EB72}"/>
                </c:ext>
              </c:extLst>
            </c:dLbl>
            <c:dLbl>
              <c:idx val="16"/>
              <c:layout>
                <c:manualLayout>
                  <c:x val="-4.4905057365901176E-2"/>
                  <c:y val="-5.2956284201664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{27961E76-B3BB-4627-BCB7-F21ECCC6EC96}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0F-43C8-97E2-6DC8D7D4EB72}"/>
                </c:ext>
              </c:extLst>
            </c:dLbl>
            <c:dLbl>
              <c:idx val="24"/>
              <c:layout>
                <c:manualLayout>
                  <c:x val="-1.8235628084250128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{D9172761-E24A-4029-B720-048BB58BD7EC}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0F-43C8-97E2-6DC8D7D4EB7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{55F361A6-D862-4BC8-BED1-D49F62B9FC2A}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0F-43C8-97E2-6DC8D7D4EB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0F-43C8-97E2-6DC8D7D4EB7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
          <c:min val="-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6D739A8-2810-43B5-AF09-44E783E3200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6C73FD-5EB8-4212-915E-797E7D08D8D2}"/>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交付税算入率の高い有利な地方債を借り入れ、また、事業の見直し等により借入額を抑えた結果、元利償還金が平成２８年度までは減少傾向にあったが南和公立病院の機器整備や中学校大規模改造に係る地方債の償還が始まった事により増加傾向に転じている。南和公立病院の施設建設や小さな道の駅建設に係る地方債の償還も始まっていることから、算入公債費等の数値も適切に把握しながら、さらなる事業の見直し等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事業の見直し等を行い借入額を抑えてはいるが、南和公立病院の建設や小さな道の駅、その他老朽化対策や大規模改造等に伴う地方債の借入により現在高は増加傾向にある。しかし、簡易水道事業費特別会計においては、地方債の定期償還により地方債現在高が年々減少し、これに伴う公営企業債等繰り入れ見込み額も減少傾向にある。また、交付税算入率の高い有利な地方債を借り入れることにより、充当可能財源等である基準財政需要額算入見込み額が増加し、平成２９年度に財政調整基金を</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百万円積み立てしたことにより平成３０年度には将来負担比率はマイナスとなった。令和元年度には行政サービス実施に係る財源不足に伴い財政調整基金の取り崩し（</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百万円）等により再び比率が算入される事になったが、令和２年度</a:t>
          </a:r>
          <a:r>
            <a:rPr kumimoji="1" lang="ja-JP" altLang="en-US" sz="1100">
              <a:solidFill>
                <a:schemeClr val="dk1"/>
              </a:solidFill>
              <a:effectLst/>
              <a:latin typeface="+mn-lt"/>
              <a:ea typeface="+mn-ea"/>
              <a:cs typeface="+mn-cs"/>
            </a:rPr>
            <a:t>及び令和３年度</a:t>
          </a:r>
          <a:r>
            <a:rPr kumimoji="1" lang="ja-JP" altLang="ja-JP" sz="1100">
              <a:solidFill>
                <a:schemeClr val="dk1"/>
              </a:solidFill>
              <a:effectLst/>
              <a:latin typeface="+mn-lt"/>
              <a:ea typeface="+mn-ea"/>
              <a:cs typeface="+mn-cs"/>
            </a:rPr>
            <a:t>においては新型コロナウイルス感染症の蔓延に伴い行政サービスの一部が行えないとなったこと等により将来負担比率はマイナスとなった。今後比率の上昇を招くことの無いよう事業の見直し等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奈良県東吉野村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適切な財源の確保と歳出の精査を行ってきた結果、財政調整基金として積み立てることが出来、また、ふるさと東吉野応援基金や心のふれあい集い基金等東吉野を応援してくださる方々のご寄附により平成３０年度までは基金全体としては増加してきていた。しかし、普通交付税額の減少や老朽化・長寿命化対策等の経費増大により行政サービス実施に必要な一般財源が不足してきており、令和元年度には財政調整基金を取り崩す結果となった。令和２年度</a:t>
          </a:r>
          <a:r>
            <a:rPr kumimoji="1" lang="ja-JP" altLang="en-US" sz="1100">
              <a:solidFill>
                <a:schemeClr val="dk1"/>
              </a:solidFill>
              <a:effectLst/>
              <a:latin typeface="+mn-lt"/>
              <a:ea typeface="+mn-ea"/>
              <a:cs typeface="+mn-cs"/>
            </a:rPr>
            <a:t>及び令和３年度については、</a:t>
          </a:r>
          <a:r>
            <a:rPr kumimoji="1" lang="ja-JP" altLang="ja-JP" sz="1100">
              <a:solidFill>
                <a:schemeClr val="dk1"/>
              </a:solidFill>
              <a:effectLst/>
              <a:latin typeface="+mn-lt"/>
              <a:ea typeface="+mn-ea"/>
              <a:cs typeface="+mn-cs"/>
            </a:rPr>
            <a:t>新型コロナウイルス感染症蔓延防止の観点から事業の執行等が減ったため取り崩す必要がなくなった。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普通交付税額が増額傾向にあるが今後の見通しが困難であり、老朽化・長寿命化対策の経費増大が続いていることから事業執行にあたり財源不足が生じており財政調整基金の取り崩しを視野に入れる必要がある。また、東吉野を応援してくださる方々の想いに応えるため、笑顔あふれる木と水のふるさとづくり推進に向け、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・地域振興基金・・福祉活動の促進及び快適な生活環境の形成等を図る。</a:t>
          </a:r>
          <a:endParaRPr lang="ja-JP" altLang="ja-JP" sz="1400">
            <a:effectLst/>
          </a:endParaRPr>
        </a:p>
        <a:p>
          <a:r>
            <a:rPr kumimoji="1" lang="ja-JP" altLang="ja-JP" sz="1100">
              <a:solidFill>
                <a:schemeClr val="dk1"/>
              </a:solidFill>
              <a:effectLst/>
              <a:latin typeface="+mn-lt"/>
              <a:ea typeface="+mn-ea"/>
              <a:cs typeface="+mn-cs"/>
            </a:rPr>
            <a:t>・ふるさと東吉野応援基金・・林業の振興、観光の振興、文化歴史の継承、自然環境の保全及び新エネルギーの導入等を図る。</a:t>
          </a:r>
          <a:endParaRPr lang="ja-JP" altLang="ja-JP" sz="1400">
            <a:effectLst/>
          </a:endParaRPr>
        </a:p>
        <a:p>
          <a:r>
            <a:rPr kumimoji="1" lang="ja-JP" altLang="ja-JP" sz="1100">
              <a:solidFill>
                <a:schemeClr val="dk1"/>
              </a:solidFill>
              <a:effectLst/>
              <a:latin typeface="+mn-lt"/>
              <a:ea typeface="+mn-ea"/>
              <a:cs typeface="+mn-cs"/>
            </a:rPr>
            <a:t>・森林環境整備促進基金・・間伐や人材育成・担い手の確保、木材利用の促進や普及啓発等の森林整備及びその促進を図る。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・ふるさと東吉野応援基金・・東吉野村をふるさとと想い応援するためにいただいた寄附を積み立てたことにより増加した。</a:t>
          </a:r>
          <a:endParaRPr lang="ja-JP" altLang="ja-JP" sz="1400">
            <a:effectLst/>
          </a:endParaRPr>
        </a:p>
        <a:p>
          <a:r>
            <a:rPr kumimoji="1" lang="ja-JP" altLang="ja-JP" sz="1100">
              <a:solidFill>
                <a:schemeClr val="dk1"/>
              </a:solidFill>
              <a:effectLst/>
              <a:latin typeface="+mn-lt"/>
              <a:ea typeface="+mn-ea"/>
              <a:cs typeface="+mn-cs"/>
            </a:rPr>
            <a:t>・心のふれあい集い基金・・ふるさとの発展を願う個人・企業からいただいた寄附を積み立てたことにより増加した。</a:t>
          </a:r>
          <a:endParaRPr lang="ja-JP" altLang="ja-JP" sz="1400">
            <a:effectLst/>
          </a:endParaRPr>
        </a:p>
        <a:p>
          <a:r>
            <a:rPr kumimoji="1" lang="ja-JP" altLang="ja-JP" sz="1100">
              <a:solidFill>
                <a:schemeClr val="dk1"/>
              </a:solidFill>
              <a:effectLst/>
              <a:latin typeface="+mn-lt"/>
              <a:ea typeface="+mn-ea"/>
              <a:cs typeface="+mn-cs"/>
            </a:rPr>
            <a:t>・森林環境整備促進基金・・森林環境譲与税を財源とし、後年度に行う事業に活用するため譲与税の一部を積み立てたことにより増加した。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ふるさと東吉野応援基金・・今までご寄附いただき積み立てたところから、村コミュニティバス購入の際の財源の一部として活用させていただいている。今後もコミュニティバスの購入の財源の一部に活用させていただくと共に村の発展のため活用する。</a:t>
          </a:r>
          <a:endParaRPr lang="ja-JP" altLang="ja-JP" sz="1400">
            <a:effectLst/>
          </a:endParaRPr>
        </a:p>
        <a:p>
          <a:r>
            <a:rPr kumimoji="1" lang="ja-JP" altLang="ja-JP" sz="1100" b="0" i="0" baseline="0">
              <a:solidFill>
                <a:schemeClr val="dk1"/>
              </a:solidFill>
              <a:effectLst/>
              <a:latin typeface="+mn-lt"/>
              <a:ea typeface="+mn-ea"/>
              <a:cs typeface="+mn-cs"/>
            </a:rPr>
            <a:t>・心のふれあい集い基金・・今までご寄附いただいたものを積み立てている。当該基金については一般寄附を財源としているため増加については見込めないが、今後は笑顔あふれる木と水のふるさとづくりのため活用を検討する。</a:t>
          </a:r>
          <a:endParaRPr lang="ja-JP" altLang="ja-JP" sz="1400">
            <a:effectLst/>
          </a:endParaRPr>
        </a:p>
        <a:p>
          <a:r>
            <a:rPr kumimoji="1" lang="ja-JP" altLang="ja-JP" sz="1100" b="0" i="0" baseline="0">
              <a:solidFill>
                <a:schemeClr val="dk1"/>
              </a:solidFill>
              <a:effectLst/>
              <a:latin typeface="+mn-lt"/>
              <a:ea typeface="+mn-ea"/>
              <a:cs typeface="+mn-cs"/>
            </a:rPr>
            <a:t>・森林環境整備促進基金・・人材育成・担い手の確保、木材利用の促進や普及啓発等の森林整備等林業振興のため計画的に活用する。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・例年基金の運用により生じる利息のみを積み増ししてきたが、平成２９年度において決算剰余金処分により</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百万円積み立てたことにより大幅に増加した。しかし、普通交付税額の減少や、</a:t>
          </a:r>
          <a:r>
            <a:rPr kumimoji="1" lang="ja-JP" altLang="ja-JP" sz="1100" b="0" i="0" baseline="0">
              <a:solidFill>
                <a:schemeClr val="dk1"/>
              </a:solidFill>
              <a:effectLst/>
              <a:latin typeface="+mn-lt"/>
              <a:ea typeface="+mn-ea"/>
              <a:cs typeface="+mn-cs"/>
            </a:rPr>
            <a:t>老朽化・長寿命化対策の経費増大により行政サービス実施に必要な一般財源が不足してきており、令和元年度には財政調整基金を取り崩す結果となった。令和２年度</a:t>
          </a:r>
          <a:r>
            <a:rPr kumimoji="1" lang="ja-JP" altLang="en-US" sz="1100" b="0" i="0" baseline="0">
              <a:solidFill>
                <a:schemeClr val="dk1"/>
              </a:solidFill>
              <a:effectLst/>
              <a:latin typeface="+mn-lt"/>
              <a:ea typeface="+mn-ea"/>
              <a:cs typeface="+mn-cs"/>
            </a:rPr>
            <a:t>及び令和３年度</a:t>
          </a:r>
          <a:r>
            <a:rPr kumimoji="1" lang="ja-JP" altLang="ja-JP" sz="1100" b="0" i="0" baseline="0">
              <a:solidFill>
                <a:schemeClr val="dk1"/>
              </a:solidFill>
              <a:effectLst/>
              <a:latin typeface="+mn-lt"/>
              <a:ea typeface="+mn-ea"/>
              <a:cs typeface="+mn-cs"/>
            </a:rPr>
            <a:t>では新型コロナウイルス感染症蔓延防止の観点から事業の執行等が減ったため取り崩す必要がなくなった。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・行財政改革により、適切な財源の確保と歳出の精査を行ってきたところではあるが基金を取り崩さなければならない状況になっている。普通交付税額の減少、</a:t>
          </a:r>
          <a:r>
            <a:rPr kumimoji="1" lang="ja-JP" altLang="ja-JP" sz="1100" b="0" i="0" baseline="0">
              <a:solidFill>
                <a:schemeClr val="dk1"/>
              </a:solidFill>
              <a:effectLst/>
              <a:latin typeface="+mn-lt"/>
              <a:ea typeface="+mn-ea"/>
              <a:cs typeface="+mn-cs"/>
            </a:rPr>
            <a:t>老朽化・長寿命化対策の経費増大が続いていることから事業執行にあたり財源不足が生じている。令和２年度</a:t>
          </a:r>
          <a:r>
            <a:rPr kumimoji="1" lang="ja-JP" altLang="en-US" sz="1100" b="0" i="0" baseline="0">
              <a:solidFill>
                <a:schemeClr val="dk1"/>
              </a:solidFill>
              <a:effectLst/>
              <a:latin typeface="+mn-lt"/>
              <a:ea typeface="+mn-ea"/>
              <a:cs typeface="+mn-cs"/>
            </a:rPr>
            <a:t>及び令和３年度</a:t>
          </a:r>
          <a:r>
            <a:rPr kumimoji="1" lang="ja-JP" altLang="ja-JP" sz="1100" b="0" i="0" baseline="0">
              <a:solidFill>
                <a:schemeClr val="dk1"/>
              </a:solidFill>
              <a:effectLst/>
              <a:latin typeface="+mn-lt"/>
              <a:ea typeface="+mn-ea"/>
              <a:cs typeface="+mn-cs"/>
            </a:rPr>
            <a:t>では新型コロナウイルス感染症蔓延防止の観点から事業の執行等が減ったため取り崩す必要がなくなったが、今後は基金の取り崩しも視野に入れながら財政の硬直化を招くことの無いようさらなる財源の確保と歳出の精査を行い、災害等に備え一定額（</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百万円）以上の基金維持を目指す。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・地方債償還のため県の補助金等を積み立てたことにより増加した。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・今後償還が開始される小さな道の駅建設に係る地方債及び移住定住促進施設建設に係る地方債の償還等、地方債償還の増加に対応するため計画的に積立を行う。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373F38-57C7-4FB0-9BBF-4E6178349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0DC72A-816A-4C52-9551-EDD1DF8A0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F16FF1B0-C13D-48EF-9A78-F52BB71D06B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9C42671C-0855-4D1B-93DD-21AC9746425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203204A7-4947-489C-A68C-999B5434B58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ECEB69F6-270C-4297-88C0-1B73D155CF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2A1777EC-935E-4014-957D-F56E2C387BF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87656BC9-E61E-4241-AEA3-4213819CCA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44BCC839-218B-44F1-916E-F333948A1F7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9E270FDF-EC57-4937-AFD8-C228BEE1A8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C154C16E-C73C-405D-9887-AC8BFBA353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3A1D0397-7F65-48CD-B85F-A8CB49DAB3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4AB42285-C794-4FF4-9D10-A81D572537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EE105A97-6427-482D-BBA8-ABF832A6B9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CBEBEB46-BE4A-41D8-9BE3-24D412C9AC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1A5006DC-F079-4464-9D5B-9F890CCC00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80E132B7-8301-42D5-B2E9-C04420B7B05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A2AD5911-4191-432E-9AFB-9EC20ECEEF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C6D4588E-4978-4391-86EA-D9D3A0160AD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7D11F9DE-13F3-4DA7-90C3-8B844F676F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23410C6-21DE-44C0-B023-054F9ED31D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DB34D209-1169-4071-8094-D29164701E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0FA66F69-3D5F-4CC6-A758-0632462E8C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801FEE83-EF9A-4579-956B-4CE51AD2F9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CEEFAFD4-4F4D-4D0D-A51E-DAF7546DE0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9CF2656-A027-46BF-8FFB-373F57858E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AA43372A-0600-41F1-9579-B507486594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693202F0-4910-4F83-9B3F-4DE67821CA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862AB05E-E3D0-4D60-850F-38DBF343C50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EA689506-28D2-4427-939A-ED0E0756E64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50162D30-3F7C-47E5-83D1-7E609296A3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7554908F-F41A-4EE0-94F3-C10CDDB3B4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8CC3B860-5D8B-4ED1-A2CB-6AAF0C2895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7BB42F98-4F11-4009-BF3D-295BD284EF7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6" name="テキスト ボックス 35">
          <a:extLst>
            <a:ext uri="{FF2B5EF4-FFF2-40B4-BE49-F238E27FC236}">
              <a16:creationId xmlns:a16="http://schemas.microsoft.com/office/drawing/2014/main" id="{1AE650B0-8EE8-449F-AD40-0A87F945DCC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5FDDEA74-E3BC-42E5-B81F-FD4E48A0B7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32525998-8419-46AC-B036-9D1B75F0B0C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53BEB85-B6A6-4CD1-AFF3-1305097FB8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D7661B17-2A9F-4A8A-9F94-858C6A91C7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id="{36A7F86D-679C-44C9-8CA7-48A08902387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99C2053E-5093-46AF-BFF2-DD7A375A10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47D8025F-8F36-43E6-A964-4F21DF7873C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440607A2-944D-44A7-BDC7-8F084CCB51C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9F39CE1A-3EF7-44AB-A87E-F6C484042C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B938A615-F30B-48F6-B9B6-ACCD7DD694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672FF0E4-CC5D-4965-AEC9-661B932002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B698D8A0-32F8-4C05-B3B5-F6382CE77D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C362A42C-DE37-4302-B5F1-664583661C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4435C9E4-0566-4A13-B1E0-DE78006194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E4F06EAD-9DBC-485B-ACBF-7A6C129C04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令和３年度分については現在整備中である。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a:extLst>
            <a:ext uri="{FF2B5EF4-FFF2-40B4-BE49-F238E27FC236}">
              <a16:creationId xmlns:a16="http://schemas.microsoft.com/office/drawing/2014/main" id="{F7949329-2E06-4972-8A62-55DA09B8DDFF}"/>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a:extLst>
            <a:ext uri="{FF2B5EF4-FFF2-40B4-BE49-F238E27FC236}">
              <a16:creationId xmlns:a16="http://schemas.microsoft.com/office/drawing/2014/main" id="{37A9CC0C-FE06-45E6-82B7-AE82374ED79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a:extLst>
            <a:ext uri="{FF2B5EF4-FFF2-40B4-BE49-F238E27FC236}">
              <a16:creationId xmlns:a16="http://schemas.microsoft.com/office/drawing/2014/main" id="{8A646FAC-E371-4B50-96CC-80A176D76B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a:extLst>
            <a:ext uri="{FF2B5EF4-FFF2-40B4-BE49-F238E27FC236}">
              <a16:creationId xmlns:a16="http://schemas.microsoft.com/office/drawing/2014/main" id="{E1BB625E-AEA1-4A29-B5AE-B4511AB64F8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a:extLst>
            <a:ext uri="{FF2B5EF4-FFF2-40B4-BE49-F238E27FC236}">
              <a16:creationId xmlns:a16="http://schemas.microsoft.com/office/drawing/2014/main" id="{ECC4E3A5-72D1-4819-9A0E-3FF0A7FD492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a:extLst>
            <a:ext uri="{FF2B5EF4-FFF2-40B4-BE49-F238E27FC236}">
              <a16:creationId xmlns:a16="http://schemas.microsoft.com/office/drawing/2014/main" id="{E4FF4E05-F96A-4F32-957C-CF19470B3A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a:extLst>
            <a:ext uri="{FF2B5EF4-FFF2-40B4-BE49-F238E27FC236}">
              <a16:creationId xmlns:a16="http://schemas.microsoft.com/office/drawing/2014/main" id="{75D1E742-4F71-405A-98DC-E387548F48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a:extLst>
            <a:ext uri="{FF2B5EF4-FFF2-40B4-BE49-F238E27FC236}">
              <a16:creationId xmlns:a16="http://schemas.microsoft.com/office/drawing/2014/main" id="{6DF749F8-42AC-49FE-B146-F8CB0A22B69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a:extLst>
            <a:ext uri="{FF2B5EF4-FFF2-40B4-BE49-F238E27FC236}">
              <a16:creationId xmlns:a16="http://schemas.microsoft.com/office/drawing/2014/main" id="{25F2E27F-1D0F-4786-BDD1-245DA9E67D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a:extLst>
            <a:ext uri="{FF2B5EF4-FFF2-40B4-BE49-F238E27FC236}">
              <a16:creationId xmlns:a16="http://schemas.microsoft.com/office/drawing/2014/main" id="{779D69D7-20EA-4EF2-A05D-69176F08DF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a:extLst>
            <a:ext uri="{FF2B5EF4-FFF2-40B4-BE49-F238E27FC236}">
              <a16:creationId xmlns:a16="http://schemas.microsoft.com/office/drawing/2014/main" id="{423742A6-97D1-4D62-876A-4F788801070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a:extLst>
            <a:ext uri="{FF2B5EF4-FFF2-40B4-BE49-F238E27FC236}">
              <a16:creationId xmlns:a16="http://schemas.microsoft.com/office/drawing/2014/main" id="{1B5A3F42-3EA6-440A-8FD3-23E17D5928D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a:extLst>
            <a:ext uri="{FF2B5EF4-FFF2-40B4-BE49-F238E27FC236}">
              <a16:creationId xmlns:a16="http://schemas.microsoft.com/office/drawing/2014/main" id="{9471D9DF-9398-452C-B260-8BF1305CFAE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a:extLst>
            <a:ext uri="{FF2B5EF4-FFF2-40B4-BE49-F238E27FC236}">
              <a16:creationId xmlns:a16="http://schemas.microsoft.com/office/drawing/2014/main" id="{FA78D3E7-2933-4CFC-8958-386FB7B50F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債務償還比率は類似団体、全国平均及び奈良県平均よりは低くなっている。令和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年度では、</a:t>
          </a:r>
          <a:r>
            <a:rPr kumimoji="1" lang="ja-JP" altLang="en-US" sz="1000">
              <a:solidFill>
                <a:schemeClr val="dk1"/>
              </a:solidFill>
              <a:effectLst/>
              <a:latin typeface="+mn-lt"/>
              <a:ea typeface="+mn-ea"/>
              <a:cs typeface="+mn-cs"/>
            </a:rPr>
            <a:t>サテライトオフィスの整備</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ごみ処理施設</a:t>
          </a:r>
          <a:r>
            <a:rPr kumimoji="1" lang="ja-JP" altLang="ja-JP" sz="1000">
              <a:solidFill>
                <a:schemeClr val="dk1"/>
              </a:solidFill>
              <a:effectLst/>
              <a:latin typeface="+mn-lt"/>
              <a:ea typeface="+mn-ea"/>
              <a:cs typeface="+mn-cs"/>
            </a:rPr>
            <a:t>の整備等に伴う地方債の発行を行ったが、元利償還額より下回った上、基金の取り崩しが不要となり、普通交付税においては</a:t>
          </a:r>
          <a:r>
            <a:rPr kumimoji="1" lang="ja-JP" altLang="en-US" sz="1000">
              <a:solidFill>
                <a:schemeClr val="dk1"/>
              </a:solidFill>
              <a:effectLst/>
              <a:latin typeface="+mn-lt"/>
              <a:ea typeface="+mn-ea"/>
              <a:cs typeface="+mn-cs"/>
            </a:rPr>
            <a:t>臨時経済対策及び臨時財政対策債償還基金費</a:t>
          </a:r>
          <a:r>
            <a:rPr kumimoji="1" lang="ja-JP" altLang="ja-JP" sz="1000">
              <a:solidFill>
                <a:schemeClr val="dk1"/>
              </a:solidFill>
              <a:effectLst/>
              <a:latin typeface="+mn-lt"/>
              <a:ea typeface="+mn-ea"/>
              <a:cs typeface="+mn-cs"/>
            </a:rPr>
            <a:t>の創設等により増額となったこと等により債務償還比率が大きく減少した。今後も比率の動向に十分留意し、比率の減少を視野に地方債の発行には十分注意し事業を行っていく。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6" name="テキスト ボックス 65">
          <a:extLst>
            <a:ext uri="{FF2B5EF4-FFF2-40B4-BE49-F238E27FC236}">
              <a16:creationId xmlns:a16="http://schemas.microsoft.com/office/drawing/2014/main" id="{7D788458-B202-4DD1-9104-B99E8932E89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a:extLst>
            <a:ext uri="{FF2B5EF4-FFF2-40B4-BE49-F238E27FC236}">
              <a16:creationId xmlns:a16="http://schemas.microsoft.com/office/drawing/2014/main" id="{B6C8C45E-91BC-487F-9198-1ED60C21568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8" name="テキスト ボックス 67">
          <a:extLst>
            <a:ext uri="{FF2B5EF4-FFF2-40B4-BE49-F238E27FC236}">
              <a16:creationId xmlns:a16="http://schemas.microsoft.com/office/drawing/2014/main" id="{BAFCE4E5-2651-4BC6-B1BC-4C20D67634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0CE55332-6AB2-4804-BA92-4B2AF35192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0" name="テキスト ボックス 69">
          <a:extLst>
            <a:ext uri="{FF2B5EF4-FFF2-40B4-BE49-F238E27FC236}">
              <a16:creationId xmlns:a16="http://schemas.microsoft.com/office/drawing/2014/main" id="{CAA99F28-44AD-4BA1-B51D-C41AE646EB5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DD456FAE-D9E4-4716-84CF-095C0585504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6E347296-AA61-4982-9D02-EE505BDED12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843F848F-890E-4579-AF5A-B63C74B3A6F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1D9825B4-94A9-4CC5-8BD5-680A1205A30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09194A01-9179-40DF-AEC4-600DADAF4F1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A7062849-0175-4B3A-A029-FEFB60BD196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D7793375-47C0-4361-94DE-009BCD096C6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8" name="テキスト ボックス 77">
          <a:extLst>
            <a:ext uri="{FF2B5EF4-FFF2-40B4-BE49-F238E27FC236}">
              <a16:creationId xmlns:a16="http://schemas.microsoft.com/office/drawing/2014/main" id="{41BECAF7-321D-4376-A2A3-31847FF13BC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323ED86D-D545-4B9A-9DF2-4917A7A69D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0" name="債務償還比率グラフ枠">
          <a:extLst>
            <a:ext uri="{FF2B5EF4-FFF2-40B4-BE49-F238E27FC236}">
              <a16:creationId xmlns:a16="http://schemas.microsoft.com/office/drawing/2014/main" id="{24603BE5-4AE3-4699-A60B-09D1C0B30DB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27358</xdr:rowOff>
    </xdr:to>
    <xdr:cxnSp macro="">
      <xdr:nvCxnSpPr>
        <xdr:cNvPr id="81" name="直線コネクタ 80">
          <a:extLst>
            <a:ext uri="{FF2B5EF4-FFF2-40B4-BE49-F238E27FC236}">
              <a16:creationId xmlns:a16="http://schemas.microsoft.com/office/drawing/2014/main" id="{2DDF56C4-579C-4711-8065-E6C15540A3B6}"/>
            </a:ext>
          </a:extLst>
        </xdr:cNvPr>
        <xdr:cNvCxnSpPr/>
      </xdr:nvCxnSpPr>
      <xdr:spPr>
        <a:xfrm flipV="1">
          <a:off x="14793595" y="5312833"/>
          <a:ext cx="1269" cy="97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31185</xdr:rowOff>
    </xdr:from>
    <xdr:ext cx="469744" cy="259045"/>
    <xdr:sp macro="" textlink="">
      <xdr:nvSpPr>
        <xdr:cNvPr id="82" name="債務償還比率最小値テキスト">
          <a:extLst>
            <a:ext uri="{FF2B5EF4-FFF2-40B4-BE49-F238E27FC236}">
              <a16:creationId xmlns:a16="http://schemas.microsoft.com/office/drawing/2014/main" id="{30C4C772-BDBF-4693-B845-CB95A37311A5}"/>
            </a:ext>
          </a:extLst>
        </xdr:cNvPr>
        <xdr:cNvSpPr txBox="1"/>
      </xdr:nvSpPr>
      <xdr:spPr>
        <a:xfrm>
          <a:off x="14846300" y="62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27358</xdr:rowOff>
    </xdr:from>
    <xdr:to>
      <xdr:col>76</xdr:col>
      <xdr:colOff>111125</xdr:colOff>
      <xdr:row>32</xdr:row>
      <xdr:rowOff>27358</xdr:rowOff>
    </xdr:to>
    <xdr:cxnSp macro="">
      <xdr:nvCxnSpPr>
        <xdr:cNvPr id="83" name="直線コネクタ 82">
          <a:extLst>
            <a:ext uri="{FF2B5EF4-FFF2-40B4-BE49-F238E27FC236}">
              <a16:creationId xmlns:a16="http://schemas.microsoft.com/office/drawing/2014/main" id="{E01439BA-C1ED-4168-AF0F-2DC71B5E5E3E}"/>
            </a:ext>
          </a:extLst>
        </xdr:cNvPr>
        <xdr:cNvCxnSpPr/>
      </xdr:nvCxnSpPr>
      <xdr:spPr>
        <a:xfrm>
          <a:off x="14706600" y="628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4" name="債務償還比率最大値テキスト">
          <a:extLst>
            <a:ext uri="{FF2B5EF4-FFF2-40B4-BE49-F238E27FC236}">
              <a16:creationId xmlns:a16="http://schemas.microsoft.com/office/drawing/2014/main" id="{09B3465D-E937-4668-AF12-011430D6C01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5" name="直線コネクタ 84">
          <a:extLst>
            <a:ext uri="{FF2B5EF4-FFF2-40B4-BE49-F238E27FC236}">
              <a16:creationId xmlns:a16="http://schemas.microsoft.com/office/drawing/2014/main" id="{905F6E6C-02FC-4B8A-8F59-57F48012A42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88980</xdr:rowOff>
    </xdr:from>
    <xdr:ext cx="469744" cy="259045"/>
    <xdr:sp macro="" textlink="">
      <xdr:nvSpPr>
        <xdr:cNvPr id="86" name="債務償還比率平均値テキスト">
          <a:extLst>
            <a:ext uri="{FF2B5EF4-FFF2-40B4-BE49-F238E27FC236}">
              <a16:creationId xmlns:a16="http://schemas.microsoft.com/office/drawing/2014/main" id="{3EEEE0D5-830F-4606-A895-F674C65ACAA5}"/>
            </a:ext>
          </a:extLst>
        </xdr:cNvPr>
        <xdr:cNvSpPr txBox="1"/>
      </xdr:nvSpPr>
      <xdr:spPr>
        <a:xfrm>
          <a:off x="14846300" y="531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87" name="フローチャート: 判断 86">
          <a:extLst>
            <a:ext uri="{FF2B5EF4-FFF2-40B4-BE49-F238E27FC236}">
              <a16:creationId xmlns:a16="http://schemas.microsoft.com/office/drawing/2014/main" id="{9E84203E-79CD-4971-BCF2-14CCF207DE91}"/>
            </a:ext>
          </a:extLst>
        </xdr:cNvPr>
        <xdr:cNvSpPr/>
      </xdr:nvSpPr>
      <xdr:spPr>
        <a:xfrm>
          <a:off x="14744700" y="54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88" name="フローチャート: 判断 87">
          <a:extLst>
            <a:ext uri="{FF2B5EF4-FFF2-40B4-BE49-F238E27FC236}">
              <a16:creationId xmlns:a16="http://schemas.microsoft.com/office/drawing/2014/main" id="{B2CF51C6-2C2F-4BCE-930C-55D767AD6F60}"/>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89" name="フローチャート: 判断 88">
          <a:extLst>
            <a:ext uri="{FF2B5EF4-FFF2-40B4-BE49-F238E27FC236}">
              <a16:creationId xmlns:a16="http://schemas.microsoft.com/office/drawing/2014/main" id="{C5A6AE18-2849-4C74-951A-0055C00D6F8A}"/>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90" name="フローチャート: 判断 89">
          <a:extLst>
            <a:ext uri="{FF2B5EF4-FFF2-40B4-BE49-F238E27FC236}">
              <a16:creationId xmlns:a16="http://schemas.microsoft.com/office/drawing/2014/main" id="{69F52F41-CBA0-43EA-B725-E9A34DCC1F45}"/>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91" name="フローチャート: 判断 90">
          <a:extLst>
            <a:ext uri="{FF2B5EF4-FFF2-40B4-BE49-F238E27FC236}">
              <a16:creationId xmlns:a16="http://schemas.microsoft.com/office/drawing/2014/main" id="{CE0B7E93-F302-4ECF-95B0-154E2CB41682}"/>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009CC28-D7AA-4B25-8AB9-3256BA3124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6B8ACE35-6439-4EE1-8929-7002DECCD5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4400439-AC16-4F80-8F78-4DE3E91A32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871BC449-512B-4CA0-B3FA-2A3FED3F2FA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C39BF9C8-4C5D-454C-AED4-1179AB293EF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69183</xdr:rowOff>
    </xdr:from>
    <xdr:to>
      <xdr:col>76</xdr:col>
      <xdr:colOff>73025</xdr:colOff>
      <xdr:row>29</xdr:row>
      <xdr:rowOff>170783</xdr:rowOff>
    </xdr:to>
    <xdr:sp macro="" textlink="">
      <xdr:nvSpPr>
        <xdr:cNvPr id="97" name="楕円 96">
          <a:extLst>
            <a:ext uri="{FF2B5EF4-FFF2-40B4-BE49-F238E27FC236}">
              <a16:creationId xmlns:a16="http://schemas.microsoft.com/office/drawing/2014/main" id="{1958031F-E5D5-4053-8A57-B4D4EBF6016F}"/>
            </a:ext>
          </a:extLst>
        </xdr:cNvPr>
        <xdr:cNvSpPr/>
      </xdr:nvSpPr>
      <xdr:spPr>
        <a:xfrm>
          <a:off x="14744700" y="58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47610</xdr:rowOff>
    </xdr:from>
    <xdr:ext cx="469744" cy="259045"/>
    <xdr:sp macro="" textlink="">
      <xdr:nvSpPr>
        <xdr:cNvPr id="98" name="債務償還比率該当値テキスト">
          <a:extLst>
            <a:ext uri="{FF2B5EF4-FFF2-40B4-BE49-F238E27FC236}">
              <a16:creationId xmlns:a16="http://schemas.microsoft.com/office/drawing/2014/main" id="{5F380708-3222-4D28-BD63-D1663073C18C}"/>
            </a:ext>
          </a:extLst>
        </xdr:cNvPr>
        <xdr:cNvSpPr txBox="1"/>
      </xdr:nvSpPr>
      <xdr:spPr>
        <a:xfrm>
          <a:off x="14846300" y="579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99970</xdr:rowOff>
    </xdr:from>
    <xdr:to>
      <xdr:col>72</xdr:col>
      <xdr:colOff>123825</xdr:colOff>
      <xdr:row>32</xdr:row>
      <xdr:rowOff>30120</xdr:rowOff>
    </xdr:to>
    <xdr:sp macro="" textlink="">
      <xdr:nvSpPr>
        <xdr:cNvPr id="99" name="楕円 98">
          <a:extLst>
            <a:ext uri="{FF2B5EF4-FFF2-40B4-BE49-F238E27FC236}">
              <a16:creationId xmlns:a16="http://schemas.microsoft.com/office/drawing/2014/main" id="{1C593E22-2D16-4D16-9313-9C0FC68E0FFF}"/>
            </a:ext>
          </a:extLst>
        </xdr:cNvPr>
        <xdr:cNvSpPr/>
      </xdr:nvSpPr>
      <xdr:spPr>
        <a:xfrm>
          <a:off x="14033500" y="61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119983</xdr:rowOff>
    </xdr:from>
    <xdr:to>
      <xdr:col>76</xdr:col>
      <xdr:colOff>22225</xdr:colOff>
      <xdr:row>31</xdr:row>
      <xdr:rowOff>150770</xdr:rowOff>
    </xdr:to>
    <xdr:cxnSp macro="">
      <xdr:nvCxnSpPr>
        <xdr:cNvPr id="100" name="直線コネクタ 99">
          <a:extLst>
            <a:ext uri="{FF2B5EF4-FFF2-40B4-BE49-F238E27FC236}">
              <a16:creationId xmlns:a16="http://schemas.microsoft.com/office/drawing/2014/main" id="{A2C2F2CD-C53E-40F4-B7AB-2D8A508C3650}"/>
            </a:ext>
          </a:extLst>
        </xdr:cNvPr>
        <xdr:cNvCxnSpPr/>
      </xdr:nvCxnSpPr>
      <xdr:spPr>
        <a:xfrm flipV="1">
          <a:off x="14084300" y="5863558"/>
          <a:ext cx="711200" cy="37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145510</xdr:rowOff>
    </xdr:from>
    <xdr:to>
      <xdr:col>68</xdr:col>
      <xdr:colOff>123825</xdr:colOff>
      <xdr:row>34</xdr:row>
      <xdr:rowOff>75660</xdr:rowOff>
    </xdr:to>
    <xdr:sp macro="" textlink="">
      <xdr:nvSpPr>
        <xdr:cNvPr id="101" name="楕円 100">
          <a:extLst>
            <a:ext uri="{FF2B5EF4-FFF2-40B4-BE49-F238E27FC236}">
              <a16:creationId xmlns:a16="http://schemas.microsoft.com/office/drawing/2014/main" id="{1F59BBB1-1AE1-4C74-9094-BD3EA55B5111}"/>
            </a:ext>
          </a:extLst>
        </xdr:cNvPr>
        <xdr:cNvSpPr/>
      </xdr:nvSpPr>
      <xdr:spPr>
        <a:xfrm>
          <a:off x="13271500" y="65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150770</xdr:rowOff>
    </xdr:from>
    <xdr:to>
      <xdr:col>72</xdr:col>
      <xdr:colOff>73025</xdr:colOff>
      <xdr:row>34</xdr:row>
      <xdr:rowOff>24860</xdr:rowOff>
    </xdr:to>
    <xdr:cxnSp macro="">
      <xdr:nvCxnSpPr>
        <xdr:cNvPr id="102" name="直線コネクタ 101">
          <a:extLst>
            <a:ext uri="{FF2B5EF4-FFF2-40B4-BE49-F238E27FC236}">
              <a16:creationId xmlns:a16="http://schemas.microsoft.com/office/drawing/2014/main" id="{35267193-2CF7-40B7-9163-A6B11DA44D4B}"/>
            </a:ext>
          </a:extLst>
        </xdr:cNvPr>
        <xdr:cNvCxnSpPr/>
      </xdr:nvCxnSpPr>
      <xdr:spPr>
        <a:xfrm flipV="1">
          <a:off x="13322300" y="6237245"/>
          <a:ext cx="762000" cy="38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159903</xdr:rowOff>
    </xdr:from>
    <xdr:to>
      <xdr:col>64</xdr:col>
      <xdr:colOff>123825</xdr:colOff>
      <xdr:row>34</xdr:row>
      <xdr:rowOff>90053</xdr:rowOff>
    </xdr:to>
    <xdr:sp macro="" textlink="">
      <xdr:nvSpPr>
        <xdr:cNvPr id="103" name="楕円 102">
          <a:extLst>
            <a:ext uri="{FF2B5EF4-FFF2-40B4-BE49-F238E27FC236}">
              <a16:creationId xmlns:a16="http://schemas.microsoft.com/office/drawing/2014/main" id="{28B55A3B-0527-40A9-AEFE-B63314FD9C5C}"/>
            </a:ext>
          </a:extLst>
        </xdr:cNvPr>
        <xdr:cNvSpPr/>
      </xdr:nvSpPr>
      <xdr:spPr>
        <a:xfrm>
          <a:off x="125095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24860</xdr:rowOff>
    </xdr:from>
    <xdr:to>
      <xdr:col>68</xdr:col>
      <xdr:colOff>73025</xdr:colOff>
      <xdr:row>34</xdr:row>
      <xdr:rowOff>39253</xdr:rowOff>
    </xdr:to>
    <xdr:cxnSp macro="">
      <xdr:nvCxnSpPr>
        <xdr:cNvPr id="104" name="直線コネクタ 103">
          <a:extLst>
            <a:ext uri="{FF2B5EF4-FFF2-40B4-BE49-F238E27FC236}">
              <a16:creationId xmlns:a16="http://schemas.microsoft.com/office/drawing/2014/main" id="{C1FBD87C-FA96-4BDC-AC57-D059A66E61F9}"/>
            </a:ext>
          </a:extLst>
        </xdr:cNvPr>
        <xdr:cNvCxnSpPr/>
      </xdr:nvCxnSpPr>
      <xdr:spPr>
        <a:xfrm flipV="1">
          <a:off x="12560300" y="662568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92244</xdr:rowOff>
    </xdr:from>
    <xdr:to>
      <xdr:col>60</xdr:col>
      <xdr:colOff>123825</xdr:colOff>
      <xdr:row>33</xdr:row>
      <xdr:rowOff>22394</xdr:rowOff>
    </xdr:to>
    <xdr:sp macro="" textlink="">
      <xdr:nvSpPr>
        <xdr:cNvPr id="105" name="楕円 104">
          <a:extLst>
            <a:ext uri="{FF2B5EF4-FFF2-40B4-BE49-F238E27FC236}">
              <a16:creationId xmlns:a16="http://schemas.microsoft.com/office/drawing/2014/main" id="{F0F3B619-681D-423E-AE2D-0657D6DA776E}"/>
            </a:ext>
          </a:extLst>
        </xdr:cNvPr>
        <xdr:cNvSpPr/>
      </xdr:nvSpPr>
      <xdr:spPr>
        <a:xfrm>
          <a:off x="11747500" y="63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143044</xdr:rowOff>
    </xdr:from>
    <xdr:to>
      <xdr:col>64</xdr:col>
      <xdr:colOff>73025</xdr:colOff>
      <xdr:row>34</xdr:row>
      <xdr:rowOff>39253</xdr:rowOff>
    </xdr:to>
    <xdr:cxnSp macro="">
      <xdr:nvCxnSpPr>
        <xdr:cNvPr id="106" name="直線コネクタ 105">
          <a:extLst>
            <a:ext uri="{FF2B5EF4-FFF2-40B4-BE49-F238E27FC236}">
              <a16:creationId xmlns:a16="http://schemas.microsoft.com/office/drawing/2014/main" id="{31B6E1F9-48EA-4669-A39D-809F8F3C5DAE}"/>
            </a:ext>
          </a:extLst>
        </xdr:cNvPr>
        <xdr:cNvCxnSpPr/>
      </xdr:nvCxnSpPr>
      <xdr:spPr>
        <a:xfrm>
          <a:off x="11798300" y="6400969"/>
          <a:ext cx="762000" cy="2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07" name="n_1aveValue債務償還比率">
          <a:extLst>
            <a:ext uri="{FF2B5EF4-FFF2-40B4-BE49-F238E27FC236}">
              <a16:creationId xmlns:a16="http://schemas.microsoft.com/office/drawing/2014/main" id="{10D552C0-7CDE-4691-8EDB-2F03AC3FC574}"/>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08" name="n_2aveValue債務償還比率">
          <a:extLst>
            <a:ext uri="{FF2B5EF4-FFF2-40B4-BE49-F238E27FC236}">
              <a16:creationId xmlns:a16="http://schemas.microsoft.com/office/drawing/2014/main" id="{7DF242FA-BFFE-47B8-BB50-89D810CC6AF6}"/>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09" name="n_3aveValue債務償還比率">
          <a:extLst>
            <a:ext uri="{FF2B5EF4-FFF2-40B4-BE49-F238E27FC236}">
              <a16:creationId xmlns:a16="http://schemas.microsoft.com/office/drawing/2014/main" id="{B3ACB121-D9ED-49C5-8C28-5EBCD28916EB}"/>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10" name="n_4aveValue債務償還比率">
          <a:extLst>
            <a:ext uri="{FF2B5EF4-FFF2-40B4-BE49-F238E27FC236}">
              <a16:creationId xmlns:a16="http://schemas.microsoft.com/office/drawing/2014/main" id="{20F55A8D-CBD8-4723-A889-96DD09FE731C}"/>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21247</xdr:rowOff>
    </xdr:from>
    <xdr:ext cx="469744" cy="259045"/>
    <xdr:sp macro="" textlink="">
      <xdr:nvSpPr>
        <xdr:cNvPr id="111" name="n_1mainValue債務償還比率">
          <a:extLst>
            <a:ext uri="{FF2B5EF4-FFF2-40B4-BE49-F238E27FC236}">
              <a16:creationId xmlns:a16="http://schemas.microsoft.com/office/drawing/2014/main" id="{F9FC833E-5B92-4079-8FEC-32E386C77BCE}"/>
            </a:ext>
          </a:extLst>
        </xdr:cNvPr>
        <xdr:cNvSpPr txBox="1"/>
      </xdr:nvSpPr>
      <xdr:spPr>
        <a:xfrm>
          <a:off x="13836727" y="627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66787</xdr:rowOff>
    </xdr:from>
    <xdr:ext cx="469744" cy="259045"/>
    <xdr:sp macro="" textlink="">
      <xdr:nvSpPr>
        <xdr:cNvPr id="112" name="n_2mainValue債務償還比率">
          <a:extLst>
            <a:ext uri="{FF2B5EF4-FFF2-40B4-BE49-F238E27FC236}">
              <a16:creationId xmlns:a16="http://schemas.microsoft.com/office/drawing/2014/main" id="{7CF2E3BC-81B2-48FB-B597-FD65E49717CB}"/>
            </a:ext>
          </a:extLst>
        </xdr:cNvPr>
        <xdr:cNvSpPr txBox="1"/>
      </xdr:nvSpPr>
      <xdr:spPr>
        <a:xfrm>
          <a:off x="13087427" y="66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81180</xdr:rowOff>
    </xdr:from>
    <xdr:ext cx="469744" cy="259045"/>
    <xdr:sp macro="" textlink="">
      <xdr:nvSpPr>
        <xdr:cNvPr id="113" name="n_3mainValue債務償還比率">
          <a:extLst>
            <a:ext uri="{FF2B5EF4-FFF2-40B4-BE49-F238E27FC236}">
              <a16:creationId xmlns:a16="http://schemas.microsoft.com/office/drawing/2014/main" id="{B755F115-1907-46F2-9F9F-863BEFF83792}"/>
            </a:ext>
          </a:extLst>
        </xdr:cNvPr>
        <xdr:cNvSpPr txBox="1"/>
      </xdr:nvSpPr>
      <xdr:spPr>
        <a:xfrm>
          <a:off x="12325427" y="66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13521</xdr:rowOff>
    </xdr:from>
    <xdr:ext cx="469744" cy="259045"/>
    <xdr:sp macro="" textlink="">
      <xdr:nvSpPr>
        <xdr:cNvPr id="114" name="n_4mainValue債務償還比率">
          <a:extLst>
            <a:ext uri="{FF2B5EF4-FFF2-40B4-BE49-F238E27FC236}">
              <a16:creationId xmlns:a16="http://schemas.microsoft.com/office/drawing/2014/main" id="{3C5F4B5D-AEF0-4768-BB75-0A44D2331D79}"/>
            </a:ext>
          </a:extLst>
        </xdr:cNvPr>
        <xdr:cNvSpPr txBox="1"/>
      </xdr:nvSpPr>
      <xdr:spPr>
        <a:xfrm>
          <a:off x="11563427" y="644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5" name="正方形/長方形 114">
          <a:extLst>
            <a:ext uri="{FF2B5EF4-FFF2-40B4-BE49-F238E27FC236}">
              <a16:creationId xmlns:a16="http://schemas.microsoft.com/office/drawing/2014/main" id="{5DE169EE-1117-4A78-9EB9-4FD5BFAAD2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6" name="正方形/長方形 115">
          <a:extLst>
            <a:ext uri="{FF2B5EF4-FFF2-40B4-BE49-F238E27FC236}">
              <a16:creationId xmlns:a16="http://schemas.microsoft.com/office/drawing/2014/main" id="{19B45789-3851-4FD3-B073-AC349EF743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7" name="正方形/長方形 116">
          <a:extLst>
            <a:ext uri="{FF2B5EF4-FFF2-40B4-BE49-F238E27FC236}">
              <a16:creationId xmlns:a16="http://schemas.microsoft.com/office/drawing/2014/main" id="{CB9EAD02-2DFE-44C9-9304-F84843494AA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8" name="正方形/長方形 117">
          <a:extLst>
            <a:ext uri="{FF2B5EF4-FFF2-40B4-BE49-F238E27FC236}">
              <a16:creationId xmlns:a16="http://schemas.microsoft.com/office/drawing/2014/main" id="{77B23F21-E2F6-4B15-9A0C-907D3001FC42}"/>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9" name="テキスト ボックス 118">
          <a:extLst>
            <a:ext uri="{FF2B5EF4-FFF2-40B4-BE49-F238E27FC236}">
              <a16:creationId xmlns:a16="http://schemas.microsoft.com/office/drawing/2014/main" id="{67CFC899-FCE6-4574-905D-ECE9C181F95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0" name="テキスト ボックス 119">
          <a:extLst>
            <a:ext uri="{FF2B5EF4-FFF2-40B4-BE49-F238E27FC236}">
              <a16:creationId xmlns:a16="http://schemas.microsoft.com/office/drawing/2014/main" id="{477409BA-01D7-4388-A55F-0324FD4569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F52BD3-639C-4B01-993F-11ADDA316D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774F62-ED17-40FA-BF60-5C3FE4215E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794166-9585-4FF4-8EDC-890DA1D554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5AB490-A581-4732-AD5F-31759EF438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118317-F73C-43DD-9129-2E852C15D8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D26C4D-FCAD-4F9F-AA1E-A3A2BC8D07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070463-E7E2-4466-AF8C-B6CF873DCE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4D26C4-EBE4-426E-A1B1-84EFD1AC2C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60D061-D2FE-4038-ADAC-1308D0CB93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B798C8-EEBE-4F3B-A3A0-9DE273AE97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21DD32-DB5A-444D-98BE-4E7124F611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640410-634A-48CD-BAB2-4C289EF5C9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288441-667B-4918-97B6-03A55E580C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CD6CD3-EDB5-4E6B-BC45-FCE9ACF3D2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524A24-E4D6-43AE-9F7B-9165DABD70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A755E5-4A91-4941-9D69-0B89802EF3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61B8434A-24D4-4E87-97A7-A0BBF3FC6D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A4BF8C5-7AE1-44B1-BEA0-192CE68DE7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BCBE46B7-8FA0-459A-A651-FBFA2B2C609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6709E2A9-D1C9-46AB-80D6-62813C01013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632B4939-36E5-4452-BFB6-3A46334E864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659486F-005D-4172-BBBD-A0F0E20208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10D45248-DF19-4002-9FF8-CC810DD7BA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58140CA-3A74-4862-B339-8FED7DC1A8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令和３年度分については現在整備中である。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807E3E-33A2-4F03-A89B-5D63F3F9E9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57AC057-C244-4297-8EFD-BCC12CB9AE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831093-7960-4D69-9C81-4F70A687FD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492A0E-3FCF-49BF-B924-96F9130C83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9D036B-65BF-475D-A7B1-7E29E88FF4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177556-F4E3-4ED9-9CFF-472DBD464E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0C67E6-E77F-48B5-A311-1F87691340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202195-B8EC-45A2-ACD7-97333EEF1E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70B4CB-0BBA-4A88-B6F1-A3EBE3CB8C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D661DD-373A-4CEE-97C4-C59A2882EA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A4BD99-BFD4-4018-AD6F-774E219F0D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ED45BB-1D65-4F43-8614-C9328FE5BB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53CBB9-1E2F-4A2E-86C9-DAECB80A43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B9973E-571F-45AD-9484-CF1DD0C929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8A8121-DFC8-4DCE-BE81-938E0E7A52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C1376E-9EFF-4A23-92F3-7DFC1436F1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34FD32DB-B2C6-4BFC-87B6-CEBB01B94F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D735099C-5CE2-47B2-B982-1F180ADCCC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2733DD29-AB00-4D3D-8FB4-116224193F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EC776651-52CE-42AD-8714-1DF4B5FDC3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7A9AF4EF-C5BC-4D1B-9036-6534788BC85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1AEB3D3-467B-429C-842E-8561F4084C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ACFFD1B2-790D-45BF-B15C-80466ACD7B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8A4FC57A-D74E-49BD-8989-FEBE25382D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令和３年度分については現在整備中である。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一部事務組合にかかる負担金や繰出金において、類似団体平均を上回っているが、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令和３年度については減少しており、</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一部事務組合に対しては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引き続き</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、事務の効率化と経費削減の取り組みを要請している。また、普通交付税については令和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年度と比較すると増額となったが（令和２年度</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1,210,046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千円→令和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1,394,843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千円）</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新型コロナウイルス感染症対策等による経済対策に伴う増額が大きいことから、今後の</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経常収支比率の改善を図りづらい状況となっている。</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今後、人口減少</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等に伴う交付税額の減少</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等の踏まえ</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事業の優先度を見極めながら、財政の硬直化を招くことの無いよう経常収支比率の維持に努める。</a:t>
          </a:r>
          <a:endParaRPr lang="ja-JP" altLang="ja-JP" sz="1400">
            <a:effectLst/>
            <a:latin typeface="ＭＳ Ｐ明朝" panose="02020600040205080304" pitchFamily="18" charset="-128"/>
            <a:ea typeface="ＭＳ Ｐ明朝" panose="02020600040205080304"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65</xdr:row>
      <xdr:rowOff>105198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7173"/>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66</xdr:row>
      <xdr:rowOff>146896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9448"/>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66</xdr:row>
      <xdr:rowOff>146896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6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30269</xdr:rowOff>
    </xdr:from>
    <xdr:to>
      <xdr:col>11</xdr:col>
      <xdr:colOff>31750</xdr:colOff>
      <xdr:row>66</xdr:row>
      <xdr:rowOff>146896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4596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150919</xdr:rowOff>
    </xdr:from>
    <xdr:to>
      <xdr:col>7</xdr:col>
      <xdr:colOff>31750</xdr:colOff>
      <xdr:row>66</xdr:row>
      <xdr:rowOff>81069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65846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決算額が年々増加傾向にあるが、増加の大きな要因である人口の減については、人口の減を抑えるため定住者の支援や移住者の増加など今後も様々な施策を講じていく。また、その他の要因の１つである、人件費については国の給与水準や制度、運用に準じながら地域の実態も考慮して定めるよう努めている。また、行財政改革実施計画に基づく徹底した見直しを今後も継承、継続し、経費の削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161362</xdr:rowOff>
    </xdr:from>
    <xdr:to>
      <xdr:col>23</xdr:col>
      <xdr:colOff>133350</xdr:colOff>
      <xdr:row>83</xdr:row>
      <xdr:rowOff>4865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20262"/>
          <a:ext cx="8382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114621</xdr:rowOff>
    </xdr:from>
    <xdr:to>
      <xdr:col>19</xdr:col>
      <xdr:colOff>133350</xdr:colOff>
      <xdr:row>82</xdr:row>
      <xdr:rowOff>161362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73521"/>
          <a:ext cx="8890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82366</xdr:rowOff>
    </xdr:from>
    <xdr:to>
      <xdr:col>15</xdr:col>
      <xdr:colOff>82550</xdr:colOff>
      <xdr:row>82</xdr:row>
      <xdr:rowOff>114621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41266"/>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43439</xdr:rowOff>
    </xdr:from>
    <xdr:to>
      <xdr:col>11</xdr:col>
      <xdr:colOff>31750</xdr:colOff>
      <xdr:row>82</xdr:row>
      <xdr:rowOff>82366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02339"/>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125515</xdr:rowOff>
    </xdr:from>
    <xdr:to>
      <xdr:col>23</xdr:col>
      <xdr:colOff>184150</xdr:colOff>
      <xdr:row>83</xdr:row>
      <xdr:rowOff>55665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97592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110562</xdr:rowOff>
    </xdr:from>
    <xdr:to>
      <xdr:col>19</xdr:col>
      <xdr:colOff>184150</xdr:colOff>
      <xdr:row>83</xdr:row>
      <xdr:rowOff>40712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25489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5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63821</xdr:rowOff>
    </xdr:from>
    <xdr:to>
      <xdr:col>15</xdr:col>
      <xdr:colOff>133350</xdr:colOff>
      <xdr:row>82</xdr:row>
      <xdr:rowOff>165421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150198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0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31566</xdr:rowOff>
    </xdr:from>
    <xdr:to>
      <xdr:col>11</xdr:col>
      <xdr:colOff>82550</xdr:colOff>
      <xdr:row>82</xdr:row>
      <xdr:rowOff>133166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117943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164089</xdr:rowOff>
    </xdr:from>
    <xdr:to>
      <xdr:col>7</xdr:col>
      <xdr:colOff>31750</xdr:colOff>
      <xdr:row>82</xdr:row>
      <xdr:rowOff>94239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79016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3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職員の給与については、国の給与水準や制度、運用に準じながら地域の実態も考慮して定めるよう努めており、ラスパイレス指数は類似団体平均を下回っている。今後もそのように努める。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117263</xdr:rowOff>
    </xdr:from>
    <xdr:to>
      <xdr:col>81</xdr:col>
      <xdr:colOff>44450</xdr:colOff>
      <xdr:row>83</xdr:row>
      <xdr:rowOff>117263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347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47413</xdr:rowOff>
    </xdr:from>
    <xdr:to>
      <xdr:col>77</xdr:col>
      <xdr:colOff>44450</xdr:colOff>
      <xdr:row>83</xdr:row>
      <xdr:rowOff>117263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1063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47413</xdr:rowOff>
    </xdr:from>
    <xdr:to>
      <xdr:col>72</xdr:col>
      <xdr:colOff>203200</xdr:colOff>
      <xdr:row>83</xdr:row>
      <xdr:rowOff>101177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10631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83</xdr:row>
      <xdr:rowOff>165523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33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66463</xdr:rowOff>
    </xdr:from>
    <xdr:to>
      <xdr:col>81</xdr:col>
      <xdr:colOff>95250</xdr:colOff>
      <xdr:row>83</xdr:row>
      <xdr:rowOff>168063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82990</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66463</xdr:rowOff>
    </xdr:from>
    <xdr:to>
      <xdr:col>77</xdr:col>
      <xdr:colOff>95250</xdr:colOff>
      <xdr:row>83</xdr:row>
      <xdr:rowOff>168063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168063</xdr:rowOff>
    </xdr:from>
    <xdr:to>
      <xdr:col>73</xdr:col>
      <xdr:colOff>44450</xdr:colOff>
      <xdr:row>82</xdr:row>
      <xdr:rowOff>98213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108390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82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114723</xdr:rowOff>
    </xdr:from>
    <xdr:to>
      <xdr:col>64</xdr:col>
      <xdr:colOff>152400</xdr:colOff>
      <xdr:row>84</xdr:row>
      <xdr:rowOff>44873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55050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類似団体平均と比較すると職員数増が見られるが、安易な職員削減による行政サービスの低下を招くことの無いよう、行財政改革も取り入れつつ適正に管理していく。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82455</xdr:rowOff>
    </xdr:from>
    <xdr:to>
      <xdr:col>81</xdr:col>
      <xdr:colOff>44450</xdr:colOff>
      <xdr:row>62</xdr:row>
      <xdr:rowOff>96933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1235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51689</xdr:rowOff>
    </xdr:from>
    <xdr:to>
      <xdr:col>77</xdr:col>
      <xdr:colOff>44450</xdr:colOff>
      <xdr:row>62</xdr:row>
      <xdr:rowOff>82455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8158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26553</xdr:rowOff>
    </xdr:from>
    <xdr:to>
      <xdr:col>72</xdr:col>
      <xdr:colOff>203200</xdr:colOff>
      <xdr:row>62</xdr:row>
      <xdr:rowOff>51689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5645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8456</xdr:rowOff>
    </xdr:from>
    <xdr:to>
      <xdr:col>68</xdr:col>
      <xdr:colOff>152400</xdr:colOff>
      <xdr:row>62</xdr:row>
      <xdr:rowOff>26553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3835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46133</xdr:rowOff>
    </xdr:from>
    <xdr:to>
      <xdr:col>81</xdr:col>
      <xdr:colOff>95250</xdr:colOff>
      <xdr:row>62</xdr:row>
      <xdr:rowOff>147733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18210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4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31655</xdr:rowOff>
    </xdr:from>
    <xdr:to>
      <xdr:col>77</xdr:col>
      <xdr:colOff>95250</xdr:colOff>
      <xdr:row>62</xdr:row>
      <xdr:rowOff>133255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118032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4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889</xdr:rowOff>
    </xdr:from>
    <xdr:to>
      <xdr:col>73</xdr:col>
      <xdr:colOff>44450</xdr:colOff>
      <xdr:row>62</xdr:row>
      <xdr:rowOff>102489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87266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147203</xdr:rowOff>
    </xdr:from>
    <xdr:to>
      <xdr:col>68</xdr:col>
      <xdr:colOff>203200</xdr:colOff>
      <xdr:row>62</xdr:row>
      <xdr:rowOff>77353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62130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129106</xdr:rowOff>
    </xdr:from>
    <xdr:to>
      <xdr:col>64</xdr:col>
      <xdr:colOff>152400</xdr:colOff>
      <xdr:row>62</xdr:row>
      <xdr:rowOff>59256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44033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7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により、交付税算入率の高い有利な地方債を借り入れ、事業の見直し等により借入額を抑えた結果、実質公債費比率は減少傾向にあった。しかし、平成２８年度まで減少傾向にあった元利償還金が南和公立病院の機器整備や中学校大規模改造に係る地方債の償還が開始されたことなどにより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小さな道の駅ひよしのさとに係る地方債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（補正予算債）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の償還が開始されており、比率の変動には充分注意しなければならない。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154094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3228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121920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113877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行財政改革により事業の見直し等を行い、また、事業の優先度を見定め地方債の借入額を抑えつつ、借入を行う際は、交付税算入率の高い有利な地方債を借り入れることにより、将来負担比率については年々減少を続け、平成３０年度には、平成２８年度決算剰余金処分による財政調整基金への積立、簡易水道事業費特別会計における地方債残高の減少等により、将来負担額を充当可能財源等が上回った結果、比率は算定されなくなった。しかし、住民サービスの向上に係る建設事業の実施や学校施設の大規模改造など必要な事業に係る地方債の発行に伴う地方債の現在高増等により令和元年度はされることとなった。令和２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及び令和３年度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には新型コロナウイルス感染症蔓延に伴い事業が執行出来ない等により再び比率が算定されなくなったが、今後も継続して事業の見直し等を行う。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116628</xdr:rowOff>
    </xdr:from>
    <xdr:to>
      <xdr:col>73</xdr:col>
      <xdr:colOff>44450</xdr:colOff>
      <xdr:row>15</xdr:row>
      <xdr:rowOff>46778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31555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0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137266</xdr:rowOff>
    </xdr:from>
    <xdr:to>
      <xdr:col>64</xdr:col>
      <xdr:colOff>152400</xdr:colOff>
      <xdr:row>14</xdr:row>
      <xdr:rowOff>67416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3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52193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5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職員の給与については、国の給与水準や制度、運用に準ずるよう努めているところである。今後もそのように努める。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職員数が多くなっている。経常収支比率の人件費については、減少傾向にあるがこれは普通交付税の増額によるところが大きいため今後人件費による財政の圧迫がないよう注意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79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111760</xdr:rowOff>
    </xdr:from>
    <xdr:to>
      <xdr:col>15</xdr:col>
      <xdr:colOff>98425</xdr:colOff>
      <xdr:row>40</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69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40</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09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91440</xdr:rowOff>
    </xdr:from>
    <xdr:to>
      <xdr:col>11</xdr:col>
      <xdr:colOff>60325</xdr:colOff>
      <xdr:row>41</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庁舎や村内観光施設等の照明の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を計画的に実施してきたため光熱水費等が減少となった。しかし、行政手続きの電子化等によるシステムの使用料等の増加が今後も想定されることから費用の適切な管理、見直しを行うなどこれ以上上昇しないよう留意す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963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40132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2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07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4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単独の扶助費はあるものの、比率は類似団体より低い。また、高齢化の影響で比率が増加傾向にある。昨年に比べ経常一般財源が増加したため扶助費の比率は減少しているが扶助費単独としては依然として増加傾向にあり、比率の増加を抑えるため、今後も健康増進事業に力を入れるなど、元気な高齢者を増やす取り組み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は、介護保険における介護給付費の大幅な増に伴う繰出金が増加し、平成３０年度には、後期高齢者医療における保険給付費の大幅な増に伴う繰出金が増加した事により経常収支比率が大幅に上昇した。しかし、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、後期高齢者医療における保険給付費に伴う繰出金が減少し経常収支比率も大幅に減少した。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令和３年度については、介護保険における人件費や地域支援事業の減に伴い繰出金が減少した。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今後も、健康増進事業や介護予防事業に力を入れるなど、介護給付費や保険給付費の抑制を図る。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131572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413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5859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21099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一部事務組合負担金が類似団体より多く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令和３年度では減少となった。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平成２８年度よりさくら広域環境衛生組合への負担金が発生し、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奈良県広域消防組合への経常一般財源に係る負担金が増加してい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たが、南和広域医療企業団負担金や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奈良県広域消防組合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の大幅な減額や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昨年に比べ経常一般財源が増加したため比率は減少して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38</xdr:row>
      <xdr:rowOff>48623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48186"/>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48623</xdr:rowOff>
    </xdr:from>
    <xdr:to>
      <xdr:col>78</xdr:col>
      <xdr:colOff>69850</xdr:colOff>
      <xdr:row>38</xdr:row>
      <xdr:rowOff>94343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637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133531</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609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133531</xdr:rowOff>
    </xdr:from>
    <xdr:to>
      <xdr:col>69</xdr:col>
      <xdr:colOff>92075</xdr:colOff>
      <xdr:row>38</xdr:row>
      <xdr:rowOff>133531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48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141713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169273</xdr:rowOff>
    </xdr:from>
    <xdr:to>
      <xdr:col>78</xdr:col>
      <xdr:colOff>120650</xdr:colOff>
      <xdr:row>38</xdr:row>
      <xdr:rowOff>99423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84200</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82731</xdr:rowOff>
    </xdr:from>
    <xdr:to>
      <xdr:col>69</xdr:col>
      <xdr:colOff>142875</xdr:colOff>
      <xdr:row>39</xdr:row>
      <xdr:rowOff>12881</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169108</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82731</xdr:rowOff>
    </xdr:from>
    <xdr:to>
      <xdr:col>65</xdr:col>
      <xdr:colOff>53975</xdr:colOff>
      <xdr:row>39</xdr:row>
      <xdr:rowOff>12881</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169108</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小さな道の駅ひよりのさと（過疎対策事業債分）に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引き続き補正予算債分に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かかる地方債の償還が開始された事などにより元利償還金は増加傾向にある。今後も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村営住宅整備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に伴う地方債の償還が開始されるなど、さらなる増加が見込まれるため充分注意しなければならない。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年度と比べ公債費を除く経常収支比率が減少したことは経費削減に関して一定の効果が現れているところがあるが、大きくは普通交付税額の変動（平成２９年度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1,164,225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千円→平成３０年度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1,113,607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千円→令和元年度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1,132,609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千円→令和２年度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1,210,046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1,394,843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千円）により経常収支比率の変動が連動しているのが見て取れる。地方消費税交付金は増加傾向にあるものの、普通交付税の増額は見込まれないため、さらなる経常経費の削減を講じる必要がある。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63319</xdr:rowOff>
    </xdr:from>
    <xdr:to>
      <xdr:col>82</xdr:col>
      <xdr:colOff>107950</xdr:colOff>
      <xdr:row>79</xdr:row>
      <xdr:rowOff>95976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4969"/>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95976</xdr:rowOff>
    </xdr:from>
    <xdr:to>
      <xdr:col>78</xdr:col>
      <xdr:colOff>69850</xdr:colOff>
      <xdr:row>80</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4052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91077</xdr:rowOff>
    </xdr:from>
    <xdr:to>
      <xdr:col>73</xdr:col>
      <xdr:colOff>180975</xdr:colOff>
      <xdr:row>80</xdr:row>
      <xdr:rowOff>130266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80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32294</xdr:rowOff>
    </xdr:from>
    <xdr:to>
      <xdr:col>69</xdr:col>
      <xdr:colOff>92075</xdr:colOff>
      <xdr:row>80</xdr:row>
      <xdr:rowOff>130266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7482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156046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40277</xdr:rowOff>
    </xdr:from>
    <xdr:to>
      <xdr:col>74</xdr:col>
      <xdr:colOff>31750</xdr:colOff>
      <xdr:row>80</xdr:row>
      <xdr:rowOff>141877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126654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79466</xdr:rowOff>
    </xdr:from>
    <xdr:to>
      <xdr:col>69</xdr:col>
      <xdr:colOff>142875</xdr:colOff>
      <xdr:row>81</xdr:row>
      <xdr:rowOff>9616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165843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152944</xdr:rowOff>
    </xdr:from>
    <xdr:to>
      <xdr:col>65</xdr:col>
      <xdr:colOff>53975</xdr:colOff>
      <xdr:row>80</xdr:row>
      <xdr:rowOff>83094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67871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51234</xdr:rowOff>
    </xdr:from>
    <xdr:to>
      <xdr:col>29</xdr:col>
      <xdr:colOff>127000</xdr:colOff>
      <xdr:row>14</xdr:row>
      <xdr:rowOff>59769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499159"/>
          <a:ext cx="6477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51234</xdr:rowOff>
    </xdr:from>
    <xdr:to>
      <xdr:col>26</xdr:col>
      <xdr:colOff>50800</xdr:colOff>
      <xdr:row>14</xdr:row>
      <xdr:rowOff>101176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499159"/>
          <a:ext cx="698500" cy="4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101176</xdr:rowOff>
    </xdr:from>
    <xdr:to>
      <xdr:col>22</xdr:col>
      <xdr:colOff>114300</xdr:colOff>
      <xdr:row>14</xdr:row>
      <xdr:rowOff>150583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549101"/>
          <a:ext cx="698500" cy="4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150583</xdr:rowOff>
    </xdr:from>
    <xdr:to>
      <xdr:col>18</xdr:col>
      <xdr:colOff>177800</xdr:colOff>
      <xdr:row>15</xdr:row>
      <xdr:rowOff>49606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598508"/>
          <a:ext cx="698500" cy="70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8969</xdr:rowOff>
    </xdr:from>
    <xdr:to>
      <xdr:col>29</xdr:col>
      <xdr:colOff>177800</xdr:colOff>
      <xdr:row>14</xdr:row>
      <xdr:rowOff>110569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4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25496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3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434</xdr:rowOff>
    </xdr:from>
    <xdr:to>
      <xdr:col>26</xdr:col>
      <xdr:colOff>101600</xdr:colOff>
      <xdr:row>14</xdr:row>
      <xdr:rowOff>102034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44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112211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21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50376</xdr:rowOff>
    </xdr:from>
    <xdr:to>
      <xdr:col>22</xdr:col>
      <xdr:colOff>165100</xdr:colOff>
      <xdr:row>14</xdr:row>
      <xdr:rowOff>151976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49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162153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2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99783</xdr:rowOff>
    </xdr:from>
    <xdr:to>
      <xdr:col>19</xdr:col>
      <xdr:colOff>38100</xdr:colOff>
      <xdr:row>15</xdr:row>
      <xdr:rowOff>29933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54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40110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1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170256</xdr:rowOff>
    </xdr:from>
    <xdr:to>
      <xdr:col>15</xdr:col>
      <xdr:colOff>101600</xdr:colOff>
      <xdr:row>15</xdr:row>
      <xdr:rowOff>100406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110583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8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253324</xdr:rowOff>
    </xdr:from>
    <xdr:to>
      <xdr:col>29</xdr:col>
      <xdr:colOff>127000</xdr:colOff>
      <xdr:row>35</xdr:row>
      <xdr:rowOff>336758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863674"/>
          <a:ext cx="647700" cy="8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336758</xdr:rowOff>
    </xdr:from>
    <xdr:to>
      <xdr:col>26</xdr:col>
      <xdr:colOff>50800</xdr:colOff>
      <xdr:row>36</xdr:row>
      <xdr:rowOff>31759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947108"/>
          <a:ext cx="698500" cy="3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31759</xdr:rowOff>
    </xdr:from>
    <xdr:to>
      <xdr:col>22</xdr:col>
      <xdr:colOff>114300</xdr:colOff>
      <xdr:row>36</xdr:row>
      <xdr:rowOff>75108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6985009"/>
          <a:ext cx="698500" cy="4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69776</xdr:rowOff>
    </xdr:from>
    <xdr:to>
      <xdr:col>18</xdr:col>
      <xdr:colOff>177800</xdr:colOff>
      <xdr:row>36</xdr:row>
      <xdr:rowOff>75108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023026"/>
          <a:ext cx="698500" cy="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202524</xdr:rowOff>
    </xdr:from>
    <xdr:to>
      <xdr:col>29</xdr:col>
      <xdr:colOff>177800</xdr:colOff>
      <xdr:row>35</xdr:row>
      <xdr:rowOff>304124</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81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47601</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6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285958</xdr:rowOff>
    </xdr:from>
    <xdr:to>
      <xdr:col>26</xdr:col>
      <xdr:colOff>101600</xdr:colOff>
      <xdr:row>36</xdr:row>
      <xdr:rowOff>44658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8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54835</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66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323859</xdr:rowOff>
    </xdr:from>
    <xdr:to>
      <xdr:col>22</xdr:col>
      <xdr:colOff>165100</xdr:colOff>
      <xdr:row>36</xdr:row>
      <xdr:rowOff>82559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93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92736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24308</xdr:rowOff>
    </xdr:from>
    <xdr:to>
      <xdr:col>19</xdr:col>
      <xdr:colOff>38100</xdr:colOff>
      <xdr:row>36</xdr:row>
      <xdr:rowOff>125908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136085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4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18976</xdr:rowOff>
    </xdr:from>
    <xdr:to>
      <xdr:col>15</xdr:col>
      <xdr:colOff>101600</xdr:colOff>
      <xdr:row>36</xdr:row>
      <xdr:rowOff>120576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697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130753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7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164814</xdr:rowOff>
    </xdr:from>
    <xdr:to>
      <xdr:col>24</xdr:col>
      <xdr:colOff>63500</xdr:colOff>
      <xdr:row>34</xdr:row>
      <xdr:rowOff>19109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22664"/>
          <a:ext cx="8382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19109</xdr:rowOff>
    </xdr:from>
    <xdr:to>
      <xdr:col>19</xdr:col>
      <xdr:colOff>177800</xdr:colOff>
      <xdr:row>34</xdr:row>
      <xdr:rowOff>156166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48409"/>
          <a:ext cx="889000" cy="1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156166</xdr:rowOff>
    </xdr:from>
    <xdr:to>
      <xdr:col>15</xdr:col>
      <xdr:colOff>50800</xdr:colOff>
      <xdr:row>35</xdr:row>
      <xdr:rowOff>7603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85466"/>
          <a:ext cx="889000" cy="2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7603</xdr:rowOff>
    </xdr:from>
    <xdr:to>
      <xdr:col>10</xdr:col>
      <xdr:colOff>114300</xdr:colOff>
      <xdr:row>35</xdr:row>
      <xdr:rowOff>67330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08353"/>
          <a:ext cx="889000" cy="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114014</xdr:rowOff>
    </xdr:from>
    <xdr:to>
      <xdr:col>24</xdr:col>
      <xdr:colOff>114300</xdr:colOff>
      <xdr:row>34</xdr:row>
      <xdr:rowOff>44164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136891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2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139759</xdr:rowOff>
    </xdr:from>
    <xdr:to>
      <xdr:col>20</xdr:col>
      <xdr:colOff>38100</xdr:colOff>
      <xdr:row>34</xdr:row>
      <xdr:rowOff>69909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86436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7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105366</xdr:rowOff>
    </xdr:from>
    <xdr:to>
      <xdr:col>15</xdr:col>
      <xdr:colOff>101600</xdr:colOff>
      <xdr:row>35</xdr:row>
      <xdr:rowOff>35516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52043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0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128253</xdr:rowOff>
    </xdr:from>
    <xdr:to>
      <xdr:col>10</xdr:col>
      <xdr:colOff>165100</xdr:colOff>
      <xdr:row>35</xdr:row>
      <xdr:rowOff>58403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74930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3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16530</xdr:rowOff>
    </xdr:from>
    <xdr:to>
      <xdr:col>6</xdr:col>
      <xdr:colOff>38100</xdr:colOff>
      <xdr:row>35</xdr:row>
      <xdr:rowOff>118130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134657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40785</xdr:rowOff>
    </xdr:from>
    <xdr:to>
      <xdr:col>24</xdr:col>
      <xdr:colOff>63500</xdr:colOff>
      <xdr:row>56</xdr:row>
      <xdr:rowOff>53451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41985"/>
          <a:ext cx="838200" cy="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302</xdr:rowOff>
    </xdr:from>
    <xdr:to>
      <xdr:col>19</xdr:col>
      <xdr:colOff>177800</xdr:colOff>
      <xdr:row>56</xdr:row>
      <xdr:rowOff>53451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01502"/>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302</xdr:rowOff>
    </xdr:from>
    <xdr:to>
      <xdr:col>15</xdr:col>
      <xdr:colOff>50800</xdr:colOff>
      <xdr:row>56</xdr:row>
      <xdr:rowOff>22589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01502"/>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22589</xdr:rowOff>
    </xdr:from>
    <xdr:to>
      <xdr:col>10</xdr:col>
      <xdr:colOff>114300</xdr:colOff>
      <xdr:row>56</xdr:row>
      <xdr:rowOff>43844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23789"/>
          <a:ext cx="88900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161435</xdr:rowOff>
    </xdr:from>
    <xdr:to>
      <xdr:col>24</xdr:col>
      <xdr:colOff>114300</xdr:colOff>
      <xdr:row>56</xdr:row>
      <xdr:rowOff>91585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12862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4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2651</xdr:rowOff>
    </xdr:from>
    <xdr:to>
      <xdr:col>20</xdr:col>
      <xdr:colOff>38100</xdr:colOff>
      <xdr:row>56</xdr:row>
      <xdr:rowOff>104251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120778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7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120952</xdr:rowOff>
    </xdr:from>
    <xdr:to>
      <xdr:col>15</xdr:col>
      <xdr:colOff>101600</xdr:colOff>
      <xdr:row>56</xdr:row>
      <xdr:rowOff>51102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67629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2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143239</xdr:rowOff>
    </xdr:from>
    <xdr:to>
      <xdr:col>10</xdr:col>
      <xdr:colOff>165100</xdr:colOff>
      <xdr:row>56</xdr:row>
      <xdr:rowOff>73389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89916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3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164494</xdr:rowOff>
    </xdr:from>
    <xdr:to>
      <xdr:col>6</xdr:col>
      <xdr:colOff>38100</xdr:colOff>
      <xdr:row>56</xdr:row>
      <xdr:rowOff>94644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111171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6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91363</xdr:rowOff>
    </xdr:from>
    <xdr:to>
      <xdr:col>24</xdr:col>
      <xdr:colOff>63500</xdr:colOff>
      <xdr:row>78</xdr:row>
      <xdr:rowOff>95910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4463"/>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91363</xdr:rowOff>
    </xdr:from>
    <xdr:to>
      <xdr:col>19</xdr:col>
      <xdr:colOff>177800</xdr:colOff>
      <xdr:row>78</xdr:row>
      <xdr:rowOff>130696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4463"/>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130696</xdr:rowOff>
    </xdr:from>
    <xdr:to>
      <xdr:col>15</xdr:col>
      <xdr:colOff>50800</xdr:colOff>
      <xdr:row>78</xdr:row>
      <xdr:rowOff>135065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3796"/>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110680</xdr:rowOff>
    </xdr:from>
    <xdr:to>
      <xdr:col>10</xdr:col>
      <xdr:colOff>114300</xdr:colOff>
      <xdr:row>78</xdr:row>
      <xdr:rowOff>135065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8378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45110</xdr:rowOff>
    </xdr:from>
    <xdr:to>
      <xdr:col>24</xdr:col>
      <xdr:colOff>114300</xdr:colOff>
      <xdr:row>78</xdr:row>
      <xdr:rowOff>146710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131487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40563</xdr:rowOff>
    </xdr:from>
    <xdr:to>
      <xdr:col>20</xdr:col>
      <xdr:colOff>38100</xdr:colOff>
      <xdr:row>78</xdr:row>
      <xdr:rowOff>142163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133290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79896</xdr:rowOff>
    </xdr:from>
    <xdr:to>
      <xdr:col>15</xdr:col>
      <xdr:colOff>101600</xdr:colOff>
      <xdr:row>79</xdr:row>
      <xdr:rowOff>10046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84265</xdr:rowOff>
    </xdr:from>
    <xdr:to>
      <xdr:col>10</xdr:col>
      <xdr:colOff>165100</xdr:colOff>
      <xdr:row>79</xdr:row>
      <xdr:rowOff>14415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59880</xdr:rowOff>
    </xdr:from>
    <xdr:to>
      <xdr:col>6</xdr:col>
      <xdr:colOff>38100</xdr:colOff>
      <xdr:row>78</xdr:row>
      <xdr:rowOff>161480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152607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40534</xdr:rowOff>
    </xdr:from>
    <xdr:to>
      <xdr:col>24</xdr:col>
      <xdr:colOff>63500</xdr:colOff>
      <xdr:row>97</xdr:row>
      <xdr:rowOff>102319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99734"/>
          <a:ext cx="838200" cy="2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102319</xdr:rowOff>
    </xdr:from>
    <xdr:to>
      <xdr:col>19</xdr:col>
      <xdr:colOff>177800</xdr:colOff>
      <xdr:row>98</xdr:row>
      <xdr:rowOff>9846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32969"/>
          <a:ext cx="889000" cy="7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9846</xdr:rowOff>
    </xdr:from>
    <xdr:to>
      <xdr:col>15</xdr:col>
      <xdr:colOff>50800</xdr:colOff>
      <xdr:row>98</xdr:row>
      <xdr:rowOff>77073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11946"/>
          <a:ext cx="8890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50171</xdr:rowOff>
    </xdr:from>
    <xdr:to>
      <xdr:col>10</xdr:col>
      <xdr:colOff>114300</xdr:colOff>
      <xdr:row>98</xdr:row>
      <xdr:rowOff>77073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52271"/>
          <a:ext cx="8890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161184</xdr:rowOff>
    </xdr:from>
    <xdr:to>
      <xdr:col>24</xdr:col>
      <xdr:colOff>114300</xdr:colOff>
      <xdr:row>96</xdr:row>
      <xdr:rowOff>91334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12611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51519</xdr:rowOff>
    </xdr:from>
    <xdr:to>
      <xdr:col>20</xdr:col>
      <xdr:colOff>38100</xdr:colOff>
      <xdr:row>97</xdr:row>
      <xdr:rowOff>153119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169646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130496</xdr:rowOff>
    </xdr:from>
    <xdr:to>
      <xdr:col>15</xdr:col>
      <xdr:colOff>101600</xdr:colOff>
      <xdr:row>98</xdr:row>
      <xdr:rowOff>60646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51773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26273</xdr:rowOff>
    </xdr:from>
    <xdr:to>
      <xdr:col>10</xdr:col>
      <xdr:colOff>165100</xdr:colOff>
      <xdr:row>98</xdr:row>
      <xdr:rowOff>127873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170821</xdr:rowOff>
    </xdr:from>
    <xdr:to>
      <xdr:col>6</xdr:col>
      <xdr:colOff>38100</xdr:colOff>
      <xdr:row>98</xdr:row>
      <xdr:rowOff>100971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92098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95287</xdr:rowOff>
    </xdr:from>
    <xdr:to>
      <xdr:col>55</xdr:col>
      <xdr:colOff>0</xdr:colOff>
      <xdr:row>34</xdr:row>
      <xdr:rowOff>171094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410237"/>
          <a:ext cx="838200" cy="5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95287</xdr:rowOff>
    </xdr:from>
    <xdr:to>
      <xdr:col>50</xdr:col>
      <xdr:colOff>114300</xdr:colOff>
      <xdr:row>34</xdr:row>
      <xdr:rowOff>136980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410237"/>
          <a:ext cx="889000" cy="55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136980</xdr:rowOff>
    </xdr:from>
    <xdr:to>
      <xdr:col>45</xdr:col>
      <xdr:colOff>177800</xdr:colOff>
      <xdr:row>35</xdr:row>
      <xdr:rowOff>25648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66280"/>
          <a:ext cx="889000" cy="6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25648</xdr:rowOff>
    </xdr:from>
    <xdr:to>
      <xdr:col>41</xdr:col>
      <xdr:colOff>50800</xdr:colOff>
      <xdr:row>35</xdr:row>
      <xdr:rowOff>45612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026398"/>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120294</xdr:rowOff>
    </xdr:from>
    <xdr:to>
      <xdr:col>55</xdr:col>
      <xdr:colOff>50800</xdr:colOff>
      <xdr:row>35</xdr:row>
      <xdr:rowOff>50444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143171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0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44487</xdr:rowOff>
    </xdr:from>
    <xdr:to>
      <xdr:col>50</xdr:col>
      <xdr:colOff>165100</xdr:colOff>
      <xdr:row>31</xdr:row>
      <xdr:rowOff>146087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3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162614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1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86180</xdr:rowOff>
    </xdr:from>
    <xdr:to>
      <xdr:col>46</xdr:col>
      <xdr:colOff>38100</xdr:colOff>
      <xdr:row>35</xdr:row>
      <xdr:rowOff>16330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32857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69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146298</xdr:rowOff>
    </xdr:from>
    <xdr:to>
      <xdr:col>41</xdr:col>
      <xdr:colOff>101600</xdr:colOff>
      <xdr:row>35</xdr:row>
      <xdr:rowOff>76448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92975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166262</xdr:rowOff>
    </xdr:from>
    <xdr:to>
      <xdr:col>36</xdr:col>
      <xdr:colOff>165100</xdr:colOff>
      <xdr:row>35</xdr:row>
      <xdr:rowOff>96412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9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112939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7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33465</xdr:rowOff>
    </xdr:from>
    <xdr:to>
      <xdr:col>55</xdr:col>
      <xdr:colOff>0</xdr:colOff>
      <xdr:row>58</xdr:row>
      <xdr:rowOff>33726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7756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82269</xdr:rowOff>
    </xdr:from>
    <xdr:to>
      <xdr:col>50</xdr:col>
      <xdr:colOff>114300</xdr:colOff>
      <xdr:row>58</xdr:row>
      <xdr:rowOff>33465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54919"/>
          <a:ext cx="88900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82269</xdr:rowOff>
    </xdr:from>
    <xdr:to>
      <xdr:col>45</xdr:col>
      <xdr:colOff>177800</xdr:colOff>
      <xdr:row>58</xdr:row>
      <xdr:rowOff>28017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54919"/>
          <a:ext cx="889000" cy="1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35211</xdr:rowOff>
    </xdr:from>
    <xdr:to>
      <xdr:col>41</xdr:col>
      <xdr:colOff>50800</xdr:colOff>
      <xdr:row>58</xdr:row>
      <xdr:rowOff>28017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07861"/>
          <a:ext cx="889000" cy="1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154376</xdr:rowOff>
    </xdr:from>
    <xdr:to>
      <xdr:col>55</xdr:col>
      <xdr:colOff>50800</xdr:colOff>
      <xdr:row>58</xdr:row>
      <xdr:rowOff>84526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132803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0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154115</xdr:rowOff>
    </xdr:from>
    <xdr:to>
      <xdr:col>50</xdr:col>
      <xdr:colOff>165100</xdr:colOff>
      <xdr:row>58</xdr:row>
      <xdr:rowOff>84265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75392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31469</xdr:rowOff>
    </xdr:from>
    <xdr:to>
      <xdr:col>46</xdr:col>
      <xdr:colOff>38100</xdr:colOff>
      <xdr:row>57</xdr:row>
      <xdr:rowOff>133069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149596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7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148667</xdr:rowOff>
    </xdr:from>
    <xdr:to>
      <xdr:col>41</xdr:col>
      <xdr:colOff>101600</xdr:colOff>
      <xdr:row>58</xdr:row>
      <xdr:rowOff>78817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95344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69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155861</xdr:rowOff>
    </xdr:from>
    <xdr:to>
      <xdr:col>36</xdr:col>
      <xdr:colOff>165100</xdr:colOff>
      <xdr:row>57</xdr:row>
      <xdr:rowOff>86011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102538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3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109462</xdr:rowOff>
    </xdr:from>
    <xdr:to>
      <xdr:col>55</xdr:col>
      <xdr:colOff>0</xdr:colOff>
      <xdr:row>78</xdr:row>
      <xdr:rowOff>130604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82562"/>
          <a:ext cx="8382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109462</xdr:rowOff>
    </xdr:from>
    <xdr:to>
      <xdr:col>50</xdr:col>
      <xdr:colOff>114300</xdr:colOff>
      <xdr:row>78</xdr:row>
      <xdr:rowOff>133220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82562"/>
          <a:ext cx="889000" cy="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15987</xdr:rowOff>
    </xdr:from>
    <xdr:to>
      <xdr:col>45</xdr:col>
      <xdr:colOff>177800</xdr:colOff>
      <xdr:row>78</xdr:row>
      <xdr:rowOff>133220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89087"/>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15987</xdr:rowOff>
    </xdr:from>
    <xdr:to>
      <xdr:col>41</xdr:col>
      <xdr:colOff>50800</xdr:colOff>
      <xdr:row>78</xdr:row>
      <xdr:rowOff>31888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89087"/>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79804</xdr:rowOff>
    </xdr:from>
    <xdr:to>
      <xdr:col>55</xdr:col>
      <xdr:colOff>50800</xdr:colOff>
      <xdr:row>79</xdr:row>
      <xdr:rowOff>9954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166181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58662</xdr:rowOff>
    </xdr:from>
    <xdr:to>
      <xdr:col>50</xdr:col>
      <xdr:colOff>165100</xdr:colOff>
      <xdr:row>78</xdr:row>
      <xdr:rowOff>160262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151389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82420</xdr:rowOff>
    </xdr:from>
    <xdr:to>
      <xdr:col>46</xdr:col>
      <xdr:colOff>38100</xdr:colOff>
      <xdr:row>79</xdr:row>
      <xdr:rowOff>12570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3697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136637</xdr:rowOff>
    </xdr:from>
    <xdr:to>
      <xdr:col>41</xdr:col>
      <xdr:colOff>101600</xdr:colOff>
      <xdr:row>78</xdr:row>
      <xdr:rowOff>66787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83314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152538</xdr:rowOff>
    </xdr:from>
    <xdr:to>
      <xdr:col>36</xdr:col>
      <xdr:colOff>165100</xdr:colOff>
      <xdr:row>78</xdr:row>
      <xdr:rowOff>82688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73815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51276</xdr:rowOff>
    </xdr:from>
    <xdr:to>
      <xdr:col>55</xdr:col>
      <xdr:colOff>0</xdr:colOff>
      <xdr:row>98</xdr:row>
      <xdr:rowOff>76195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53376"/>
          <a:ext cx="8382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57700</xdr:rowOff>
    </xdr:from>
    <xdr:to>
      <xdr:col>50</xdr:col>
      <xdr:colOff>114300</xdr:colOff>
      <xdr:row>98</xdr:row>
      <xdr:rowOff>76195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88350"/>
          <a:ext cx="889000" cy="18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57700</xdr:rowOff>
    </xdr:from>
    <xdr:to>
      <xdr:col>45</xdr:col>
      <xdr:colOff>177800</xdr:colOff>
      <xdr:row>98</xdr:row>
      <xdr:rowOff>122106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88350"/>
          <a:ext cx="889000" cy="2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51378</xdr:rowOff>
    </xdr:from>
    <xdr:to>
      <xdr:col>41</xdr:col>
      <xdr:colOff>50800</xdr:colOff>
      <xdr:row>98</xdr:row>
      <xdr:rowOff>122106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82028"/>
          <a:ext cx="889000" cy="24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476</xdr:rowOff>
    </xdr:from>
    <xdr:to>
      <xdr:col>55</xdr:col>
      <xdr:colOff>50800</xdr:colOff>
      <xdr:row>98</xdr:row>
      <xdr:rowOff>102076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23353</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5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25395</xdr:rowOff>
    </xdr:from>
    <xdr:to>
      <xdr:col>50</xdr:col>
      <xdr:colOff>165100</xdr:colOff>
      <xdr:row>98</xdr:row>
      <xdr:rowOff>126995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143522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0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6900</xdr:rowOff>
    </xdr:from>
    <xdr:to>
      <xdr:col>46</xdr:col>
      <xdr:colOff>38100</xdr:colOff>
      <xdr:row>97</xdr:row>
      <xdr:rowOff>108500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125027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41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71306</xdr:rowOff>
    </xdr:from>
    <xdr:to>
      <xdr:col>41</xdr:col>
      <xdr:colOff>101600</xdr:colOff>
      <xdr:row>99</xdr:row>
      <xdr:rowOff>1456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164033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6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578</xdr:rowOff>
    </xdr:from>
    <xdr:to>
      <xdr:col>36</xdr:col>
      <xdr:colOff>165100</xdr:colOff>
      <xdr:row>97</xdr:row>
      <xdr:rowOff>102178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118705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40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134748</xdr:rowOff>
    </xdr:from>
    <xdr:to>
      <xdr:col>85</xdr:col>
      <xdr:colOff>127000</xdr:colOff>
      <xdr:row>38</xdr:row>
      <xdr:rowOff>139083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49848"/>
          <a:ext cx="8382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134748</xdr:rowOff>
    </xdr:from>
    <xdr:to>
      <xdr:col>81</xdr:col>
      <xdr:colOff>50800</xdr:colOff>
      <xdr:row>38</xdr:row>
      <xdr:rowOff>136675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4984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57534</xdr:rowOff>
    </xdr:from>
    <xdr:to>
      <xdr:col>76</xdr:col>
      <xdr:colOff>114300</xdr:colOff>
      <xdr:row>38</xdr:row>
      <xdr:rowOff>136675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72634"/>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57534</xdr:rowOff>
    </xdr:from>
    <xdr:to>
      <xdr:col>71</xdr:col>
      <xdr:colOff>177800</xdr:colOff>
      <xdr:row>38</xdr:row>
      <xdr:rowOff>102767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72634"/>
          <a:ext cx="8890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88283</xdr:rowOff>
    </xdr:from>
    <xdr:to>
      <xdr:col>85</xdr:col>
      <xdr:colOff>177800</xdr:colOff>
      <xdr:row>39</xdr:row>
      <xdr:rowOff>18433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3210</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83948</xdr:rowOff>
    </xdr:from>
    <xdr:to>
      <xdr:col>81</xdr:col>
      <xdr:colOff>101600</xdr:colOff>
      <xdr:row>39</xdr:row>
      <xdr:rowOff>14098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85875</xdr:rowOff>
    </xdr:from>
    <xdr:to>
      <xdr:col>76</xdr:col>
      <xdr:colOff>165100</xdr:colOff>
      <xdr:row>39</xdr:row>
      <xdr:rowOff>16025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6734</xdr:rowOff>
    </xdr:from>
    <xdr:to>
      <xdr:col>72</xdr:col>
      <xdr:colOff>38100</xdr:colOff>
      <xdr:row>38</xdr:row>
      <xdr:rowOff>108334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29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51967</xdr:rowOff>
    </xdr:from>
    <xdr:to>
      <xdr:col>67</xdr:col>
      <xdr:colOff>101600</xdr:colOff>
      <xdr:row>38</xdr:row>
      <xdr:rowOff>153567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170094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3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105584</xdr:rowOff>
    </xdr:from>
    <xdr:to>
      <xdr:col>85</xdr:col>
      <xdr:colOff>127000</xdr:colOff>
      <xdr:row>77</xdr:row>
      <xdr:rowOff>3477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35784"/>
          <a:ext cx="8382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3477</xdr:rowOff>
    </xdr:from>
    <xdr:to>
      <xdr:col>81</xdr:col>
      <xdr:colOff>50800</xdr:colOff>
      <xdr:row>77</xdr:row>
      <xdr:rowOff>30091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0512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30091</xdr:rowOff>
    </xdr:from>
    <xdr:to>
      <xdr:col>76</xdr:col>
      <xdr:colOff>114300</xdr:colOff>
      <xdr:row>77</xdr:row>
      <xdr:rowOff>66653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31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62852</xdr:rowOff>
    </xdr:from>
    <xdr:to>
      <xdr:col>71</xdr:col>
      <xdr:colOff>177800</xdr:colOff>
      <xdr:row>77</xdr:row>
      <xdr:rowOff>66653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64502"/>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54784</xdr:rowOff>
    </xdr:from>
    <xdr:to>
      <xdr:col>85</xdr:col>
      <xdr:colOff>177800</xdr:colOff>
      <xdr:row>76</xdr:row>
      <xdr:rowOff>156384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77660</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3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124127</xdr:rowOff>
    </xdr:from>
    <xdr:to>
      <xdr:col>81</xdr:col>
      <xdr:colOff>101600</xdr:colOff>
      <xdr:row>77</xdr:row>
      <xdr:rowOff>54277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70804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92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150741</xdr:rowOff>
    </xdr:from>
    <xdr:to>
      <xdr:col>76</xdr:col>
      <xdr:colOff>165100</xdr:colOff>
      <xdr:row>77</xdr:row>
      <xdr:rowOff>80891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97418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95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15853</xdr:rowOff>
    </xdr:from>
    <xdr:to>
      <xdr:col>72</xdr:col>
      <xdr:colOff>38100</xdr:colOff>
      <xdr:row>77</xdr:row>
      <xdr:rowOff>117453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133980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9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12052</xdr:rowOff>
    </xdr:from>
    <xdr:to>
      <xdr:col>67</xdr:col>
      <xdr:colOff>101600</xdr:colOff>
      <xdr:row>77</xdr:row>
      <xdr:rowOff>113652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130179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164810</xdr:rowOff>
    </xdr:from>
    <xdr:to>
      <xdr:col>85</xdr:col>
      <xdr:colOff>127000</xdr:colOff>
      <xdr:row>99</xdr:row>
      <xdr:rowOff>169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966910"/>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164987</xdr:rowOff>
    </xdr:from>
    <xdr:to>
      <xdr:col>81</xdr:col>
      <xdr:colOff>50800</xdr:colOff>
      <xdr:row>99</xdr:row>
      <xdr:rowOff>169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967087"/>
          <a:ext cx="8890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164987</xdr:rowOff>
    </xdr:from>
    <xdr:to>
      <xdr:col>76</xdr:col>
      <xdr:colOff>114300</xdr:colOff>
      <xdr:row>99</xdr:row>
      <xdr:rowOff>20065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67087"/>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20065</xdr:rowOff>
    </xdr:from>
    <xdr:to>
      <xdr:col>71</xdr:col>
      <xdr:colOff>177800</xdr:colOff>
      <xdr:row>99</xdr:row>
      <xdr:rowOff>28287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93615"/>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114010</xdr:rowOff>
    </xdr:from>
    <xdr:to>
      <xdr:col>85</xdr:col>
      <xdr:colOff>177800</xdr:colOff>
      <xdr:row>99</xdr:row>
      <xdr:rowOff>44160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9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28937</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8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120819</xdr:rowOff>
    </xdr:from>
    <xdr:to>
      <xdr:col>81</xdr:col>
      <xdr:colOff>101600</xdr:colOff>
      <xdr:row>99</xdr:row>
      <xdr:rowOff>50969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9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42096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114187</xdr:rowOff>
    </xdr:from>
    <xdr:to>
      <xdr:col>76</xdr:col>
      <xdr:colOff>165100</xdr:colOff>
      <xdr:row>99</xdr:row>
      <xdr:rowOff>44337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35464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140715</xdr:rowOff>
    </xdr:from>
    <xdr:to>
      <xdr:col>72</xdr:col>
      <xdr:colOff>38100</xdr:colOff>
      <xdr:row>99</xdr:row>
      <xdr:rowOff>70865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61992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148937</xdr:rowOff>
    </xdr:from>
    <xdr:to>
      <xdr:col>67</xdr:col>
      <xdr:colOff>101600</xdr:colOff>
      <xdr:row>99</xdr:row>
      <xdr:rowOff>79087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70214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704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101349</xdr:rowOff>
    </xdr:from>
    <xdr:to>
      <xdr:col>116</xdr:col>
      <xdr:colOff>63500</xdr:colOff>
      <xdr:row>72</xdr:row>
      <xdr:rowOff>106911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44574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101349</xdr:rowOff>
    </xdr:from>
    <xdr:to>
      <xdr:col>111</xdr:col>
      <xdr:colOff>177800</xdr:colOff>
      <xdr:row>72</xdr:row>
      <xdr:rowOff>166652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445749"/>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166652</xdr:rowOff>
    </xdr:from>
    <xdr:to>
      <xdr:col>107</xdr:col>
      <xdr:colOff>50800</xdr:colOff>
      <xdr:row>73</xdr:row>
      <xdr:rowOff>25636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511052"/>
          <a:ext cx="8890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25636</xdr:rowOff>
    </xdr:from>
    <xdr:to>
      <xdr:col>102</xdr:col>
      <xdr:colOff>114300</xdr:colOff>
      <xdr:row>73</xdr:row>
      <xdr:rowOff>55911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541486"/>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105618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7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56111</xdr:rowOff>
    </xdr:from>
    <xdr:to>
      <xdr:col>116</xdr:col>
      <xdr:colOff>114300</xdr:colOff>
      <xdr:row>72</xdr:row>
      <xdr:rowOff>157711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4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78988</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25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50549</xdr:rowOff>
    </xdr:from>
    <xdr:to>
      <xdr:col>112</xdr:col>
      <xdr:colOff>38100</xdr:colOff>
      <xdr:row>72</xdr:row>
      <xdr:rowOff>152149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3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168676</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17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115852</xdr:rowOff>
    </xdr:from>
    <xdr:to>
      <xdr:col>107</xdr:col>
      <xdr:colOff>101600</xdr:colOff>
      <xdr:row>73</xdr:row>
      <xdr:rowOff>46002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46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62529</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23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146286</xdr:rowOff>
    </xdr:from>
    <xdr:to>
      <xdr:col>102</xdr:col>
      <xdr:colOff>165100</xdr:colOff>
      <xdr:row>73</xdr:row>
      <xdr:rowOff>76436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4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92963</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26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5111</xdr:rowOff>
    </xdr:from>
    <xdr:to>
      <xdr:col>98</xdr:col>
      <xdr:colOff>38100</xdr:colOff>
      <xdr:row>73</xdr:row>
      <xdr:rowOff>106711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5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123238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29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コストが増加傾向にあるのは人口の減少によるところが大きいが、個別の項目について分析すると、人件費について、類似団体と比べ高くなっているが、定員については行財政改革により適正に管理し、職員の給与については、国の給与水準や制度、運用に準じながら地域の実態も考慮して定めるよう努めているところ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臨時職員が制度改正に伴って性質が変わったため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依然として増加傾向が続いて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おり、それに伴って物件費が減少となっている。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扶助費について、住民の高齢化に伴い介護施設等サービスの利用が増加傾向にある。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補助費等について、住民１人当たり平成２９年度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179,695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円→平成３０年度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184,935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円→令和元年度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200,714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円→令和２年度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346,657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191,760</a:t>
          </a:r>
          <a:r>
            <a:rPr kumimoji="1" lang="ja-JP" altLang="ja-JP" sz="1100" b="0" i="0" baseline="0">
              <a:solidFill>
                <a:schemeClr val="dk1"/>
              </a:solidFill>
              <a:effectLst/>
              <a:latin typeface="+mn-lt"/>
              <a:ea typeface="+mn-ea"/>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推移しているが、これは南和公立病院の建設に係る企業団への負担金について、平成２９年度までは事業完了に伴い年々減少したが、平成３０年度より建設に伴う地方債の償還が一部開始した事による増及び奈良県広域消防組合への負担金増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原因である。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年度に関しては新型コロナウイルス感染症蔓延に係る経済対策に伴う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施策が大幅に減額となったものが主な原因である。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小さな道の駅ひよりのさと（過疎対策事業債分）にかかる地方債の償還が開始された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が、令和３年度では小さな道の駅ひよしのさと（補正予算債分）の償還が開始された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事などにより増額となった。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繰出金について、簡易水道施設の長寿命化に伴う改修や介護施設サービスの利用の増加に伴い近年増加傾向にある。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1,613
131.65
2,788,978
2,484,528
291,407
1,675,279
2,668,423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87808</xdr:rowOff>
    </xdr:from>
    <xdr:to>
      <xdr:col>24</xdr:col>
      <xdr:colOff>63500</xdr:colOff>
      <xdr:row>34</xdr:row>
      <xdr:rowOff>116285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917108"/>
          <a:ext cx="8382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79742</xdr:rowOff>
    </xdr:from>
    <xdr:to>
      <xdr:col>19</xdr:col>
      <xdr:colOff>177800</xdr:colOff>
      <xdr:row>34</xdr:row>
      <xdr:rowOff>116285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909042"/>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79742</xdr:rowOff>
    </xdr:from>
    <xdr:to>
      <xdr:col>15</xdr:col>
      <xdr:colOff>50800</xdr:colOff>
      <xdr:row>34</xdr:row>
      <xdr:rowOff>99368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909042"/>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99368</xdr:rowOff>
    </xdr:from>
    <xdr:to>
      <xdr:col>10</xdr:col>
      <xdr:colOff>114300</xdr:colOff>
      <xdr:row>34</xdr:row>
      <xdr:rowOff>135455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928668"/>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37008</xdr:rowOff>
    </xdr:from>
    <xdr:to>
      <xdr:col>24</xdr:col>
      <xdr:colOff>114300</xdr:colOff>
      <xdr:row>34</xdr:row>
      <xdr:rowOff>138608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59885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1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65485</xdr:rowOff>
    </xdr:from>
    <xdr:to>
      <xdr:col>20</xdr:col>
      <xdr:colOff>38100</xdr:colOff>
      <xdr:row>34</xdr:row>
      <xdr:rowOff>167085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12162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28942</xdr:rowOff>
    </xdr:from>
    <xdr:to>
      <xdr:col>15</xdr:col>
      <xdr:colOff>101600</xdr:colOff>
      <xdr:row>34</xdr:row>
      <xdr:rowOff>130542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147069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48568</xdr:rowOff>
    </xdr:from>
    <xdr:to>
      <xdr:col>10</xdr:col>
      <xdr:colOff>165100</xdr:colOff>
      <xdr:row>34</xdr:row>
      <xdr:rowOff>150168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166695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6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84655</xdr:rowOff>
    </xdr:from>
    <xdr:to>
      <xdr:col>6</xdr:col>
      <xdr:colOff>38100</xdr:colOff>
      <xdr:row>35</xdr:row>
      <xdr:rowOff>14805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31332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170117</xdr:rowOff>
    </xdr:from>
    <xdr:to>
      <xdr:col>24</xdr:col>
      <xdr:colOff>63500</xdr:colOff>
      <xdr:row>56</xdr:row>
      <xdr:rowOff>74937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99867"/>
          <a:ext cx="8382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170117</xdr:rowOff>
    </xdr:from>
    <xdr:to>
      <xdr:col>19</xdr:col>
      <xdr:colOff>177800</xdr:colOff>
      <xdr:row>56</xdr:row>
      <xdr:rowOff>132059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99867"/>
          <a:ext cx="889000" cy="1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132059</xdr:rowOff>
    </xdr:from>
    <xdr:to>
      <xdr:col>15</xdr:col>
      <xdr:colOff>50800</xdr:colOff>
      <xdr:row>56</xdr:row>
      <xdr:rowOff>143993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33259"/>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143993</xdr:rowOff>
    </xdr:from>
    <xdr:to>
      <xdr:col>10</xdr:col>
      <xdr:colOff>114300</xdr:colOff>
      <xdr:row>56</xdr:row>
      <xdr:rowOff>167213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45193"/>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58717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24137</xdr:rowOff>
    </xdr:from>
    <xdr:to>
      <xdr:col>24</xdr:col>
      <xdr:colOff>114300</xdr:colOff>
      <xdr:row>56</xdr:row>
      <xdr:rowOff>125737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2564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119317</xdr:rowOff>
    </xdr:from>
    <xdr:to>
      <xdr:col>20</xdr:col>
      <xdr:colOff>38100</xdr:colOff>
      <xdr:row>56</xdr:row>
      <xdr:rowOff>49467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65994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2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81259</xdr:rowOff>
    </xdr:from>
    <xdr:to>
      <xdr:col>15</xdr:col>
      <xdr:colOff>101600</xdr:colOff>
      <xdr:row>57</xdr:row>
      <xdr:rowOff>11409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27936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5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93193</xdr:rowOff>
    </xdr:from>
    <xdr:to>
      <xdr:col>10</xdr:col>
      <xdr:colOff>165100</xdr:colOff>
      <xdr:row>57</xdr:row>
      <xdr:rowOff>23343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39870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6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116413</xdr:rowOff>
    </xdr:from>
    <xdr:to>
      <xdr:col>6</xdr:col>
      <xdr:colOff>38100</xdr:colOff>
      <xdr:row>57</xdr:row>
      <xdr:rowOff>46563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63090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118943</xdr:rowOff>
    </xdr:from>
    <xdr:to>
      <xdr:col>24</xdr:col>
      <xdr:colOff>63500</xdr:colOff>
      <xdr:row>75</xdr:row>
      <xdr:rowOff>78321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06243"/>
          <a:ext cx="838200" cy="1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22661</xdr:rowOff>
    </xdr:from>
    <xdr:to>
      <xdr:col>19</xdr:col>
      <xdr:colOff>177800</xdr:colOff>
      <xdr:row>75</xdr:row>
      <xdr:rowOff>78321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881411"/>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22661</xdr:rowOff>
    </xdr:from>
    <xdr:to>
      <xdr:col>15</xdr:col>
      <xdr:colOff>50800</xdr:colOff>
      <xdr:row>76</xdr:row>
      <xdr:rowOff>22918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81411"/>
          <a:ext cx="889000" cy="1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22918</xdr:rowOff>
    </xdr:from>
    <xdr:to>
      <xdr:col>10</xdr:col>
      <xdr:colOff>114300</xdr:colOff>
      <xdr:row>76</xdr:row>
      <xdr:rowOff>85206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53118"/>
          <a:ext cx="889000" cy="6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68143</xdr:rowOff>
    </xdr:from>
    <xdr:to>
      <xdr:col>24</xdr:col>
      <xdr:colOff>114300</xdr:colOff>
      <xdr:row>74</xdr:row>
      <xdr:rowOff>169743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91020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0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27521</xdr:rowOff>
    </xdr:from>
    <xdr:to>
      <xdr:col>20</xdr:col>
      <xdr:colOff>38100</xdr:colOff>
      <xdr:row>75</xdr:row>
      <xdr:rowOff>129121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145648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6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143311</xdr:rowOff>
    </xdr:from>
    <xdr:to>
      <xdr:col>15</xdr:col>
      <xdr:colOff>101600</xdr:colOff>
      <xdr:row>75</xdr:row>
      <xdr:rowOff>73461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143567</xdr:rowOff>
    </xdr:from>
    <xdr:to>
      <xdr:col>10</xdr:col>
      <xdr:colOff>165100</xdr:colOff>
      <xdr:row>76</xdr:row>
      <xdr:rowOff>73716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02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90244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7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34406</xdr:rowOff>
    </xdr:from>
    <xdr:to>
      <xdr:col>6</xdr:col>
      <xdr:colOff>38100</xdr:colOff>
      <xdr:row>76</xdr:row>
      <xdr:rowOff>136006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5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34575</xdr:rowOff>
    </xdr:from>
    <xdr:to>
      <xdr:col>24</xdr:col>
      <xdr:colOff>63500</xdr:colOff>
      <xdr:row>97</xdr:row>
      <xdr:rowOff>55862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65225"/>
          <a:ext cx="8382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34575</xdr:rowOff>
    </xdr:from>
    <xdr:to>
      <xdr:col>19</xdr:col>
      <xdr:colOff>177800</xdr:colOff>
      <xdr:row>97</xdr:row>
      <xdr:rowOff>89849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65225"/>
          <a:ext cx="8890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89849</xdr:rowOff>
    </xdr:from>
    <xdr:to>
      <xdr:col>15</xdr:col>
      <xdr:colOff>50800</xdr:colOff>
      <xdr:row>97</xdr:row>
      <xdr:rowOff>98735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0499"/>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92298</xdr:rowOff>
    </xdr:from>
    <xdr:to>
      <xdr:col>10</xdr:col>
      <xdr:colOff>114300</xdr:colOff>
      <xdr:row>97</xdr:row>
      <xdr:rowOff>98735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2294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5062</xdr:rowOff>
    </xdr:from>
    <xdr:to>
      <xdr:col>24</xdr:col>
      <xdr:colOff>114300</xdr:colOff>
      <xdr:row>97</xdr:row>
      <xdr:rowOff>106662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27939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8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155225</xdr:rowOff>
    </xdr:from>
    <xdr:to>
      <xdr:col>20</xdr:col>
      <xdr:colOff>38100</xdr:colOff>
      <xdr:row>97</xdr:row>
      <xdr:rowOff>85375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101902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8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39049</xdr:rowOff>
    </xdr:from>
    <xdr:to>
      <xdr:col>15</xdr:col>
      <xdr:colOff>101600</xdr:colOff>
      <xdr:row>97</xdr:row>
      <xdr:rowOff>140649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157176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4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47935</xdr:rowOff>
    </xdr:from>
    <xdr:to>
      <xdr:col>10</xdr:col>
      <xdr:colOff>165100</xdr:colOff>
      <xdr:row>97</xdr:row>
      <xdr:rowOff>149535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166062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5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41498</xdr:rowOff>
    </xdr:from>
    <xdr:to>
      <xdr:col>6</xdr:col>
      <xdr:colOff>38100</xdr:colOff>
      <xdr:row>97</xdr:row>
      <xdr:rowOff>143098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159625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90898</xdr:rowOff>
    </xdr:from>
    <xdr:to>
      <xdr:col>55</xdr:col>
      <xdr:colOff>0</xdr:colOff>
      <xdr:row>58</xdr:row>
      <xdr:rowOff>142241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4998"/>
          <a:ext cx="8382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90898</xdr:rowOff>
    </xdr:from>
    <xdr:to>
      <xdr:col>50</xdr:col>
      <xdr:colOff>114300</xdr:colOff>
      <xdr:row>58</xdr:row>
      <xdr:rowOff>112540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4998"/>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112540</xdr:rowOff>
    </xdr:from>
    <xdr:to>
      <xdr:col>45</xdr:col>
      <xdr:colOff>177800</xdr:colOff>
      <xdr:row>58</xdr:row>
      <xdr:rowOff>144013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6640"/>
          <a:ext cx="889000" cy="3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114167</xdr:rowOff>
    </xdr:from>
    <xdr:to>
      <xdr:col>41</xdr:col>
      <xdr:colOff>50800</xdr:colOff>
      <xdr:row>58</xdr:row>
      <xdr:rowOff>144013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86817"/>
          <a:ext cx="889000" cy="20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91441</xdr:rowOff>
    </xdr:from>
    <xdr:to>
      <xdr:col>55</xdr:col>
      <xdr:colOff>50800</xdr:colOff>
      <xdr:row>59</xdr:row>
      <xdr:rowOff>21591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40098</xdr:rowOff>
    </xdr:from>
    <xdr:to>
      <xdr:col>50</xdr:col>
      <xdr:colOff>165100</xdr:colOff>
      <xdr:row>58</xdr:row>
      <xdr:rowOff>141698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158225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5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61740</xdr:rowOff>
    </xdr:from>
    <xdr:to>
      <xdr:col>46</xdr:col>
      <xdr:colOff>38100</xdr:colOff>
      <xdr:row>58</xdr:row>
      <xdr:rowOff>163340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8417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8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93213</xdr:rowOff>
    </xdr:from>
    <xdr:to>
      <xdr:col>41</xdr:col>
      <xdr:colOff>101600</xdr:colOff>
      <xdr:row>59</xdr:row>
      <xdr:rowOff>23363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39890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81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63367</xdr:rowOff>
    </xdr:from>
    <xdr:to>
      <xdr:col>36</xdr:col>
      <xdr:colOff>165100</xdr:colOff>
      <xdr:row>57</xdr:row>
      <xdr:rowOff>164967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10044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20376</xdr:rowOff>
    </xdr:from>
    <xdr:to>
      <xdr:col>55</xdr:col>
      <xdr:colOff>0</xdr:colOff>
      <xdr:row>77</xdr:row>
      <xdr:rowOff>101177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22026"/>
          <a:ext cx="838200" cy="8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20376</xdr:rowOff>
    </xdr:from>
    <xdr:to>
      <xdr:col>50</xdr:col>
      <xdr:colOff>114300</xdr:colOff>
      <xdr:row>77</xdr:row>
      <xdr:rowOff>69072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22026"/>
          <a:ext cx="889000" cy="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27992</xdr:rowOff>
    </xdr:from>
    <xdr:to>
      <xdr:col>45</xdr:col>
      <xdr:colOff>177800</xdr:colOff>
      <xdr:row>77</xdr:row>
      <xdr:rowOff>69072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29642"/>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27992</xdr:rowOff>
    </xdr:from>
    <xdr:to>
      <xdr:col>41</xdr:col>
      <xdr:colOff>50800</xdr:colOff>
      <xdr:row>77</xdr:row>
      <xdr:rowOff>59471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29642"/>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50377</xdr:rowOff>
    </xdr:from>
    <xdr:to>
      <xdr:col>55</xdr:col>
      <xdr:colOff>50800</xdr:colOff>
      <xdr:row>77</xdr:row>
      <xdr:rowOff>151977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28804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141026</xdr:rowOff>
    </xdr:from>
    <xdr:to>
      <xdr:col>50</xdr:col>
      <xdr:colOff>165100</xdr:colOff>
      <xdr:row>77</xdr:row>
      <xdr:rowOff>71176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62303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18272</xdr:rowOff>
    </xdr:from>
    <xdr:to>
      <xdr:col>46</xdr:col>
      <xdr:colOff>38100</xdr:colOff>
      <xdr:row>77</xdr:row>
      <xdr:rowOff>119872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136399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9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148642</xdr:rowOff>
    </xdr:from>
    <xdr:to>
      <xdr:col>41</xdr:col>
      <xdr:colOff>101600</xdr:colOff>
      <xdr:row>77</xdr:row>
      <xdr:rowOff>78792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95319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8671</xdr:rowOff>
    </xdr:from>
    <xdr:to>
      <xdr:col>36</xdr:col>
      <xdr:colOff>165100</xdr:colOff>
      <xdr:row>77</xdr:row>
      <xdr:rowOff>110271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101398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136247</xdr:rowOff>
    </xdr:from>
    <xdr:to>
      <xdr:col>55</xdr:col>
      <xdr:colOff>0</xdr:colOff>
      <xdr:row>97</xdr:row>
      <xdr:rowOff>140644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6897"/>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129515</xdr:rowOff>
    </xdr:from>
    <xdr:to>
      <xdr:col>50</xdr:col>
      <xdr:colOff>114300</xdr:colOff>
      <xdr:row>97</xdr:row>
      <xdr:rowOff>136247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60165"/>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129515</xdr:rowOff>
    </xdr:from>
    <xdr:to>
      <xdr:col>45</xdr:col>
      <xdr:colOff>177800</xdr:colOff>
      <xdr:row>97</xdr:row>
      <xdr:rowOff>151465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60165"/>
          <a:ext cx="88900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151465</xdr:rowOff>
    </xdr:from>
    <xdr:to>
      <xdr:col>41</xdr:col>
      <xdr:colOff>50800</xdr:colOff>
      <xdr:row>98</xdr:row>
      <xdr:rowOff>34682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82115"/>
          <a:ext cx="889000" cy="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89844</xdr:rowOff>
    </xdr:from>
    <xdr:to>
      <xdr:col>55</xdr:col>
      <xdr:colOff>50800</xdr:colOff>
      <xdr:row>98</xdr:row>
      <xdr:rowOff>19994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68271</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85447</xdr:rowOff>
    </xdr:from>
    <xdr:to>
      <xdr:col>50</xdr:col>
      <xdr:colOff>165100</xdr:colOff>
      <xdr:row>98</xdr:row>
      <xdr:rowOff>15597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6724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0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78715</xdr:rowOff>
    </xdr:from>
    <xdr:to>
      <xdr:col>46</xdr:col>
      <xdr:colOff>38100</xdr:colOff>
      <xdr:row>98</xdr:row>
      <xdr:rowOff>8865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25392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8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100665</xdr:rowOff>
    </xdr:from>
    <xdr:to>
      <xdr:col>41</xdr:col>
      <xdr:colOff>101600</xdr:colOff>
      <xdr:row>98</xdr:row>
      <xdr:rowOff>30815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21942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82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155332</xdr:rowOff>
    </xdr:from>
    <xdr:to>
      <xdr:col>36</xdr:col>
      <xdr:colOff>165100</xdr:colOff>
      <xdr:row>98</xdr:row>
      <xdr:rowOff>85482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76609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12762</xdr:rowOff>
    </xdr:from>
    <xdr:to>
      <xdr:col>85</xdr:col>
      <xdr:colOff>127000</xdr:colOff>
      <xdr:row>38</xdr:row>
      <xdr:rowOff>22435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27862"/>
          <a:ext cx="8382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7096</xdr:rowOff>
    </xdr:from>
    <xdr:to>
      <xdr:col>81</xdr:col>
      <xdr:colOff>50800</xdr:colOff>
      <xdr:row>38</xdr:row>
      <xdr:rowOff>12762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50746"/>
          <a:ext cx="889000" cy="1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7096</xdr:rowOff>
    </xdr:from>
    <xdr:to>
      <xdr:col>76</xdr:col>
      <xdr:colOff>114300</xdr:colOff>
      <xdr:row>38</xdr:row>
      <xdr:rowOff>31928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50746"/>
          <a:ext cx="889000" cy="19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31928</xdr:rowOff>
    </xdr:from>
    <xdr:to>
      <xdr:col>71</xdr:col>
      <xdr:colOff>177800</xdr:colOff>
      <xdr:row>38</xdr:row>
      <xdr:rowOff>46098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7028"/>
          <a:ext cx="8890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143085</xdr:rowOff>
    </xdr:from>
    <xdr:to>
      <xdr:col>85</xdr:col>
      <xdr:colOff>177800</xdr:colOff>
      <xdr:row>38</xdr:row>
      <xdr:rowOff>73234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6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165962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133412</xdr:rowOff>
    </xdr:from>
    <xdr:to>
      <xdr:col>81</xdr:col>
      <xdr:colOff>101600</xdr:colOff>
      <xdr:row>38</xdr:row>
      <xdr:rowOff>63562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127746</xdr:rowOff>
    </xdr:from>
    <xdr:to>
      <xdr:col>76</xdr:col>
      <xdr:colOff>165100</xdr:colOff>
      <xdr:row>37</xdr:row>
      <xdr:rowOff>57896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74423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152578</xdr:rowOff>
    </xdr:from>
    <xdr:to>
      <xdr:col>72</xdr:col>
      <xdr:colOff>38100</xdr:colOff>
      <xdr:row>38</xdr:row>
      <xdr:rowOff>82728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99255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166748</xdr:rowOff>
    </xdr:from>
    <xdr:to>
      <xdr:col>67</xdr:col>
      <xdr:colOff>101600</xdr:colOff>
      <xdr:row>38</xdr:row>
      <xdr:rowOff>96898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113425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137907</xdr:rowOff>
    </xdr:from>
    <xdr:to>
      <xdr:col>85</xdr:col>
      <xdr:colOff>127000</xdr:colOff>
      <xdr:row>56</xdr:row>
      <xdr:rowOff>146114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39107"/>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122771</xdr:rowOff>
    </xdr:from>
    <xdr:to>
      <xdr:col>81</xdr:col>
      <xdr:colOff>50800</xdr:colOff>
      <xdr:row>56</xdr:row>
      <xdr:rowOff>146114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52521"/>
          <a:ext cx="889000" cy="1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122771</xdr:rowOff>
    </xdr:from>
    <xdr:to>
      <xdr:col>76</xdr:col>
      <xdr:colOff>114300</xdr:colOff>
      <xdr:row>57</xdr:row>
      <xdr:rowOff>18709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52521"/>
          <a:ext cx="889000" cy="2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13026</xdr:rowOff>
    </xdr:from>
    <xdr:to>
      <xdr:col>71</xdr:col>
      <xdr:colOff>177800</xdr:colOff>
      <xdr:row>57</xdr:row>
      <xdr:rowOff>18709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14226"/>
          <a:ext cx="889000" cy="1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87107</xdr:rowOff>
    </xdr:from>
    <xdr:to>
      <xdr:col>85</xdr:col>
      <xdr:colOff>177800</xdr:colOff>
      <xdr:row>57</xdr:row>
      <xdr:rowOff>17257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109984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95314</xdr:rowOff>
    </xdr:from>
    <xdr:to>
      <xdr:col>81</xdr:col>
      <xdr:colOff>101600</xdr:colOff>
      <xdr:row>57</xdr:row>
      <xdr:rowOff>25464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41991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71971</xdr:rowOff>
    </xdr:from>
    <xdr:to>
      <xdr:col>76</xdr:col>
      <xdr:colOff>165100</xdr:colOff>
      <xdr:row>56</xdr:row>
      <xdr:rowOff>2121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18648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139359</xdr:rowOff>
    </xdr:from>
    <xdr:to>
      <xdr:col>72</xdr:col>
      <xdr:colOff>38100</xdr:colOff>
      <xdr:row>57</xdr:row>
      <xdr:rowOff>69509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86036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1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133676</xdr:rowOff>
    </xdr:from>
    <xdr:to>
      <xdr:col>67</xdr:col>
      <xdr:colOff>101600</xdr:colOff>
      <xdr:row>56</xdr:row>
      <xdr:rowOff>63826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80353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33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134748</xdr:rowOff>
    </xdr:from>
    <xdr:to>
      <xdr:col>85</xdr:col>
      <xdr:colOff>127000</xdr:colOff>
      <xdr:row>78</xdr:row>
      <xdr:rowOff>139083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7848"/>
          <a:ext cx="8382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134748</xdr:rowOff>
    </xdr:from>
    <xdr:to>
      <xdr:col>81</xdr:col>
      <xdr:colOff>50800</xdr:colOff>
      <xdr:row>78</xdr:row>
      <xdr:rowOff>136675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784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57534</xdr:rowOff>
    </xdr:from>
    <xdr:to>
      <xdr:col>76</xdr:col>
      <xdr:colOff>114300</xdr:colOff>
      <xdr:row>78</xdr:row>
      <xdr:rowOff>136675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30634"/>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57534</xdr:rowOff>
    </xdr:from>
    <xdr:to>
      <xdr:col>71</xdr:col>
      <xdr:colOff>177800</xdr:colOff>
      <xdr:row>78</xdr:row>
      <xdr:rowOff>102767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30634"/>
          <a:ext cx="8890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88283</xdr:rowOff>
    </xdr:from>
    <xdr:to>
      <xdr:col>85</xdr:col>
      <xdr:colOff>177800</xdr:colOff>
      <xdr:row>79</xdr:row>
      <xdr:rowOff>18433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3210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83948</xdr:rowOff>
    </xdr:from>
    <xdr:to>
      <xdr:col>81</xdr:col>
      <xdr:colOff>101600</xdr:colOff>
      <xdr:row>79</xdr:row>
      <xdr:rowOff>14098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85875</xdr:rowOff>
    </xdr:from>
    <xdr:to>
      <xdr:col>76</xdr:col>
      <xdr:colOff>165100</xdr:colOff>
      <xdr:row>79</xdr:row>
      <xdr:rowOff>16025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6734</xdr:rowOff>
    </xdr:from>
    <xdr:to>
      <xdr:col>72</xdr:col>
      <xdr:colOff>38100</xdr:colOff>
      <xdr:row>78</xdr:row>
      <xdr:rowOff>108334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124861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5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51967</xdr:rowOff>
    </xdr:from>
    <xdr:to>
      <xdr:col>67</xdr:col>
      <xdr:colOff>101600</xdr:colOff>
      <xdr:row>78</xdr:row>
      <xdr:rowOff>153567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170094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105584</xdr:rowOff>
    </xdr:from>
    <xdr:to>
      <xdr:col>85</xdr:col>
      <xdr:colOff>127000</xdr:colOff>
      <xdr:row>97</xdr:row>
      <xdr:rowOff>3477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64784"/>
          <a:ext cx="8382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3477</xdr:rowOff>
    </xdr:from>
    <xdr:to>
      <xdr:col>81</xdr:col>
      <xdr:colOff>50800</xdr:colOff>
      <xdr:row>97</xdr:row>
      <xdr:rowOff>30091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3412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30091</xdr:rowOff>
    </xdr:from>
    <xdr:to>
      <xdr:col>76</xdr:col>
      <xdr:colOff>114300</xdr:colOff>
      <xdr:row>97</xdr:row>
      <xdr:rowOff>66653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60741"/>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62852</xdr:rowOff>
    </xdr:from>
    <xdr:to>
      <xdr:col>71</xdr:col>
      <xdr:colOff>177800</xdr:colOff>
      <xdr:row>97</xdr:row>
      <xdr:rowOff>66653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93502"/>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54784</xdr:rowOff>
    </xdr:from>
    <xdr:to>
      <xdr:col>85</xdr:col>
      <xdr:colOff>177800</xdr:colOff>
      <xdr:row>96</xdr:row>
      <xdr:rowOff>156384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77661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124127</xdr:rowOff>
    </xdr:from>
    <xdr:to>
      <xdr:col>81</xdr:col>
      <xdr:colOff>101600</xdr:colOff>
      <xdr:row>97</xdr:row>
      <xdr:rowOff>54277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70804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5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150741</xdr:rowOff>
    </xdr:from>
    <xdr:to>
      <xdr:col>76</xdr:col>
      <xdr:colOff>165100</xdr:colOff>
      <xdr:row>97</xdr:row>
      <xdr:rowOff>80891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97418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15853</xdr:rowOff>
    </xdr:from>
    <xdr:to>
      <xdr:col>72</xdr:col>
      <xdr:colOff>38100</xdr:colOff>
      <xdr:row>97</xdr:row>
      <xdr:rowOff>117453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133980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4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12052</xdr:rowOff>
    </xdr:from>
    <xdr:to>
      <xdr:col>67</xdr:col>
      <xdr:colOff>101600</xdr:colOff>
      <xdr:row>97</xdr:row>
      <xdr:rowOff>113652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130179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4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人口１人当たりのコストが増加傾向にあ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ったが、令和３年度は減少となった。しかし依然として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が進んでいることから今後も増加傾向が続くと想定される。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個別の項目について分析すると、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については、人件費の議員報酬等で類似団体より議員の人数が多いことが原因である。総務費については、サテライトオフィス整備事業等実施したが昨年の新型コロナウイルス感染症対策事業の減少に伴い減額となった。衛生費については、令和２年度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さくら広域環境衛生組合負担金がごみ処理施設の建設工事費分が開始された事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に伴い増加しているが令和３年度については事業費額が減少しており減額となっている。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については、国の補助事業である美しい森林づくり基盤整備事業の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、県の補助事業である施業放置林整備事業の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によるものである。商工費について、温泉等施設の整備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が昨年度より減少したため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公債費については、昨年度元金償還が開始された小さな道の駅ひよしのさと整備に伴う過疎対策事業債に続き補正予算債の元金償還が開始されたことに伴う増である。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財政調整基金残高については平成２８年度まではほぼ横ばいの比率であったが、平成２９年度に歳計剰余金処分による積立を行った結果、基金残高は大幅に増加した。しかし、普通交付税額の減少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1,218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百万円→平成３０年度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1,114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等により事業実施に係る財源不足をきたし令和元年度に財政調整基金の取り崩しを行った結果残高は減少した。平成１７年度から実施してきた行財政改革により、適切な財源の確保と歳出の精査に努めていたところではあるが、普通交付税額の減少やインフラ等の定期点検、老朽化対策に伴う経費増により実質単年度収支は４年連続でマイナスとなった。</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令和３年度については普通交付税や新型コロナウイルス感染症対応地方創生臨時交付金等により５年ぶりのプラスとなった。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近年の普通交付税が微増（令和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1,394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百万円）とはなっているが今後も歳入の増加が見込めない中、より一層、歳出の抑制を図り健全な行財政運営に努めていく。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一般会計においては、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普通交付税や臨時財政対策債</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等により標準財政規模が増額したため標準財政規模比は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公債費が増額となったが、物件費や補助費等が減少となったことから黒字額が増加した。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国民健康保険事業費特別会計においては、平成３０年度より保険者が奈良県となっているが、令和６年度の保険料統一化に向け段階的に保険料の見直しを行うなど健全な運営を行う。介護保険特別会計においては、平成２９年度で赤字となっていたが、平成３０年度において国及び県より収入があり黒字となった。その他の特別会計については、健全な運営を行っている。村税や保険料などの徴収率を上げ財源の確保を図ると共に、さらなる歳出の抑制に努め健全な財政運営を行っていく。</a:t>
          </a:r>
          <a:endParaRPr lang="ja-JP" altLang="ja-JP" sz="1400">
            <a:effectLst/>
            <a:latin typeface="ＭＳ Ｐ明朝" panose="02020600040205080304" pitchFamily="18" charset="-128"/>
            <a:ea typeface="ＭＳ Ｐ明朝" panose="02020600040205080304" pitchFamily="18"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2788978</v>
      </c>
      <c r="BO4" s="483"/>
      <c r="BP4" s="483"/>
      <c r="BQ4" s="483"/>
      <c r="BR4" s="483"/>
      <c r="BS4" s="483"/>
      <c r="BT4" s="483"/>
      <c r="BU4" s="484"/>
      <c r="BV4" s="482">
        <v>2817227</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17.399999999999999</v>
      </c>
      <c r="CU4" s="623"/>
      <c r="CV4" s="623"/>
      <c r="CW4" s="623"/>
      <c r="CX4" s="623"/>
      <c r="CY4" s="623"/>
      <c r="CZ4" s="623"/>
      <c r="DA4" s="624"/>
      <c r="DB4" s="622">
        <v>9.4</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2484528</v>
      </c>
      <c r="BO5" s="454"/>
      <c r="BP5" s="454"/>
      <c r="BQ5" s="454"/>
      <c r="BR5" s="454"/>
      <c r="BS5" s="454"/>
      <c r="BT5" s="454"/>
      <c r="BU5" s="455"/>
      <c r="BV5" s="453">
        <v>2669813</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80.8</v>
      </c>
      <c r="CU5" s="451"/>
      <c r="CV5" s="451"/>
      <c r="CW5" s="451"/>
      <c r="CX5" s="451"/>
      <c r="CY5" s="451"/>
      <c r="CZ5" s="451"/>
      <c r="DA5" s="452"/>
      <c r="DB5" s="450">
        <v>91.3</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304450</v>
      </c>
      <c r="BO6" s="454"/>
      <c r="BP6" s="454"/>
      <c r="BQ6" s="454"/>
      <c r="BR6" s="454"/>
      <c r="BS6" s="454"/>
      <c r="BT6" s="454"/>
      <c r="BU6" s="455"/>
      <c r="BV6" s="453">
        <v>147414</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83.2</v>
      </c>
      <c r="CU6" s="597"/>
      <c r="CV6" s="597"/>
      <c r="CW6" s="597"/>
      <c r="CX6" s="597"/>
      <c r="CY6" s="597"/>
      <c r="CZ6" s="597"/>
      <c r="DA6" s="598"/>
      <c r="DB6" s="596">
        <v>93.7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13043</v>
      </c>
      <c r="BO7" s="454"/>
      <c r="BP7" s="454"/>
      <c r="BQ7" s="454"/>
      <c r="BR7" s="454"/>
      <c r="BS7" s="454"/>
      <c r="BT7" s="454"/>
      <c r="BU7" s="455"/>
      <c r="BV7" s="453">
        <v>6982</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1675279</v>
      </c>
      <c r="CU7" s="454"/>
      <c r="CV7" s="454"/>
      <c r="CW7" s="454"/>
      <c r="CX7" s="454"/>
      <c r="CY7" s="454"/>
      <c r="CZ7" s="454"/>
      <c r="DA7" s="455"/>
      <c r="DB7" s="453">
        <v>1493289</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291407</v>
      </c>
      <c r="BO8" s="454"/>
      <c r="BP8" s="454"/>
      <c r="BQ8" s="454"/>
      <c r="BR8" s="454"/>
      <c r="BS8" s="454"/>
      <c r="BT8" s="454"/>
      <c r="BU8" s="455"/>
      <c r="BV8" s="453">
        <v>140432</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0.13</v>
      </c>
      <c r="CU8" s="557"/>
      <c r="CV8" s="557"/>
      <c r="CW8" s="557"/>
      <c r="CX8" s="557"/>
      <c r="CY8" s="557"/>
      <c r="CZ8" s="557"/>
      <c r="DA8" s="558"/>
      <c r="DB8" s="556">
        <v>0.13</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1502</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150975</v>
      </c>
      <c r="BO9" s="454"/>
      <c r="BP9" s="454"/>
      <c r="BQ9" s="454"/>
      <c r="BR9" s="454"/>
      <c r="BS9" s="454"/>
      <c r="BT9" s="454"/>
      <c r="BU9" s="455"/>
      <c r="BV9" s="453">
        <v>-22412</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12.3</v>
      </c>
      <c r="CU9" s="451"/>
      <c r="CV9" s="451"/>
      <c r="CW9" s="451"/>
      <c r="CX9" s="451"/>
      <c r="CY9" s="451"/>
      <c r="CZ9" s="451"/>
      <c r="DA9" s="452"/>
      <c r="DB9" s="450">
        <v>11.1</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1745</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19</v>
      </c>
      <c r="BO10" s="454"/>
      <c r="BP10" s="454"/>
      <c r="BQ10" s="454"/>
      <c r="BR10" s="454"/>
      <c r="BS10" s="454"/>
      <c r="BT10" s="454"/>
      <c r="BU10" s="455"/>
      <c r="BV10" s="453">
        <v>92</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1639</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93</v>
      </c>
      <c r="AV12" s="512"/>
      <c r="AW12" s="512"/>
      <c r="AX12" s="512"/>
      <c r="AY12" s="467" t="s">
        <v>136</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1613</v>
      </c>
      <c r="S13" s="541"/>
      <c r="T13" s="541"/>
      <c r="U13" s="541"/>
      <c r="V13" s="542"/>
      <c r="W13" s="543" t="s">
        <v>141</v>
      </c>
      <c r="X13" s="439"/>
      <c r="Y13" s="439"/>
      <c r="Z13" s="439"/>
      <c r="AA13" s="439"/>
      <c r="AB13" s="440"/>
      <c r="AC13" s="406">
        <v>66</v>
      </c>
      <c r="AD13" s="407"/>
      <c r="AE13" s="407"/>
      <c r="AF13" s="407"/>
      <c r="AG13" s="408"/>
      <c r="AH13" s="406">
        <v>74</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150994</v>
      </c>
      <c r="BO13" s="454"/>
      <c r="BP13" s="454"/>
      <c r="BQ13" s="454"/>
      <c r="BR13" s="454"/>
      <c r="BS13" s="454"/>
      <c r="BT13" s="454"/>
      <c r="BU13" s="455"/>
      <c r="BV13" s="453">
        <v>-22320</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9.6</v>
      </c>
      <c r="CU13" s="451"/>
      <c r="CV13" s="451"/>
      <c r="CW13" s="451"/>
      <c r="CX13" s="451"/>
      <c r="CY13" s="451"/>
      <c r="CZ13" s="451"/>
      <c r="DA13" s="452"/>
      <c r="DB13" s="450">
        <v>9.1999999999999993</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146</v>
      </c>
      <c r="M14" s="580"/>
      <c r="N14" s="580"/>
      <c r="O14" s="580"/>
      <c r="P14" s="580"/>
      <c r="Q14" s="581"/>
      <c r="R14" s="540">
        <v>1672</v>
      </c>
      <c r="S14" s="541"/>
      <c r="T14" s="541"/>
      <c r="U14" s="541"/>
      <c r="V14" s="542"/>
      <c r="W14" s="544"/>
      <c r="X14" s="442"/>
      <c r="Y14" s="442"/>
      <c r="Z14" s="442"/>
      <c r="AA14" s="442"/>
      <c r="AB14" s="443"/>
      <c r="AC14" s="533">
        <v>9.6999999999999993</v>
      </c>
      <c r="AD14" s="534"/>
      <c r="AE14" s="534"/>
      <c r="AF14" s="534"/>
      <c r="AG14" s="535"/>
      <c r="AH14" s="533">
        <v>10.5</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t="s">
        <v>148</v>
      </c>
      <c r="CU14" s="551"/>
      <c r="CV14" s="551"/>
      <c r="CW14" s="551"/>
      <c r="CX14" s="551"/>
      <c r="CY14" s="551"/>
      <c r="CZ14" s="551"/>
      <c r="DA14" s="552"/>
      <c r="DB14" s="550" t="s">
        <v>130</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149</v>
      </c>
      <c r="N15" s="538"/>
      <c r="O15" s="538"/>
      <c r="P15" s="538"/>
      <c r="Q15" s="539"/>
      <c r="R15" s="540">
        <v>1644</v>
      </c>
      <c r="S15" s="541"/>
      <c r="T15" s="541"/>
      <c r="U15" s="541"/>
      <c r="V15" s="542"/>
      <c r="W15" s="543" t="s">
        <v>150</v>
      </c>
      <c r="X15" s="439"/>
      <c r="Y15" s="439"/>
      <c r="Z15" s="439"/>
      <c r="AA15" s="439"/>
      <c r="AB15" s="440"/>
      <c r="AC15" s="406">
        <v>208</v>
      </c>
      <c r="AD15" s="407"/>
      <c r="AE15" s="407"/>
      <c r="AF15" s="407"/>
      <c r="AG15" s="408"/>
      <c r="AH15" s="406">
        <v>217</v>
      </c>
      <c r="AI15" s="407"/>
      <c r="AJ15" s="407"/>
      <c r="AK15" s="407"/>
      <c r="AL15" s="466"/>
      <c r="AM15" s="510"/>
      <c r="AN15" s="410"/>
      <c r="AO15" s="410"/>
      <c r="AP15" s="410"/>
      <c r="AQ15" s="410"/>
      <c r="AR15" s="410"/>
      <c r="AS15" s="410"/>
      <c r="AT15" s="411"/>
      <c r="AU15" s="511"/>
      <c r="AV15" s="512"/>
      <c r="AW15" s="512"/>
      <c r="AX15" s="512"/>
      <c r="AY15" s="479" t="s">
        <v>151</v>
      </c>
      <c r="AZ15" s="480"/>
      <c r="BA15" s="480"/>
      <c r="BB15" s="480"/>
      <c r="BC15" s="480"/>
      <c r="BD15" s="480"/>
      <c r="BE15" s="480"/>
      <c r="BF15" s="480"/>
      <c r="BG15" s="480"/>
      <c r="BH15" s="480"/>
      <c r="BI15" s="480"/>
      <c r="BJ15" s="480"/>
      <c r="BK15" s="480"/>
      <c r="BL15" s="480"/>
      <c r="BM15" s="481"/>
      <c r="BN15" s="482">
        <v>198428</v>
      </c>
      <c r="BO15" s="483"/>
      <c r="BP15" s="483"/>
      <c r="BQ15" s="483"/>
      <c r="BR15" s="483"/>
      <c r="BS15" s="483"/>
      <c r="BT15" s="483"/>
      <c r="BU15" s="484"/>
      <c r="BV15" s="482">
        <v>209526</v>
      </c>
      <c r="BW15" s="483"/>
      <c r="BX15" s="483"/>
      <c r="BY15" s="483"/>
      <c r="BZ15" s="483"/>
      <c r="CA15" s="483"/>
      <c r="CB15" s="483"/>
      <c r="CC15" s="484"/>
      <c r="CD15" s="553" t="s">
        <v>152</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153</v>
      </c>
      <c r="M16" s="528"/>
      <c r="N16" s="528"/>
      <c r="O16" s="528"/>
      <c r="P16" s="528"/>
      <c r="Q16" s="529"/>
      <c r="R16" s="530" t="s">
        <v>154</v>
      </c>
      <c r="S16" s="531"/>
      <c r="T16" s="531"/>
      <c r="U16" s="531"/>
      <c r="V16" s="532"/>
      <c r="W16" s="544"/>
      <c r="X16" s="442"/>
      <c r="Y16" s="442"/>
      <c r="Z16" s="442"/>
      <c r="AA16" s="442"/>
      <c r="AB16" s="443"/>
      <c r="AC16" s="533">
        <v>30.5</v>
      </c>
      <c r="AD16" s="534"/>
      <c r="AE16" s="534"/>
      <c r="AF16" s="534"/>
      <c r="AG16" s="535"/>
      <c r="AH16" s="533">
        <v>30.9</v>
      </c>
      <c r="AI16" s="534"/>
      <c r="AJ16" s="534"/>
      <c r="AK16" s="534"/>
      <c r="AL16" s="536"/>
      <c r="AM16" s="510"/>
      <c r="AN16" s="410"/>
      <c r="AO16" s="410"/>
      <c r="AP16" s="410"/>
      <c r="AQ16" s="410"/>
      <c r="AR16" s="410"/>
      <c r="AS16" s="410"/>
      <c r="AT16" s="411"/>
      <c r="AU16" s="511"/>
      <c r="AV16" s="512"/>
      <c r="AW16" s="512"/>
      <c r="AX16" s="512"/>
      <c r="AY16" s="467" t="s">
        <v>155</v>
      </c>
      <c r="AZ16" s="468"/>
      <c r="BA16" s="468"/>
      <c r="BB16" s="468"/>
      <c r="BC16" s="468"/>
      <c r="BD16" s="468"/>
      <c r="BE16" s="468"/>
      <c r="BF16" s="468"/>
      <c r="BG16" s="468"/>
      <c r="BH16" s="468"/>
      <c r="BI16" s="468"/>
      <c r="BJ16" s="468"/>
      <c r="BK16" s="468"/>
      <c r="BL16" s="468"/>
      <c r="BM16" s="469"/>
      <c r="BN16" s="453">
        <v>1592400</v>
      </c>
      <c r="BO16" s="454"/>
      <c r="BP16" s="454"/>
      <c r="BQ16" s="454"/>
      <c r="BR16" s="454"/>
      <c r="BS16" s="454"/>
      <c r="BT16" s="454"/>
      <c r="BU16" s="455"/>
      <c r="BV16" s="453">
        <v>1420298</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156</v>
      </c>
      <c r="N17" s="547"/>
      <c r="O17" s="547"/>
      <c r="P17" s="547"/>
      <c r="Q17" s="548"/>
      <c r="R17" s="530" t="s">
        <v>157</v>
      </c>
      <c r="S17" s="531"/>
      <c r="T17" s="531"/>
      <c r="U17" s="531"/>
      <c r="V17" s="532"/>
      <c r="W17" s="543" t="s">
        <v>158</v>
      </c>
      <c r="X17" s="439"/>
      <c r="Y17" s="439"/>
      <c r="Z17" s="439"/>
      <c r="AA17" s="439"/>
      <c r="AB17" s="440"/>
      <c r="AC17" s="406">
        <v>409</v>
      </c>
      <c r="AD17" s="407"/>
      <c r="AE17" s="407"/>
      <c r="AF17" s="407"/>
      <c r="AG17" s="408"/>
      <c r="AH17" s="406">
        <v>411</v>
      </c>
      <c r="AI17" s="407"/>
      <c r="AJ17" s="407"/>
      <c r="AK17" s="407"/>
      <c r="AL17" s="466"/>
      <c r="AM17" s="510"/>
      <c r="AN17" s="410"/>
      <c r="AO17" s="410"/>
      <c r="AP17" s="410"/>
      <c r="AQ17" s="410"/>
      <c r="AR17" s="410"/>
      <c r="AS17" s="410"/>
      <c r="AT17" s="411"/>
      <c r="AU17" s="511"/>
      <c r="AV17" s="512"/>
      <c r="AW17" s="512"/>
      <c r="AX17" s="512"/>
      <c r="AY17" s="467" t="s">
        <v>159</v>
      </c>
      <c r="AZ17" s="468"/>
      <c r="BA17" s="468"/>
      <c r="BB17" s="468"/>
      <c r="BC17" s="468"/>
      <c r="BD17" s="468"/>
      <c r="BE17" s="468"/>
      <c r="BF17" s="468"/>
      <c r="BG17" s="468"/>
      <c r="BH17" s="468"/>
      <c r="BI17" s="468"/>
      <c r="BJ17" s="468"/>
      <c r="BK17" s="468"/>
      <c r="BL17" s="468"/>
      <c r="BM17" s="469"/>
      <c r="BN17" s="453">
        <v>232055</v>
      </c>
      <c r="BO17" s="454"/>
      <c r="BP17" s="454"/>
      <c r="BQ17" s="454"/>
      <c r="BR17" s="454"/>
      <c r="BS17" s="454"/>
      <c r="BT17" s="454"/>
      <c r="BU17" s="455"/>
      <c r="BV17" s="453">
        <v>246887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160</v>
      </c>
      <c r="C18" s="504"/>
      <c r="D18" s="504"/>
      <c r="E18" s="505"/>
      <c r="F18" s="505"/>
      <c r="G18" s="505"/>
      <c r="H18" s="505"/>
      <c r="I18" s="505"/>
      <c r="J18" s="505"/>
      <c r="K18" s="505"/>
      <c r="L18" s="506">
        <v>131.65</v>
      </c>
      <c r="M18" s="506"/>
      <c r="N18" s="506"/>
      <c r="O18" s="506"/>
      <c r="P18" s="506"/>
      <c r="Q18" s="506"/>
      <c r="R18" s="507"/>
      <c r="S18" s="507"/>
      <c r="T18" s="507"/>
      <c r="U18" s="507"/>
      <c r="V18" s="508"/>
      <c r="W18" s="524"/>
      <c r="X18" s="525"/>
      <c r="Y18" s="525"/>
      <c r="Z18" s="525"/>
      <c r="AA18" s="525"/>
      <c r="AB18" s="549"/>
      <c r="AC18" s="423">
        <v>59.9</v>
      </c>
      <c r="AD18" s="424"/>
      <c r="AE18" s="424"/>
      <c r="AF18" s="424"/>
      <c r="AG18" s="509"/>
      <c r="AH18" s="423">
        <v>58.5</v>
      </c>
      <c r="AI18" s="424"/>
      <c r="AJ18" s="424"/>
      <c r="AK18" s="424"/>
      <c r="AL18" s="425"/>
      <c r="AM18" s="510"/>
      <c r="AN18" s="410"/>
      <c r="AO18" s="410"/>
      <c r="AP18" s="410"/>
      <c r="AQ18" s="410"/>
      <c r="AR18" s="410"/>
      <c r="AS18" s="410"/>
      <c r="AT18" s="411"/>
      <c r="AU18" s="511"/>
      <c r="AV18" s="512"/>
      <c r="AW18" s="512"/>
      <c r="AX18" s="512"/>
      <c r="AY18" s="467" t="s">
        <v>161</v>
      </c>
      <c r="AZ18" s="468"/>
      <c r="BA18" s="468"/>
      <c r="BB18" s="468"/>
      <c r="BC18" s="468"/>
      <c r="BD18" s="468"/>
      <c r="BE18" s="468"/>
      <c r="BF18" s="468"/>
      <c r="BG18" s="468"/>
      <c r="BH18" s="468"/>
      <c r="BI18" s="468"/>
      <c r="BJ18" s="468"/>
      <c r="BK18" s="468"/>
      <c r="BL18" s="468"/>
      <c r="BM18" s="469"/>
      <c r="BN18" s="453">
        <v>1367385</v>
      </c>
      <c r="BO18" s="454"/>
      <c r="BP18" s="454"/>
      <c r="BQ18" s="454"/>
      <c r="BR18" s="454"/>
      <c r="BS18" s="454"/>
      <c r="BT18" s="454"/>
      <c r="BU18" s="455"/>
      <c r="BV18" s="453">
        <v>1365754</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162</v>
      </c>
      <c r="C19" s="504"/>
      <c r="D19" s="504"/>
      <c r="E19" s="505"/>
      <c r="F19" s="505"/>
      <c r="G19" s="505"/>
      <c r="H19" s="505"/>
      <c r="I19" s="505"/>
      <c r="J19" s="505"/>
      <c r="K19" s="505"/>
      <c r="L19" s="513">
        <v>11</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163</v>
      </c>
      <c r="AZ19" s="468"/>
      <c r="BA19" s="468"/>
      <c r="BB19" s="468"/>
      <c r="BC19" s="468"/>
      <c r="BD19" s="468"/>
      <c r="BE19" s="468"/>
      <c r="BF19" s="468"/>
      <c r="BG19" s="468"/>
      <c r="BH19" s="468"/>
      <c r="BI19" s="468"/>
      <c r="BJ19" s="468"/>
      <c r="BK19" s="468"/>
      <c r="BL19" s="468"/>
      <c r="BM19" s="469"/>
      <c r="BN19" s="453">
        <v>2202024</v>
      </c>
      <c r="BO19" s="454"/>
      <c r="BP19" s="454"/>
      <c r="BQ19" s="454"/>
      <c r="BR19" s="454"/>
      <c r="BS19" s="454"/>
      <c r="BT19" s="454"/>
      <c r="BU19" s="455"/>
      <c r="BV19" s="453">
        <v>2028562</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164</v>
      </c>
      <c r="C20" s="504"/>
      <c r="D20" s="504"/>
      <c r="E20" s="505"/>
      <c r="F20" s="505"/>
      <c r="G20" s="505"/>
      <c r="H20" s="505"/>
      <c r="I20" s="505"/>
      <c r="J20" s="505"/>
      <c r="K20" s="505"/>
      <c r="L20" s="513">
        <v>762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165</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166</v>
      </c>
      <c r="C22" s="430"/>
      <c r="D22" s="431"/>
      <c r="E22" s="438" t="s">
        <v>1</v>
      </c>
      <c r="F22" s="439"/>
      <c r="G22" s="439"/>
      <c r="H22" s="439"/>
      <c r="I22" s="439"/>
      <c r="J22" s="439"/>
      <c r="K22" s="440"/>
      <c r="L22" s="438" t="s">
        <v>167</v>
      </c>
      <c r="M22" s="439"/>
      <c r="N22" s="439"/>
      <c r="O22" s="439"/>
      <c r="P22" s="440"/>
      <c r="Q22" s="444" t="s">
        <v>168</v>
      </c>
      <c r="R22" s="445"/>
      <c r="S22" s="445"/>
      <c r="T22" s="445"/>
      <c r="U22" s="445"/>
      <c r="V22" s="446"/>
      <c r="W22" s="495" t="s">
        <v>169</v>
      </c>
      <c r="X22" s="430"/>
      <c r="Y22" s="431"/>
      <c r="Z22" s="438" t="s">
        <v>1</v>
      </c>
      <c r="AA22" s="439"/>
      <c r="AB22" s="439"/>
      <c r="AC22" s="439"/>
      <c r="AD22" s="439"/>
      <c r="AE22" s="439"/>
      <c r="AF22" s="439"/>
      <c r="AG22" s="440"/>
      <c r="AH22" s="456" t="s">
        <v>170</v>
      </c>
      <c r="AI22" s="439"/>
      <c r="AJ22" s="439"/>
      <c r="AK22" s="439"/>
      <c r="AL22" s="440"/>
      <c r="AM22" s="456" t="s">
        <v>171</v>
      </c>
      <c r="AN22" s="457"/>
      <c r="AO22" s="457"/>
      <c r="AP22" s="457"/>
      <c r="AQ22" s="457"/>
      <c r="AR22" s="458"/>
      <c r="AS22" s="444" t="s">
        <v>168</v>
      </c>
      <c r="AT22" s="445"/>
      <c r="AU22" s="445"/>
      <c r="AV22" s="445"/>
      <c r="AW22" s="445"/>
      <c r="AX22" s="462"/>
      <c r="AY22" s="479" t="s">
        <v>172</v>
      </c>
      <c r="AZ22" s="480"/>
      <c r="BA22" s="480"/>
      <c r="BB22" s="480"/>
      <c r="BC22" s="480"/>
      <c r="BD22" s="480"/>
      <c r="BE22" s="480"/>
      <c r="BF22" s="480"/>
      <c r="BG22" s="480"/>
      <c r="BH22" s="480"/>
      <c r="BI22" s="480"/>
      <c r="BJ22" s="480"/>
      <c r="BK22" s="480"/>
      <c r="BL22" s="480"/>
      <c r="BM22" s="481"/>
      <c r="BN22" s="482">
        <v>2668423</v>
      </c>
      <c r="BO22" s="483"/>
      <c r="BP22" s="483"/>
      <c r="BQ22" s="483"/>
      <c r="BR22" s="483"/>
      <c r="BS22" s="483"/>
      <c r="BT22" s="483"/>
      <c r="BU22" s="484"/>
      <c r="BV22" s="482">
        <v>2752031</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173</v>
      </c>
      <c r="AZ23" s="468"/>
      <c r="BA23" s="468"/>
      <c r="BB23" s="468"/>
      <c r="BC23" s="468"/>
      <c r="BD23" s="468"/>
      <c r="BE23" s="468"/>
      <c r="BF23" s="468"/>
      <c r="BG23" s="468"/>
      <c r="BH23" s="468"/>
      <c r="BI23" s="468"/>
      <c r="BJ23" s="468"/>
      <c r="BK23" s="468"/>
      <c r="BL23" s="468"/>
      <c r="BM23" s="469"/>
      <c r="BN23" s="453">
        <v>2601403</v>
      </c>
      <c r="BO23" s="454"/>
      <c r="BP23" s="454"/>
      <c r="BQ23" s="454"/>
      <c r="BR23" s="454"/>
      <c r="BS23" s="454"/>
      <c r="BT23" s="454"/>
      <c r="BU23" s="455"/>
      <c r="BV23" s="453">
        <v>2674275</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174</v>
      </c>
      <c r="F24" s="410"/>
      <c r="G24" s="410"/>
      <c r="H24" s="410"/>
      <c r="I24" s="410"/>
      <c r="J24" s="410"/>
      <c r="K24" s="411"/>
      <c r="L24" s="406">
        <v>1</v>
      </c>
      <c r="M24" s="407"/>
      <c r="N24" s="407"/>
      <c r="O24" s="407"/>
      <c r="P24" s="408"/>
      <c r="Q24" s="406">
        <v>6460</v>
      </c>
      <c r="R24" s="407"/>
      <c r="S24" s="407"/>
      <c r="T24" s="407"/>
      <c r="U24" s="407"/>
      <c r="V24" s="408"/>
      <c r="W24" s="496"/>
      <c r="X24" s="433"/>
      <c r="Y24" s="434"/>
      <c r="Z24" s="409" t="s">
        <v>175</v>
      </c>
      <c r="AA24" s="410"/>
      <c r="AB24" s="410"/>
      <c r="AC24" s="410"/>
      <c r="AD24" s="410"/>
      <c r="AE24" s="410"/>
      <c r="AF24" s="410"/>
      <c r="AG24" s="411"/>
      <c r="AH24" s="406">
        <v>57</v>
      </c>
      <c r="AI24" s="407"/>
      <c r="AJ24" s="407"/>
      <c r="AK24" s="407"/>
      <c r="AL24" s="408"/>
      <c r="AM24" s="406">
        <v>168207</v>
      </c>
      <c r="AN24" s="407"/>
      <c r="AO24" s="407"/>
      <c r="AP24" s="407"/>
      <c r="AQ24" s="407"/>
      <c r="AR24" s="408"/>
      <c r="AS24" s="406">
        <v>2951</v>
      </c>
      <c r="AT24" s="407"/>
      <c r="AU24" s="407"/>
      <c r="AV24" s="407"/>
      <c r="AW24" s="407"/>
      <c r="AX24" s="466"/>
      <c r="AY24" s="426" t="s">
        <v>176</v>
      </c>
      <c r="AZ24" s="427"/>
      <c r="BA24" s="427"/>
      <c r="BB24" s="427"/>
      <c r="BC24" s="427"/>
      <c r="BD24" s="427"/>
      <c r="BE24" s="427"/>
      <c r="BF24" s="427"/>
      <c r="BG24" s="427"/>
      <c r="BH24" s="427"/>
      <c r="BI24" s="427"/>
      <c r="BJ24" s="427"/>
      <c r="BK24" s="427"/>
      <c r="BL24" s="427"/>
      <c r="BM24" s="428"/>
      <c r="BN24" s="453">
        <v>1858248</v>
      </c>
      <c r="BO24" s="454"/>
      <c r="BP24" s="454"/>
      <c r="BQ24" s="454"/>
      <c r="BR24" s="454"/>
      <c r="BS24" s="454"/>
      <c r="BT24" s="454"/>
      <c r="BU24" s="455"/>
      <c r="BV24" s="453">
        <v>1897204</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177</v>
      </c>
      <c r="F25" s="410"/>
      <c r="G25" s="410"/>
      <c r="H25" s="410"/>
      <c r="I25" s="410"/>
      <c r="J25" s="410"/>
      <c r="K25" s="411"/>
      <c r="L25" s="406">
        <v>1</v>
      </c>
      <c r="M25" s="407"/>
      <c r="N25" s="407"/>
      <c r="O25" s="407"/>
      <c r="P25" s="408"/>
      <c r="Q25" s="406">
        <v>5850</v>
      </c>
      <c r="R25" s="407"/>
      <c r="S25" s="407"/>
      <c r="T25" s="407"/>
      <c r="U25" s="407"/>
      <c r="V25" s="408"/>
      <c r="W25" s="496"/>
      <c r="X25" s="433"/>
      <c r="Y25" s="434"/>
      <c r="Z25" s="409" t="s">
        <v>178</v>
      </c>
      <c r="AA25" s="410"/>
      <c r="AB25" s="410"/>
      <c r="AC25" s="410"/>
      <c r="AD25" s="410"/>
      <c r="AE25" s="410"/>
      <c r="AF25" s="410"/>
      <c r="AG25" s="411"/>
      <c r="AH25" s="406" t="s">
        <v>148</v>
      </c>
      <c r="AI25" s="407"/>
      <c r="AJ25" s="407"/>
      <c r="AK25" s="407"/>
      <c r="AL25" s="408"/>
      <c r="AM25" s="406" t="s">
        <v>148</v>
      </c>
      <c r="AN25" s="407"/>
      <c r="AO25" s="407"/>
      <c r="AP25" s="407"/>
      <c r="AQ25" s="407"/>
      <c r="AR25" s="408"/>
      <c r="AS25" s="406" t="s">
        <v>148</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t="s">
        <v>180</v>
      </c>
      <c r="BO25" s="483"/>
      <c r="BP25" s="483"/>
      <c r="BQ25" s="483"/>
      <c r="BR25" s="483"/>
      <c r="BS25" s="483"/>
      <c r="BT25" s="483"/>
      <c r="BU25" s="484"/>
      <c r="BV25" s="482" t="s">
        <v>139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181</v>
      </c>
      <c r="F26" s="410"/>
      <c r="G26" s="410"/>
      <c r="H26" s="410"/>
      <c r="I26" s="410"/>
      <c r="J26" s="410"/>
      <c r="K26" s="411"/>
      <c r="L26" s="406">
        <v>1</v>
      </c>
      <c r="M26" s="407"/>
      <c r="N26" s="407"/>
      <c r="O26" s="407"/>
      <c r="P26" s="408"/>
      <c r="Q26" s="406">
        <v>5140</v>
      </c>
      <c r="R26" s="407"/>
      <c r="S26" s="407"/>
      <c r="T26" s="407"/>
      <c r="U26" s="407"/>
      <c r="V26" s="408"/>
      <c r="W26" s="496"/>
      <c r="X26" s="433"/>
      <c r="Y26" s="434"/>
      <c r="Z26" s="409" t="s">
        <v>182</v>
      </c>
      <c r="AA26" s="464"/>
      <c r="AB26" s="464"/>
      <c r="AC26" s="464"/>
      <c r="AD26" s="464"/>
      <c r="AE26" s="464"/>
      <c r="AF26" s="464"/>
      <c r="AG26" s="465"/>
      <c r="AH26" s="406">
        <v>2</v>
      </c>
      <c r="AI26" s="407"/>
      <c r="AJ26" s="407"/>
      <c r="AK26" s="407"/>
      <c r="AL26" s="408"/>
      <c r="AM26" s="406" t="s">
        <v>183</v>
      </c>
      <c r="AN26" s="407"/>
      <c r="AO26" s="407"/>
      <c r="AP26" s="407"/>
      <c r="AQ26" s="407"/>
      <c r="AR26" s="408"/>
      <c r="AS26" s="406" t="s">
        <v>183</v>
      </c>
      <c r="AT26" s="407"/>
      <c r="AU26" s="407"/>
      <c r="AV26" s="407"/>
      <c r="AW26" s="407"/>
      <c r="AX26" s="466"/>
      <c r="AY26" s="493" t="s">
        <v>184</v>
      </c>
      <c r="AZ26" s="413"/>
      <c r="BA26" s="413"/>
      <c r="BB26" s="413"/>
      <c r="BC26" s="413"/>
      <c r="BD26" s="413"/>
      <c r="BE26" s="413"/>
      <c r="BF26" s="413"/>
      <c r="BG26" s="413"/>
      <c r="BH26" s="413"/>
      <c r="BI26" s="413"/>
      <c r="BJ26" s="413"/>
      <c r="BK26" s="413"/>
      <c r="BL26" s="413"/>
      <c r="BM26" s="494"/>
      <c r="BN26" s="453" t="s">
        <v>139</v>
      </c>
      <c r="BO26" s="454"/>
      <c r="BP26" s="454"/>
      <c r="BQ26" s="454"/>
      <c r="BR26" s="454"/>
      <c r="BS26" s="454"/>
      <c r="BT26" s="454"/>
      <c r="BU26" s="455"/>
      <c r="BV26" s="453" t="s">
        <v>148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185</v>
      </c>
      <c r="F27" s="410"/>
      <c r="G27" s="410"/>
      <c r="H27" s="410"/>
      <c r="I27" s="410"/>
      <c r="J27" s="410"/>
      <c r="K27" s="411"/>
      <c r="L27" s="406">
        <v>1</v>
      </c>
      <c r="M27" s="407"/>
      <c r="N27" s="407"/>
      <c r="O27" s="407"/>
      <c r="P27" s="408"/>
      <c r="Q27" s="406">
        <v>2640</v>
      </c>
      <c r="R27" s="407"/>
      <c r="S27" s="407"/>
      <c r="T27" s="407"/>
      <c r="U27" s="407"/>
      <c r="V27" s="408"/>
      <c r="W27" s="496"/>
      <c r="X27" s="433"/>
      <c r="Y27" s="434"/>
      <c r="Z27" s="409" t="s">
        <v>186</v>
      </c>
      <c r="AA27" s="410"/>
      <c r="AB27" s="410"/>
      <c r="AC27" s="410"/>
      <c r="AD27" s="410"/>
      <c r="AE27" s="410"/>
      <c r="AF27" s="410"/>
      <c r="AG27" s="411"/>
      <c r="AH27" s="406">
        <v>3</v>
      </c>
      <c r="AI27" s="407"/>
      <c r="AJ27" s="407"/>
      <c r="AK27" s="407"/>
      <c r="AL27" s="408"/>
      <c r="AM27" s="406">
        <v>9333</v>
      </c>
      <c r="AN27" s="407"/>
      <c r="AO27" s="407"/>
      <c r="AP27" s="407"/>
      <c r="AQ27" s="407"/>
      <c r="AR27" s="408"/>
      <c r="AS27" s="406">
        <v>3111</v>
      </c>
      <c r="AT27" s="407"/>
      <c r="AU27" s="407"/>
      <c r="AV27" s="407"/>
      <c r="AW27" s="407"/>
      <c r="AX27" s="466"/>
      <c r="AY27" s="490" t="s">
        <v>187</v>
      </c>
      <c r="AZ27" s="491"/>
      <c r="BA27" s="491"/>
      <c r="BB27" s="491"/>
      <c r="BC27" s="491"/>
      <c r="BD27" s="491"/>
      <c r="BE27" s="491"/>
      <c r="BF27" s="491"/>
      <c r="BG27" s="491"/>
      <c r="BH27" s="491"/>
      <c r="BI27" s="491"/>
      <c r="BJ27" s="491"/>
      <c r="BK27" s="491"/>
      <c r="BL27" s="491"/>
      <c r="BM27" s="492"/>
      <c r="BN27" s="487">
        <v>113649</v>
      </c>
      <c r="BO27" s="488"/>
      <c r="BP27" s="488"/>
      <c r="BQ27" s="488"/>
      <c r="BR27" s="488"/>
      <c r="BS27" s="488"/>
      <c r="BT27" s="488"/>
      <c r="BU27" s="489"/>
      <c r="BV27" s="487">
        <v>113648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188</v>
      </c>
      <c r="F28" s="410"/>
      <c r="G28" s="410"/>
      <c r="H28" s="410"/>
      <c r="I28" s="410"/>
      <c r="J28" s="410"/>
      <c r="K28" s="411"/>
      <c r="L28" s="406">
        <v>1</v>
      </c>
      <c r="M28" s="407"/>
      <c r="N28" s="407"/>
      <c r="O28" s="407"/>
      <c r="P28" s="408"/>
      <c r="Q28" s="406">
        <v>2240</v>
      </c>
      <c r="R28" s="407"/>
      <c r="S28" s="407"/>
      <c r="T28" s="407"/>
      <c r="U28" s="407"/>
      <c r="V28" s="408"/>
      <c r="W28" s="496"/>
      <c r="X28" s="433"/>
      <c r="Y28" s="434"/>
      <c r="Z28" s="409" t="s">
        <v>189</v>
      </c>
      <c r="AA28" s="410"/>
      <c r="AB28" s="410"/>
      <c r="AC28" s="410"/>
      <c r="AD28" s="410"/>
      <c r="AE28" s="410"/>
      <c r="AF28" s="410"/>
      <c r="AG28" s="411"/>
      <c r="AH28" s="406" t="s">
        <v>139</v>
      </c>
      <c r="AI28" s="407"/>
      <c r="AJ28" s="407"/>
      <c r="AK28" s="407"/>
      <c r="AL28" s="408"/>
      <c r="AM28" s="406" t="s">
        <v>148</v>
      </c>
      <c r="AN28" s="407"/>
      <c r="AO28" s="407"/>
      <c r="AP28" s="407"/>
      <c r="AQ28" s="407"/>
      <c r="AR28" s="408"/>
      <c r="AS28" s="406" t="s">
        <v>148</v>
      </c>
      <c r="AT28" s="407"/>
      <c r="AU28" s="407"/>
      <c r="AV28" s="407"/>
      <c r="AW28" s="407"/>
      <c r="AX28" s="466"/>
      <c r="AY28" s="470" t="s">
        <v>190</v>
      </c>
      <c r="AZ28" s="471"/>
      <c r="BA28" s="471"/>
      <c r="BB28" s="472"/>
      <c r="BC28" s="479" t="s">
        <v>47</v>
      </c>
      <c r="BD28" s="480"/>
      <c r="BE28" s="480"/>
      <c r="BF28" s="480"/>
      <c r="BG28" s="480"/>
      <c r="BH28" s="480"/>
      <c r="BI28" s="480"/>
      <c r="BJ28" s="480"/>
      <c r="BK28" s="480"/>
      <c r="BL28" s="480"/>
      <c r="BM28" s="481"/>
      <c r="BN28" s="482">
        <v>917856</v>
      </c>
      <c r="BO28" s="483"/>
      <c r="BP28" s="483"/>
      <c r="BQ28" s="483"/>
      <c r="BR28" s="483"/>
      <c r="BS28" s="483"/>
      <c r="BT28" s="483"/>
      <c r="BU28" s="484"/>
      <c r="BV28" s="482">
        <v>917837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191</v>
      </c>
      <c r="F29" s="410"/>
      <c r="G29" s="410"/>
      <c r="H29" s="410"/>
      <c r="I29" s="410"/>
      <c r="J29" s="410"/>
      <c r="K29" s="411"/>
      <c r="L29" s="406">
        <v>6</v>
      </c>
      <c r="M29" s="407"/>
      <c r="N29" s="407"/>
      <c r="O29" s="407"/>
      <c r="P29" s="408"/>
      <c r="Q29" s="406">
        <v>2070</v>
      </c>
      <c r="R29" s="407"/>
      <c r="S29" s="407"/>
      <c r="T29" s="407"/>
      <c r="U29" s="407"/>
      <c r="V29" s="408"/>
      <c r="W29" s="497"/>
      <c r="X29" s="498"/>
      <c r="Y29" s="499"/>
      <c r="Z29" s="409" t="s">
        <v>192</v>
      </c>
      <c r="AA29" s="410"/>
      <c r="AB29" s="410"/>
      <c r="AC29" s="410"/>
      <c r="AD29" s="410"/>
      <c r="AE29" s="410"/>
      <c r="AF29" s="410"/>
      <c r="AG29" s="411"/>
      <c r="AH29" s="406">
        <v>60</v>
      </c>
      <c r="AI29" s="407"/>
      <c r="AJ29" s="407"/>
      <c r="AK29" s="407"/>
      <c r="AL29" s="408"/>
      <c r="AM29" s="406">
        <v>177540</v>
      </c>
      <c r="AN29" s="407"/>
      <c r="AO29" s="407"/>
      <c r="AP29" s="407"/>
      <c r="AQ29" s="407"/>
      <c r="AR29" s="408"/>
      <c r="AS29" s="406">
        <v>2959</v>
      </c>
      <c r="AT29" s="407"/>
      <c r="AU29" s="407"/>
      <c r="AV29" s="407"/>
      <c r="AW29" s="407"/>
      <c r="AX29" s="466"/>
      <c r="AY29" s="473"/>
      <c r="AZ29" s="474"/>
      <c r="BA29" s="474"/>
      <c r="BB29" s="475"/>
      <c r="BC29" s="467" t="s">
        <v>193</v>
      </c>
      <c r="BD29" s="468"/>
      <c r="BE29" s="468"/>
      <c r="BF29" s="468"/>
      <c r="BG29" s="468"/>
      <c r="BH29" s="468"/>
      <c r="BI29" s="468"/>
      <c r="BJ29" s="468"/>
      <c r="BK29" s="468"/>
      <c r="BL29" s="468"/>
      <c r="BM29" s="469"/>
      <c r="BN29" s="453">
        <v>338451</v>
      </c>
      <c r="BO29" s="454"/>
      <c r="BP29" s="454"/>
      <c r="BQ29" s="454"/>
      <c r="BR29" s="454"/>
      <c r="BS29" s="454"/>
      <c r="BT29" s="454"/>
      <c r="BU29" s="455"/>
      <c r="BV29" s="453">
        <v>312056</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194</v>
      </c>
      <c r="X30" s="421"/>
      <c r="Y30" s="421"/>
      <c r="Z30" s="421"/>
      <c r="AA30" s="421"/>
      <c r="AB30" s="421"/>
      <c r="AC30" s="421"/>
      <c r="AD30" s="421"/>
      <c r="AE30" s="421"/>
      <c r="AF30" s="421"/>
      <c r="AG30" s="422"/>
      <c r="AH30" s="423">
        <v>92.9</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263826</v>
      </c>
      <c r="BO30" s="488"/>
      <c r="BP30" s="488"/>
      <c r="BQ30" s="488"/>
      <c r="BR30" s="488"/>
      <c r="BS30" s="488"/>
      <c r="BT30" s="488"/>
      <c r="BU30" s="489"/>
      <c r="BV30" s="487">
        <v>246596</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195</v>
      </c>
      <c r="D32" s="412"/>
      <c r="E32" s="412"/>
      <c r="F32" s="412"/>
      <c r="G32" s="412"/>
      <c r="H32" s="412"/>
      <c r="I32" s="412"/>
      <c r="J32" s="412"/>
      <c r="K32" s="412"/>
      <c r="L32" s="412"/>
      <c r="M32" s="412"/>
      <c r="N32" s="412"/>
      <c r="O32" s="412"/>
      <c r="P32" s="412"/>
      <c r="Q32" s="412"/>
      <c r="R32" s="412"/>
      <c r="S32" s="412"/>
      <c r="U32" s="413" t="s">
        <v>196</v>
      </c>
      <c r="V32" s="413"/>
      <c r="W32" s="413"/>
      <c r="X32" s="413"/>
      <c r="Y32" s="413"/>
      <c r="Z32" s="413"/>
      <c r="AA32" s="413"/>
      <c r="AB32" s="413"/>
      <c r="AC32" s="413"/>
      <c r="AD32" s="413"/>
      <c r="AE32" s="413"/>
      <c r="AF32" s="413"/>
      <c r="AG32" s="413"/>
      <c r="AH32" s="413"/>
      <c r="AI32" s="413"/>
      <c r="AJ32" s="413"/>
      <c r="AK32" s="413"/>
      <c r="AM32" s="413" t="s">
        <v>197</v>
      </c>
      <c r="AN32" s="413"/>
      <c r="AO32" s="413"/>
      <c r="AP32" s="413"/>
      <c r="AQ32" s="413"/>
      <c r="AR32" s="413"/>
      <c r="AS32" s="413"/>
      <c r="AT32" s="413"/>
      <c r="AU32" s="413"/>
      <c r="AV32" s="413"/>
      <c r="AW32" s="413"/>
      <c r="AX32" s="413"/>
      <c r="AY32" s="413"/>
      <c r="AZ32" s="413"/>
      <c r="BA32" s="413"/>
      <c r="BB32" s="413"/>
      <c r="BC32" s="413"/>
      <c r="BE32" s="413" t="s">
        <v>198</v>
      </c>
      <c r="BF32" s="413"/>
      <c r="BG32" s="413"/>
      <c r="BH32" s="413"/>
      <c r="BI32" s="413"/>
      <c r="BJ32" s="413"/>
      <c r="BK32" s="413"/>
      <c r="BL32" s="413"/>
      <c r="BM32" s="413"/>
      <c r="BN32" s="413"/>
      <c r="BO32" s="413"/>
      <c r="BP32" s="413"/>
      <c r="BQ32" s="413"/>
      <c r="BR32" s="413"/>
      <c r="BS32" s="413"/>
      <c r="BT32" s="413"/>
      <c r="BU32" s="413"/>
      <c r="BW32" s="413" t="s">
        <v>199</v>
      </c>
      <c r="BX32" s="413"/>
      <c r="BY32" s="413"/>
      <c r="BZ32" s="413"/>
      <c r="CA32" s="413"/>
      <c r="CB32" s="413"/>
      <c r="CC32" s="413"/>
      <c r="CD32" s="413"/>
      <c r="CE32" s="413"/>
      <c r="CF32" s="413"/>
      <c r="CG32" s="413"/>
      <c r="CH32" s="413"/>
      <c r="CI32" s="413"/>
      <c r="CJ32" s="413"/>
      <c r="CK32" s="413"/>
      <c r="CL32" s="413"/>
      <c r="CM32" s="413"/>
      <c r="CO32" s="413" t="s">
        <v>200</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201</v>
      </c>
      <c r="D33" s="405"/>
      <c r="E33" s="404" t="s">
        <v>202</v>
      </c>
      <c r="F33" s="404"/>
      <c r="G33" s="404"/>
      <c r="H33" s="404"/>
      <c r="I33" s="404"/>
      <c r="J33" s="404"/>
      <c r="K33" s="404"/>
      <c r="L33" s="404"/>
      <c r="M33" s="404"/>
      <c r="N33" s="404"/>
      <c r="O33" s="404"/>
      <c r="P33" s="404"/>
      <c r="Q33" s="404"/>
      <c r="R33" s="404"/>
      <c r="S33" s="404"/>
      <c r="T33" s="203"/>
      <c r="U33" s="405" t="s">
        <v>203</v>
      </c>
      <c r="V33" s="405"/>
      <c r="W33" s="404" t="s">
        <v>202</v>
      </c>
      <c r="X33" s="404"/>
      <c r="Y33" s="404"/>
      <c r="Z33" s="404"/>
      <c r="AA33" s="404"/>
      <c r="AB33" s="404"/>
      <c r="AC33" s="404"/>
      <c r="AD33" s="404"/>
      <c r="AE33" s="404"/>
      <c r="AF33" s="404"/>
      <c r="AG33" s="404"/>
      <c r="AH33" s="404"/>
      <c r="AI33" s="404"/>
      <c r="AJ33" s="404"/>
      <c r="AK33" s="404"/>
      <c r="AL33" s="203"/>
      <c r="AM33" s="405" t="s">
        <v>203</v>
      </c>
      <c r="AN33" s="405"/>
      <c r="AO33" s="404" t="s">
        <v>202</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201</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国民健康保険事業費特別会計</v>
      </c>
      <c r="X34" s="402"/>
      <c r="Y34" s="402"/>
      <c r="Z34" s="402"/>
      <c r="AA34" s="402"/>
      <c r="AB34" s="402"/>
      <c r="AC34" s="402"/>
      <c r="AD34" s="402"/>
      <c r="AE34" s="402"/>
      <c r="AF34" s="402"/>
      <c r="AG34" s="402"/>
      <c r="AH34" s="402"/>
      <c r="AI34" s="402"/>
      <c r="AJ34" s="402"/>
      <c r="AK34" s="402"/>
      <c r="AL34" s="178"/>
      <c r="AM34" s="401" t="str">
        <f>IF(AO34="","",MAX(C34:D43,U34:V43)+1)</f>
        <v/>
      </c>
      <c r="AN34" s="401"/>
      <c r="AO34" s="402"/>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IF('各会計、関係団体の財政状況及び健全化判断比率'!B31="","",'各会計、関係団体の財政状況及び健全化判断比率'!B31)</f>
        <v>簡易水道事業費特別会計</v>
      </c>
      <c r="BH34" s="402"/>
      <c r="BI34" s="402"/>
      <c r="BJ34" s="402"/>
      <c r="BK34" s="402"/>
      <c r="BL34" s="402"/>
      <c r="BM34" s="402"/>
      <c r="BN34" s="402"/>
      <c r="BO34" s="402"/>
      <c r="BP34" s="402"/>
      <c r="BQ34" s="402"/>
      <c r="BR34" s="402"/>
      <c r="BS34" s="402"/>
      <c r="BT34" s="402"/>
      <c r="BU34" s="402"/>
      <c r="BV34" s="178"/>
      <c r="BW34" s="401">
        <f>IF(BY34="","",MAX(C34:D43,U34:V43,AM34:AN43,BE34:BF43)+1)</f>
        <v>7</v>
      </c>
      <c r="BX34" s="401"/>
      <c r="BY34" s="402" t="str">
        <f>IF('各会計、関係団体の財政状況及び健全化判断比率'!B68="","",'各会計、関係団体の財政状況及び健全化判断比率'!B68)</f>
        <v>宇陀衛生一部事務組合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学校給食事業費特別会計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8</v>
      </c>
      <c r="BX35" s="401"/>
      <c r="BY35" s="402" t="str">
        <f>IF('各会計、関係団体の財政状況及び健全化判断比率'!B69="","",'各会計、関係団体の財政状況及び健全化判断比率'!B69)</f>
        <v>奈良県市町村総合事務組合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9</v>
      </c>
      <c r="BX36" s="401"/>
      <c r="BY36" s="402" t="str">
        <f>IF('各会計、関係団体の財政状況及び健全化判断比率'!B70="","",'各会計、関係団体の財政状況及び健全化判断比率'!B70)</f>
        <v>吉野広域行政組合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10</v>
      </c>
      <c r="BX37" s="401"/>
      <c r="BY37" s="402" t="str">
        <f>IF('各会計、関係団体の財政状況及び健全化判断比率'!B71="","",'各会計、関係団体の財政状況及び健全化判断比率'!B71)</f>
        <v>奈良広域水質検査センター組合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11</v>
      </c>
      <c r="BX38" s="401"/>
      <c r="BY38" s="402" t="str">
        <f>IF('各会計、関係団体の財政状況及び健全化判断比率'!B72="","",'各会計、関係団体の財政状況及び健全化判断比率'!B72)</f>
        <v>奈良県後期高齢者医療広域連合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12</v>
      </c>
      <c r="BX39" s="401"/>
      <c r="BY39" s="402" t="str">
        <f>IF('各会計、関係団体の財政状況及び健全化判断比率'!B73="","",'各会計、関係団体の財政状況及び健全化判断比率'!B73)</f>
        <v>奈良県広域消防組合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13</v>
      </c>
      <c r="BX40" s="401"/>
      <c r="BY40" s="402" t="str">
        <f>IF('各会計、関係団体の財政状況及び健全化判断比率'!B74="","",'各会計、関係団体の財政状況及び健全化判断比率'!B74)</f>
        <v>さくら広域環境衛生組合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14</v>
      </c>
      <c r="BX41" s="401"/>
      <c r="BY41" s="402" t="str">
        <f>IF('各会計、関係団体の財政状況及び健全化判断比率'!B75="","",'各会計、関係団体の財政状況及び健全化判断比率'!B75)</f>
        <v>南和広域医療企業団</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593</v>
      </c>
    </row>
    <row r="54" spans="5:113" x14ac:dyDescent="0.15"/>
    <row r="55" spans="5:113" x14ac:dyDescent="0.15"/>
    <row r="56" spans="5:113" x14ac:dyDescent="0.15"/>
  </sheetData>
  <sheetProtection algorithmName="SHA-512" hashValue="0R4K8mPTmsB7hX5JDJsF5aFw3zJGmkbNF6nlexIvs/nhTO5+Lsb6mAYctn3vJTK/Fp1iPZMxVnzDzxyC1y8dZg==" saltValue="RuaieUjWNW0zy0v8q8q7b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4" t="s">
        <v>563</v>
      </c>
      <c r="D34" s="1184"/>
      <c r="E34" s="1185"/>
      <c r="F34" s="32">
        <v>25.2</v>
      </c>
      <c r="G34" s="33">
        <v>11.66</v>
      </c>
      <c r="H34" s="33">
        <v>11.8</v>
      </c>
      <c r="I34" s="33">
        <v>9.4</v>
      </c>
      <c r="J34" s="34">
        <v>17.39</v>
      </c>
      <c r="K34" s="22"/>
      <c r="L34" s="22"/>
      <c r="M34" s="22"/>
      <c r="N34" s="22"/>
      <c r="O34" s="22"/>
      <c r="P34" s="22"/>
    </row>
    <row r="35" spans="1:16" ht="39" customHeight="1" x14ac:dyDescent="0.15">
      <c r="A35" s="22"/>
      <c r="B35" s="35"/>
      <c r="C35" s="1178" t="s">
        <v>564</v>
      </c>
      <c r="D35" s="1179"/>
      <c r="E35" s="1180"/>
      <c r="F35" s="36">
        <v>5.18</v>
      </c>
      <c r="G35" s="37">
        <v>4.62</v>
      </c>
      <c r="H35" s="37">
        <v>5.24</v>
      </c>
      <c r="I35" s="37">
        <v>4.9000000000000004</v>
      </c>
      <c r="J35" s="38">
        <v>4.28</v>
      </c>
      <c r="K35" s="22"/>
      <c r="L35" s="22"/>
      <c r="M35" s="22"/>
      <c r="N35" s="22"/>
      <c r="O35" s="22"/>
      <c r="P35" s="22"/>
    </row>
    <row r="36" spans="1:16" ht="39" customHeight="1" x14ac:dyDescent="0.15">
      <c r="A36" s="22"/>
      <c r="B36" s="35"/>
      <c r="C36" s="1178" t="s">
        <v>565</v>
      </c>
      <c r="D36" s="1179"/>
      <c r="E36" s="1180"/>
      <c r="F36" s="36" t="s">
        <v>566</v>
      </c>
      <c r="G36" s="37">
        <v>1.1499999999999999</v>
      </c>
      <c r="H36" s="37">
        <v>1.63</v>
      </c>
      <c r="I36" s="37">
        <v>0.7</v>
      </c>
      <c r="J36" s="38">
        <v>0.72</v>
      </c>
      <c r="K36" s="22"/>
      <c r="L36" s="22"/>
      <c r="M36" s="22"/>
      <c r="N36" s="22"/>
      <c r="O36" s="22"/>
      <c r="P36" s="22"/>
    </row>
    <row r="37" spans="1:16" ht="39" customHeight="1" x14ac:dyDescent="0.15">
      <c r="A37" s="22"/>
      <c r="B37" s="35"/>
      <c r="C37" s="1178" t="s">
        <v>567</v>
      </c>
      <c r="D37" s="1179"/>
      <c r="E37" s="1180"/>
      <c r="F37" s="36">
        <v>0</v>
      </c>
      <c r="G37" s="37">
        <v>0</v>
      </c>
      <c r="H37" s="37">
        <v>0</v>
      </c>
      <c r="I37" s="37">
        <v>0</v>
      </c>
      <c r="J37" s="38">
        <v>0</v>
      </c>
      <c r="K37" s="22"/>
      <c r="L37" s="22"/>
      <c r="M37" s="22"/>
      <c r="N37" s="22"/>
      <c r="O37" s="22"/>
      <c r="P37" s="22"/>
    </row>
    <row r="38" spans="1:16" ht="39" customHeight="1" x14ac:dyDescent="0.15">
      <c r="A38" s="22"/>
      <c r="B38" s="35"/>
      <c r="C38" s="1178" t="s">
        <v>568</v>
      </c>
      <c r="D38" s="1179"/>
      <c r="E38" s="1180"/>
      <c r="F38" s="36">
        <v>0</v>
      </c>
      <c r="G38" s="37">
        <v>0</v>
      </c>
      <c r="H38" s="37">
        <v>0</v>
      </c>
      <c r="I38" s="37">
        <v>0</v>
      </c>
      <c r="J38" s="38">
        <v>0</v>
      </c>
      <c r="K38" s="22"/>
      <c r="L38" s="22"/>
      <c r="M38" s="22"/>
      <c r="N38" s="22"/>
      <c r="O38" s="22"/>
      <c r="P38" s="22"/>
    </row>
    <row r="39" spans="1:16" ht="39" customHeight="1" x14ac:dyDescent="0.15">
      <c r="A39" s="22"/>
      <c r="B39" s="35"/>
      <c r="C39" s="1178" t="s">
        <v>569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570</v>
      </c>
      <c r="D42" s="1179"/>
      <c r="E42" s="1180"/>
      <c r="F42" s="36" t="s">
        <v>512</v>
      </c>
      <c r="G42" s="37" t="s">
        <v>512</v>
      </c>
      <c r="H42" s="37" t="s">
        <v>512</v>
      </c>
      <c r="I42" s="37" t="s">
        <v>512</v>
      </c>
      <c r="J42" s="38" t="s">
        <v>512</v>
      </c>
      <c r="K42" s="22"/>
      <c r="L42" s="22"/>
      <c r="M42" s="22"/>
      <c r="N42" s="22"/>
      <c r="O42" s="22"/>
      <c r="P42" s="22"/>
    </row>
    <row r="43" spans="1:16" ht="39" customHeight="1" thickBot="1" x14ac:dyDescent="0.2">
      <c r="A43" s="22"/>
      <c r="B43" s="40"/>
      <c r="C43" s="1181" t="s">
        <v>571</v>
      </c>
      <c r="D43" s="1182"/>
      <c r="E43" s="1183"/>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P0bw+x95Wh/7LFgfLiZ0y70QbxJK2x95TGSXxEfJxZNyqVTVkWvt/ZtEPn4cstWQ5w+hEx1V/ZZWDxmj9N2w==" saltValue="Dfdtx0Dqppk7jVMUXyhb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199</v>
      </c>
      <c r="L45" s="60">
        <v>191</v>
      </c>
      <c r="M45" s="60">
        <v>211</v>
      </c>
      <c r="N45" s="60">
        <v>225</v>
      </c>
      <c r="O45" s="61">
        <v>270</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512</v>
      </c>
      <c r="L46" s="64" t="s">
        <v>512</v>
      </c>
      <c r="M46" s="64" t="s">
        <v>512</v>
      </c>
      <c r="N46" s="64" t="s">
        <v>512</v>
      </c>
      <c r="O46" s="65" t="s">
        <v>512</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512</v>
      </c>
      <c r="L47" s="64" t="s">
        <v>512</v>
      </c>
      <c r="M47" s="64" t="s">
        <v>512</v>
      </c>
      <c r="N47" s="64" t="s">
        <v>512</v>
      </c>
      <c r="O47" s="65" t="s">
        <v>512</v>
      </c>
      <c r="P47" s="48"/>
      <c r="Q47" s="48"/>
      <c r="R47" s="48"/>
      <c r="S47" s="48"/>
      <c r="T47" s="48"/>
      <c r="U47" s="48"/>
    </row>
    <row r="48" spans="1:21" ht="30.75" customHeight="1" x14ac:dyDescent="0.15">
      <c r="A48" s="48"/>
      <c r="B48" s="1206"/>
      <c r="C48" s="1207"/>
      <c r="D48" s="62"/>
      <c r="E48" s="1188" t="s">
        <v>14</v>
      </c>
      <c r="F48" s="1188"/>
      <c r="G48" s="1188"/>
      <c r="H48" s="1188"/>
      <c r="I48" s="1188"/>
      <c r="J48" s="1189"/>
      <c r="K48" s="63">
        <v>71</v>
      </c>
      <c r="L48" s="64">
        <v>58</v>
      </c>
      <c r="M48" s="64">
        <v>58</v>
      </c>
      <c r="N48" s="64">
        <v>60</v>
      </c>
      <c r="O48" s="65">
        <v>61</v>
      </c>
      <c r="P48" s="48"/>
      <c r="Q48" s="48"/>
      <c r="R48" s="48"/>
      <c r="S48" s="48"/>
      <c r="T48" s="48"/>
      <c r="U48" s="48"/>
    </row>
    <row r="49" spans="1:21" ht="30.75" customHeight="1" x14ac:dyDescent="0.15">
      <c r="A49" s="48"/>
      <c r="B49" s="1206"/>
      <c r="C49" s="1207"/>
      <c r="D49" s="62"/>
      <c r="E49" s="1188" t="s">
        <v>15</v>
      </c>
      <c r="F49" s="1188"/>
      <c r="G49" s="1188"/>
      <c r="H49" s="1188"/>
      <c r="I49" s="1188"/>
      <c r="J49" s="1189"/>
      <c r="K49" s="63">
        <v>26</v>
      </c>
      <c r="L49" s="64">
        <v>27</v>
      </c>
      <c r="M49" s="64">
        <v>28</v>
      </c>
      <c r="N49" s="64">
        <v>31</v>
      </c>
      <c r="O49" s="65">
        <v>25</v>
      </c>
      <c r="P49" s="48"/>
      <c r="Q49" s="48"/>
      <c r="R49" s="48"/>
      <c r="S49" s="48"/>
      <c r="T49" s="48"/>
      <c r="U49" s="48"/>
    </row>
    <row r="50" spans="1:21" ht="30.75" customHeight="1" x14ac:dyDescent="0.15">
      <c r="A50" s="48"/>
      <c r="B50" s="1206"/>
      <c r="C50" s="1207"/>
      <c r="D50" s="62"/>
      <c r="E50" s="1188" t="s">
        <v>16</v>
      </c>
      <c r="F50" s="1188"/>
      <c r="G50" s="1188"/>
      <c r="H50" s="1188"/>
      <c r="I50" s="1188"/>
      <c r="J50" s="1189"/>
      <c r="K50" s="63" t="s">
        <v>512</v>
      </c>
      <c r="L50" s="64" t="s">
        <v>512</v>
      </c>
      <c r="M50" s="64" t="s">
        <v>512</v>
      </c>
      <c r="N50" s="64" t="s">
        <v>512</v>
      </c>
      <c r="O50" s="65" t="s">
        <v>512</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512</v>
      </c>
      <c r="L51" s="64" t="s">
        <v>512</v>
      </c>
      <c r="M51" s="64" t="s">
        <v>512</v>
      </c>
      <c r="N51" s="64" t="s">
        <v>512</v>
      </c>
      <c r="O51" s="65" t="s">
        <v>512</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186</v>
      </c>
      <c r="L52" s="64">
        <v>171</v>
      </c>
      <c r="M52" s="64">
        <v>183</v>
      </c>
      <c r="N52" s="64">
        <v>193</v>
      </c>
      <c r="O52" s="65">
        <v>211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110</v>
      </c>
      <c r="L53" s="69">
        <v>105</v>
      </c>
      <c r="M53" s="69">
        <v>114</v>
      </c>
      <c r="N53" s="69">
        <v>123</v>
      </c>
      <c r="O53" s="70">
        <v>145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4" t="s">
        <v>24</v>
      </c>
      <c r="C57" s="1195"/>
      <c r="D57" s="1198" t="s">
        <v>25</v>
      </c>
      <c r="E57" s="1199"/>
      <c r="F57" s="1199"/>
      <c r="G57" s="1199"/>
      <c r="H57" s="1199"/>
      <c r="I57" s="1199"/>
      <c r="J57" s="1200"/>
      <c r="K57" s="83"/>
      <c r="L57" s="84"/>
      <c r="M57" s="84"/>
      <c r="N57" s="84"/>
      <c r="O57" s="85"/>
    </row>
    <row r="58" spans="1:21" ht="31.5" customHeight="1" thickBot="1" x14ac:dyDescent="0.2">
      <c r="B58" s="1196"/>
      <c r="C58" s="1197"/>
      <c r="D58" s="1201" t="s">
        <v>26</v>
      </c>
      <c r="E58" s="1202"/>
      <c r="F58" s="1202"/>
      <c r="G58" s="1202"/>
      <c r="H58" s="1202"/>
      <c r="I58" s="1202"/>
      <c r="J58" s="120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EAcOaPlLSvx32f6C73l4dHq5xr8atHmTubc/kgGLKkHC1bnq9gm5eWjnpTLqim4HPN0GSNhxx3WVW+PxQqa4Q==" saltValue="QccxZo1wGyGp48wbavAf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24" t="s">
        <v>29</v>
      </c>
      <c r="C41" s="1225"/>
      <c r="D41" s="102"/>
      <c r="E41" s="1226" t="s">
        <v>30</v>
      </c>
      <c r="F41" s="1226"/>
      <c r="G41" s="1226"/>
      <c r="H41" s="1227"/>
      <c r="I41" s="346">
        <v>2494</v>
      </c>
      <c r="J41" s="347">
        <v>2618</v>
      </c>
      <c r="K41" s="347">
        <v>2790</v>
      </c>
      <c r="L41" s="347">
        <v>2752</v>
      </c>
      <c r="M41" s="348">
        <v>2668</v>
      </c>
    </row>
    <row r="42" spans="2:13" ht="27.75" customHeight="1" x14ac:dyDescent="0.15">
      <c r="B42" s="1214"/>
      <c r="C42" s="1215"/>
      <c r="D42" s="103"/>
      <c r="E42" s="1218" t="s">
        <v>31</v>
      </c>
      <c r="F42" s="1218"/>
      <c r="G42" s="1218"/>
      <c r="H42" s="1219"/>
      <c r="I42" s="349">
        <v>0</v>
      </c>
      <c r="J42" s="350" t="s">
        <v>512</v>
      </c>
      <c r="K42" s="350" t="s">
        <v>512</v>
      </c>
      <c r="L42" s="350" t="s">
        <v>512</v>
      </c>
      <c r="M42" s="351" t="s">
        <v>512</v>
      </c>
    </row>
    <row r="43" spans="2:13" ht="27.75" customHeight="1" x14ac:dyDescent="0.15">
      <c r="B43" s="1214"/>
      <c r="C43" s="1215"/>
      <c r="D43" s="103"/>
      <c r="E43" s="1218" t="s">
        <v>32</v>
      </c>
      <c r="F43" s="1218"/>
      <c r="G43" s="1218"/>
      <c r="H43" s="1219"/>
      <c r="I43" s="349">
        <v>618</v>
      </c>
      <c r="J43" s="350">
        <v>564</v>
      </c>
      <c r="K43" s="350">
        <v>518</v>
      </c>
      <c r="L43" s="350">
        <v>467</v>
      </c>
      <c r="M43" s="351">
        <v>438</v>
      </c>
    </row>
    <row r="44" spans="2:13" ht="27.75" customHeight="1" x14ac:dyDescent="0.15">
      <c r="B44" s="1214"/>
      <c r="C44" s="1215"/>
      <c r="D44" s="103"/>
      <c r="E44" s="1218" t="s">
        <v>33</v>
      </c>
      <c r="F44" s="1218"/>
      <c r="G44" s="1218"/>
      <c r="H44" s="1219"/>
      <c r="I44" s="349">
        <v>295</v>
      </c>
      <c r="J44" s="350">
        <v>298</v>
      </c>
      <c r="K44" s="350">
        <v>239</v>
      </c>
      <c r="L44" s="350">
        <v>207</v>
      </c>
      <c r="M44" s="351">
        <v>195</v>
      </c>
    </row>
    <row r="45" spans="2:13" ht="27.75" customHeight="1" x14ac:dyDescent="0.15">
      <c r="B45" s="1214"/>
      <c r="C45" s="1215"/>
      <c r="D45" s="103"/>
      <c r="E45" s="1218" t="s">
        <v>34</v>
      </c>
      <c r="F45" s="1218"/>
      <c r="G45" s="1218"/>
      <c r="H45" s="1219"/>
      <c r="I45" s="349">
        <v>526</v>
      </c>
      <c r="J45" s="350">
        <v>523</v>
      </c>
      <c r="K45" s="350">
        <v>482</v>
      </c>
      <c r="L45" s="350">
        <v>449</v>
      </c>
      <c r="M45" s="351">
        <v>427</v>
      </c>
    </row>
    <row r="46" spans="2:13" ht="27.75" customHeight="1" x14ac:dyDescent="0.15">
      <c r="B46" s="1214"/>
      <c r="C46" s="1215"/>
      <c r="D46" s="104"/>
      <c r="E46" s="1218" t="s">
        <v>35</v>
      </c>
      <c r="F46" s="1218"/>
      <c r="G46" s="1218"/>
      <c r="H46" s="1219"/>
      <c r="I46" s="349" t="s">
        <v>512</v>
      </c>
      <c r="J46" s="350" t="s">
        <v>512</v>
      </c>
      <c r="K46" s="350" t="s">
        <v>512</v>
      </c>
      <c r="L46" s="350" t="s">
        <v>512</v>
      </c>
      <c r="M46" s="351" t="s">
        <v>512</v>
      </c>
    </row>
    <row r="47" spans="2:13" ht="27.75" customHeight="1" x14ac:dyDescent="0.15">
      <c r="B47" s="1214"/>
      <c r="C47" s="1215"/>
      <c r="D47" s="105"/>
      <c r="E47" s="1228" t="s">
        <v>36</v>
      </c>
      <c r="F47" s="1229"/>
      <c r="G47" s="1229"/>
      <c r="H47" s="1230"/>
      <c r="I47" s="349" t="s">
        <v>512</v>
      </c>
      <c r="J47" s="350" t="s">
        <v>512</v>
      </c>
      <c r="K47" s="350" t="s">
        <v>512</v>
      </c>
      <c r="L47" s="350" t="s">
        <v>512</v>
      </c>
      <c r="M47" s="351" t="s">
        <v>512</v>
      </c>
    </row>
    <row r="48" spans="2:13" ht="27.75" customHeight="1" x14ac:dyDescent="0.15">
      <c r="B48" s="1214"/>
      <c r="C48" s="1215"/>
      <c r="D48" s="103"/>
      <c r="E48" s="1218" t="s">
        <v>37</v>
      </c>
      <c r="F48" s="1218"/>
      <c r="G48" s="1218"/>
      <c r="H48" s="1219"/>
      <c r="I48" s="349" t="s">
        <v>512</v>
      </c>
      <c r="J48" s="350" t="s">
        <v>512</v>
      </c>
      <c r="K48" s="350" t="s">
        <v>512</v>
      </c>
      <c r="L48" s="350" t="s">
        <v>512</v>
      </c>
      <c r="M48" s="351" t="s">
        <v>512</v>
      </c>
    </row>
    <row r="49" spans="2:13" ht="27.75" customHeight="1" x14ac:dyDescent="0.15">
      <c r="B49" s="1216"/>
      <c r="C49" s="1217"/>
      <c r="D49" s="103"/>
      <c r="E49" s="1218" t="s">
        <v>38</v>
      </c>
      <c r="F49" s="1218"/>
      <c r="G49" s="1218"/>
      <c r="H49" s="1219"/>
      <c r="I49" s="349" t="s">
        <v>512</v>
      </c>
      <c r="J49" s="350" t="s">
        <v>512</v>
      </c>
      <c r="K49" s="350" t="s">
        <v>512</v>
      </c>
      <c r="L49" s="350" t="s">
        <v>512</v>
      </c>
      <c r="M49" s="351" t="s">
        <v>512</v>
      </c>
    </row>
    <row r="50" spans="2:13" ht="27.75" customHeight="1" x14ac:dyDescent="0.15">
      <c r="B50" s="1212" t="s">
        <v>39</v>
      </c>
      <c r="C50" s="1213"/>
      <c r="D50" s="106"/>
      <c r="E50" s="1218" t="s">
        <v>40</v>
      </c>
      <c r="F50" s="1218"/>
      <c r="G50" s="1218"/>
      <c r="H50" s="1219"/>
      <c r="I50" s="349">
        <v>1687</v>
      </c>
      <c r="J50" s="350">
        <v>1710</v>
      </c>
      <c r="K50" s="350">
        <v>1586</v>
      </c>
      <c r="L50" s="350">
        <v>1616</v>
      </c>
      <c r="M50" s="351">
        <v>1662</v>
      </c>
    </row>
    <row r="51" spans="2:13" ht="27.75" customHeight="1" x14ac:dyDescent="0.15">
      <c r="B51" s="1214"/>
      <c r="C51" s="1215"/>
      <c r="D51" s="103"/>
      <c r="E51" s="1218" t="s">
        <v>41</v>
      </c>
      <c r="F51" s="1218"/>
      <c r="G51" s="1218"/>
      <c r="H51" s="1219"/>
      <c r="I51" s="349" t="s">
        <v>512</v>
      </c>
      <c r="J51" s="350" t="s">
        <v>512</v>
      </c>
      <c r="K51" s="350" t="s">
        <v>512</v>
      </c>
      <c r="L51" s="350" t="s">
        <v>512</v>
      </c>
      <c r="M51" s="351" t="s">
        <v>512</v>
      </c>
    </row>
    <row r="52" spans="2:13" ht="27.75" customHeight="1" x14ac:dyDescent="0.15">
      <c r="B52" s="1216"/>
      <c r="C52" s="1217"/>
      <c r="D52" s="103"/>
      <c r="E52" s="1218" t="s">
        <v>42</v>
      </c>
      <c r="F52" s="1218"/>
      <c r="G52" s="1218"/>
      <c r="H52" s="1219"/>
      <c r="I52" s="349">
        <v>2217</v>
      </c>
      <c r="J52" s="350">
        <v>2351</v>
      </c>
      <c r="K52" s="350">
        <v>2324</v>
      </c>
      <c r="L52" s="350">
        <v>2357</v>
      </c>
      <c r="M52" s="351">
        <v>2294</v>
      </c>
    </row>
    <row r="53" spans="2:13" ht="27.75" customHeight="1" thickBot="1" x14ac:dyDescent="0.2">
      <c r="B53" s="1220" t="s">
        <v>43</v>
      </c>
      <c r="C53" s="1221"/>
      <c r="D53" s="107"/>
      <c r="E53" s="1222" t="s">
        <v>44</v>
      </c>
      <c r="F53" s="1222"/>
      <c r="G53" s="1222"/>
      <c r="H53" s="1223"/>
      <c r="I53" s="352">
        <v>29</v>
      </c>
      <c r="J53" s="353">
        <v>-58</v>
      </c>
      <c r="K53" s="353">
        <v>118</v>
      </c>
      <c r="L53" s="353">
        <v>-97</v>
      </c>
      <c r="M53" s="354">
        <v>-227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uoO8w1UbllkG12B4BSq3n4dpmQZuYueLdEIfsPp8EJ59FjiFltIBlchDwGWdpfU2cD/OUYVzCG6qXH2aa7ESQ==" saltValue="1QDPOxy+b93YERa4PPW6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9" t="s">
        <v>47</v>
      </c>
      <c r="D55" s="1239"/>
      <c r="E55" s="1240"/>
      <c r="F55" s="119">
        <v>918</v>
      </c>
      <c r="G55" s="119">
        <v>918</v>
      </c>
      <c r="H55" s="120">
        <v>918</v>
      </c>
    </row>
    <row r="56" spans="2:8" ht="52.5" customHeight="1" x14ac:dyDescent="0.15">
      <c r="B56" s="121"/>
      <c r="C56" s="1241" t="s">
        <v>48</v>
      </c>
      <c r="D56" s="1241"/>
      <c r="E56" s="1242"/>
      <c r="F56" s="122">
        <v>293</v>
      </c>
      <c r="G56" s="122">
        <v>312</v>
      </c>
      <c r="H56" s="123">
        <v>338</v>
      </c>
    </row>
    <row r="57" spans="2:8" ht="53.25" customHeight="1" x14ac:dyDescent="0.15">
      <c r="B57" s="121"/>
      <c r="C57" s="1243" t="s">
        <v>49</v>
      </c>
      <c r="D57" s="1243"/>
      <c r="E57" s="1244"/>
      <c r="F57" s="124">
        <v>227</v>
      </c>
      <c r="G57" s="124">
        <v>247</v>
      </c>
      <c r="H57" s="125">
        <v>264</v>
      </c>
    </row>
    <row r="58" spans="2:8" ht="45.75" customHeight="1" x14ac:dyDescent="0.15">
      <c r="B58" s="126"/>
      <c r="C58" s="1231" t="s">
        <v>587</v>
      </c>
      <c r="D58" s="1232"/>
      <c r="E58" s="1233"/>
      <c r="F58" s="127">
        <v>60</v>
      </c>
      <c r="G58" s="127">
        <v>60</v>
      </c>
      <c r="H58" s="128">
        <v>60</v>
      </c>
    </row>
    <row r="59" spans="2:8" ht="45.75" customHeight="1" x14ac:dyDescent="0.15">
      <c r="B59" s="126"/>
      <c r="C59" s="1231" t="s">
        <v>590</v>
      </c>
      <c r="D59" s="1232"/>
      <c r="E59" s="1233"/>
      <c r="F59" s="127">
        <v>22</v>
      </c>
      <c r="G59" s="127">
        <v>35</v>
      </c>
      <c r="H59" s="128">
        <v>47</v>
      </c>
    </row>
    <row r="60" spans="2:8" ht="45.75" customHeight="1" x14ac:dyDescent="0.15">
      <c r="B60" s="126"/>
      <c r="C60" s="1231" t="s">
        <v>591</v>
      </c>
      <c r="D60" s="1232"/>
      <c r="E60" s="1233"/>
      <c r="F60" s="127">
        <v>34</v>
      </c>
      <c r="G60" s="127">
        <v>39</v>
      </c>
      <c r="H60" s="128">
        <v>45</v>
      </c>
    </row>
    <row r="61" spans="2:8" ht="45.75" customHeight="1" x14ac:dyDescent="0.15">
      <c r="B61" s="126"/>
      <c r="C61" s="1231" t="s">
        <v>588</v>
      </c>
      <c r="D61" s="1232"/>
      <c r="E61" s="1233"/>
      <c r="F61" s="127">
        <v>27</v>
      </c>
      <c r="G61" s="127">
        <v>28</v>
      </c>
      <c r="H61" s="128">
        <v>28</v>
      </c>
    </row>
    <row r="62" spans="2:8" ht="45.75" customHeight="1" thickBot="1" x14ac:dyDescent="0.2">
      <c r="B62" s="129"/>
      <c r="C62" s="1234" t="s">
        <v>589</v>
      </c>
      <c r="D62" s="1235"/>
      <c r="E62" s="1236"/>
      <c r="F62" s="130">
        <v>20</v>
      </c>
      <c r="G62" s="130">
        <v>20</v>
      </c>
      <c r="H62" s="131">
        <v>20</v>
      </c>
    </row>
    <row r="63" spans="2:8" ht="52.5" customHeight="1" thickBot="1" x14ac:dyDescent="0.2">
      <c r="B63" s="132"/>
      <c r="C63" s="1237" t="s">
        <v>50</v>
      </c>
      <c r="D63" s="1237"/>
      <c r="E63" s="1238"/>
      <c r="F63" s="133">
        <v>1438</v>
      </c>
      <c r="G63" s="133">
        <v>1476</v>
      </c>
      <c r="H63" s="134">
        <v>1520</v>
      </c>
    </row>
    <row r="64" spans="2:8" x14ac:dyDescent="0.15"/>
  </sheetData>
  <sheetProtection algorithmName="SHA-512" hashValue="Ywe/FfA7aUBoda8RLDfIl0KER7j4pHw/VsnI+YxTTj9E8gc238w+7hDFd06xVHGGtR/hcAFtwIjvwcSZo9hSRQ==" saltValue="+t3qpUmpNRDOQ9nUKWuo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8626-24F8-470A-96A0-13EFB32BE328}">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596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597</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554</v>
      </c>
      <c r="BQ50" s="1258"/>
      <c r="BR50" s="1258"/>
      <c r="BS50" s="1258"/>
      <c r="BT50" s="1258"/>
      <c r="BU50" s="1258"/>
      <c r="BV50" s="1258"/>
      <c r="BW50" s="1258"/>
      <c r="BX50" s="1258" t="s">
        <v>555</v>
      </c>
      <c r="BY50" s="1258"/>
      <c r="BZ50" s="1258"/>
      <c r="CA50" s="1258"/>
      <c r="CB50" s="1258"/>
      <c r="CC50" s="1258"/>
      <c r="CD50" s="1258"/>
      <c r="CE50" s="1258"/>
      <c r="CF50" s="1258" t="s">
        <v>556</v>
      </c>
      <c r="CG50" s="1258"/>
      <c r="CH50" s="1258"/>
      <c r="CI50" s="1258"/>
      <c r="CJ50" s="1258"/>
      <c r="CK50" s="1258"/>
      <c r="CL50" s="1258"/>
      <c r="CM50" s="1258"/>
      <c r="CN50" s="1258" t="s">
        <v>557</v>
      </c>
      <c r="CO50" s="1258"/>
      <c r="CP50" s="1258"/>
      <c r="CQ50" s="1258"/>
      <c r="CR50" s="1258"/>
      <c r="CS50" s="1258"/>
      <c r="CT50" s="1258"/>
      <c r="CU50" s="1258"/>
      <c r="CV50" s="1258" t="s">
        <v>558</v>
      </c>
      <c r="CW50" s="1258"/>
      <c r="CX50" s="1258"/>
      <c r="CY50" s="1258"/>
      <c r="CZ50" s="1258"/>
      <c r="DA50" s="1258"/>
      <c r="DB50" s="1258"/>
      <c r="DC50" s="1258"/>
    </row>
    <row r="51" spans="1:109" ht="13.5" customHeight="1" x14ac:dyDescent="0.15">
      <c r="B51" s="370"/>
      <c r="G51" s="1265"/>
      <c r="H51" s="1265"/>
      <c r="I51" s="1263"/>
      <c r="J51" s="1263"/>
      <c r="K51" s="1261"/>
      <c r="L51" s="1261"/>
      <c r="M51" s="1261"/>
      <c r="N51" s="1261"/>
      <c r="AM51" s="379"/>
      <c r="AN51" s="1262" t="s">
        <v>598</v>
      </c>
      <c r="AO51" s="1262"/>
      <c r="AP51" s="1262"/>
      <c r="AQ51" s="1262"/>
      <c r="AR51" s="1262"/>
      <c r="AS51" s="1262"/>
      <c r="AT51" s="1262"/>
      <c r="AU51" s="1262"/>
      <c r="AV51" s="1262"/>
      <c r="AW51" s="1262"/>
      <c r="AX51" s="1262"/>
      <c r="AY51" s="1262"/>
      <c r="AZ51" s="1262"/>
      <c r="BA51" s="1262"/>
      <c r="BB51" s="1262" t="s">
        <v>599</v>
      </c>
      <c r="BC51" s="1262"/>
      <c r="BD51" s="1262"/>
      <c r="BE51" s="1262"/>
      <c r="BF51" s="1262"/>
      <c r="BG51" s="1262"/>
      <c r="BH51" s="1262"/>
      <c r="BI51" s="1262"/>
      <c r="BJ51" s="1262"/>
      <c r="BK51" s="1262"/>
      <c r="BL51" s="1262"/>
      <c r="BM51" s="1262"/>
      <c r="BN51" s="1262"/>
      <c r="BO51" s="1262"/>
      <c r="BP51" s="1259"/>
      <c r="BQ51" s="1260"/>
      <c r="BR51" s="1260"/>
      <c r="BS51" s="1260"/>
      <c r="BT51" s="1260"/>
      <c r="BU51" s="1260"/>
      <c r="BV51" s="1260"/>
      <c r="BW51" s="1260"/>
      <c r="BX51" s="1259"/>
      <c r="BY51" s="1260"/>
      <c r="BZ51" s="1260"/>
      <c r="CA51" s="1260"/>
      <c r="CB51" s="1260"/>
      <c r="CC51" s="1260"/>
      <c r="CD51" s="1260"/>
      <c r="CE51" s="1260"/>
      <c r="CF51" s="1259"/>
      <c r="CG51" s="1260"/>
      <c r="CH51" s="1260"/>
      <c r="CI51" s="1260"/>
      <c r="CJ51" s="1260"/>
      <c r="CK51" s="1260"/>
      <c r="CL51" s="1260"/>
      <c r="CM51" s="1260"/>
      <c r="CN51" s="1259"/>
      <c r="CO51" s="1260"/>
      <c r="CP51" s="1260"/>
      <c r="CQ51" s="1260"/>
      <c r="CR51" s="1260"/>
      <c r="CS51" s="1260"/>
      <c r="CT51" s="1260"/>
      <c r="CU51" s="1260"/>
      <c r="CV51" s="1259"/>
      <c r="CW51" s="1260"/>
      <c r="CX51" s="1260"/>
      <c r="CY51" s="1260"/>
      <c r="CZ51" s="1260"/>
      <c r="DA51" s="1260"/>
      <c r="DB51" s="1260"/>
      <c r="DC51" s="1260"/>
    </row>
    <row r="52" spans="1:109" x14ac:dyDescent="0.15">
      <c r="B52" s="370"/>
      <c r="G52" s="1265"/>
      <c r="H52" s="1265"/>
      <c r="I52" s="1263"/>
      <c r="J52" s="1263"/>
      <c r="K52" s="1261"/>
      <c r="L52" s="1261"/>
      <c r="M52" s="1261"/>
      <c r="N52" s="1261"/>
      <c r="AM52" s="379"/>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0"/>
      <c r="BQ52" s="1260"/>
      <c r="BR52" s="1260"/>
      <c r="BS52" s="1260"/>
      <c r="BT52" s="1260"/>
      <c r="BU52" s="1260"/>
      <c r="BV52" s="1260"/>
      <c r="BW52" s="1260"/>
      <c r="BX52" s="1260"/>
      <c r="BY52" s="1260"/>
      <c r="BZ52" s="1260"/>
      <c r="CA52" s="1260"/>
      <c r="CB52" s="1260"/>
      <c r="CC52" s="1260"/>
      <c r="CD52" s="1260"/>
      <c r="CE52" s="1260"/>
      <c r="CF52" s="1260"/>
      <c r="CG52" s="1260"/>
      <c r="CH52" s="1260"/>
      <c r="CI52" s="1260"/>
      <c r="CJ52" s="1260"/>
      <c r="CK52" s="1260"/>
      <c r="CL52" s="1260"/>
      <c r="CM52" s="1260"/>
      <c r="CN52" s="1260"/>
      <c r="CO52" s="1260"/>
      <c r="CP52" s="1260"/>
      <c r="CQ52" s="1260"/>
      <c r="CR52" s="1260"/>
      <c r="CS52" s="1260"/>
      <c r="CT52" s="1260"/>
      <c r="CU52" s="1260"/>
      <c r="CV52" s="1260"/>
      <c r="CW52" s="1260"/>
      <c r="CX52" s="1260"/>
      <c r="CY52" s="1260"/>
      <c r="CZ52" s="1260"/>
      <c r="DA52" s="1260"/>
      <c r="DB52" s="1260"/>
      <c r="DC52" s="1260"/>
    </row>
    <row r="53" spans="1:109" x14ac:dyDescent="0.15">
      <c r="A53" s="378"/>
      <c r="B53" s="370"/>
      <c r="G53" s="1265"/>
      <c r="H53" s="1265"/>
      <c r="I53" s="1254"/>
      <c r="J53" s="1254"/>
      <c r="K53" s="1261"/>
      <c r="L53" s="1261"/>
      <c r="M53" s="1261"/>
      <c r="N53" s="1261"/>
      <c r="AM53" s="379"/>
      <c r="AN53" s="1262"/>
      <c r="AO53" s="1262"/>
      <c r="AP53" s="1262"/>
      <c r="AQ53" s="1262"/>
      <c r="AR53" s="1262"/>
      <c r="AS53" s="1262"/>
      <c r="AT53" s="1262"/>
      <c r="AU53" s="1262"/>
      <c r="AV53" s="1262"/>
      <c r="AW53" s="1262"/>
      <c r="AX53" s="1262"/>
      <c r="AY53" s="1262"/>
      <c r="AZ53" s="1262"/>
      <c r="BA53" s="1262"/>
      <c r="BB53" s="1262" t="s">
        <v>600</v>
      </c>
      <c r="BC53" s="1262"/>
      <c r="BD53" s="1262"/>
      <c r="BE53" s="1262"/>
      <c r="BF53" s="1262"/>
      <c r="BG53" s="1262"/>
      <c r="BH53" s="1262"/>
      <c r="BI53" s="1262"/>
      <c r="BJ53" s="1262"/>
      <c r="BK53" s="1262"/>
      <c r="BL53" s="1262"/>
      <c r="BM53" s="1262"/>
      <c r="BN53" s="1262"/>
      <c r="BO53" s="1262"/>
      <c r="BP53" s="1259"/>
      <c r="BQ53" s="1260"/>
      <c r="BR53" s="1260"/>
      <c r="BS53" s="1260"/>
      <c r="BT53" s="1260"/>
      <c r="BU53" s="1260"/>
      <c r="BV53" s="1260"/>
      <c r="BW53" s="1260"/>
      <c r="BX53" s="1259"/>
      <c r="BY53" s="1260"/>
      <c r="BZ53" s="1260"/>
      <c r="CA53" s="1260"/>
      <c r="CB53" s="1260"/>
      <c r="CC53" s="1260"/>
      <c r="CD53" s="1260"/>
      <c r="CE53" s="1260"/>
      <c r="CF53" s="1259"/>
      <c r="CG53" s="1260"/>
      <c r="CH53" s="1260"/>
      <c r="CI53" s="1260"/>
      <c r="CJ53" s="1260"/>
      <c r="CK53" s="1260"/>
      <c r="CL53" s="1260"/>
      <c r="CM53" s="1260"/>
      <c r="CN53" s="1259"/>
      <c r="CO53" s="1260"/>
      <c r="CP53" s="1260"/>
      <c r="CQ53" s="1260"/>
      <c r="CR53" s="1260"/>
      <c r="CS53" s="1260"/>
      <c r="CT53" s="1260"/>
      <c r="CU53" s="1260"/>
      <c r="CV53" s="1259"/>
      <c r="CW53" s="1260"/>
      <c r="CX53" s="1260"/>
      <c r="CY53" s="1260"/>
      <c r="CZ53" s="1260"/>
      <c r="DA53" s="1260"/>
      <c r="DB53" s="1260"/>
      <c r="DC53" s="1260"/>
    </row>
    <row r="54" spans="1:109" x14ac:dyDescent="0.15">
      <c r="A54" s="378"/>
      <c r="B54" s="370"/>
      <c r="G54" s="1265"/>
      <c r="H54" s="1265"/>
      <c r="I54" s="1254"/>
      <c r="J54" s="1254"/>
      <c r="K54" s="1261"/>
      <c r="L54" s="1261"/>
      <c r="M54" s="1261"/>
      <c r="N54" s="1261"/>
      <c r="AM54" s="379"/>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0"/>
      <c r="BQ54" s="1260"/>
      <c r="BR54" s="1260"/>
      <c r="BS54" s="1260"/>
      <c r="BT54" s="1260"/>
      <c r="BU54" s="1260"/>
      <c r="BV54" s="1260"/>
      <c r="BW54" s="1260"/>
      <c r="BX54" s="1260"/>
      <c r="BY54" s="1260"/>
      <c r="BZ54" s="1260"/>
      <c r="CA54" s="1260"/>
      <c r="CB54" s="1260"/>
      <c r="CC54" s="1260"/>
      <c r="CD54" s="1260"/>
      <c r="CE54" s="1260"/>
      <c r="CF54" s="1260"/>
      <c r="CG54" s="1260"/>
      <c r="CH54" s="1260"/>
      <c r="CI54" s="1260"/>
      <c r="CJ54" s="1260"/>
      <c r="CK54" s="1260"/>
      <c r="CL54" s="1260"/>
      <c r="CM54" s="1260"/>
      <c r="CN54" s="1260"/>
      <c r="CO54" s="1260"/>
      <c r="CP54" s="1260"/>
      <c r="CQ54" s="1260"/>
      <c r="CR54" s="1260"/>
      <c r="CS54" s="1260"/>
      <c r="CT54" s="1260"/>
      <c r="CU54" s="1260"/>
      <c r="CV54" s="1260"/>
      <c r="CW54" s="1260"/>
      <c r="CX54" s="1260"/>
      <c r="CY54" s="1260"/>
      <c r="CZ54" s="1260"/>
      <c r="DA54" s="1260"/>
      <c r="DB54" s="1260"/>
      <c r="DC54" s="1260"/>
    </row>
    <row r="55" spans="1:109" x14ac:dyDescent="0.15">
      <c r="A55" s="378"/>
      <c r="B55" s="370"/>
      <c r="G55" s="1254"/>
      <c r="H55" s="1254"/>
      <c r="I55" s="1254"/>
      <c r="J55" s="1254"/>
      <c r="K55" s="1261"/>
      <c r="L55" s="1261"/>
      <c r="M55" s="1261"/>
      <c r="N55" s="1261"/>
      <c r="AN55" s="1258" t="s">
        <v>601</v>
      </c>
      <c r="AO55" s="1258"/>
      <c r="AP55" s="1258"/>
      <c r="AQ55" s="1258"/>
      <c r="AR55" s="1258"/>
      <c r="AS55" s="1258"/>
      <c r="AT55" s="1258"/>
      <c r="AU55" s="1258"/>
      <c r="AV55" s="1258"/>
      <c r="AW55" s="1258"/>
      <c r="AX55" s="1258"/>
      <c r="AY55" s="1258"/>
      <c r="AZ55" s="1258"/>
      <c r="BA55" s="1258"/>
      <c r="BB55" s="1262" t="s">
        <v>599</v>
      </c>
      <c r="BC55" s="1262"/>
      <c r="BD55" s="1262"/>
      <c r="BE55" s="1262"/>
      <c r="BF55" s="1262"/>
      <c r="BG55" s="1262"/>
      <c r="BH55" s="1262"/>
      <c r="BI55" s="1262"/>
      <c r="BJ55" s="1262"/>
      <c r="BK55" s="1262"/>
      <c r="BL55" s="1262"/>
      <c r="BM55" s="1262"/>
      <c r="BN55" s="1262"/>
      <c r="BO55" s="1262"/>
      <c r="BP55" s="1259"/>
      <c r="BQ55" s="1260"/>
      <c r="BR55" s="1260"/>
      <c r="BS55" s="1260"/>
      <c r="BT55" s="1260"/>
      <c r="BU55" s="1260"/>
      <c r="BV55" s="1260"/>
      <c r="BW55" s="1260"/>
      <c r="BX55" s="1259"/>
      <c r="BY55" s="1260"/>
      <c r="BZ55" s="1260"/>
      <c r="CA55" s="1260"/>
      <c r="CB55" s="1260"/>
      <c r="CC55" s="1260"/>
      <c r="CD55" s="1260"/>
      <c r="CE55" s="1260"/>
      <c r="CF55" s="1259"/>
      <c r="CG55" s="1260"/>
      <c r="CH55" s="1260"/>
      <c r="CI55" s="1260"/>
      <c r="CJ55" s="1260"/>
      <c r="CK55" s="1260"/>
      <c r="CL55" s="1260"/>
      <c r="CM55" s="1260"/>
      <c r="CN55" s="1259"/>
      <c r="CO55" s="1260"/>
      <c r="CP55" s="1260"/>
      <c r="CQ55" s="1260"/>
      <c r="CR55" s="1260"/>
      <c r="CS55" s="1260"/>
      <c r="CT55" s="1260"/>
      <c r="CU55" s="1260"/>
      <c r="CV55" s="1259"/>
      <c r="CW55" s="1260"/>
      <c r="CX55" s="1260"/>
      <c r="CY55" s="1260"/>
      <c r="CZ55" s="1260"/>
      <c r="DA55" s="1260"/>
      <c r="DB55" s="1260"/>
      <c r="DC55" s="1260"/>
    </row>
    <row r="56" spans="1:109" x14ac:dyDescent="0.15">
      <c r="A56" s="378"/>
      <c r="B56" s="370"/>
      <c r="G56" s="1254"/>
      <c r="H56" s="1254"/>
      <c r="I56" s="1254"/>
      <c r="J56" s="1254"/>
      <c r="K56" s="1261"/>
      <c r="L56" s="1261"/>
      <c r="M56" s="1261"/>
      <c r="N56" s="1261"/>
      <c r="AN56" s="1258"/>
      <c r="AO56" s="1258"/>
      <c r="AP56" s="1258"/>
      <c r="AQ56" s="1258"/>
      <c r="AR56" s="1258"/>
      <c r="AS56" s="1258"/>
      <c r="AT56" s="1258"/>
      <c r="AU56" s="1258"/>
      <c r="AV56" s="1258"/>
      <c r="AW56" s="1258"/>
      <c r="AX56" s="1258"/>
      <c r="AY56" s="1258"/>
      <c r="AZ56" s="1258"/>
      <c r="BA56" s="1258"/>
      <c r="BB56" s="1262"/>
      <c r="BC56" s="1262"/>
      <c r="BD56" s="1262"/>
      <c r="BE56" s="1262"/>
      <c r="BF56" s="1262"/>
      <c r="BG56" s="1262"/>
      <c r="BH56" s="1262"/>
      <c r="BI56" s="1262"/>
      <c r="BJ56" s="1262"/>
      <c r="BK56" s="1262"/>
      <c r="BL56" s="1262"/>
      <c r="BM56" s="1262"/>
      <c r="BN56" s="1262"/>
      <c r="BO56" s="1262"/>
      <c r="BP56" s="1260"/>
      <c r="BQ56" s="1260"/>
      <c r="BR56" s="1260"/>
      <c r="BS56" s="1260"/>
      <c r="BT56" s="1260"/>
      <c r="BU56" s="1260"/>
      <c r="BV56" s="1260"/>
      <c r="BW56" s="1260"/>
      <c r="BX56" s="1260"/>
      <c r="BY56" s="1260"/>
      <c r="BZ56" s="1260"/>
      <c r="CA56" s="1260"/>
      <c r="CB56" s="1260"/>
      <c r="CC56" s="1260"/>
      <c r="CD56" s="1260"/>
      <c r="CE56" s="1260"/>
      <c r="CF56" s="1260"/>
      <c r="CG56" s="1260"/>
      <c r="CH56" s="1260"/>
      <c r="CI56" s="1260"/>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row>
    <row r="57" spans="1:109" s="378" customFormat="1" x14ac:dyDescent="0.15">
      <c r="B57" s="382"/>
      <c r="G57" s="1254"/>
      <c r="H57" s="1254"/>
      <c r="I57" s="1264"/>
      <c r="J57" s="1264"/>
      <c r="K57" s="1261"/>
      <c r="L57" s="1261"/>
      <c r="M57" s="1261"/>
      <c r="N57" s="1261"/>
      <c r="AM57" s="364"/>
      <c r="AN57" s="1258"/>
      <c r="AO57" s="1258"/>
      <c r="AP57" s="1258"/>
      <c r="AQ57" s="1258"/>
      <c r="AR57" s="1258"/>
      <c r="AS57" s="1258"/>
      <c r="AT57" s="1258"/>
      <c r="AU57" s="1258"/>
      <c r="AV57" s="1258"/>
      <c r="AW57" s="1258"/>
      <c r="AX57" s="1258"/>
      <c r="AY57" s="1258"/>
      <c r="AZ57" s="1258"/>
      <c r="BA57" s="1258"/>
      <c r="BB57" s="1262" t="s">
        <v>600</v>
      </c>
      <c r="BC57" s="1262"/>
      <c r="BD57" s="1262"/>
      <c r="BE57" s="1262"/>
      <c r="BF57" s="1262"/>
      <c r="BG57" s="1262"/>
      <c r="BH57" s="1262"/>
      <c r="BI57" s="1262"/>
      <c r="BJ57" s="1262"/>
      <c r="BK57" s="1262"/>
      <c r="BL57" s="1262"/>
      <c r="BM57" s="1262"/>
      <c r="BN57" s="1262"/>
      <c r="BO57" s="1262"/>
      <c r="BP57" s="1259"/>
      <c r="BQ57" s="1260"/>
      <c r="BR57" s="1260"/>
      <c r="BS57" s="1260"/>
      <c r="BT57" s="1260"/>
      <c r="BU57" s="1260"/>
      <c r="BV57" s="1260"/>
      <c r="BW57" s="1260"/>
      <c r="BX57" s="1259"/>
      <c r="BY57" s="1260"/>
      <c r="BZ57" s="1260"/>
      <c r="CA57" s="1260"/>
      <c r="CB57" s="1260"/>
      <c r="CC57" s="1260"/>
      <c r="CD57" s="1260"/>
      <c r="CE57" s="1260"/>
      <c r="CF57" s="1259"/>
      <c r="CG57" s="1260"/>
      <c r="CH57" s="1260"/>
      <c r="CI57" s="1260"/>
      <c r="CJ57" s="1260"/>
      <c r="CK57" s="1260"/>
      <c r="CL57" s="1260"/>
      <c r="CM57" s="1260"/>
      <c r="CN57" s="1259"/>
      <c r="CO57" s="1260"/>
      <c r="CP57" s="1260"/>
      <c r="CQ57" s="1260"/>
      <c r="CR57" s="1260"/>
      <c r="CS57" s="1260"/>
      <c r="CT57" s="1260"/>
      <c r="CU57" s="1260"/>
      <c r="CV57" s="1259"/>
      <c r="CW57" s="1260"/>
      <c r="CX57" s="1260"/>
      <c r="CY57" s="1260"/>
      <c r="CZ57" s="1260"/>
      <c r="DA57" s="1260"/>
      <c r="DB57" s="1260"/>
      <c r="DC57" s="1260"/>
      <c r="DD57" s="383"/>
      <c r="DE57" s="382"/>
    </row>
    <row r="58" spans="1:109" s="378" customFormat="1" x14ac:dyDescent="0.15">
      <c r="A58" s="364"/>
      <c r="B58" s="382"/>
      <c r="G58" s="1254"/>
      <c r="H58" s="1254"/>
      <c r="I58" s="1264"/>
      <c r="J58" s="1264"/>
      <c r="K58" s="1261"/>
      <c r="L58" s="1261"/>
      <c r="M58" s="1261"/>
      <c r="N58" s="1261"/>
      <c r="AM58" s="364"/>
      <c r="AN58" s="1258"/>
      <c r="AO58" s="1258"/>
      <c r="AP58" s="1258"/>
      <c r="AQ58" s="1258"/>
      <c r="AR58" s="1258"/>
      <c r="AS58" s="1258"/>
      <c r="AT58" s="1258"/>
      <c r="AU58" s="1258"/>
      <c r="AV58" s="1258"/>
      <c r="AW58" s="1258"/>
      <c r="AX58" s="1258"/>
      <c r="AY58" s="1258"/>
      <c r="AZ58" s="1258"/>
      <c r="BA58" s="1258"/>
      <c r="BB58" s="1262"/>
      <c r="BC58" s="1262"/>
      <c r="BD58" s="1262"/>
      <c r="BE58" s="1262"/>
      <c r="BF58" s="1262"/>
      <c r="BG58" s="1262"/>
      <c r="BH58" s="1262"/>
      <c r="BI58" s="1262"/>
      <c r="BJ58" s="1262"/>
      <c r="BK58" s="1262"/>
      <c r="BL58" s="1262"/>
      <c r="BM58" s="1262"/>
      <c r="BN58" s="1262"/>
      <c r="BO58" s="1262"/>
      <c r="BP58" s="1260"/>
      <c r="BQ58" s="1260"/>
      <c r="BR58" s="1260"/>
      <c r="BS58" s="1260"/>
      <c r="BT58" s="1260"/>
      <c r="BU58" s="1260"/>
      <c r="BV58" s="1260"/>
      <c r="BW58" s="1260"/>
      <c r="BX58" s="1260"/>
      <c r="BY58" s="1260"/>
      <c r="BZ58" s="1260"/>
      <c r="CA58" s="1260"/>
      <c r="CB58" s="1260"/>
      <c r="CC58" s="1260"/>
      <c r="CD58" s="1260"/>
      <c r="CE58" s="1260"/>
      <c r="CF58" s="1260"/>
      <c r="CG58" s="1260"/>
      <c r="CH58" s="1260"/>
      <c r="CI58" s="1260"/>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602</v>
      </c>
    </row>
    <row r="64" spans="1:109" x14ac:dyDescent="0.15">
      <c r="B64" s="370"/>
      <c r="G64" s="377"/>
      <c r="I64" s="390"/>
      <c r="J64" s="390"/>
      <c r="K64" s="390"/>
      <c r="L64" s="390"/>
      <c r="M64" s="390"/>
      <c r="N64" s="391"/>
      <c r="AM64" s="377"/>
      <c r="AN64" s="377" t="s">
        <v>595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603</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597</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554</v>
      </c>
      <c r="BQ72" s="1258"/>
      <c r="BR72" s="1258"/>
      <c r="BS72" s="1258"/>
      <c r="BT72" s="1258"/>
      <c r="BU72" s="1258"/>
      <c r="BV72" s="1258"/>
      <c r="BW72" s="1258"/>
      <c r="BX72" s="1258" t="s">
        <v>555</v>
      </c>
      <c r="BY72" s="1258"/>
      <c r="BZ72" s="1258"/>
      <c r="CA72" s="1258"/>
      <c r="CB72" s="1258"/>
      <c r="CC72" s="1258"/>
      <c r="CD72" s="1258"/>
      <c r="CE72" s="1258"/>
      <c r="CF72" s="1258" t="s">
        <v>556</v>
      </c>
      <c r="CG72" s="1258"/>
      <c r="CH72" s="1258"/>
      <c r="CI72" s="1258"/>
      <c r="CJ72" s="1258"/>
      <c r="CK72" s="1258"/>
      <c r="CL72" s="1258"/>
      <c r="CM72" s="1258"/>
      <c r="CN72" s="1258" t="s">
        <v>557</v>
      </c>
      <c r="CO72" s="1258"/>
      <c r="CP72" s="1258"/>
      <c r="CQ72" s="1258"/>
      <c r="CR72" s="1258"/>
      <c r="CS72" s="1258"/>
      <c r="CT72" s="1258"/>
      <c r="CU72" s="1258"/>
      <c r="CV72" s="1258" t="s">
        <v>558</v>
      </c>
      <c r="CW72" s="1258"/>
      <c r="CX72" s="1258"/>
      <c r="CY72" s="1258"/>
      <c r="CZ72" s="1258"/>
      <c r="DA72" s="1258"/>
      <c r="DB72" s="1258"/>
      <c r="DC72" s="1258"/>
    </row>
    <row r="73" spans="2:107" x14ac:dyDescent="0.15">
      <c r="B73" s="370"/>
      <c r="G73" s="1265"/>
      <c r="H73" s="1265"/>
      <c r="I73" s="1265"/>
      <c r="J73" s="1265"/>
      <c r="K73" s="1266"/>
      <c r="L73" s="1266"/>
      <c r="M73" s="1266"/>
      <c r="N73" s="1266"/>
      <c r="AM73" s="379"/>
      <c r="AN73" s="1262" t="s">
        <v>598</v>
      </c>
      <c r="AO73" s="1262"/>
      <c r="AP73" s="1262"/>
      <c r="AQ73" s="1262"/>
      <c r="AR73" s="1262"/>
      <c r="AS73" s="1262"/>
      <c r="AT73" s="1262"/>
      <c r="AU73" s="1262"/>
      <c r="AV73" s="1262"/>
      <c r="AW73" s="1262"/>
      <c r="AX73" s="1262"/>
      <c r="AY73" s="1262"/>
      <c r="AZ73" s="1262"/>
      <c r="BA73" s="1262"/>
      <c r="BB73" s="1262" t="s">
        <v>599</v>
      </c>
      <c r="BC73" s="1262"/>
      <c r="BD73" s="1262"/>
      <c r="BE73" s="1262"/>
      <c r="BF73" s="1262"/>
      <c r="BG73" s="1262"/>
      <c r="BH73" s="1262"/>
      <c r="BI73" s="1262"/>
      <c r="BJ73" s="1262"/>
      <c r="BK73" s="1262"/>
      <c r="BL73" s="1262"/>
      <c r="BM73" s="1262"/>
      <c r="BN73" s="1262"/>
      <c r="BO73" s="1262"/>
      <c r="BP73" s="1260">
        <v>2.2999999999999998</v>
      </c>
      <c r="BQ73" s="1260"/>
      <c r="BR73" s="1260"/>
      <c r="BS73" s="1260"/>
      <c r="BT73" s="1260"/>
      <c r="BU73" s="1260"/>
      <c r="BV73" s="1260"/>
      <c r="BW73" s="1260"/>
      <c r="BX73" s="1260"/>
      <c r="BY73" s="1260"/>
      <c r="BZ73" s="1260"/>
      <c r="CA73" s="1260"/>
      <c r="CB73" s="1260"/>
      <c r="CC73" s="1260"/>
      <c r="CD73" s="1260"/>
      <c r="CE73" s="1260"/>
      <c r="CF73" s="1260">
        <v>9.8000000000000007</v>
      </c>
      <c r="CG73" s="1260"/>
      <c r="CH73" s="1260"/>
      <c r="CI73" s="1260"/>
      <c r="CJ73" s="1260"/>
      <c r="CK73" s="1260"/>
      <c r="CL73" s="1260"/>
      <c r="CM73" s="1260"/>
      <c r="CN73" s="1260"/>
      <c r="CO73" s="1260"/>
      <c r="CP73" s="1260"/>
      <c r="CQ73" s="1260"/>
      <c r="CR73" s="1260"/>
      <c r="CS73" s="1260"/>
      <c r="CT73" s="1260"/>
      <c r="CU73" s="1260"/>
      <c r="CV73" s="1260"/>
      <c r="CW73" s="1260"/>
      <c r="CX73" s="1260"/>
      <c r="CY73" s="1260"/>
      <c r="CZ73" s="1260"/>
      <c r="DA73" s="1260"/>
      <c r="DB73" s="1260"/>
      <c r="DC73" s="1260"/>
    </row>
    <row r="74" spans="2:107" x14ac:dyDescent="0.15">
      <c r="B74" s="370"/>
      <c r="G74" s="1265"/>
      <c r="H74" s="1265"/>
      <c r="I74" s="1265"/>
      <c r="J74" s="1265"/>
      <c r="K74" s="1266"/>
      <c r="L74" s="1266"/>
      <c r="M74" s="1266"/>
      <c r="N74" s="1266"/>
      <c r="AM74" s="379"/>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0"/>
      <c r="BQ74" s="1260"/>
      <c r="BR74" s="1260"/>
      <c r="BS74" s="1260"/>
      <c r="BT74" s="1260"/>
      <c r="BU74" s="1260"/>
      <c r="BV74" s="1260"/>
      <c r="BW74" s="1260"/>
      <c r="BX74" s="1260"/>
      <c r="BY74" s="1260"/>
      <c r="BZ74" s="1260"/>
      <c r="CA74" s="1260"/>
      <c r="CB74" s="1260"/>
      <c r="CC74" s="1260"/>
      <c r="CD74" s="1260"/>
      <c r="CE74" s="1260"/>
      <c r="CF74" s="1260"/>
      <c r="CG74" s="1260"/>
      <c r="CH74" s="1260"/>
      <c r="CI74" s="1260"/>
      <c r="CJ74" s="1260"/>
      <c r="CK74" s="1260"/>
      <c r="CL74" s="1260"/>
      <c r="CM74" s="1260"/>
      <c r="CN74" s="1260"/>
      <c r="CO74" s="1260"/>
      <c r="CP74" s="1260"/>
      <c r="CQ74" s="1260"/>
      <c r="CR74" s="1260"/>
      <c r="CS74" s="1260"/>
      <c r="CT74" s="1260"/>
      <c r="CU74" s="1260"/>
      <c r="CV74" s="1260"/>
      <c r="CW74" s="1260"/>
      <c r="CX74" s="1260"/>
      <c r="CY74" s="1260"/>
      <c r="CZ74" s="1260"/>
      <c r="DA74" s="1260"/>
      <c r="DB74" s="1260"/>
      <c r="DC74" s="1260"/>
    </row>
    <row r="75" spans="2:107" x14ac:dyDescent="0.15">
      <c r="B75" s="370"/>
      <c r="G75" s="1265"/>
      <c r="H75" s="1265"/>
      <c r="I75" s="1254"/>
      <c r="J75" s="1254"/>
      <c r="K75" s="1261"/>
      <c r="L75" s="1261"/>
      <c r="M75" s="1261"/>
      <c r="N75" s="1261"/>
      <c r="AM75" s="379"/>
      <c r="AN75" s="1262"/>
      <c r="AO75" s="1262"/>
      <c r="AP75" s="1262"/>
      <c r="AQ75" s="1262"/>
      <c r="AR75" s="1262"/>
      <c r="AS75" s="1262"/>
      <c r="AT75" s="1262"/>
      <c r="AU75" s="1262"/>
      <c r="AV75" s="1262"/>
      <c r="AW75" s="1262"/>
      <c r="AX75" s="1262"/>
      <c r="AY75" s="1262"/>
      <c r="AZ75" s="1262"/>
      <c r="BA75" s="1262"/>
      <c r="BB75" s="1262" t="s">
        <v>604</v>
      </c>
      <c r="BC75" s="1262"/>
      <c r="BD75" s="1262"/>
      <c r="BE75" s="1262"/>
      <c r="BF75" s="1262"/>
      <c r="BG75" s="1262"/>
      <c r="BH75" s="1262"/>
      <c r="BI75" s="1262"/>
      <c r="BJ75" s="1262"/>
      <c r="BK75" s="1262"/>
      <c r="BL75" s="1262"/>
      <c r="BM75" s="1262"/>
      <c r="BN75" s="1262"/>
      <c r="BO75" s="1262"/>
      <c r="BP75" s="1260">
        <v>7.9</v>
      </c>
      <c r="BQ75" s="1260"/>
      <c r="BR75" s="1260"/>
      <c r="BS75" s="1260"/>
      <c r="BT75" s="1260"/>
      <c r="BU75" s="1260"/>
      <c r="BV75" s="1260"/>
      <c r="BW75" s="1260"/>
      <c r="BX75" s="1260">
        <v>8.3000000000000007</v>
      </c>
      <c r="BY75" s="1260"/>
      <c r="BZ75" s="1260"/>
      <c r="CA75" s="1260"/>
      <c r="CB75" s="1260"/>
      <c r="CC75" s="1260"/>
      <c r="CD75" s="1260"/>
      <c r="CE75" s="1260"/>
      <c r="CF75" s="1260">
        <v>9.1</v>
      </c>
      <c r="CG75" s="1260"/>
      <c r="CH75" s="1260"/>
      <c r="CI75" s="1260"/>
      <c r="CJ75" s="1260"/>
      <c r="CK75" s="1260"/>
      <c r="CL75" s="1260"/>
      <c r="CM75" s="1260"/>
      <c r="CN75" s="1260">
        <v>9.1999999999999993</v>
      </c>
      <c r="CO75" s="1260"/>
      <c r="CP75" s="1260"/>
      <c r="CQ75" s="1260"/>
      <c r="CR75" s="1260"/>
      <c r="CS75" s="1260"/>
      <c r="CT75" s="1260"/>
      <c r="CU75" s="1260"/>
      <c r="CV75" s="1260">
        <v>9.6</v>
      </c>
      <c r="CW75" s="1260"/>
      <c r="CX75" s="1260"/>
      <c r="CY75" s="1260"/>
      <c r="CZ75" s="1260"/>
      <c r="DA75" s="1260"/>
      <c r="DB75" s="1260"/>
      <c r="DC75" s="1260"/>
    </row>
    <row r="76" spans="2:107" x14ac:dyDescent="0.15">
      <c r="B76" s="370"/>
      <c r="G76" s="1265"/>
      <c r="H76" s="1265"/>
      <c r="I76" s="1254"/>
      <c r="J76" s="1254"/>
      <c r="K76" s="1261"/>
      <c r="L76" s="1261"/>
      <c r="M76" s="1261"/>
      <c r="N76" s="1261"/>
      <c r="AM76" s="379"/>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0"/>
      <c r="BQ76" s="1260"/>
      <c r="BR76" s="1260"/>
      <c r="BS76" s="1260"/>
      <c r="BT76" s="1260"/>
      <c r="BU76" s="1260"/>
      <c r="BV76" s="1260"/>
      <c r="BW76" s="1260"/>
      <c r="BX76" s="1260"/>
      <c r="BY76" s="1260"/>
      <c r="BZ76" s="1260"/>
      <c r="CA76" s="1260"/>
      <c r="CB76" s="1260"/>
      <c r="CC76" s="1260"/>
      <c r="CD76" s="1260"/>
      <c r="CE76" s="1260"/>
      <c r="CF76" s="1260"/>
      <c r="CG76" s="1260"/>
      <c r="CH76" s="1260"/>
      <c r="CI76" s="1260"/>
      <c r="CJ76" s="1260"/>
      <c r="CK76" s="1260"/>
      <c r="CL76" s="1260"/>
      <c r="CM76" s="1260"/>
      <c r="CN76" s="1260"/>
      <c r="CO76" s="1260"/>
      <c r="CP76" s="1260"/>
      <c r="CQ76" s="1260"/>
      <c r="CR76" s="1260"/>
      <c r="CS76" s="1260"/>
      <c r="CT76" s="1260"/>
      <c r="CU76" s="1260"/>
      <c r="CV76" s="1260"/>
      <c r="CW76" s="1260"/>
      <c r="CX76" s="1260"/>
      <c r="CY76" s="1260"/>
      <c r="CZ76" s="1260"/>
      <c r="DA76" s="1260"/>
      <c r="DB76" s="1260"/>
      <c r="DC76" s="1260"/>
    </row>
    <row r="77" spans="2:107" x14ac:dyDescent="0.15">
      <c r="B77" s="370"/>
      <c r="G77" s="1254"/>
      <c r="H77" s="1254"/>
      <c r="I77" s="1254"/>
      <c r="J77" s="1254"/>
      <c r="K77" s="1266"/>
      <c r="L77" s="1266"/>
      <c r="M77" s="1266"/>
      <c r="N77" s="1266"/>
      <c r="AN77" s="1258" t="s">
        <v>601</v>
      </c>
      <c r="AO77" s="1258"/>
      <c r="AP77" s="1258"/>
      <c r="AQ77" s="1258"/>
      <c r="AR77" s="1258"/>
      <c r="AS77" s="1258"/>
      <c r="AT77" s="1258"/>
      <c r="AU77" s="1258"/>
      <c r="AV77" s="1258"/>
      <c r="AW77" s="1258"/>
      <c r="AX77" s="1258"/>
      <c r="AY77" s="1258"/>
      <c r="AZ77" s="1258"/>
      <c r="BA77" s="1258"/>
      <c r="BB77" s="1262" t="s">
        <v>599</v>
      </c>
      <c r="BC77" s="1262"/>
      <c r="BD77" s="1262"/>
      <c r="BE77" s="1262"/>
      <c r="BF77" s="1262"/>
      <c r="BG77" s="1262"/>
      <c r="BH77" s="1262"/>
      <c r="BI77" s="1262"/>
      <c r="BJ77" s="1262"/>
      <c r="BK77" s="1262"/>
      <c r="BL77" s="1262"/>
      <c r="BM77" s="1262"/>
      <c r="BN77" s="1262"/>
      <c r="BO77" s="1262"/>
      <c r="BP77" s="1260">
        <v>0</v>
      </c>
      <c r="BQ77" s="1260"/>
      <c r="BR77" s="1260"/>
      <c r="BS77" s="1260"/>
      <c r="BT77" s="1260"/>
      <c r="BU77" s="1260"/>
      <c r="BV77" s="1260"/>
      <c r="BW77" s="1260"/>
      <c r="BX77" s="1260">
        <v>0</v>
      </c>
      <c r="BY77" s="1260"/>
      <c r="BZ77" s="1260"/>
      <c r="CA77" s="1260"/>
      <c r="CB77" s="1260"/>
      <c r="CC77" s="1260"/>
      <c r="CD77" s="1260"/>
      <c r="CE77" s="1260"/>
      <c r="CF77" s="1260">
        <v>0</v>
      </c>
      <c r="CG77" s="1260"/>
      <c r="CH77" s="1260"/>
      <c r="CI77" s="1260"/>
      <c r="CJ77" s="1260"/>
      <c r="CK77" s="1260"/>
      <c r="CL77" s="1260"/>
      <c r="CM77" s="1260"/>
      <c r="CN77" s="1260">
        <v>0</v>
      </c>
      <c r="CO77" s="1260"/>
      <c r="CP77" s="1260"/>
      <c r="CQ77" s="1260"/>
      <c r="CR77" s="1260"/>
      <c r="CS77" s="1260"/>
      <c r="CT77" s="1260"/>
      <c r="CU77" s="1260"/>
      <c r="CV77" s="1260">
        <v>0</v>
      </c>
      <c r="CW77" s="1260"/>
      <c r="CX77" s="1260"/>
      <c r="CY77" s="1260"/>
      <c r="CZ77" s="1260"/>
      <c r="DA77" s="1260"/>
      <c r="DB77" s="1260"/>
      <c r="DC77" s="1260"/>
    </row>
    <row r="78" spans="2:107" x14ac:dyDescent="0.15">
      <c r="B78" s="370"/>
      <c r="G78" s="1254"/>
      <c r="H78" s="1254"/>
      <c r="I78" s="1254"/>
      <c r="J78" s="1254"/>
      <c r="K78" s="1266"/>
      <c r="L78" s="1266"/>
      <c r="M78" s="1266"/>
      <c r="N78" s="1266"/>
      <c r="AN78" s="1258"/>
      <c r="AO78" s="1258"/>
      <c r="AP78" s="1258"/>
      <c r="AQ78" s="1258"/>
      <c r="AR78" s="1258"/>
      <c r="AS78" s="1258"/>
      <c r="AT78" s="1258"/>
      <c r="AU78" s="1258"/>
      <c r="AV78" s="1258"/>
      <c r="AW78" s="1258"/>
      <c r="AX78" s="1258"/>
      <c r="AY78" s="1258"/>
      <c r="AZ78" s="1258"/>
      <c r="BA78" s="1258"/>
      <c r="BB78" s="1262"/>
      <c r="BC78" s="1262"/>
      <c r="BD78" s="1262"/>
      <c r="BE78" s="1262"/>
      <c r="BF78" s="1262"/>
      <c r="BG78" s="1262"/>
      <c r="BH78" s="1262"/>
      <c r="BI78" s="1262"/>
      <c r="BJ78" s="1262"/>
      <c r="BK78" s="1262"/>
      <c r="BL78" s="1262"/>
      <c r="BM78" s="1262"/>
      <c r="BN78" s="1262"/>
      <c r="BO78" s="1262"/>
      <c r="BP78" s="1260"/>
      <c r="BQ78" s="1260"/>
      <c r="BR78" s="1260"/>
      <c r="BS78" s="1260"/>
      <c r="BT78" s="1260"/>
      <c r="BU78" s="1260"/>
      <c r="BV78" s="1260"/>
      <c r="BW78" s="1260"/>
      <c r="BX78" s="1260"/>
      <c r="BY78" s="1260"/>
      <c r="BZ78" s="1260"/>
      <c r="CA78" s="1260"/>
      <c r="CB78" s="1260"/>
      <c r="CC78" s="1260"/>
      <c r="CD78" s="1260"/>
      <c r="CE78" s="1260"/>
      <c r="CF78" s="1260"/>
      <c r="CG78" s="1260"/>
      <c r="CH78" s="1260"/>
      <c r="CI78" s="1260"/>
      <c r="CJ78" s="1260"/>
      <c r="CK78" s="1260"/>
      <c r="CL78" s="1260"/>
      <c r="CM78" s="1260"/>
      <c r="CN78" s="1260"/>
      <c r="CO78" s="1260"/>
      <c r="CP78" s="1260"/>
      <c r="CQ78" s="1260"/>
      <c r="CR78" s="1260"/>
      <c r="CS78" s="1260"/>
      <c r="CT78" s="1260"/>
      <c r="CU78" s="1260"/>
      <c r="CV78" s="1260"/>
      <c r="CW78" s="1260"/>
      <c r="CX78" s="1260"/>
      <c r="CY78" s="1260"/>
      <c r="CZ78" s="1260"/>
      <c r="DA78" s="1260"/>
      <c r="DB78" s="1260"/>
      <c r="DC78" s="1260"/>
    </row>
    <row r="79" spans="2:107" x14ac:dyDescent="0.15">
      <c r="B79" s="370"/>
      <c r="G79" s="1254"/>
      <c r="H79" s="1254"/>
      <c r="I79" s="1264"/>
      <c r="J79" s="1264"/>
      <c r="K79" s="1267"/>
      <c r="L79" s="1267"/>
      <c r="M79" s="1267"/>
      <c r="N79" s="1267"/>
      <c r="AN79" s="1258"/>
      <c r="AO79" s="1258"/>
      <c r="AP79" s="1258"/>
      <c r="AQ79" s="1258"/>
      <c r="AR79" s="1258"/>
      <c r="AS79" s="1258"/>
      <c r="AT79" s="1258"/>
      <c r="AU79" s="1258"/>
      <c r="AV79" s="1258"/>
      <c r="AW79" s="1258"/>
      <c r="AX79" s="1258"/>
      <c r="AY79" s="1258"/>
      <c r="AZ79" s="1258"/>
      <c r="BA79" s="1258"/>
      <c r="BB79" s="1262" t="s">
        <v>604</v>
      </c>
      <c r="BC79" s="1262"/>
      <c r="BD79" s="1262"/>
      <c r="BE79" s="1262"/>
      <c r="BF79" s="1262"/>
      <c r="BG79" s="1262"/>
      <c r="BH79" s="1262"/>
      <c r="BI79" s="1262"/>
      <c r="BJ79" s="1262"/>
      <c r="BK79" s="1262"/>
      <c r="BL79" s="1262"/>
      <c r="BM79" s="1262"/>
      <c r="BN79" s="1262"/>
      <c r="BO79" s="1262"/>
      <c r="BP79" s="1260">
        <v>5.6</v>
      </c>
      <c r="BQ79" s="1260"/>
      <c r="BR79" s="1260"/>
      <c r="BS79" s="1260"/>
      <c r="BT79" s="1260"/>
      <c r="BU79" s="1260"/>
      <c r="BV79" s="1260"/>
      <c r="BW79" s="1260"/>
      <c r="BX79" s="1260">
        <v>5.3</v>
      </c>
      <c r="BY79" s="1260"/>
      <c r="BZ79" s="1260"/>
      <c r="CA79" s="1260"/>
      <c r="CB79" s="1260"/>
      <c r="CC79" s="1260"/>
      <c r="CD79" s="1260"/>
      <c r="CE79" s="1260"/>
      <c r="CF79" s="1260">
        <v>5.8</v>
      </c>
      <c r="CG79" s="1260"/>
      <c r="CH79" s="1260"/>
      <c r="CI79" s="1260"/>
      <c r="CJ79" s="1260"/>
      <c r="CK79" s="1260"/>
      <c r="CL79" s="1260"/>
      <c r="CM79" s="1260"/>
      <c r="CN79" s="1260">
        <v>5.8</v>
      </c>
      <c r="CO79" s="1260"/>
      <c r="CP79" s="1260"/>
      <c r="CQ79" s="1260"/>
      <c r="CR79" s="1260"/>
      <c r="CS79" s="1260"/>
      <c r="CT79" s="1260"/>
      <c r="CU79" s="1260"/>
      <c r="CV79" s="1260">
        <v>6.1</v>
      </c>
      <c r="CW79" s="1260"/>
      <c r="CX79" s="1260"/>
      <c r="CY79" s="1260"/>
      <c r="CZ79" s="1260"/>
      <c r="DA79" s="1260"/>
      <c r="DB79" s="1260"/>
      <c r="DC79" s="1260"/>
    </row>
    <row r="80" spans="2:107" x14ac:dyDescent="0.15">
      <c r="B80" s="370"/>
      <c r="G80" s="1254"/>
      <c r="H80" s="1254"/>
      <c r="I80" s="1264"/>
      <c r="J80" s="1264"/>
      <c r="K80" s="1267"/>
      <c r="L80" s="1267"/>
      <c r="M80" s="1267"/>
      <c r="N80" s="1267"/>
      <c r="AN80" s="1258"/>
      <c r="AO80" s="1258"/>
      <c r="AP80" s="1258"/>
      <c r="AQ80" s="1258"/>
      <c r="AR80" s="1258"/>
      <c r="AS80" s="1258"/>
      <c r="AT80" s="1258"/>
      <c r="AU80" s="1258"/>
      <c r="AV80" s="1258"/>
      <c r="AW80" s="1258"/>
      <c r="AX80" s="1258"/>
      <c r="AY80" s="1258"/>
      <c r="AZ80" s="1258"/>
      <c r="BA80" s="1258"/>
      <c r="BB80" s="1262"/>
      <c r="BC80" s="1262"/>
      <c r="BD80" s="1262"/>
      <c r="BE80" s="1262"/>
      <c r="BF80" s="1262"/>
      <c r="BG80" s="1262"/>
      <c r="BH80" s="1262"/>
      <c r="BI80" s="1262"/>
      <c r="BJ80" s="1262"/>
      <c r="BK80" s="1262"/>
      <c r="BL80" s="1262"/>
      <c r="BM80" s="1262"/>
      <c r="BN80" s="1262"/>
      <c r="BO80" s="1262"/>
      <c r="BP80" s="1260"/>
      <c r="BQ80" s="1260"/>
      <c r="BR80" s="1260"/>
      <c r="BS80" s="1260"/>
      <c r="BT80" s="1260"/>
      <c r="BU80" s="1260"/>
      <c r="BV80" s="1260"/>
      <c r="BW80" s="1260"/>
      <c r="BX80" s="1260"/>
      <c r="BY80" s="1260"/>
      <c r="BZ80" s="1260"/>
      <c r="CA80" s="1260"/>
      <c r="CB80" s="1260"/>
      <c r="CC80" s="1260"/>
      <c r="CD80" s="1260"/>
      <c r="CE80" s="1260"/>
      <c r="CF80" s="1260"/>
      <c r="CG80" s="1260"/>
      <c r="CH80" s="1260"/>
      <c r="CI80" s="1260"/>
      <c r="CJ80" s="1260"/>
      <c r="CK80" s="1260"/>
      <c r="CL80" s="1260"/>
      <c r="CM80" s="1260"/>
      <c r="CN80" s="1260"/>
      <c r="CO80" s="1260"/>
      <c r="CP80" s="1260"/>
      <c r="CQ80" s="1260"/>
      <c r="CR80" s="1260"/>
      <c r="CS80" s="1260"/>
      <c r="CT80" s="1260"/>
      <c r="CU80" s="1260"/>
      <c r="CV80" s="1260"/>
      <c r="CW80" s="1260"/>
      <c r="CX80" s="1260"/>
      <c r="CY80" s="1260"/>
      <c r="CZ80" s="1260"/>
      <c r="DA80" s="1260"/>
      <c r="DB80" s="1260"/>
      <c r="DC80" s="1260"/>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T+cjPTRtlFiXiQtjzGRWzuZ79p/9nt5GNWgldy9o7GXfRrs1N11pgXkBp2fwaxWACBjGslFd4QuI0eFiDikFRw==" saltValue="np6XsA/pIIOc+5saS+AG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71C7-6EC7-443D-8E7A-5B8B6AF228F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pB9h4Tyeln70sgbAZYtz3jZZx11IyXIhfskR8lXUE1cO1wM7pAnnLROjsM5QUiuiTu4xNBnekrcnLygLY7jXAQ==" saltValue="NRCT0T1o6G9sGskYf2UR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96C5F-16AA-41EB-9196-DB7A7CCC816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fisux8NteNa303W8zsnEg83pz5U9ZUvaWnTk7DHahdXbttrmshEWB52GPdptmrHL56mECK+jjxIhU/AH7rgfPA==" saltValue="1ZXB17YdCEiGj0epwMU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462125</v>
      </c>
      <c r="E3" s="153"/>
      <c r="F3" s="154">
        <v>267911</v>
      </c>
      <c r="G3" s="155"/>
      <c r="H3" s="156"/>
    </row>
    <row r="4" spans="1:8" x14ac:dyDescent="0.15">
      <c r="A4" s="157"/>
      <c r="B4" s="158"/>
      <c r="C4" s="159"/>
      <c r="D4" s="160">
        <v>166223</v>
      </c>
      <c r="E4" s="161"/>
      <c r="F4" s="162">
        <v>106425</v>
      </c>
      <c r="G4" s="163"/>
      <c r="H4" s="164"/>
    </row>
    <row r="5" spans="1:8" x14ac:dyDescent="0.15">
      <c r="A5" s="145" t="s">
        <v>546</v>
      </c>
      <c r="B5" s="150"/>
      <c r="C5" s="151"/>
      <c r="D5" s="152">
        <v>246566</v>
      </c>
      <c r="E5" s="153"/>
      <c r="F5" s="154">
        <v>228215</v>
      </c>
      <c r="G5" s="155"/>
      <c r="H5" s="156"/>
    </row>
    <row r="6" spans="1:8" x14ac:dyDescent="0.15">
      <c r="A6" s="157"/>
      <c r="B6" s="158"/>
      <c r="C6" s="159"/>
      <c r="D6" s="160">
        <v>182870</v>
      </c>
      <c r="E6" s="161"/>
      <c r="F6" s="162">
        <v>117571</v>
      </c>
      <c r="G6" s="163"/>
      <c r="H6" s="164"/>
    </row>
    <row r="7" spans="1:8" x14ac:dyDescent="0.15">
      <c r="A7" s="145" t="s">
        <v>547</v>
      </c>
      <c r="B7" s="150"/>
      <c r="C7" s="151"/>
      <c r="D7" s="152">
        <v>400369</v>
      </c>
      <c r="E7" s="153"/>
      <c r="F7" s="154">
        <v>264232</v>
      </c>
      <c r="G7" s="155"/>
      <c r="H7" s="156"/>
    </row>
    <row r="8" spans="1:8" x14ac:dyDescent="0.15">
      <c r="A8" s="157"/>
      <c r="B8" s="158"/>
      <c r="C8" s="159"/>
      <c r="D8" s="160">
        <v>230874</v>
      </c>
      <c r="E8" s="161"/>
      <c r="F8" s="162">
        <v>133959</v>
      </c>
      <c r="G8" s="163"/>
      <c r="H8" s="164"/>
    </row>
    <row r="9" spans="1:8" x14ac:dyDescent="0.15">
      <c r="A9" s="145" t="s">
        <v>548</v>
      </c>
      <c r="B9" s="150"/>
      <c r="C9" s="151"/>
      <c r="D9" s="152">
        <v>239416</v>
      </c>
      <c r="E9" s="153"/>
      <c r="F9" s="154">
        <v>263613</v>
      </c>
      <c r="G9" s="155"/>
      <c r="H9" s="156"/>
    </row>
    <row r="10" spans="1:8" x14ac:dyDescent="0.15">
      <c r="A10" s="157"/>
      <c r="B10" s="158"/>
      <c r="C10" s="159"/>
      <c r="D10" s="160">
        <v>96193</v>
      </c>
      <c r="E10" s="161"/>
      <c r="F10" s="162">
        <v>128823</v>
      </c>
      <c r="G10" s="163"/>
      <c r="H10" s="164"/>
    </row>
    <row r="11" spans="1:8" x14ac:dyDescent="0.15">
      <c r="A11" s="145" t="s">
        <v>549</v>
      </c>
      <c r="B11" s="150"/>
      <c r="C11" s="151"/>
      <c r="D11" s="152">
        <v>239074</v>
      </c>
      <c r="E11" s="153"/>
      <c r="F11" s="154">
        <v>330026</v>
      </c>
      <c r="G11" s="155"/>
      <c r="H11" s="156"/>
    </row>
    <row r="12" spans="1:8" x14ac:dyDescent="0.15">
      <c r="A12" s="157"/>
      <c r="B12" s="158"/>
      <c r="C12" s="165"/>
      <c r="D12" s="160">
        <v>95672</v>
      </c>
      <c r="E12" s="161"/>
      <c r="F12" s="162">
        <v>141075</v>
      </c>
      <c r="G12" s="163"/>
      <c r="H12" s="164"/>
    </row>
    <row r="13" spans="1:8" x14ac:dyDescent="0.15">
      <c r="A13" s="145"/>
      <c r="B13" s="150"/>
      <c r="C13" s="166"/>
      <c r="D13" s="167">
        <v>317510</v>
      </c>
      <c r="E13" s="168"/>
      <c r="F13" s="169">
        <v>270799</v>
      </c>
      <c r="G13" s="170"/>
      <c r="H13" s="156"/>
    </row>
    <row r="14" spans="1:8" x14ac:dyDescent="0.15">
      <c r="A14" s="157"/>
      <c r="B14" s="158"/>
      <c r="C14" s="159"/>
      <c r="D14" s="160">
        <v>154366</v>
      </c>
      <c r="E14" s="161"/>
      <c r="F14" s="162">
        <v>125571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25.21</v>
      </c>
      <c r="C19" s="171">
        <f>ROUND(VALUE(SUBSTITUTE(実質収支比率等に係る経年分析!G$48,"▲","-")),2)</f>
        <v>11.66</v>
      </c>
      <c r="D19" s="171">
        <f>ROUND(VALUE(SUBSTITUTE(実質収支比率等に係る経年分析!H$48,"▲","-")),2)</f>
        <v>11.81</v>
      </c>
      <c r="E19" s="171">
        <f>ROUND(VALUE(SUBSTITUTE(実質収支比率等に係る経年分析!I$48,"▲","-")),2)</f>
        <v>9.4</v>
      </c>
      <c r="F19" s="171">
        <f>ROUND(VALUE(SUBSTITUTE(実質収支比率等に係る経年分析!J$48,"▲","-")),2)</f>
        <v>17.39</v>
      </c>
    </row>
    <row r="20" spans="1:11" x14ac:dyDescent="0.15">
      <c r="A20" s="171" t="s">
        <v>54</v>
      </c>
      <c r="B20" s="171">
        <f>ROUND(VALUE(SUBSTITUTE(実質収支比率等に係る経年分析!F$47,"▲","-")),2)</f>
        <v>79.930000000000007</v>
      </c>
      <c r="C20" s="171">
        <f>ROUND(VALUE(SUBSTITUTE(実質収支比率等に係る経年分析!G$47,"▲","-")),2)</f>
        <v>82.48</v>
      </c>
      <c r="D20" s="171">
        <f>ROUND(VALUE(SUBSTITUTE(実質収支比率等に係る経年分析!H$47,"▲","-")),2)</f>
        <v>66.540000000000006</v>
      </c>
      <c r="E20" s="171">
        <f>ROUND(VALUE(SUBSTITUTE(実質収支比率等に係る経年分析!I$47,"▲","-")),2)</f>
        <v>61.46</v>
      </c>
      <c r="F20" s="171">
        <f>ROUND(VALUE(SUBSTITUTE(実質収支比率等に係る経年分析!J$47,"▲","-")),2)</f>
        <v>54.79</v>
      </c>
    </row>
    <row r="21" spans="1:11" x14ac:dyDescent="0.15">
      <c r="A21" s="171" t="s">
        <v>55</v>
      </c>
      <c r="B21" s="171">
        <f>IF(ISNUMBER(VALUE(SUBSTITUTE(実質収支比率等に係る経年分析!F$49,"▲","-"))),ROUND(VALUE(SUBSTITUTE(実質収支比率等に係る経年分析!F$49,"▲","-")),2),NA())</f>
        <v>-51.16</v>
      </c>
      <c r="C21" s="171">
        <f>IF(ISNUMBER(VALUE(SUBSTITUTE(実質収支比率等に係る経年分析!G$49,"▲","-"))),ROUND(VALUE(SUBSTITUTE(実質収支比率等に係る経年分析!G$49,"▲","-")),2),NA())</f>
        <v>-14.34</v>
      </c>
      <c r="D21" s="171">
        <f>IF(ISNUMBER(VALUE(SUBSTITUTE(実質収支比率等に係る経年分析!H$49,"▲","-"))),ROUND(VALUE(SUBSTITUTE(実質収支比率等に係る経年分析!H$49,"▲","-")),2),NA())</f>
        <v>-14.14</v>
      </c>
      <c r="E21" s="171">
        <f>IF(ISNUMBER(VALUE(SUBSTITUTE(実質収支比率等に係る経年分析!I$49,"▲","-"))),ROUND(VALUE(SUBSTITUTE(実質収支比率等に係る経年分析!I$49,"▲","-")),2),NA())</f>
        <v>-1.49</v>
      </c>
      <c r="F21" s="171">
        <f>IF(ISNUMBER(VALUE(SUBSTITUTE(実質収支比率等に係る経年分析!J$49,"▲","-"))),ROUND(VALUE(SUBSTITUTE(実質収支比率等に係る経年分析!J$49,"▲","-")),2),NA())</f>
        <v>9.01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簡易水道事業費特別会計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学校給食事業費特別会計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介護保険特別会計</v>
      </c>
      <c r="B34" s="172">
        <f>IF(ROUND(VALUE(SUBSTITUTE(連結実質赤字比率に係る赤字・黒字の構成分析!F$36,"▲", "-")), 2) &lt; 0, ABS(ROUND(VALUE(SUBSTITUTE(連結実質赤字比率に係る赤字・黒字の構成分析!F$36,"▲", "-")), 2)), NA())</f>
        <v>0.39</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1.1499999999999999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国民健康保険事業費特別会計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4.9000000000000004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17.39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186</v>
      </c>
      <c r="E42" s="173"/>
      <c r="F42" s="173"/>
      <c r="G42" s="173">
        <f>'実質公債費比率（分子）の構造'!L$52</f>
        <v>171</v>
      </c>
      <c r="H42" s="173"/>
      <c r="I42" s="173"/>
      <c r="J42" s="173">
        <f>'実質公債費比率（分子）の構造'!M$52</f>
        <v>183</v>
      </c>
      <c r="K42" s="173"/>
      <c r="L42" s="173"/>
      <c r="M42" s="173">
        <f>'実質公債費比率（分子）の構造'!N$52</f>
        <v>193</v>
      </c>
      <c r="N42" s="173"/>
      <c r="O42" s="173"/>
      <c r="P42" s="173">
        <f>'実質公債費比率（分子）の構造'!O$52</f>
        <v>211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26</v>
      </c>
      <c r="C45" s="173"/>
      <c r="D45" s="173"/>
      <c r="E45" s="173">
        <f>'実質公債費比率（分子）の構造'!L$49</f>
        <v>27</v>
      </c>
      <c r="F45" s="173"/>
      <c r="G45" s="173"/>
      <c r="H45" s="173">
        <f>'実質公債費比率（分子）の構造'!M$49</f>
        <v>28</v>
      </c>
      <c r="I45" s="173"/>
      <c r="J45" s="173"/>
      <c r="K45" s="173">
        <f>'実質公債費比率（分子）の構造'!N$49</f>
        <v>31</v>
      </c>
      <c r="L45" s="173"/>
      <c r="M45" s="173"/>
      <c r="N45" s="173">
        <f>'実質公債費比率（分子）の構造'!O$49</f>
        <v>25</v>
      </c>
      <c r="O45" s="173"/>
      <c r="P45" s="173"/>
    </row>
    <row r="46" spans="1:16" x14ac:dyDescent="0.15">
      <c r="A46" s="173" t="s">
        <v>66</v>
      </c>
      <c r="B46" s="173">
        <f>'実質公債費比率（分子）の構造'!K$48</f>
        <v>71</v>
      </c>
      <c r="C46" s="173"/>
      <c r="D46" s="173"/>
      <c r="E46" s="173">
        <f>'実質公債費比率（分子）の構造'!L$48</f>
        <v>58</v>
      </c>
      <c r="F46" s="173"/>
      <c r="G46" s="173"/>
      <c r="H46" s="173">
        <f>'実質公債費比率（分子）の構造'!M$48</f>
        <v>58</v>
      </c>
      <c r="I46" s="173"/>
      <c r="J46" s="173"/>
      <c r="K46" s="173">
        <f>'実質公債費比率（分子）の構造'!N$48</f>
        <v>60</v>
      </c>
      <c r="L46" s="173"/>
      <c r="M46" s="173"/>
      <c r="N46" s="173">
        <f>'実質公債費比率（分子）の構造'!O$48</f>
        <v>61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199</v>
      </c>
      <c r="C49" s="173"/>
      <c r="D49" s="173"/>
      <c r="E49" s="173">
        <f>'実質公債費比率（分子）の構造'!L$45</f>
        <v>191</v>
      </c>
      <c r="F49" s="173"/>
      <c r="G49" s="173"/>
      <c r="H49" s="173">
        <f>'実質公債費比率（分子）の構造'!M$45</f>
        <v>211</v>
      </c>
      <c r="I49" s="173"/>
      <c r="J49" s="173"/>
      <c r="K49" s="173">
        <f>'実質公債費比率（分子）の構造'!N$45</f>
        <v>225</v>
      </c>
      <c r="L49" s="173"/>
      <c r="M49" s="173"/>
      <c r="N49" s="173">
        <f>'実質公債費比率（分子）の構造'!O$45</f>
        <v>270</v>
      </c>
      <c r="O49" s="173"/>
      <c r="P49" s="173"/>
    </row>
    <row r="50" spans="1:16" x14ac:dyDescent="0.15">
      <c r="A50" s="173" t="s">
        <v>70</v>
      </c>
      <c r="B50" s="173" t="e">
        <f>NA()</f>
        <v>#N/A</v>
      </c>
      <c r="C50" s="173">
        <f>IF(ISNUMBER('実質公債費比率（分子）の構造'!K$53),'実質公債費比率（分子）の構造'!K$53,NA())</f>
        <v>110</v>
      </c>
      <c r="D50" s="173" t="e">
        <f>NA()</f>
        <v>#N/A</v>
      </c>
      <c r="E50" s="173" t="e">
        <f>NA()</f>
        <v>#N/A</v>
      </c>
      <c r="F50" s="173">
        <f>IF(ISNUMBER('実質公債費比率（分子）の構造'!L$53),'実質公債費比率（分子）の構造'!L$53,NA())</f>
        <v>105</v>
      </c>
      <c r="G50" s="173" t="e">
        <f>NA()</f>
        <v>#N/A</v>
      </c>
      <c r="H50" s="173" t="e">
        <f>NA()</f>
        <v>#N/A</v>
      </c>
      <c r="I50" s="173">
        <f>IF(ISNUMBER('実質公債費比率（分子）の構造'!M$53),'実質公債費比率（分子）の構造'!M$53,NA())</f>
        <v>114</v>
      </c>
      <c r="J50" s="173" t="e">
        <f>NA()</f>
        <v>#N/A</v>
      </c>
      <c r="K50" s="173" t="e">
        <f>NA()</f>
        <v>#N/A</v>
      </c>
      <c r="L50" s="173">
        <f>IF(ISNUMBER('実質公債費比率（分子）の構造'!N$53),'実質公債費比率（分子）の構造'!N$53,NA())</f>
        <v>123</v>
      </c>
      <c r="M50" s="173" t="e">
        <f>NA()</f>
        <v>#N/A</v>
      </c>
      <c r="N50" s="173" t="e">
        <f>NA()</f>
        <v>#N/A</v>
      </c>
      <c r="O50" s="173">
        <f>IF(ISNUMBER('実質公債費比率（分子）の構造'!O$53),'実質公債費比率（分子）の構造'!O$53,NA())</f>
        <v>145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2217</v>
      </c>
      <c r="E56" s="172"/>
      <c r="F56" s="172"/>
      <c r="G56" s="172">
        <f>'将来負担比率（分子）の構造'!J$52</f>
        <v>2351</v>
      </c>
      <c r="H56" s="172"/>
      <c r="I56" s="172"/>
      <c r="J56" s="172">
        <f>'将来負担比率（分子）の構造'!K$52</f>
        <v>2324</v>
      </c>
      <c r="K56" s="172"/>
      <c r="L56" s="172"/>
      <c r="M56" s="172">
        <f>'将来負担比率（分子）の構造'!L$52</f>
        <v>2357</v>
      </c>
      <c r="N56" s="172"/>
      <c r="O56" s="172"/>
      <c r="P56" s="172">
        <f>'将来負担比率（分子）の構造'!M$52</f>
        <v>2294</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1687</v>
      </c>
      <c r="E58" s="172"/>
      <c r="F58" s="172"/>
      <c r="G58" s="172">
        <f>'将来負担比率（分子）の構造'!J$50</f>
        <v>1710</v>
      </c>
      <c r="H58" s="172"/>
      <c r="I58" s="172"/>
      <c r="J58" s="172">
        <f>'将来負担比率（分子）の構造'!K$50</f>
        <v>1586</v>
      </c>
      <c r="K58" s="172"/>
      <c r="L58" s="172"/>
      <c r="M58" s="172">
        <f>'将来負担比率（分子）の構造'!L$50</f>
        <v>1616</v>
      </c>
      <c r="N58" s="172"/>
      <c r="O58" s="172"/>
      <c r="P58" s="172">
        <f>'将来負担比率（分子）の構造'!M$50</f>
        <v>1662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526</v>
      </c>
      <c r="C62" s="172"/>
      <c r="D62" s="172"/>
      <c r="E62" s="172">
        <f>'将来負担比率（分子）の構造'!J$45</f>
        <v>523</v>
      </c>
      <c r="F62" s="172"/>
      <c r="G62" s="172"/>
      <c r="H62" s="172">
        <f>'将来負担比率（分子）の構造'!K$45</f>
        <v>482</v>
      </c>
      <c r="I62" s="172"/>
      <c r="J62" s="172"/>
      <c r="K62" s="172">
        <f>'将来負担比率（分子）の構造'!L$45</f>
        <v>449</v>
      </c>
      <c r="L62" s="172"/>
      <c r="M62" s="172"/>
      <c r="N62" s="172">
        <f>'将来負担比率（分子）の構造'!M$45</f>
        <v>427</v>
      </c>
      <c r="O62" s="172"/>
      <c r="P62" s="172"/>
    </row>
    <row r="63" spans="1:16" x14ac:dyDescent="0.15">
      <c r="A63" s="172" t="s">
        <v>33</v>
      </c>
      <c r="B63" s="172">
        <f>'将来負担比率（分子）の構造'!I$44</f>
        <v>295</v>
      </c>
      <c r="C63" s="172"/>
      <c r="D63" s="172"/>
      <c r="E63" s="172">
        <f>'将来負担比率（分子）の構造'!J$44</f>
        <v>298</v>
      </c>
      <c r="F63" s="172"/>
      <c r="G63" s="172"/>
      <c r="H63" s="172">
        <f>'将来負担比率（分子）の構造'!K$44</f>
        <v>239</v>
      </c>
      <c r="I63" s="172"/>
      <c r="J63" s="172"/>
      <c r="K63" s="172">
        <f>'将来負担比率（分子）の構造'!L$44</f>
        <v>207</v>
      </c>
      <c r="L63" s="172"/>
      <c r="M63" s="172"/>
      <c r="N63" s="172">
        <f>'将来負担比率（分子）の構造'!M$44</f>
        <v>195</v>
      </c>
      <c r="O63" s="172"/>
      <c r="P63" s="172"/>
    </row>
    <row r="64" spans="1:16" x14ac:dyDescent="0.15">
      <c r="A64" s="172" t="s">
        <v>32</v>
      </c>
      <c r="B64" s="172">
        <f>'将来負担比率（分子）の構造'!I$43</f>
        <v>618</v>
      </c>
      <c r="C64" s="172"/>
      <c r="D64" s="172"/>
      <c r="E64" s="172">
        <f>'将来負担比率（分子）の構造'!J$43</f>
        <v>564</v>
      </c>
      <c r="F64" s="172"/>
      <c r="G64" s="172"/>
      <c r="H64" s="172">
        <f>'将来負担比率（分子）の構造'!K$43</f>
        <v>518</v>
      </c>
      <c r="I64" s="172"/>
      <c r="J64" s="172"/>
      <c r="K64" s="172">
        <f>'将来負担比率（分子）の構造'!L$43</f>
        <v>467</v>
      </c>
      <c r="L64" s="172"/>
      <c r="M64" s="172"/>
      <c r="N64" s="172">
        <f>'将来負担比率（分子）の構造'!M$43</f>
        <v>438</v>
      </c>
      <c r="O64" s="172"/>
      <c r="P64" s="172"/>
    </row>
    <row r="65" spans="1:16" x14ac:dyDescent="0.15">
      <c r="A65" s="172" t="s">
        <v>31</v>
      </c>
      <c r="B65" s="172">
        <f>'将来負担比率（分子）の構造'!I$42</f>
        <v>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2494</v>
      </c>
      <c r="C66" s="172"/>
      <c r="D66" s="172"/>
      <c r="E66" s="172">
        <f>'将来負担比率（分子）の構造'!J$41</f>
        <v>2618</v>
      </c>
      <c r="F66" s="172"/>
      <c r="G66" s="172"/>
      <c r="H66" s="172">
        <f>'将来負担比率（分子）の構造'!K$41</f>
        <v>2790</v>
      </c>
      <c r="I66" s="172"/>
      <c r="J66" s="172"/>
      <c r="K66" s="172">
        <f>'将来負担比率（分子）の構造'!L$41</f>
        <v>2752</v>
      </c>
      <c r="L66" s="172"/>
      <c r="M66" s="172"/>
      <c r="N66" s="172">
        <f>'将来負担比率（分子）の構造'!M$41</f>
        <v>2668</v>
      </c>
      <c r="O66" s="172"/>
      <c r="P66" s="172"/>
    </row>
    <row r="67" spans="1:16" x14ac:dyDescent="0.15">
      <c r="A67" s="172" t="s">
        <v>74</v>
      </c>
      <c r="B67" s="172" t="e">
        <f>NA()</f>
        <v>#N/A</v>
      </c>
      <c r="C67" s="172">
        <f>IF(ISNUMBER('将来負担比率（分子）の構造'!I$53), IF('将来負担比率（分子）の構造'!I$53 &lt; 0, 0, '将来負担比率（分子）の構造'!I$53), NA())</f>
        <v>29</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118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918</v>
      </c>
      <c r="C72" s="176">
        <f>基金残高に係る経年分析!G55</f>
        <v>918</v>
      </c>
      <c r="D72" s="176">
        <f>基金残高に係る経年分析!H55</f>
        <v>918</v>
      </c>
    </row>
    <row r="73" spans="1:16" x14ac:dyDescent="0.15">
      <c r="A73" s="175" t="s">
        <v>77</v>
      </c>
      <c r="B73" s="176">
        <f>基金残高に係る経年分析!F56</f>
        <v>293</v>
      </c>
      <c r="C73" s="176">
        <f>基金残高に係る経年分析!G56</f>
        <v>312</v>
      </c>
      <c r="D73" s="176">
        <f>基金残高に係る経年分析!H56</f>
        <v>338</v>
      </c>
    </row>
    <row r="74" spans="1:16" x14ac:dyDescent="0.15">
      <c r="A74" s="175" t="s">
        <v>78</v>
      </c>
      <c r="B74" s="176">
        <f>基金残高に係る経年分析!F57</f>
        <v>227</v>
      </c>
      <c r="C74" s="176">
        <f>基金残高に係る経年分析!G57</f>
        <v>247</v>
      </c>
      <c r="D74" s="176">
        <f>基金残高に係る経年分析!H57</f>
        <v>264</v>
      </c>
    </row>
  </sheetData>
  <sheetProtection algorithmName="SHA-512" hashValue="kDK2cdWJ6NLoJh0kodJuhLtRGRIES/N/XX1LHZ1+wTw8vkaDtZWCDEj/u8h7nm4mr08J5MXAG31Ll2dqC0fe1A==" saltValue="d6DJ51UpVEBaaDJDg6cm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8334-C2B7-40C4-95F9-E0722A1C5128}">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0" t="s">
        <v>217</v>
      </c>
      <c r="DI1" s="641"/>
      <c r="DJ1" s="641"/>
      <c r="DK1" s="641"/>
      <c r="DL1" s="641"/>
      <c r="DM1" s="641"/>
      <c r="DN1" s="642"/>
      <c r="DO1" s="211"/>
      <c r="DP1" s="640" t="s">
        <v>218</v>
      </c>
      <c r="DQ1" s="641"/>
      <c r="DR1" s="641"/>
      <c r="DS1" s="641"/>
      <c r="DT1" s="641"/>
      <c r="DU1" s="641"/>
      <c r="DV1" s="641"/>
      <c r="DW1" s="641"/>
      <c r="DX1" s="641"/>
      <c r="DY1" s="641"/>
      <c r="DZ1" s="641"/>
      <c r="EA1" s="641"/>
      <c r="EB1" s="641"/>
      <c r="EC1" s="642"/>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6" t="s">
        <v>220</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221</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222</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223</v>
      </c>
      <c r="S4" s="637"/>
      <c r="T4" s="637"/>
      <c r="U4" s="637"/>
      <c r="V4" s="637"/>
      <c r="W4" s="637"/>
      <c r="X4" s="637"/>
      <c r="Y4" s="638"/>
      <c r="Z4" s="636" t="s">
        <v>224</v>
      </c>
      <c r="AA4" s="637"/>
      <c r="AB4" s="637"/>
      <c r="AC4" s="638"/>
      <c r="AD4" s="636" t="s">
        <v>225</v>
      </c>
      <c r="AE4" s="637"/>
      <c r="AF4" s="637"/>
      <c r="AG4" s="637"/>
      <c r="AH4" s="637"/>
      <c r="AI4" s="637"/>
      <c r="AJ4" s="637"/>
      <c r="AK4" s="638"/>
      <c r="AL4" s="636" t="s">
        <v>224</v>
      </c>
      <c r="AM4" s="637"/>
      <c r="AN4" s="637"/>
      <c r="AO4" s="638"/>
      <c r="AP4" s="639" t="s">
        <v>226</v>
      </c>
      <c r="AQ4" s="639"/>
      <c r="AR4" s="639"/>
      <c r="AS4" s="639"/>
      <c r="AT4" s="639"/>
      <c r="AU4" s="639"/>
      <c r="AV4" s="639"/>
      <c r="AW4" s="639"/>
      <c r="AX4" s="639"/>
      <c r="AY4" s="639"/>
      <c r="AZ4" s="639"/>
      <c r="BA4" s="639"/>
      <c r="BB4" s="639"/>
      <c r="BC4" s="639"/>
      <c r="BD4" s="639"/>
      <c r="BE4" s="639"/>
      <c r="BF4" s="639"/>
      <c r="BG4" s="639" t="s">
        <v>227</v>
      </c>
      <c r="BH4" s="639"/>
      <c r="BI4" s="639"/>
      <c r="BJ4" s="639"/>
      <c r="BK4" s="639"/>
      <c r="BL4" s="639"/>
      <c r="BM4" s="639"/>
      <c r="BN4" s="639"/>
      <c r="BO4" s="639" t="s">
        <v>224</v>
      </c>
      <c r="BP4" s="639"/>
      <c r="BQ4" s="639"/>
      <c r="BR4" s="639"/>
      <c r="BS4" s="639" t="s">
        <v>228</v>
      </c>
      <c r="BT4" s="639"/>
      <c r="BU4" s="639"/>
      <c r="BV4" s="639"/>
      <c r="BW4" s="639"/>
      <c r="BX4" s="639"/>
      <c r="BY4" s="639"/>
      <c r="BZ4" s="639"/>
      <c r="CA4" s="639"/>
      <c r="CB4" s="639"/>
      <c r="CD4" s="636" t="s">
        <v>229</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230</v>
      </c>
      <c r="C5" s="656"/>
      <c r="D5" s="656"/>
      <c r="E5" s="656"/>
      <c r="F5" s="656"/>
      <c r="G5" s="656"/>
      <c r="H5" s="656"/>
      <c r="I5" s="656"/>
      <c r="J5" s="656"/>
      <c r="K5" s="656"/>
      <c r="L5" s="656"/>
      <c r="M5" s="656"/>
      <c r="N5" s="656"/>
      <c r="O5" s="656"/>
      <c r="P5" s="656"/>
      <c r="Q5" s="657"/>
      <c r="R5" s="658">
        <v>130866</v>
      </c>
      <c r="S5" s="659"/>
      <c r="T5" s="659"/>
      <c r="U5" s="659"/>
      <c r="V5" s="659"/>
      <c r="W5" s="659"/>
      <c r="X5" s="659"/>
      <c r="Y5" s="660"/>
      <c r="Z5" s="661">
        <v>4.7</v>
      </c>
      <c r="AA5" s="661"/>
      <c r="AB5" s="661"/>
      <c r="AC5" s="661"/>
      <c r="AD5" s="662">
        <v>130866</v>
      </c>
      <c r="AE5" s="662"/>
      <c r="AF5" s="662"/>
      <c r="AG5" s="662"/>
      <c r="AH5" s="662"/>
      <c r="AI5" s="662"/>
      <c r="AJ5" s="662"/>
      <c r="AK5" s="662"/>
      <c r="AL5" s="663">
        <v>8</v>
      </c>
      <c r="AM5" s="664"/>
      <c r="AN5" s="664"/>
      <c r="AO5" s="665"/>
      <c r="AP5" s="655" t="s">
        <v>231</v>
      </c>
      <c r="AQ5" s="656"/>
      <c r="AR5" s="656"/>
      <c r="AS5" s="656"/>
      <c r="AT5" s="656"/>
      <c r="AU5" s="656"/>
      <c r="AV5" s="656"/>
      <c r="AW5" s="656"/>
      <c r="AX5" s="656"/>
      <c r="AY5" s="656"/>
      <c r="AZ5" s="656"/>
      <c r="BA5" s="656"/>
      <c r="BB5" s="656"/>
      <c r="BC5" s="656"/>
      <c r="BD5" s="656"/>
      <c r="BE5" s="656"/>
      <c r="BF5" s="657"/>
      <c r="BG5" s="647">
        <v>130866</v>
      </c>
      <c r="BH5" s="648"/>
      <c r="BI5" s="648"/>
      <c r="BJ5" s="648"/>
      <c r="BK5" s="648"/>
      <c r="BL5" s="648"/>
      <c r="BM5" s="648"/>
      <c r="BN5" s="649"/>
      <c r="BO5" s="643">
        <v>100</v>
      </c>
      <c r="BP5" s="643"/>
      <c r="BQ5" s="643"/>
      <c r="BR5" s="643"/>
      <c r="BS5" s="650" t="s">
        <v>129</v>
      </c>
      <c r="BT5" s="650"/>
      <c r="BU5" s="650"/>
      <c r="BV5" s="650"/>
      <c r="BW5" s="650"/>
      <c r="BX5" s="650"/>
      <c r="BY5" s="650"/>
      <c r="BZ5" s="650"/>
      <c r="CA5" s="650"/>
      <c r="CB5" s="654"/>
      <c r="CD5" s="636" t="s">
        <v>226</v>
      </c>
      <c r="CE5" s="637"/>
      <c r="CF5" s="637"/>
      <c r="CG5" s="637"/>
      <c r="CH5" s="637"/>
      <c r="CI5" s="637"/>
      <c r="CJ5" s="637"/>
      <c r="CK5" s="637"/>
      <c r="CL5" s="637"/>
      <c r="CM5" s="637"/>
      <c r="CN5" s="637"/>
      <c r="CO5" s="637"/>
      <c r="CP5" s="637"/>
      <c r="CQ5" s="638"/>
      <c r="CR5" s="636" t="s">
        <v>232</v>
      </c>
      <c r="CS5" s="637"/>
      <c r="CT5" s="637"/>
      <c r="CU5" s="637"/>
      <c r="CV5" s="637"/>
      <c r="CW5" s="637"/>
      <c r="CX5" s="637"/>
      <c r="CY5" s="638"/>
      <c r="CZ5" s="636" t="s">
        <v>224</v>
      </c>
      <c r="DA5" s="637"/>
      <c r="DB5" s="637"/>
      <c r="DC5" s="638"/>
      <c r="DD5" s="636" t="s">
        <v>233</v>
      </c>
      <c r="DE5" s="637"/>
      <c r="DF5" s="637"/>
      <c r="DG5" s="637"/>
      <c r="DH5" s="637"/>
      <c r="DI5" s="637"/>
      <c r="DJ5" s="637"/>
      <c r="DK5" s="637"/>
      <c r="DL5" s="637"/>
      <c r="DM5" s="637"/>
      <c r="DN5" s="637"/>
      <c r="DO5" s="637"/>
      <c r="DP5" s="638"/>
      <c r="DQ5" s="636" t="s">
        <v>234</v>
      </c>
      <c r="DR5" s="637"/>
      <c r="DS5" s="637"/>
      <c r="DT5" s="637"/>
      <c r="DU5" s="637"/>
      <c r="DV5" s="637"/>
      <c r="DW5" s="637"/>
      <c r="DX5" s="637"/>
      <c r="DY5" s="637"/>
      <c r="DZ5" s="637"/>
      <c r="EA5" s="637"/>
      <c r="EB5" s="637"/>
      <c r="EC5" s="638"/>
    </row>
    <row r="6" spans="2:143" ht="11.25" customHeight="1" x14ac:dyDescent="0.15">
      <c r="B6" s="644" t="s">
        <v>235</v>
      </c>
      <c r="C6" s="645"/>
      <c r="D6" s="645"/>
      <c r="E6" s="645"/>
      <c r="F6" s="645"/>
      <c r="G6" s="645"/>
      <c r="H6" s="645"/>
      <c r="I6" s="645"/>
      <c r="J6" s="645"/>
      <c r="K6" s="645"/>
      <c r="L6" s="645"/>
      <c r="M6" s="645"/>
      <c r="N6" s="645"/>
      <c r="O6" s="645"/>
      <c r="P6" s="645"/>
      <c r="Q6" s="646"/>
      <c r="R6" s="647">
        <v>66552</v>
      </c>
      <c r="S6" s="648"/>
      <c r="T6" s="648"/>
      <c r="U6" s="648"/>
      <c r="V6" s="648"/>
      <c r="W6" s="648"/>
      <c r="X6" s="648"/>
      <c r="Y6" s="649"/>
      <c r="Z6" s="643">
        <v>2.4</v>
      </c>
      <c r="AA6" s="643"/>
      <c r="AB6" s="643"/>
      <c r="AC6" s="643"/>
      <c r="AD6" s="650">
        <v>66552</v>
      </c>
      <c r="AE6" s="650"/>
      <c r="AF6" s="650"/>
      <c r="AG6" s="650"/>
      <c r="AH6" s="650"/>
      <c r="AI6" s="650"/>
      <c r="AJ6" s="650"/>
      <c r="AK6" s="650"/>
      <c r="AL6" s="651">
        <v>4</v>
      </c>
      <c r="AM6" s="652"/>
      <c r="AN6" s="652"/>
      <c r="AO6" s="653"/>
      <c r="AP6" s="644" t="s">
        <v>236</v>
      </c>
      <c r="AQ6" s="645"/>
      <c r="AR6" s="645"/>
      <c r="AS6" s="645"/>
      <c r="AT6" s="645"/>
      <c r="AU6" s="645"/>
      <c r="AV6" s="645"/>
      <c r="AW6" s="645"/>
      <c r="AX6" s="645"/>
      <c r="AY6" s="645"/>
      <c r="AZ6" s="645"/>
      <c r="BA6" s="645"/>
      <c r="BB6" s="645"/>
      <c r="BC6" s="645"/>
      <c r="BD6" s="645"/>
      <c r="BE6" s="645"/>
      <c r="BF6" s="646"/>
      <c r="BG6" s="647">
        <v>130866</v>
      </c>
      <c r="BH6" s="648"/>
      <c r="BI6" s="648"/>
      <c r="BJ6" s="648"/>
      <c r="BK6" s="648"/>
      <c r="BL6" s="648"/>
      <c r="BM6" s="648"/>
      <c r="BN6" s="649"/>
      <c r="BO6" s="643">
        <v>100</v>
      </c>
      <c r="BP6" s="643"/>
      <c r="BQ6" s="643"/>
      <c r="BR6" s="643"/>
      <c r="BS6" s="650" t="s">
        <v>129</v>
      </c>
      <c r="BT6" s="650"/>
      <c r="BU6" s="650"/>
      <c r="BV6" s="650"/>
      <c r="BW6" s="650"/>
      <c r="BX6" s="650"/>
      <c r="BY6" s="650"/>
      <c r="BZ6" s="650"/>
      <c r="CA6" s="650"/>
      <c r="CB6" s="654"/>
      <c r="CD6" s="655" t="s">
        <v>237</v>
      </c>
      <c r="CE6" s="656"/>
      <c r="CF6" s="656"/>
      <c r="CG6" s="656"/>
      <c r="CH6" s="656"/>
      <c r="CI6" s="656"/>
      <c r="CJ6" s="656"/>
      <c r="CK6" s="656"/>
      <c r="CL6" s="656"/>
      <c r="CM6" s="656"/>
      <c r="CN6" s="656"/>
      <c r="CO6" s="656"/>
      <c r="CP6" s="656"/>
      <c r="CQ6" s="657"/>
      <c r="CR6" s="647">
        <v>43580</v>
      </c>
      <c r="CS6" s="648"/>
      <c r="CT6" s="648"/>
      <c r="CU6" s="648"/>
      <c r="CV6" s="648"/>
      <c r="CW6" s="648"/>
      <c r="CX6" s="648"/>
      <c r="CY6" s="649"/>
      <c r="CZ6" s="663">
        <v>1.8</v>
      </c>
      <c r="DA6" s="664"/>
      <c r="DB6" s="664"/>
      <c r="DC6" s="668"/>
      <c r="DD6" s="666" t="s">
        <v>129</v>
      </c>
      <c r="DE6" s="648"/>
      <c r="DF6" s="648"/>
      <c r="DG6" s="648"/>
      <c r="DH6" s="648"/>
      <c r="DI6" s="648"/>
      <c r="DJ6" s="648"/>
      <c r="DK6" s="648"/>
      <c r="DL6" s="648"/>
      <c r="DM6" s="648"/>
      <c r="DN6" s="648"/>
      <c r="DO6" s="648"/>
      <c r="DP6" s="649"/>
      <c r="DQ6" s="666">
        <v>43580</v>
      </c>
      <c r="DR6" s="648"/>
      <c r="DS6" s="648"/>
      <c r="DT6" s="648"/>
      <c r="DU6" s="648"/>
      <c r="DV6" s="648"/>
      <c r="DW6" s="648"/>
      <c r="DX6" s="648"/>
      <c r="DY6" s="648"/>
      <c r="DZ6" s="648"/>
      <c r="EA6" s="648"/>
      <c r="EB6" s="648"/>
      <c r="EC6" s="667"/>
    </row>
    <row r="7" spans="2:143" ht="11.25" customHeight="1" x14ac:dyDescent="0.15">
      <c r="B7" s="644" t="s">
        <v>238</v>
      </c>
      <c r="C7" s="645"/>
      <c r="D7" s="645"/>
      <c r="E7" s="645"/>
      <c r="F7" s="645"/>
      <c r="G7" s="645"/>
      <c r="H7" s="645"/>
      <c r="I7" s="645"/>
      <c r="J7" s="645"/>
      <c r="K7" s="645"/>
      <c r="L7" s="645"/>
      <c r="M7" s="645"/>
      <c r="N7" s="645"/>
      <c r="O7" s="645"/>
      <c r="P7" s="645"/>
      <c r="Q7" s="646"/>
      <c r="R7" s="647">
        <v>95</v>
      </c>
      <c r="S7" s="648"/>
      <c r="T7" s="648"/>
      <c r="U7" s="648"/>
      <c r="V7" s="648"/>
      <c r="W7" s="648"/>
      <c r="X7" s="648"/>
      <c r="Y7" s="649"/>
      <c r="Z7" s="643">
        <v>0</v>
      </c>
      <c r="AA7" s="643"/>
      <c r="AB7" s="643"/>
      <c r="AC7" s="643"/>
      <c r="AD7" s="650">
        <v>95</v>
      </c>
      <c r="AE7" s="650"/>
      <c r="AF7" s="650"/>
      <c r="AG7" s="650"/>
      <c r="AH7" s="650"/>
      <c r="AI7" s="650"/>
      <c r="AJ7" s="650"/>
      <c r="AK7" s="650"/>
      <c r="AL7" s="651">
        <v>0</v>
      </c>
      <c r="AM7" s="652"/>
      <c r="AN7" s="652"/>
      <c r="AO7" s="653"/>
      <c r="AP7" s="644" t="s">
        <v>239</v>
      </c>
      <c r="AQ7" s="645"/>
      <c r="AR7" s="645"/>
      <c r="AS7" s="645"/>
      <c r="AT7" s="645"/>
      <c r="AU7" s="645"/>
      <c r="AV7" s="645"/>
      <c r="AW7" s="645"/>
      <c r="AX7" s="645"/>
      <c r="AY7" s="645"/>
      <c r="AZ7" s="645"/>
      <c r="BA7" s="645"/>
      <c r="BB7" s="645"/>
      <c r="BC7" s="645"/>
      <c r="BD7" s="645"/>
      <c r="BE7" s="645"/>
      <c r="BF7" s="646"/>
      <c r="BG7" s="647">
        <v>52230</v>
      </c>
      <c r="BH7" s="648"/>
      <c r="BI7" s="648"/>
      <c r="BJ7" s="648"/>
      <c r="BK7" s="648"/>
      <c r="BL7" s="648"/>
      <c r="BM7" s="648"/>
      <c r="BN7" s="649"/>
      <c r="BO7" s="643">
        <v>39.9</v>
      </c>
      <c r="BP7" s="643"/>
      <c r="BQ7" s="643"/>
      <c r="BR7" s="643"/>
      <c r="BS7" s="650" t="s">
        <v>129</v>
      </c>
      <c r="BT7" s="650"/>
      <c r="BU7" s="650"/>
      <c r="BV7" s="650"/>
      <c r="BW7" s="650"/>
      <c r="BX7" s="650"/>
      <c r="BY7" s="650"/>
      <c r="BZ7" s="650"/>
      <c r="CA7" s="650"/>
      <c r="CB7" s="654"/>
      <c r="CD7" s="644" t="s">
        <v>240</v>
      </c>
      <c r="CE7" s="645"/>
      <c r="CF7" s="645"/>
      <c r="CG7" s="645"/>
      <c r="CH7" s="645"/>
      <c r="CI7" s="645"/>
      <c r="CJ7" s="645"/>
      <c r="CK7" s="645"/>
      <c r="CL7" s="645"/>
      <c r="CM7" s="645"/>
      <c r="CN7" s="645"/>
      <c r="CO7" s="645"/>
      <c r="CP7" s="645"/>
      <c r="CQ7" s="646"/>
      <c r="CR7" s="647">
        <v>624450</v>
      </c>
      <c r="CS7" s="648"/>
      <c r="CT7" s="648"/>
      <c r="CU7" s="648"/>
      <c r="CV7" s="648"/>
      <c r="CW7" s="648"/>
      <c r="CX7" s="648"/>
      <c r="CY7" s="649"/>
      <c r="CZ7" s="643">
        <v>25.1</v>
      </c>
      <c r="DA7" s="643"/>
      <c r="DB7" s="643"/>
      <c r="DC7" s="643"/>
      <c r="DD7" s="666">
        <v>105164</v>
      </c>
      <c r="DE7" s="648"/>
      <c r="DF7" s="648"/>
      <c r="DG7" s="648"/>
      <c r="DH7" s="648"/>
      <c r="DI7" s="648"/>
      <c r="DJ7" s="648"/>
      <c r="DK7" s="648"/>
      <c r="DL7" s="648"/>
      <c r="DM7" s="648"/>
      <c r="DN7" s="648"/>
      <c r="DO7" s="648"/>
      <c r="DP7" s="649"/>
      <c r="DQ7" s="666">
        <v>525717</v>
      </c>
      <c r="DR7" s="648"/>
      <c r="DS7" s="648"/>
      <c r="DT7" s="648"/>
      <c r="DU7" s="648"/>
      <c r="DV7" s="648"/>
      <c r="DW7" s="648"/>
      <c r="DX7" s="648"/>
      <c r="DY7" s="648"/>
      <c r="DZ7" s="648"/>
      <c r="EA7" s="648"/>
      <c r="EB7" s="648"/>
      <c r="EC7" s="667"/>
    </row>
    <row r="8" spans="2:143" ht="11.25" customHeight="1" x14ac:dyDescent="0.15">
      <c r="B8" s="644" t="s">
        <v>241</v>
      </c>
      <c r="C8" s="645"/>
      <c r="D8" s="645"/>
      <c r="E8" s="645"/>
      <c r="F8" s="645"/>
      <c r="G8" s="645"/>
      <c r="H8" s="645"/>
      <c r="I8" s="645"/>
      <c r="J8" s="645"/>
      <c r="K8" s="645"/>
      <c r="L8" s="645"/>
      <c r="M8" s="645"/>
      <c r="N8" s="645"/>
      <c r="O8" s="645"/>
      <c r="P8" s="645"/>
      <c r="Q8" s="646"/>
      <c r="R8" s="647">
        <v>1292</v>
      </c>
      <c r="S8" s="648"/>
      <c r="T8" s="648"/>
      <c r="U8" s="648"/>
      <c r="V8" s="648"/>
      <c r="W8" s="648"/>
      <c r="X8" s="648"/>
      <c r="Y8" s="649"/>
      <c r="Z8" s="643">
        <v>0</v>
      </c>
      <c r="AA8" s="643"/>
      <c r="AB8" s="643"/>
      <c r="AC8" s="643"/>
      <c r="AD8" s="650">
        <v>1292</v>
      </c>
      <c r="AE8" s="650"/>
      <c r="AF8" s="650"/>
      <c r="AG8" s="650"/>
      <c r="AH8" s="650"/>
      <c r="AI8" s="650"/>
      <c r="AJ8" s="650"/>
      <c r="AK8" s="650"/>
      <c r="AL8" s="651">
        <v>0.1</v>
      </c>
      <c r="AM8" s="652"/>
      <c r="AN8" s="652"/>
      <c r="AO8" s="653"/>
      <c r="AP8" s="644" t="s">
        <v>242</v>
      </c>
      <c r="AQ8" s="645"/>
      <c r="AR8" s="645"/>
      <c r="AS8" s="645"/>
      <c r="AT8" s="645"/>
      <c r="AU8" s="645"/>
      <c r="AV8" s="645"/>
      <c r="AW8" s="645"/>
      <c r="AX8" s="645"/>
      <c r="AY8" s="645"/>
      <c r="AZ8" s="645"/>
      <c r="BA8" s="645"/>
      <c r="BB8" s="645"/>
      <c r="BC8" s="645"/>
      <c r="BD8" s="645"/>
      <c r="BE8" s="645"/>
      <c r="BF8" s="646"/>
      <c r="BG8" s="647">
        <v>2260</v>
      </c>
      <c r="BH8" s="648"/>
      <c r="BI8" s="648"/>
      <c r="BJ8" s="648"/>
      <c r="BK8" s="648"/>
      <c r="BL8" s="648"/>
      <c r="BM8" s="648"/>
      <c r="BN8" s="649"/>
      <c r="BO8" s="643">
        <v>1.7</v>
      </c>
      <c r="BP8" s="643"/>
      <c r="BQ8" s="643"/>
      <c r="BR8" s="643"/>
      <c r="BS8" s="650" t="s">
        <v>129</v>
      </c>
      <c r="BT8" s="650"/>
      <c r="BU8" s="650"/>
      <c r="BV8" s="650"/>
      <c r="BW8" s="650"/>
      <c r="BX8" s="650"/>
      <c r="BY8" s="650"/>
      <c r="BZ8" s="650"/>
      <c r="CA8" s="650"/>
      <c r="CB8" s="654"/>
      <c r="CD8" s="644" t="s">
        <v>243</v>
      </c>
      <c r="CE8" s="645"/>
      <c r="CF8" s="645"/>
      <c r="CG8" s="645"/>
      <c r="CH8" s="645"/>
      <c r="CI8" s="645"/>
      <c r="CJ8" s="645"/>
      <c r="CK8" s="645"/>
      <c r="CL8" s="645"/>
      <c r="CM8" s="645"/>
      <c r="CN8" s="645"/>
      <c r="CO8" s="645"/>
      <c r="CP8" s="645"/>
      <c r="CQ8" s="646"/>
      <c r="CR8" s="647">
        <v>417191</v>
      </c>
      <c r="CS8" s="648"/>
      <c r="CT8" s="648"/>
      <c r="CU8" s="648"/>
      <c r="CV8" s="648"/>
      <c r="CW8" s="648"/>
      <c r="CX8" s="648"/>
      <c r="CY8" s="649"/>
      <c r="CZ8" s="643">
        <v>16.8</v>
      </c>
      <c r="DA8" s="643"/>
      <c r="DB8" s="643"/>
      <c r="DC8" s="643"/>
      <c r="DD8" s="666" t="s">
        <v>129</v>
      </c>
      <c r="DE8" s="648"/>
      <c r="DF8" s="648"/>
      <c r="DG8" s="648"/>
      <c r="DH8" s="648"/>
      <c r="DI8" s="648"/>
      <c r="DJ8" s="648"/>
      <c r="DK8" s="648"/>
      <c r="DL8" s="648"/>
      <c r="DM8" s="648"/>
      <c r="DN8" s="648"/>
      <c r="DO8" s="648"/>
      <c r="DP8" s="649"/>
      <c r="DQ8" s="666">
        <v>239751</v>
      </c>
      <c r="DR8" s="648"/>
      <c r="DS8" s="648"/>
      <c r="DT8" s="648"/>
      <c r="DU8" s="648"/>
      <c r="DV8" s="648"/>
      <c r="DW8" s="648"/>
      <c r="DX8" s="648"/>
      <c r="DY8" s="648"/>
      <c r="DZ8" s="648"/>
      <c r="EA8" s="648"/>
      <c r="EB8" s="648"/>
      <c r="EC8" s="667"/>
    </row>
    <row r="9" spans="2:143" ht="11.25" customHeight="1" x14ac:dyDescent="0.15">
      <c r="B9" s="644" t="s">
        <v>244</v>
      </c>
      <c r="C9" s="645"/>
      <c r="D9" s="645"/>
      <c r="E9" s="645"/>
      <c r="F9" s="645"/>
      <c r="G9" s="645"/>
      <c r="H9" s="645"/>
      <c r="I9" s="645"/>
      <c r="J9" s="645"/>
      <c r="K9" s="645"/>
      <c r="L9" s="645"/>
      <c r="M9" s="645"/>
      <c r="N9" s="645"/>
      <c r="O9" s="645"/>
      <c r="P9" s="645"/>
      <c r="Q9" s="646"/>
      <c r="R9" s="647">
        <v>1472</v>
      </c>
      <c r="S9" s="648"/>
      <c r="T9" s="648"/>
      <c r="U9" s="648"/>
      <c r="V9" s="648"/>
      <c r="W9" s="648"/>
      <c r="X9" s="648"/>
      <c r="Y9" s="649"/>
      <c r="Z9" s="643">
        <v>0.1</v>
      </c>
      <c r="AA9" s="643"/>
      <c r="AB9" s="643"/>
      <c r="AC9" s="643"/>
      <c r="AD9" s="650">
        <v>1472</v>
      </c>
      <c r="AE9" s="650"/>
      <c r="AF9" s="650"/>
      <c r="AG9" s="650"/>
      <c r="AH9" s="650"/>
      <c r="AI9" s="650"/>
      <c r="AJ9" s="650"/>
      <c r="AK9" s="650"/>
      <c r="AL9" s="651">
        <v>0.1</v>
      </c>
      <c r="AM9" s="652"/>
      <c r="AN9" s="652"/>
      <c r="AO9" s="653"/>
      <c r="AP9" s="644" t="s">
        <v>245</v>
      </c>
      <c r="AQ9" s="645"/>
      <c r="AR9" s="645"/>
      <c r="AS9" s="645"/>
      <c r="AT9" s="645"/>
      <c r="AU9" s="645"/>
      <c r="AV9" s="645"/>
      <c r="AW9" s="645"/>
      <c r="AX9" s="645"/>
      <c r="AY9" s="645"/>
      <c r="AZ9" s="645"/>
      <c r="BA9" s="645"/>
      <c r="BB9" s="645"/>
      <c r="BC9" s="645"/>
      <c r="BD9" s="645"/>
      <c r="BE9" s="645"/>
      <c r="BF9" s="646"/>
      <c r="BG9" s="647">
        <v>40412</v>
      </c>
      <c r="BH9" s="648"/>
      <c r="BI9" s="648"/>
      <c r="BJ9" s="648"/>
      <c r="BK9" s="648"/>
      <c r="BL9" s="648"/>
      <c r="BM9" s="648"/>
      <c r="BN9" s="649"/>
      <c r="BO9" s="643">
        <v>30.9</v>
      </c>
      <c r="BP9" s="643"/>
      <c r="BQ9" s="643"/>
      <c r="BR9" s="643"/>
      <c r="BS9" s="650" t="s">
        <v>129</v>
      </c>
      <c r="BT9" s="650"/>
      <c r="BU9" s="650"/>
      <c r="BV9" s="650"/>
      <c r="BW9" s="650"/>
      <c r="BX9" s="650"/>
      <c r="BY9" s="650"/>
      <c r="BZ9" s="650"/>
      <c r="CA9" s="650"/>
      <c r="CB9" s="654"/>
      <c r="CD9" s="644" t="s">
        <v>246</v>
      </c>
      <c r="CE9" s="645"/>
      <c r="CF9" s="645"/>
      <c r="CG9" s="645"/>
      <c r="CH9" s="645"/>
      <c r="CI9" s="645"/>
      <c r="CJ9" s="645"/>
      <c r="CK9" s="645"/>
      <c r="CL9" s="645"/>
      <c r="CM9" s="645"/>
      <c r="CN9" s="645"/>
      <c r="CO9" s="645"/>
      <c r="CP9" s="645"/>
      <c r="CQ9" s="646"/>
      <c r="CR9" s="647">
        <v>285202</v>
      </c>
      <c r="CS9" s="648"/>
      <c r="CT9" s="648"/>
      <c r="CU9" s="648"/>
      <c r="CV9" s="648"/>
      <c r="CW9" s="648"/>
      <c r="CX9" s="648"/>
      <c r="CY9" s="649"/>
      <c r="CZ9" s="643">
        <v>11.5</v>
      </c>
      <c r="DA9" s="643"/>
      <c r="DB9" s="643"/>
      <c r="DC9" s="643"/>
      <c r="DD9" s="666">
        <v>1348</v>
      </c>
      <c r="DE9" s="648"/>
      <c r="DF9" s="648"/>
      <c r="DG9" s="648"/>
      <c r="DH9" s="648"/>
      <c r="DI9" s="648"/>
      <c r="DJ9" s="648"/>
      <c r="DK9" s="648"/>
      <c r="DL9" s="648"/>
      <c r="DM9" s="648"/>
      <c r="DN9" s="648"/>
      <c r="DO9" s="648"/>
      <c r="DP9" s="649"/>
      <c r="DQ9" s="666">
        <v>230689</v>
      </c>
      <c r="DR9" s="648"/>
      <c r="DS9" s="648"/>
      <c r="DT9" s="648"/>
      <c r="DU9" s="648"/>
      <c r="DV9" s="648"/>
      <c r="DW9" s="648"/>
      <c r="DX9" s="648"/>
      <c r="DY9" s="648"/>
      <c r="DZ9" s="648"/>
      <c r="EA9" s="648"/>
      <c r="EB9" s="648"/>
      <c r="EC9" s="66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43" t="s">
        <v>129</v>
      </c>
      <c r="AA10" s="643"/>
      <c r="AB10" s="643"/>
      <c r="AC10" s="643"/>
      <c r="AD10" s="650" t="s">
        <v>129</v>
      </c>
      <c r="AE10" s="650"/>
      <c r="AF10" s="650"/>
      <c r="AG10" s="650"/>
      <c r="AH10" s="650"/>
      <c r="AI10" s="650"/>
      <c r="AJ10" s="650"/>
      <c r="AK10" s="650"/>
      <c r="AL10" s="651" t="s">
        <v>129</v>
      </c>
      <c r="AM10" s="652"/>
      <c r="AN10" s="652"/>
      <c r="AO10" s="653"/>
      <c r="AP10" s="644" t="s">
        <v>248</v>
      </c>
      <c r="AQ10" s="645"/>
      <c r="AR10" s="645"/>
      <c r="AS10" s="645"/>
      <c r="AT10" s="645"/>
      <c r="AU10" s="645"/>
      <c r="AV10" s="645"/>
      <c r="AW10" s="645"/>
      <c r="AX10" s="645"/>
      <c r="AY10" s="645"/>
      <c r="AZ10" s="645"/>
      <c r="BA10" s="645"/>
      <c r="BB10" s="645"/>
      <c r="BC10" s="645"/>
      <c r="BD10" s="645"/>
      <c r="BE10" s="645"/>
      <c r="BF10" s="646"/>
      <c r="BG10" s="647">
        <v>5219</v>
      </c>
      <c r="BH10" s="648"/>
      <c r="BI10" s="648"/>
      <c r="BJ10" s="648"/>
      <c r="BK10" s="648"/>
      <c r="BL10" s="648"/>
      <c r="BM10" s="648"/>
      <c r="BN10" s="649"/>
      <c r="BO10" s="643">
        <v>4</v>
      </c>
      <c r="BP10" s="643"/>
      <c r="BQ10" s="643"/>
      <c r="BR10" s="643"/>
      <c r="BS10" s="650" t="s">
        <v>129</v>
      </c>
      <c r="BT10" s="650"/>
      <c r="BU10" s="650"/>
      <c r="BV10" s="650"/>
      <c r="BW10" s="650"/>
      <c r="BX10" s="650"/>
      <c r="BY10" s="650"/>
      <c r="BZ10" s="650"/>
      <c r="CA10" s="650"/>
      <c r="CB10" s="654"/>
      <c r="CD10" s="644" t="s">
        <v>249</v>
      </c>
      <c r="CE10" s="645"/>
      <c r="CF10" s="645"/>
      <c r="CG10" s="645"/>
      <c r="CH10" s="645"/>
      <c r="CI10" s="645"/>
      <c r="CJ10" s="645"/>
      <c r="CK10" s="645"/>
      <c r="CL10" s="645"/>
      <c r="CM10" s="645"/>
      <c r="CN10" s="645"/>
      <c r="CO10" s="645"/>
      <c r="CP10" s="645"/>
      <c r="CQ10" s="646"/>
      <c r="CR10" s="647" t="s">
        <v>129</v>
      </c>
      <c r="CS10" s="648"/>
      <c r="CT10" s="648"/>
      <c r="CU10" s="648"/>
      <c r="CV10" s="648"/>
      <c r="CW10" s="648"/>
      <c r="CX10" s="648"/>
      <c r="CY10" s="649"/>
      <c r="CZ10" s="643" t="s">
        <v>129</v>
      </c>
      <c r="DA10" s="643"/>
      <c r="DB10" s="643"/>
      <c r="DC10" s="643"/>
      <c r="DD10" s="666" t="s">
        <v>129</v>
      </c>
      <c r="DE10" s="648"/>
      <c r="DF10" s="648"/>
      <c r="DG10" s="648"/>
      <c r="DH10" s="648"/>
      <c r="DI10" s="648"/>
      <c r="DJ10" s="648"/>
      <c r="DK10" s="648"/>
      <c r="DL10" s="648"/>
      <c r="DM10" s="648"/>
      <c r="DN10" s="648"/>
      <c r="DO10" s="648"/>
      <c r="DP10" s="649"/>
      <c r="DQ10" s="666" t="s">
        <v>129</v>
      </c>
      <c r="DR10" s="648"/>
      <c r="DS10" s="648"/>
      <c r="DT10" s="648"/>
      <c r="DU10" s="648"/>
      <c r="DV10" s="648"/>
      <c r="DW10" s="648"/>
      <c r="DX10" s="648"/>
      <c r="DY10" s="648"/>
      <c r="DZ10" s="648"/>
      <c r="EA10" s="648"/>
      <c r="EB10" s="648"/>
      <c r="EC10" s="667"/>
    </row>
    <row r="11" spans="2:143" ht="11.25" customHeight="1" x14ac:dyDescent="0.15">
      <c r="B11" s="644" t="s">
        <v>250</v>
      </c>
      <c r="C11" s="645"/>
      <c r="D11" s="645"/>
      <c r="E11" s="645"/>
      <c r="F11" s="645"/>
      <c r="G11" s="645"/>
      <c r="H11" s="645"/>
      <c r="I11" s="645"/>
      <c r="J11" s="645"/>
      <c r="K11" s="645"/>
      <c r="L11" s="645"/>
      <c r="M11" s="645"/>
      <c r="N11" s="645"/>
      <c r="O11" s="645"/>
      <c r="P11" s="645"/>
      <c r="Q11" s="646"/>
      <c r="R11" s="647">
        <v>36861</v>
      </c>
      <c r="S11" s="648"/>
      <c r="T11" s="648"/>
      <c r="U11" s="648"/>
      <c r="V11" s="648"/>
      <c r="W11" s="648"/>
      <c r="X11" s="648"/>
      <c r="Y11" s="649"/>
      <c r="Z11" s="651">
        <v>1.3</v>
      </c>
      <c r="AA11" s="652"/>
      <c r="AB11" s="652"/>
      <c r="AC11" s="669"/>
      <c r="AD11" s="666">
        <v>36861</v>
      </c>
      <c r="AE11" s="648"/>
      <c r="AF11" s="648"/>
      <c r="AG11" s="648"/>
      <c r="AH11" s="648"/>
      <c r="AI11" s="648"/>
      <c r="AJ11" s="648"/>
      <c r="AK11" s="649"/>
      <c r="AL11" s="651">
        <v>2.2000000000000002</v>
      </c>
      <c r="AM11" s="652"/>
      <c r="AN11" s="652"/>
      <c r="AO11" s="653"/>
      <c r="AP11" s="644" t="s">
        <v>251</v>
      </c>
      <c r="AQ11" s="645"/>
      <c r="AR11" s="645"/>
      <c r="AS11" s="645"/>
      <c r="AT11" s="645"/>
      <c r="AU11" s="645"/>
      <c r="AV11" s="645"/>
      <c r="AW11" s="645"/>
      <c r="AX11" s="645"/>
      <c r="AY11" s="645"/>
      <c r="AZ11" s="645"/>
      <c r="BA11" s="645"/>
      <c r="BB11" s="645"/>
      <c r="BC11" s="645"/>
      <c r="BD11" s="645"/>
      <c r="BE11" s="645"/>
      <c r="BF11" s="646"/>
      <c r="BG11" s="647">
        <v>4339</v>
      </c>
      <c r="BH11" s="648"/>
      <c r="BI11" s="648"/>
      <c r="BJ11" s="648"/>
      <c r="BK11" s="648"/>
      <c r="BL11" s="648"/>
      <c r="BM11" s="648"/>
      <c r="BN11" s="649"/>
      <c r="BO11" s="643">
        <v>3.3</v>
      </c>
      <c r="BP11" s="643"/>
      <c r="BQ11" s="643"/>
      <c r="BR11" s="643"/>
      <c r="BS11" s="650" t="s">
        <v>129</v>
      </c>
      <c r="BT11" s="650"/>
      <c r="BU11" s="650"/>
      <c r="BV11" s="650"/>
      <c r="BW11" s="650"/>
      <c r="BX11" s="650"/>
      <c r="BY11" s="650"/>
      <c r="BZ11" s="650"/>
      <c r="CA11" s="650"/>
      <c r="CB11" s="654"/>
      <c r="CD11" s="644" t="s">
        <v>252</v>
      </c>
      <c r="CE11" s="645"/>
      <c r="CF11" s="645"/>
      <c r="CG11" s="645"/>
      <c r="CH11" s="645"/>
      <c r="CI11" s="645"/>
      <c r="CJ11" s="645"/>
      <c r="CK11" s="645"/>
      <c r="CL11" s="645"/>
      <c r="CM11" s="645"/>
      <c r="CN11" s="645"/>
      <c r="CO11" s="645"/>
      <c r="CP11" s="645"/>
      <c r="CQ11" s="646"/>
      <c r="CR11" s="647">
        <v>192854</v>
      </c>
      <c r="CS11" s="648"/>
      <c r="CT11" s="648"/>
      <c r="CU11" s="648"/>
      <c r="CV11" s="648"/>
      <c r="CW11" s="648"/>
      <c r="CX11" s="648"/>
      <c r="CY11" s="649"/>
      <c r="CZ11" s="643">
        <v>7.8</v>
      </c>
      <c r="DA11" s="643"/>
      <c r="DB11" s="643"/>
      <c r="DC11" s="643"/>
      <c r="DD11" s="666">
        <v>91241</v>
      </c>
      <c r="DE11" s="648"/>
      <c r="DF11" s="648"/>
      <c r="DG11" s="648"/>
      <c r="DH11" s="648"/>
      <c r="DI11" s="648"/>
      <c r="DJ11" s="648"/>
      <c r="DK11" s="648"/>
      <c r="DL11" s="648"/>
      <c r="DM11" s="648"/>
      <c r="DN11" s="648"/>
      <c r="DO11" s="648"/>
      <c r="DP11" s="649"/>
      <c r="DQ11" s="666">
        <v>141809</v>
      </c>
      <c r="DR11" s="648"/>
      <c r="DS11" s="648"/>
      <c r="DT11" s="648"/>
      <c r="DU11" s="648"/>
      <c r="DV11" s="648"/>
      <c r="DW11" s="648"/>
      <c r="DX11" s="648"/>
      <c r="DY11" s="648"/>
      <c r="DZ11" s="648"/>
      <c r="EA11" s="648"/>
      <c r="EB11" s="648"/>
      <c r="EC11" s="66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43" t="s">
        <v>129</v>
      </c>
      <c r="AA12" s="643"/>
      <c r="AB12" s="643"/>
      <c r="AC12" s="643"/>
      <c r="AD12" s="650" t="s">
        <v>129</v>
      </c>
      <c r="AE12" s="650"/>
      <c r="AF12" s="650"/>
      <c r="AG12" s="650"/>
      <c r="AH12" s="650"/>
      <c r="AI12" s="650"/>
      <c r="AJ12" s="650"/>
      <c r="AK12" s="650"/>
      <c r="AL12" s="651" t="s">
        <v>129</v>
      </c>
      <c r="AM12" s="652"/>
      <c r="AN12" s="652"/>
      <c r="AO12" s="653"/>
      <c r="AP12" s="644" t="s">
        <v>254</v>
      </c>
      <c r="AQ12" s="645"/>
      <c r="AR12" s="645"/>
      <c r="AS12" s="645"/>
      <c r="AT12" s="645"/>
      <c r="AU12" s="645"/>
      <c r="AV12" s="645"/>
      <c r="AW12" s="645"/>
      <c r="AX12" s="645"/>
      <c r="AY12" s="645"/>
      <c r="AZ12" s="645"/>
      <c r="BA12" s="645"/>
      <c r="BB12" s="645"/>
      <c r="BC12" s="645"/>
      <c r="BD12" s="645"/>
      <c r="BE12" s="645"/>
      <c r="BF12" s="646"/>
      <c r="BG12" s="647">
        <v>68594</v>
      </c>
      <c r="BH12" s="648"/>
      <c r="BI12" s="648"/>
      <c r="BJ12" s="648"/>
      <c r="BK12" s="648"/>
      <c r="BL12" s="648"/>
      <c r="BM12" s="648"/>
      <c r="BN12" s="649"/>
      <c r="BO12" s="643">
        <v>52.4</v>
      </c>
      <c r="BP12" s="643"/>
      <c r="BQ12" s="643"/>
      <c r="BR12" s="643"/>
      <c r="BS12" s="650" t="s">
        <v>129</v>
      </c>
      <c r="BT12" s="650"/>
      <c r="BU12" s="650"/>
      <c r="BV12" s="650"/>
      <c r="BW12" s="650"/>
      <c r="BX12" s="650"/>
      <c r="BY12" s="650"/>
      <c r="BZ12" s="650"/>
      <c r="CA12" s="650"/>
      <c r="CB12" s="654"/>
      <c r="CD12" s="644" t="s">
        <v>255</v>
      </c>
      <c r="CE12" s="645"/>
      <c r="CF12" s="645"/>
      <c r="CG12" s="645"/>
      <c r="CH12" s="645"/>
      <c r="CI12" s="645"/>
      <c r="CJ12" s="645"/>
      <c r="CK12" s="645"/>
      <c r="CL12" s="645"/>
      <c r="CM12" s="645"/>
      <c r="CN12" s="645"/>
      <c r="CO12" s="645"/>
      <c r="CP12" s="645"/>
      <c r="CQ12" s="646"/>
      <c r="CR12" s="647">
        <v>75273</v>
      </c>
      <c r="CS12" s="648"/>
      <c r="CT12" s="648"/>
      <c r="CU12" s="648"/>
      <c r="CV12" s="648"/>
      <c r="CW12" s="648"/>
      <c r="CX12" s="648"/>
      <c r="CY12" s="649"/>
      <c r="CZ12" s="643">
        <v>3</v>
      </c>
      <c r="DA12" s="643"/>
      <c r="DB12" s="643"/>
      <c r="DC12" s="643"/>
      <c r="DD12" s="666">
        <v>1934</v>
      </c>
      <c r="DE12" s="648"/>
      <c r="DF12" s="648"/>
      <c r="DG12" s="648"/>
      <c r="DH12" s="648"/>
      <c r="DI12" s="648"/>
      <c r="DJ12" s="648"/>
      <c r="DK12" s="648"/>
      <c r="DL12" s="648"/>
      <c r="DM12" s="648"/>
      <c r="DN12" s="648"/>
      <c r="DO12" s="648"/>
      <c r="DP12" s="649"/>
      <c r="DQ12" s="666">
        <v>71959</v>
      </c>
      <c r="DR12" s="648"/>
      <c r="DS12" s="648"/>
      <c r="DT12" s="648"/>
      <c r="DU12" s="648"/>
      <c r="DV12" s="648"/>
      <c r="DW12" s="648"/>
      <c r="DX12" s="648"/>
      <c r="DY12" s="648"/>
      <c r="DZ12" s="648"/>
      <c r="EA12" s="648"/>
      <c r="EB12" s="648"/>
      <c r="EC12" s="66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43" t="s">
        <v>129</v>
      </c>
      <c r="AA13" s="643"/>
      <c r="AB13" s="643"/>
      <c r="AC13" s="643"/>
      <c r="AD13" s="650" t="s">
        <v>129</v>
      </c>
      <c r="AE13" s="650"/>
      <c r="AF13" s="650"/>
      <c r="AG13" s="650"/>
      <c r="AH13" s="650"/>
      <c r="AI13" s="650"/>
      <c r="AJ13" s="650"/>
      <c r="AK13" s="650"/>
      <c r="AL13" s="651" t="s">
        <v>129</v>
      </c>
      <c r="AM13" s="652"/>
      <c r="AN13" s="652"/>
      <c r="AO13" s="653"/>
      <c r="AP13" s="644" t="s">
        <v>257</v>
      </c>
      <c r="AQ13" s="645"/>
      <c r="AR13" s="645"/>
      <c r="AS13" s="645"/>
      <c r="AT13" s="645"/>
      <c r="AU13" s="645"/>
      <c r="AV13" s="645"/>
      <c r="AW13" s="645"/>
      <c r="AX13" s="645"/>
      <c r="AY13" s="645"/>
      <c r="AZ13" s="645"/>
      <c r="BA13" s="645"/>
      <c r="BB13" s="645"/>
      <c r="BC13" s="645"/>
      <c r="BD13" s="645"/>
      <c r="BE13" s="645"/>
      <c r="BF13" s="646"/>
      <c r="BG13" s="647">
        <v>68594</v>
      </c>
      <c r="BH13" s="648"/>
      <c r="BI13" s="648"/>
      <c r="BJ13" s="648"/>
      <c r="BK13" s="648"/>
      <c r="BL13" s="648"/>
      <c r="BM13" s="648"/>
      <c r="BN13" s="649"/>
      <c r="BO13" s="643">
        <v>52.4</v>
      </c>
      <c r="BP13" s="643"/>
      <c r="BQ13" s="643"/>
      <c r="BR13" s="643"/>
      <c r="BS13" s="650" t="s">
        <v>129</v>
      </c>
      <c r="BT13" s="650"/>
      <c r="BU13" s="650"/>
      <c r="BV13" s="650"/>
      <c r="BW13" s="650"/>
      <c r="BX13" s="650"/>
      <c r="BY13" s="650"/>
      <c r="BZ13" s="650"/>
      <c r="CA13" s="650"/>
      <c r="CB13" s="654"/>
      <c r="CD13" s="644" t="s">
        <v>258</v>
      </c>
      <c r="CE13" s="645"/>
      <c r="CF13" s="645"/>
      <c r="CG13" s="645"/>
      <c r="CH13" s="645"/>
      <c r="CI13" s="645"/>
      <c r="CJ13" s="645"/>
      <c r="CK13" s="645"/>
      <c r="CL13" s="645"/>
      <c r="CM13" s="645"/>
      <c r="CN13" s="645"/>
      <c r="CO13" s="645"/>
      <c r="CP13" s="645"/>
      <c r="CQ13" s="646"/>
      <c r="CR13" s="647">
        <v>212257</v>
      </c>
      <c r="CS13" s="648"/>
      <c r="CT13" s="648"/>
      <c r="CU13" s="648"/>
      <c r="CV13" s="648"/>
      <c r="CW13" s="648"/>
      <c r="CX13" s="648"/>
      <c r="CY13" s="649"/>
      <c r="CZ13" s="643">
        <v>8.5</v>
      </c>
      <c r="DA13" s="643"/>
      <c r="DB13" s="643"/>
      <c r="DC13" s="643"/>
      <c r="DD13" s="666">
        <v>180564</v>
      </c>
      <c r="DE13" s="648"/>
      <c r="DF13" s="648"/>
      <c r="DG13" s="648"/>
      <c r="DH13" s="648"/>
      <c r="DI13" s="648"/>
      <c r="DJ13" s="648"/>
      <c r="DK13" s="648"/>
      <c r="DL13" s="648"/>
      <c r="DM13" s="648"/>
      <c r="DN13" s="648"/>
      <c r="DO13" s="648"/>
      <c r="DP13" s="649"/>
      <c r="DQ13" s="666">
        <v>50529</v>
      </c>
      <c r="DR13" s="648"/>
      <c r="DS13" s="648"/>
      <c r="DT13" s="648"/>
      <c r="DU13" s="648"/>
      <c r="DV13" s="648"/>
      <c r="DW13" s="648"/>
      <c r="DX13" s="648"/>
      <c r="DY13" s="648"/>
      <c r="DZ13" s="648"/>
      <c r="EA13" s="648"/>
      <c r="EB13" s="648"/>
      <c r="EC13" s="66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43" t="s">
        <v>129</v>
      </c>
      <c r="AA14" s="643"/>
      <c r="AB14" s="643"/>
      <c r="AC14" s="643"/>
      <c r="AD14" s="650" t="s">
        <v>129</v>
      </c>
      <c r="AE14" s="650"/>
      <c r="AF14" s="650"/>
      <c r="AG14" s="650"/>
      <c r="AH14" s="650"/>
      <c r="AI14" s="650"/>
      <c r="AJ14" s="650"/>
      <c r="AK14" s="650"/>
      <c r="AL14" s="651" t="s">
        <v>129</v>
      </c>
      <c r="AM14" s="652"/>
      <c r="AN14" s="652"/>
      <c r="AO14" s="653"/>
      <c r="AP14" s="644" t="s">
        <v>260</v>
      </c>
      <c r="AQ14" s="645"/>
      <c r="AR14" s="645"/>
      <c r="AS14" s="645"/>
      <c r="AT14" s="645"/>
      <c r="AU14" s="645"/>
      <c r="AV14" s="645"/>
      <c r="AW14" s="645"/>
      <c r="AX14" s="645"/>
      <c r="AY14" s="645"/>
      <c r="AZ14" s="645"/>
      <c r="BA14" s="645"/>
      <c r="BB14" s="645"/>
      <c r="BC14" s="645"/>
      <c r="BD14" s="645"/>
      <c r="BE14" s="645"/>
      <c r="BF14" s="646"/>
      <c r="BG14" s="647">
        <v>7567</v>
      </c>
      <c r="BH14" s="648"/>
      <c r="BI14" s="648"/>
      <c r="BJ14" s="648"/>
      <c r="BK14" s="648"/>
      <c r="BL14" s="648"/>
      <c r="BM14" s="648"/>
      <c r="BN14" s="649"/>
      <c r="BO14" s="643">
        <v>5.8</v>
      </c>
      <c r="BP14" s="643"/>
      <c r="BQ14" s="643"/>
      <c r="BR14" s="643"/>
      <c r="BS14" s="650" t="s">
        <v>129</v>
      </c>
      <c r="BT14" s="650"/>
      <c r="BU14" s="650"/>
      <c r="BV14" s="650"/>
      <c r="BW14" s="650"/>
      <c r="BX14" s="650"/>
      <c r="BY14" s="650"/>
      <c r="BZ14" s="650"/>
      <c r="CA14" s="650"/>
      <c r="CB14" s="654"/>
      <c r="CD14" s="644" t="s">
        <v>261</v>
      </c>
      <c r="CE14" s="645"/>
      <c r="CF14" s="645"/>
      <c r="CG14" s="645"/>
      <c r="CH14" s="645"/>
      <c r="CI14" s="645"/>
      <c r="CJ14" s="645"/>
      <c r="CK14" s="645"/>
      <c r="CL14" s="645"/>
      <c r="CM14" s="645"/>
      <c r="CN14" s="645"/>
      <c r="CO14" s="645"/>
      <c r="CP14" s="645"/>
      <c r="CQ14" s="646"/>
      <c r="CR14" s="647">
        <v>124414</v>
      </c>
      <c r="CS14" s="648"/>
      <c r="CT14" s="648"/>
      <c r="CU14" s="648"/>
      <c r="CV14" s="648"/>
      <c r="CW14" s="648"/>
      <c r="CX14" s="648"/>
      <c r="CY14" s="649"/>
      <c r="CZ14" s="643">
        <v>5</v>
      </c>
      <c r="DA14" s="643"/>
      <c r="DB14" s="643"/>
      <c r="DC14" s="643"/>
      <c r="DD14" s="666">
        <v>4180</v>
      </c>
      <c r="DE14" s="648"/>
      <c r="DF14" s="648"/>
      <c r="DG14" s="648"/>
      <c r="DH14" s="648"/>
      <c r="DI14" s="648"/>
      <c r="DJ14" s="648"/>
      <c r="DK14" s="648"/>
      <c r="DL14" s="648"/>
      <c r="DM14" s="648"/>
      <c r="DN14" s="648"/>
      <c r="DO14" s="648"/>
      <c r="DP14" s="649"/>
      <c r="DQ14" s="666">
        <v>120234</v>
      </c>
      <c r="DR14" s="648"/>
      <c r="DS14" s="648"/>
      <c r="DT14" s="648"/>
      <c r="DU14" s="648"/>
      <c r="DV14" s="648"/>
      <c r="DW14" s="648"/>
      <c r="DX14" s="648"/>
      <c r="DY14" s="648"/>
      <c r="DZ14" s="648"/>
      <c r="EA14" s="648"/>
      <c r="EB14" s="648"/>
      <c r="EC14" s="66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43" t="s">
        <v>129</v>
      </c>
      <c r="AA15" s="643"/>
      <c r="AB15" s="643"/>
      <c r="AC15" s="643"/>
      <c r="AD15" s="650" t="s">
        <v>129</v>
      </c>
      <c r="AE15" s="650"/>
      <c r="AF15" s="650"/>
      <c r="AG15" s="650"/>
      <c r="AH15" s="650"/>
      <c r="AI15" s="650"/>
      <c r="AJ15" s="650"/>
      <c r="AK15" s="650"/>
      <c r="AL15" s="651" t="s">
        <v>129</v>
      </c>
      <c r="AM15" s="652"/>
      <c r="AN15" s="652"/>
      <c r="AO15" s="653"/>
      <c r="AP15" s="644" t="s">
        <v>263</v>
      </c>
      <c r="AQ15" s="645"/>
      <c r="AR15" s="645"/>
      <c r="AS15" s="645"/>
      <c r="AT15" s="645"/>
      <c r="AU15" s="645"/>
      <c r="AV15" s="645"/>
      <c r="AW15" s="645"/>
      <c r="AX15" s="645"/>
      <c r="AY15" s="645"/>
      <c r="AZ15" s="645"/>
      <c r="BA15" s="645"/>
      <c r="BB15" s="645"/>
      <c r="BC15" s="645"/>
      <c r="BD15" s="645"/>
      <c r="BE15" s="645"/>
      <c r="BF15" s="646"/>
      <c r="BG15" s="647">
        <v>2475</v>
      </c>
      <c r="BH15" s="648"/>
      <c r="BI15" s="648"/>
      <c r="BJ15" s="648"/>
      <c r="BK15" s="648"/>
      <c r="BL15" s="648"/>
      <c r="BM15" s="648"/>
      <c r="BN15" s="649"/>
      <c r="BO15" s="643">
        <v>1.9</v>
      </c>
      <c r="BP15" s="643"/>
      <c r="BQ15" s="643"/>
      <c r="BR15" s="643"/>
      <c r="BS15" s="650" t="s">
        <v>129</v>
      </c>
      <c r="BT15" s="650"/>
      <c r="BU15" s="650"/>
      <c r="BV15" s="650"/>
      <c r="BW15" s="650"/>
      <c r="BX15" s="650"/>
      <c r="BY15" s="650"/>
      <c r="BZ15" s="650"/>
      <c r="CA15" s="650"/>
      <c r="CB15" s="654"/>
      <c r="CD15" s="644" t="s">
        <v>264</v>
      </c>
      <c r="CE15" s="645"/>
      <c r="CF15" s="645"/>
      <c r="CG15" s="645"/>
      <c r="CH15" s="645"/>
      <c r="CI15" s="645"/>
      <c r="CJ15" s="645"/>
      <c r="CK15" s="645"/>
      <c r="CL15" s="645"/>
      <c r="CM15" s="645"/>
      <c r="CN15" s="645"/>
      <c r="CO15" s="645"/>
      <c r="CP15" s="645"/>
      <c r="CQ15" s="646"/>
      <c r="CR15" s="647">
        <v>238554</v>
      </c>
      <c r="CS15" s="648"/>
      <c r="CT15" s="648"/>
      <c r="CU15" s="648"/>
      <c r="CV15" s="648"/>
      <c r="CW15" s="648"/>
      <c r="CX15" s="648"/>
      <c r="CY15" s="649"/>
      <c r="CZ15" s="643">
        <v>9.6</v>
      </c>
      <c r="DA15" s="643"/>
      <c r="DB15" s="643"/>
      <c r="DC15" s="643"/>
      <c r="DD15" s="666">
        <v>7411</v>
      </c>
      <c r="DE15" s="648"/>
      <c r="DF15" s="648"/>
      <c r="DG15" s="648"/>
      <c r="DH15" s="648"/>
      <c r="DI15" s="648"/>
      <c r="DJ15" s="648"/>
      <c r="DK15" s="648"/>
      <c r="DL15" s="648"/>
      <c r="DM15" s="648"/>
      <c r="DN15" s="648"/>
      <c r="DO15" s="648"/>
      <c r="DP15" s="649"/>
      <c r="DQ15" s="666">
        <v>202634</v>
      </c>
      <c r="DR15" s="648"/>
      <c r="DS15" s="648"/>
      <c r="DT15" s="648"/>
      <c r="DU15" s="648"/>
      <c r="DV15" s="648"/>
      <c r="DW15" s="648"/>
      <c r="DX15" s="648"/>
      <c r="DY15" s="648"/>
      <c r="DZ15" s="648"/>
      <c r="EA15" s="648"/>
      <c r="EB15" s="648"/>
      <c r="EC15" s="66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2121</v>
      </c>
      <c r="S16" s="648"/>
      <c r="T16" s="648"/>
      <c r="U16" s="648"/>
      <c r="V16" s="648"/>
      <c r="W16" s="648"/>
      <c r="X16" s="648"/>
      <c r="Y16" s="649"/>
      <c r="Z16" s="643">
        <v>0.1</v>
      </c>
      <c r="AA16" s="643"/>
      <c r="AB16" s="643"/>
      <c r="AC16" s="643"/>
      <c r="AD16" s="650">
        <v>2121</v>
      </c>
      <c r="AE16" s="650"/>
      <c r="AF16" s="650"/>
      <c r="AG16" s="650"/>
      <c r="AH16" s="650"/>
      <c r="AI16" s="650"/>
      <c r="AJ16" s="650"/>
      <c r="AK16" s="650"/>
      <c r="AL16" s="651">
        <v>0.1</v>
      </c>
      <c r="AM16" s="652"/>
      <c r="AN16" s="652"/>
      <c r="AO16" s="653"/>
      <c r="AP16" s="644" t="s">
        <v>266</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43" t="s">
        <v>129</v>
      </c>
      <c r="BP16" s="643"/>
      <c r="BQ16" s="643"/>
      <c r="BR16" s="643"/>
      <c r="BS16" s="650" t="s">
        <v>129</v>
      </c>
      <c r="BT16" s="650"/>
      <c r="BU16" s="650"/>
      <c r="BV16" s="650"/>
      <c r="BW16" s="650"/>
      <c r="BX16" s="650"/>
      <c r="BY16" s="650"/>
      <c r="BZ16" s="650"/>
      <c r="CA16" s="650"/>
      <c r="CB16" s="654"/>
      <c r="CD16" s="644" t="s">
        <v>267</v>
      </c>
      <c r="CE16" s="645"/>
      <c r="CF16" s="645"/>
      <c r="CG16" s="645"/>
      <c r="CH16" s="645"/>
      <c r="CI16" s="645"/>
      <c r="CJ16" s="645"/>
      <c r="CK16" s="645"/>
      <c r="CL16" s="645"/>
      <c r="CM16" s="645"/>
      <c r="CN16" s="645"/>
      <c r="CO16" s="645"/>
      <c r="CP16" s="645"/>
      <c r="CQ16" s="646"/>
      <c r="CR16" s="647">
        <v>443</v>
      </c>
      <c r="CS16" s="648"/>
      <c r="CT16" s="648"/>
      <c r="CU16" s="648"/>
      <c r="CV16" s="648"/>
      <c r="CW16" s="648"/>
      <c r="CX16" s="648"/>
      <c r="CY16" s="649"/>
      <c r="CZ16" s="643">
        <v>0</v>
      </c>
      <c r="DA16" s="643"/>
      <c r="DB16" s="643"/>
      <c r="DC16" s="643"/>
      <c r="DD16" s="666" t="s">
        <v>129</v>
      </c>
      <c r="DE16" s="648"/>
      <c r="DF16" s="648"/>
      <c r="DG16" s="648"/>
      <c r="DH16" s="648"/>
      <c r="DI16" s="648"/>
      <c r="DJ16" s="648"/>
      <c r="DK16" s="648"/>
      <c r="DL16" s="648"/>
      <c r="DM16" s="648"/>
      <c r="DN16" s="648"/>
      <c r="DO16" s="648"/>
      <c r="DP16" s="649"/>
      <c r="DQ16" s="666">
        <v>443</v>
      </c>
      <c r="DR16" s="648"/>
      <c r="DS16" s="648"/>
      <c r="DT16" s="648"/>
      <c r="DU16" s="648"/>
      <c r="DV16" s="648"/>
      <c r="DW16" s="648"/>
      <c r="DX16" s="648"/>
      <c r="DY16" s="648"/>
      <c r="DZ16" s="648"/>
      <c r="EA16" s="648"/>
      <c r="EB16" s="648"/>
      <c r="EC16" s="66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1495</v>
      </c>
      <c r="S17" s="648"/>
      <c r="T17" s="648"/>
      <c r="U17" s="648"/>
      <c r="V17" s="648"/>
      <c r="W17" s="648"/>
      <c r="X17" s="648"/>
      <c r="Y17" s="649"/>
      <c r="Z17" s="643">
        <v>0.1</v>
      </c>
      <c r="AA17" s="643"/>
      <c r="AB17" s="643"/>
      <c r="AC17" s="643"/>
      <c r="AD17" s="650">
        <v>1495</v>
      </c>
      <c r="AE17" s="650"/>
      <c r="AF17" s="650"/>
      <c r="AG17" s="650"/>
      <c r="AH17" s="650"/>
      <c r="AI17" s="650"/>
      <c r="AJ17" s="650"/>
      <c r="AK17" s="650"/>
      <c r="AL17" s="651">
        <v>0.1</v>
      </c>
      <c r="AM17" s="652"/>
      <c r="AN17" s="652"/>
      <c r="AO17" s="653"/>
      <c r="AP17" s="644" t="s">
        <v>269</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43" t="s">
        <v>129</v>
      </c>
      <c r="BP17" s="643"/>
      <c r="BQ17" s="643"/>
      <c r="BR17" s="643"/>
      <c r="BS17" s="650" t="s">
        <v>129</v>
      </c>
      <c r="BT17" s="650"/>
      <c r="BU17" s="650"/>
      <c r="BV17" s="650"/>
      <c r="BW17" s="650"/>
      <c r="BX17" s="650"/>
      <c r="BY17" s="650"/>
      <c r="BZ17" s="650"/>
      <c r="CA17" s="650"/>
      <c r="CB17" s="654"/>
      <c r="CD17" s="644" t="s">
        <v>270</v>
      </c>
      <c r="CE17" s="645"/>
      <c r="CF17" s="645"/>
      <c r="CG17" s="645"/>
      <c r="CH17" s="645"/>
      <c r="CI17" s="645"/>
      <c r="CJ17" s="645"/>
      <c r="CK17" s="645"/>
      <c r="CL17" s="645"/>
      <c r="CM17" s="645"/>
      <c r="CN17" s="645"/>
      <c r="CO17" s="645"/>
      <c r="CP17" s="645"/>
      <c r="CQ17" s="646"/>
      <c r="CR17" s="647">
        <v>270310</v>
      </c>
      <c r="CS17" s="648"/>
      <c r="CT17" s="648"/>
      <c r="CU17" s="648"/>
      <c r="CV17" s="648"/>
      <c r="CW17" s="648"/>
      <c r="CX17" s="648"/>
      <c r="CY17" s="649"/>
      <c r="CZ17" s="643">
        <v>10.9</v>
      </c>
      <c r="DA17" s="643"/>
      <c r="DB17" s="643"/>
      <c r="DC17" s="643"/>
      <c r="DD17" s="666" t="s">
        <v>129</v>
      </c>
      <c r="DE17" s="648"/>
      <c r="DF17" s="648"/>
      <c r="DG17" s="648"/>
      <c r="DH17" s="648"/>
      <c r="DI17" s="648"/>
      <c r="DJ17" s="648"/>
      <c r="DK17" s="648"/>
      <c r="DL17" s="648"/>
      <c r="DM17" s="648"/>
      <c r="DN17" s="648"/>
      <c r="DO17" s="648"/>
      <c r="DP17" s="649"/>
      <c r="DQ17" s="666">
        <v>270229</v>
      </c>
      <c r="DR17" s="648"/>
      <c r="DS17" s="648"/>
      <c r="DT17" s="648"/>
      <c r="DU17" s="648"/>
      <c r="DV17" s="648"/>
      <c r="DW17" s="648"/>
      <c r="DX17" s="648"/>
      <c r="DY17" s="648"/>
      <c r="DZ17" s="648"/>
      <c r="EA17" s="648"/>
      <c r="EB17" s="648"/>
      <c r="EC17" s="66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1523</v>
      </c>
      <c r="S18" s="648"/>
      <c r="T18" s="648"/>
      <c r="U18" s="648"/>
      <c r="V18" s="648"/>
      <c r="W18" s="648"/>
      <c r="X18" s="648"/>
      <c r="Y18" s="649"/>
      <c r="Z18" s="643">
        <v>0.1</v>
      </c>
      <c r="AA18" s="643"/>
      <c r="AB18" s="643"/>
      <c r="AC18" s="643"/>
      <c r="AD18" s="650">
        <v>1523</v>
      </c>
      <c r="AE18" s="650"/>
      <c r="AF18" s="650"/>
      <c r="AG18" s="650"/>
      <c r="AH18" s="650"/>
      <c r="AI18" s="650"/>
      <c r="AJ18" s="650"/>
      <c r="AK18" s="650"/>
      <c r="AL18" s="651">
        <v>0.10000000149011612</v>
      </c>
      <c r="AM18" s="652"/>
      <c r="AN18" s="652"/>
      <c r="AO18" s="653"/>
      <c r="AP18" s="644" t="s">
        <v>272</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43" t="s">
        <v>129</v>
      </c>
      <c r="BP18" s="643"/>
      <c r="BQ18" s="643"/>
      <c r="BR18" s="643"/>
      <c r="BS18" s="650" t="s">
        <v>129</v>
      </c>
      <c r="BT18" s="650"/>
      <c r="BU18" s="650"/>
      <c r="BV18" s="650"/>
      <c r="BW18" s="650"/>
      <c r="BX18" s="650"/>
      <c r="BY18" s="650"/>
      <c r="BZ18" s="650"/>
      <c r="CA18" s="650"/>
      <c r="CB18" s="654"/>
      <c r="CD18" s="644" t="s">
        <v>273</v>
      </c>
      <c r="CE18" s="645"/>
      <c r="CF18" s="645"/>
      <c r="CG18" s="645"/>
      <c r="CH18" s="645"/>
      <c r="CI18" s="645"/>
      <c r="CJ18" s="645"/>
      <c r="CK18" s="645"/>
      <c r="CL18" s="645"/>
      <c r="CM18" s="645"/>
      <c r="CN18" s="645"/>
      <c r="CO18" s="645"/>
      <c r="CP18" s="645"/>
      <c r="CQ18" s="646"/>
      <c r="CR18" s="647" t="s">
        <v>129</v>
      </c>
      <c r="CS18" s="648"/>
      <c r="CT18" s="648"/>
      <c r="CU18" s="648"/>
      <c r="CV18" s="648"/>
      <c r="CW18" s="648"/>
      <c r="CX18" s="648"/>
      <c r="CY18" s="649"/>
      <c r="CZ18" s="643" t="s">
        <v>129</v>
      </c>
      <c r="DA18" s="643"/>
      <c r="DB18" s="643"/>
      <c r="DC18" s="643"/>
      <c r="DD18" s="666" t="s">
        <v>129</v>
      </c>
      <c r="DE18" s="648"/>
      <c r="DF18" s="648"/>
      <c r="DG18" s="648"/>
      <c r="DH18" s="648"/>
      <c r="DI18" s="648"/>
      <c r="DJ18" s="648"/>
      <c r="DK18" s="648"/>
      <c r="DL18" s="648"/>
      <c r="DM18" s="648"/>
      <c r="DN18" s="648"/>
      <c r="DO18" s="648"/>
      <c r="DP18" s="649"/>
      <c r="DQ18" s="666" t="s">
        <v>129</v>
      </c>
      <c r="DR18" s="648"/>
      <c r="DS18" s="648"/>
      <c r="DT18" s="648"/>
      <c r="DU18" s="648"/>
      <c r="DV18" s="648"/>
      <c r="DW18" s="648"/>
      <c r="DX18" s="648"/>
      <c r="DY18" s="648"/>
      <c r="DZ18" s="648"/>
      <c r="EA18" s="648"/>
      <c r="EB18" s="648"/>
      <c r="EC18" s="667"/>
    </row>
    <row r="19" spans="2:133" ht="11.25" customHeight="1" x14ac:dyDescent="0.15">
      <c r="B19" s="644" t="s">
        <v>274</v>
      </c>
      <c r="C19" s="645"/>
      <c r="D19" s="645"/>
      <c r="E19" s="645"/>
      <c r="F19" s="645"/>
      <c r="G19" s="645"/>
      <c r="H19" s="645"/>
      <c r="I19" s="645"/>
      <c r="J19" s="645"/>
      <c r="K19" s="645"/>
      <c r="L19" s="645"/>
      <c r="M19" s="645"/>
      <c r="N19" s="645"/>
      <c r="O19" s="645"/>
      <c r="P19" s="645"/>
      <c r="Q19" s="646"/>
      <c r="R19" s="647">
        <v>27</v>
      </c>
      <c r="S19" s="648"/>
      <c r="T19" s="648"/>
      <c r="U19" s="648"/>
      <c r="V19" s="648"/>
      <c r="W19" s="648"/>
      <c r="X19" s="648"/>
      <c r="Y19" s="649"/>
      <c r="Z19" s="643">
        <v>0</v>
      </c>
      <c r="AA19" s="643"/>
      <c r="AB19" s="643"/>
      <c r="AC19" s="643"/>
      <c r="AD19" s="650">
        <v>27</v>
      </c>
      <c r="AE19" s="650"/>
      <c r="AF19" s="650"/>
      <c r="AG19" s="650"/>
      <c r="AH19" s="650"/>
      <c r="AI19" s="650"/>
      <c r="AJ19" s="650"/>
      <c r="AK19" s="650"/>
      <c r="AL19" s="651">
        <v>0</v>
      </c>
      <c r="AM19" s="652"/>
      <c r="AN19" s="652"/>
      <c r="AO19" s="653"/>
      <c r="AP19" s="644" t="s">
        <v>275</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43" t="s">
        <v>129</v>
      </c>
      <c r="BP19" s="643"/>
      <c r="BQ19" s="643"/>
      <c r="BR19" s="643"/>
      <c r="BS19" s="650" t="s">
        <v>129</v>
      </c>
      <c r="BT19" s="650"/>
      <c r="BU19" s="650"/>
      <c r="BV19" s="650"/>
      <c r="BW19" s="650"/>
      <c r="BX19" s="650"/>
      <c r="BY19" s="650"/>
      <c r="BZ19" s="650"/>
      <c r="CA19" s="650"/>
      <c r="CB19" s="654"/>
      <c r="CD19" s="644" t="s">
        <v>276</v>
      </c>
      <c r="CE19" s="645"/>
      <c r="CF19" s="645"/>
      <c r="CG19" s="645"/>
      <c r="CH19" s="645"/>
      <c r="CI19" s="645"/>
      <c r="CJ19" s="645"/>
      <c r="CK19" s="645"/>
      <c r="CL19" s="645"/>
      <c r="CM19" s="645"/>
      <c r="CN19" s="645"/>
      <c r="CO19" s="645"/>
      <c r="CP19" s="645"/>
      <c r="CQ19" s="646"/>
      <c r="CR19" s="647" t="s">
        <v>129</v>
      </c>
      <c r="CS19" s="648"/>
      <c r="CT19" s="648"/>
      <c r="CU19" s="648"/>
      <c r="CV19" s="648"/>
      <c r="CW19" s="648"/>
      <c r="CX19" s="648"/>
      <c r="CY19" s="649"/>
      <c r="CZ19" s="643" t="s">
        <v>129</v>
      </c>
      <c r="DA19" s="643"/>
      <c r="DB19" s="643"/>
      <c r="DC19" s="643"/>
      <c r="DD19" s="666" t="s">
        <v>129</v>
      </c>
      <c r="DE19" s="648"/>
      <c r="DF19" s="648"/>
      <c r="DG19" s="648"/>
      <c r="DH19" s="648"/>
      <c r="DI19" s="648"/>
      <c r="DJ19" s="648"/>
      <c r="DK19" s="648"/>
      <c r="DL19" s="648"/>
      <c r="DM19" s="648"/>
      <c r="DN19" s="648"/>
      <c r="DO19" s="648"/>
      <c r="DP19" s="649"/>
      <c r="DQ19" s="666" t="s">
        <v>129</v>
      </c>
      <c r="DR19" s="648"/>
      <c r="DS19" s="648"/>
      <c r="DT19" s="648"/>
      <c r="DU19" s="648"/>
      <c r="DV19" s="648"/>
      <c r="DW19" s="648"/>
      <c r="DX19" s="648"/>
      <c r="DY19" s="648"/>
      <c r="DZ19" s="648"/>
      <c r="EA19" s="648"/>
      <c r="EB19" s="648"/>
      <c r="EC19" s="667"/>
    </row>
    <row r="20" spans="2:133" ht="11.25" customHeight="1" x14ac:dyDescent="0.15">
      <c r="B20" s="644" t="s">
        <v>277</v>
      </c>
      <c r="C20" s="645"/>
      <c r="D20" s="645"/>
      <c r="E20" s="645"/>
      <c r="F20" s="645"/>
      <c r="G20" s="645"/>
      <c r="H20" s="645"/>
      <c r="I20" s="645"/>
      <c r="J20" s="645"/>
      <c r="K20" s="645"/>
      <c r="L20" s="645"/>
      <c r="M20" s="645"/>
      <c r="N20" s="645"/>
      <c r="O20" s="645"/>
      <c r="P20" s="645"/>
      <c r="Q20" s="646"/>
      <c r="R20" s="647">
        <v>715</v>
      </c>
      <c r="S20" s="648"/>
      <c r="T20" s="648"/>
      <c r="U20" s="648"/>
      <c r="V20" s="648"/>
      <c r="W20" s="648"/>
      <c r="X20" s="648"/>
      <c r="Y20" s="649"/>
      <c r="Z20" s="643">
        <v>0</v>
      </c>
      <c r="AA20" s="643"/>
      <c r="AB20" s="643"/>
      <c r="AC20" s="643"/>
      <c r="AD20" s="650">
        <v>715</v>
      </c>
      <c r="AE20" s="650"/>
      <c r="AF20" s="650"/>
      <c r="AG20" s="650"/>
      <c r="AH20" s="650"/>
      <c r="AI20" s="650"/>
      <c r="AJ20" s="650"/>
      <c r="AK20" s="650"/>
      <c r="AL20" s="651">
        <v>0</v>
      </c>
      <c r="AM20" s="652"/>
      <c r="AN20" s="652"/>
      <c r="AO20" s="653"/>
      <c r="AP20" s="644" t="s">
        <v>278</v>
      </c>
      <c r="AQ20" s="645"/>
      <c r="AR20" s="645"/>
      <c r="AS20" s="645"/>
      <c r="AT20" s="645"/>
      <c r="AU20" s="645"/>
      <c r="AV20" s="645"/>
      <c r="AW20" s="645"/>
      <c r="AX20" s="645"/>
      <c r="AY20" s="645"/>
      <c r="AZ20" s="645"/>
      <c r="BA20" s="645"/>
      <c r="BB20" s="645"/>
      <c r="BC20" s="645"/>
      <c r="BD20" s="645"/>
      <c r="BE20" s="645"/>
      <c r="BF20" s="646"/>
      <c r="BG20" s="647" t="s">
        <v>129</v>
      </c>
      <c r="BH20" s="648"/>
      <c r="BI20" s="648"/>
      <c r="BJ20" s="648"/>
      <c r="BK20" s="648"/>
      <c r="BL20" s="648"/>
      <c r="BM20" s="648"/>
      <c r="BN20" s="649"/>
      <c r="BO20" s="643" t="s">
        <v>129</v>
      </c>
      <c r="BP20" s="643"/>
      <c r="BQ20" s="643"/>
      <c r="BR20" s="643"/>
      <c r="BS20" s="650" t="s">
        <v>129</v>
      </c>
      <c r="BT20" s="650"/>
      <c r="BU20" s="650"/>
      <c r="BV20" s="650"/>
      <c r="BW20" s="650"/>
      <c r="BX20" s="650"/>
      <c r="BY20" s="650"/>
      <c r="BZ20" s="650"/>
      <c r="CA20" s="650"/>
      <c r="CB20" s="654"/>
      <c r="CD20" s="644" t="s">
        <v>279</v>
      </c>
      <c r="CE20" s="645"/>
      <c r="CF20" s="645"/>
      <c r="CG20" s="645"/>
      <c r="CH20" s="645"/>
      <c r="CI20" s="645"/>
      <c r="CJ20" s="645"/>
      <c r="CK20" s="645"/>
      <c r="CL20" s="645"/>
      <c r="CM20" s="645"/>
      <c r="CN20" s="645"/>
      <c r="CO20" s="645"/>
      <c r="CP20" s="645"/>
      <c r="CQ20" s="646"/>
      <c r="CR20" s="647">
        <v>2484528</v>
      </c>
      <c r="CS20" s="648"/>
      <c r="CT20" s="648"/>
      <c r="CU20" s="648"/>
      <c r="CV20" s="648"/>
      <c r="CW20" s="648"/>
      <c r="CX20" s="648"/>
      <c r="CY20" s="649"/>
      <c r="CZ20" s="643">
        <v>100</v>
      </c>
      <c r="DA20" s="643"/>
      <c r="DB20" s="643"/>
      <c r="DC20" s="643"/>
      <c r="DD20" s="666">
        <v>391842</v>
      </c>
      <c r="DE20" s="648"/>
      <c r="DF20" s="648"/>
      <c r="DG20" s="648"/>
      <c r="DH20" s="648"/>
      <c r="DI20" s="648"/>
      <c r="DJ20" s="648"/>
      <c r="DK20" s="648"/>
      <c r="DL20" s="648"/>
      <c r="DM20" s="648"/>
      <c r="DN20" s="648"/>
      <c r="DO20" s="648"/>
      <c r="DP20" s="649"/>
      <c r="DQ20" s="666">
        <v>1897574</v>
      </c>
      <c r="DR20" s="648"/>
      <c r="DS20" s="648"/>
      <c r="DT20" s="648"/>
      <c r="DU20" s="648"/>
      <c r="DV20" s="648"/>
      <c r="DW20" s="648"/>
      <c r="DX20" s="648"/>
      <c r="DY20" s="648"/>
      <c r="DZ20" s="648"/>
      <c r="EA20" s="648"/>
      <c r="EB20" s="648"/>
      <c r="EC20" s="66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113</v>
      </c>
      <c r="S21" s="648"/>
      <c r="T21" s="648"/>
      <c r="U21" s="648"/>
      <c r="V21" s="648"/>
      <c r="W21" s="648"/>
      <c r="X21" s="648"/>
      <c r="Y21" s="649"/>
      <c r="Z21" s="643">
        <v>0</v>
      </c>
      <c r="AA21" s="643"/>
      <c r="AB21" s="643"/>
      <c r="AC21" s="643"/>
      <c r="AD21" s="650">
        <v>113</v>
      </c>
      <c r="AE21" s="650"/>
      <c r="AF21" s="650"/>
      <c r="AG21" s="650"/>
      <c r="AH21" s="650"/>
      <c r="AI21" s="650"/>
      <c r="AJ21" s="650"/>
      <c r="AK21" s="650"/>
      <c r="AL21" s="651">
        <v>0</v>
      </c>
      <c r="AM21" s="652"/>
      <c r="AN21" s="652"/>
      <c r="AO21" s="653"/>
      <c r="AP21" s="644" t="s">
        <v>281</v>
      </c>
      <c r="AQ21" s="679"/>
      <c r="AR21" s="679"/>
      <c r="AS21" s="679"/>
      <c r="AT21" s="679"/>
      <c r="AU21" s="679"/>
      <c r="AV21" s="679"/>
      <c r="AW21" s="679"/>
      <c r="AX21" s="679"/>
      <c r="AY21" s="679"/>
      <c r="AZ21" s="679"/>
      <c r="BA21" s="679"/>
      <c r="BB21" s="679"/>
      <c r="BC21" s="679"/>
      <c r="BD21" s="679"/>
      <c r="BE21" s="679"/>
      <c r="BF21" s="680"/>
      <c r="BG21" s="647" t="s">
        <v>129</v>
      </c>
      <c r="BH21" s="648"/>
      <c r="BI21" s="648"/>
      <c r="BJ21" s="648"/>
      <c r="BK21" s="648"/>
      <c r="BL21" s="648"/>
      <c r="BM21" s="648"/>
      <c r="BN21" s="649"/>
      <c r="BO21" s="643" t="s">
        <v>129</v>
      </c>
      <c r="BP21" s="643"/>
      <c r="BQ21" s="643"/>
      <c r="BR21" s="643"/>
      <c r="BS21" s="650" t="s">
        <v>129</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282</v>
      </c>
      <c r="C22" s="685"/>
      <c r="D22" s="685"/>
      <c r="E22" s="685"/>
      <c r="F22" s="685"/>
      <c r="G22" s="685"/>
      <c r="H22" s="685"/>
      <c r="I22" s="685"/>
      <c r="J22" s="685"/>
      <c r="K22" s="685"/>
      <c r="L22" s="685"/>
      <c r="M22" s="685"/>
      <c r="N22" s="685"/>
      <c r="O22" s="685"/>
      <c r="P22" s="685"/>
      <c r="Q22" s="686"/>
      <c r="R22" s="647">
        <v>668</v>
      </c>
      <c r="S22" s="648"/>
      <c r="T22" s="648"/>
      <c r="U22" s="648"/>
      <c r="V22" s="648"/>
      <c r="W22" s="648"/>
      <c r="X22" s="648"/>
      <c r="Y22" s="649"/>
      <c r="Z22" s="643">
        <v>0</v>
      </c>
      <c r="AA22" s="643"/>
      <c r="AB22" s="643"/>
      <c r="AC22" s="643"/>
      <c r="AD22" s="650">
        <v>668</v>
      </c>
      <c r="AE22" s="650"/>
      <c r="AF22" s="650"/>
      <c r="AG22" s="650"/>
      <c r="AH22" s="650"/>
      <c r="AI22" s="650"/>
      <c r="AJ22" s="650"/>
      <c r="AK22" s="650"/>
      <c r="AL22" s="651">
        <v>0</v>
      </c>
      <c r="AM22" s="652"/>
      <c r="AN22" s="652"/>
      <c r="AO22" s="653"/>
      <c r="AP22" s="644" t="s">
        <v>283</v>
      </c>
      <c r="AQ22" s="679"/>
      <c r="AR22" s="679"/>
      <c r="AS22" s="679"/>
      <c r="AT22" s="679"/>
      <c r="AU22" s="679"/>
      <c r="AV22" s="679"/>
      <c r="AW22" s="679"/>
      <c r="AX22" s="679"/>
      <c r="AY22" s="679"/>
      <c r="AZ22" s="679"/>
      <c r="BA22" s="679"/>
      <c r="BB22" s="679"/>
      <c r="BC22" s="679"/>
      <c r="BD22" s="679"/>
      <c r="BE22" s="679"/>
      <c r="BF22" s="680"/>
      <c r="BG22" s="647" t="s">
        <v>129</v>
      </c>
      <c r="BH22" s="648"/>
      <c r="BI22" s="648"/>
      <c r="BJ22" s="648"/>
      <c r="BK22" s="648"/>
      <c r="BL22" s="648"/>
      <c r="BM22" s="648"/>
      <c r="BN22" s="649"/>
      <c r="BO22" s="643" t="s">
        <v>129</v>
      </c>
      <c r="BP22" s="643"/>
      <c r="BQ22" s="643"/>
      <c r="BR22" s="643"/>
      <c r="BS22" s="650" t="s">
        <v>129</v>
      </c>
      <c r="BT22" s="650"/>
      <c r="BU22" s="650"/>
      <c r="BV22" s="650"/>
      <c r="BW22" s="650"/>
      <c r="BX22" s="650"/>
      <c r="BY22" s="650"/>
      <c r="BZ22" s="650"/>
      <c r="CA22" s="650"/>
      <c r="CB22" s="654"/>
      <c r="CD22" s="636" t="s">
        <v>284</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285</v>
      </c>
      <c r="C23" s="645"/>
      <c r="D23" s="645"/>
      <c r="E23" s="645"/>
      <c r="F23" s="645"/>
      <c r="G23" s="645"/>
      <c r="H23" s="645"/>
      <c r="I23" s="645"/>
      <c r="J23" s="645"/>
      <c r="K23" s="645"/>
      <c r="L23" s="645"/>
      <c r="M23" s="645"/>
      <c r="N23" s="645"/>
      <c r="O23" s="645"/>
      <c r="P23" s="645"/>
      <c r="Q23" s="646"/>
      <c r="R23" s="647">
        <v>1650915</v>
      </c>
      <c r="S23" s="648"/>
      <c r="T23" s="648"/>
      <c r="U23" s="648"/>
      <c r="V23" s="648"/>
      <c r="W23" s="648"/>
      <c r="X23" s="648"/>
      <c r="Y23" s="649"/>
      <c r="Z23" s="643">
        <v>59.2</v>
      </c>
      <c r="AA23" s="643"/>
      <c r="AB23" s="643"/>
      <c r="AC23" s="643"/>
      <c r="AD23" s="650">
        <v>1394843</v>
      </c>
      <c r="AE23" s="650"/>
      <c r="AF23" s="650"/>
      <c r="AG23" s="650"/>
      <c r="AH23" s="650"/>
      <c r="AI23" s="650"/>
      <c r="AJ23" s="650"/>
      <c r="AK23" s="650"/>
      <c r="AL23" s="651">
        <v>84.9</v>
      </c>
      <c r="AM23" s="652"/>
      <c r="AN23" s="652"/>
      <c r="AO23" s="653"/>
      <c r="AP23" s="644" t="s">
        <v>286</v>
      </c>
      <c r="AQ23" s="679"/>
      <c r="AR23" s="679"/>
      <c r="AS23" s="679"/>
      <c r="AT23" s="679"/>
      <c r="AU23" s="679"/>
      <c r="AV23" s="679"/>
      <c r="AW23" s="679"/>
      <c r="AX23" s="679"/>
      <c r="AY23" s="679"/>
      <c r="AZ23" s="679"/>
      <c r="BA23" s="679"/>
      <c r="BB23" s="679"/>
      <c r="BC23" s="679"/>
      <c r="BD23" s="679"/>
      <c r="BE23" s="679"/>
      <c r="BF23" s="680"/>
      <c r="BG23" s="647" t="s">
        <v>129</v>
      </c>
      <c r="BH23" s="648"/>
      <c r="BI23" s="648"/>
      <c r="BJ23" s="648"/>
      <c r="BK23" s="648"/>
      <c r="BL23" s="648"/>
      <c r="BM23" s="648"/>
      <c r="BN23" s="649"/>
      <c r="BO23" s="643" t="s">
        <v>129</v>
      </c>
      <c r="BP23" s="643"/>
      <c r="BQ23" s="643"/>
      <c r="BR23" s="643"/>
      <c r="BS23" s="650" t="s">
        <v>129</v>
      </c>
      <c r="BT23" s="650"/>
      <c r="BU23" s="650"/>
      <c r="BV23" s="650"/>
      <c r="BW23" s="650"/>
      <c r="BX23" s="650"/>
      <c r="BY23" s="650"/>
      <c r="BZ23" s="650"/>
      <c r="CA23" s="650"/>
      <c r="CB23" s="654"/>
      <c r="CD23" s="636" t="s">
        <v>226</v>
      </c>
      <c r="CE23" s="637"/>
      <c r="CF23" s="637"/>
      <c r="CG23" s="637"/>
      <c r="CH23" s="637"/>
      <c r="CI23" s="637"/>
      <c r="CJ23" s="637"/>
      <c r="CK23" s="637"/>
      <c r="CL23" s="637"/>
      <c r="CM23" s="637"/>
      <c r="CN23" s="637"/>
      <c r="CO23" s="637"/>
      <c r="CP23" s="637"/>
      <c r="CQ23" s="638"/>
      <c r="CR23" s="636" t="s">
        <v>287</v>
      </c>
      <c r="CS23" s="637"/>
      <c r="CT23" s="637"/>
      <c r="CU23" s="637"/>
      <c r="CV23" s="637"/>
      <c r="CW23" s="637"/>
      <c r="CX23" s="637"/>
      <c r="CY23" s="638"/>
      <c r="CZ23" s="636" t="s">
        <v>288</v>
      </c>
      <c r="DA23" s="637"/>
      <c r="DB23" s="637"/>
      <c r="DC23" s="638"/>
      <c r="DD23" s="636" t="s">
        <v>289</v>
      </c>
      <c r="DE23" s="637"/>
      <c r="DF23" s="637"/>
      <c r="DG23" s="637"/>
      <c r="DH23" s="637"/>
      <c r="DI23" s="637"/>
      <c r="DJ23" s="637"/>
      <c r="DK23" s="638"/>
      <c r="DL23" s="681" t="s">
        <v>290</v>
      </c>
      <c r="DM23" s="682"/>
      <c r="DN23" s="682"/>
      <c r="DO23" s="682"/>
      <c r="DP23" s="682"/>
      <c r="DQ23" s="682"/>
      <c r="DR23" s="682"/>
      <c r="DS23" s="682"/>
      <c r="DT23" s="682"/>
      <c r="DU23" s="682"/>
      <c r="DV23" s="683"/>
      <c r="DW23" s="636" t="s">
        <v>291</v>
      </c>
      <c r="DX23" s="637"/>
      <c r="DY23" s="637"/>
      <c r="DZ23" s="637"/>
      <c r="EA23" s="637"/>
      <c r="EB23" s="637"/>
      <c r="EC23" s="638"/>
    </row>
    <row r="24" spans="2:133" ht="11.25" customHeight="1" x14ac:dyDescent="0.15">
      <c r="B24" s="644" t="s">
        <v>292</v>
      </c>
      <c r="C24" s="645"/>
      <c r="D24" s="645"/>
      <c r="E24" s="645"/>
      <c r="F24" s="645"/>
      <c r="G24" s="645"/>
      <c r="H24" s="645"/>
      <c r="I24" s="645"/>
      <c r="J24" s="645"/>
      <c r="K24" s="645"/>
      <c r="L24" s="645"/>
      <c r="M24" s="645"/>
      <c r="N24" s="645"/>
      <c r="O24" s="645"/>
      <c r="P24" s="645"/>
      <c r="Q24" s="646"/>
      <c r="R24" s="647">
        <v>1394843</v>
      </c>
      <c r="S24" s="648"/>
      <c r="T24" s="648"/>
      <c r="U24" s="648"/>
      <c r="V24" s="648"/>
      <c r="W24" s="648"/>
      <c r="X24" s="648"/>
      <c r="Y24" s="649"/>
      <c r="Z24" s="643">
        <v>50</v>
      </c>
      <c r="AA24" s="643"/>
      <c r="AB24" s="643"/>
      <c r="AC24" s="643"/>
      <c r="AD24" s="650">
        <v>1394843</v>
      </c>
      <c r="AE24" s="650"/>
      <c r="AF24" s="650"/>
      <c r="AG24" s="650"/>
      <c r="AH24" s="650"/>
      <c r="AI24" s="650"/>
      <c r="AJ24" s="650"/>
      <c r="AK24" s="650"/>
      <c r="AL24" s="651">
        <v>84.9</v>
      </c>
      <c r="AM24" s="652"/>
      <c r="AN24" s="652"/>
      <c r="AO24" s="653"/>
      <c r="AP24" s="644" t="s">
        <v>293</v>
      </c>
      <c r="AQ24" s="679"/>
      <c r="AR24" s="679"/>
      <c r="AS24" s="679"/>
      <c r="AT24" s="679"/>
      <c r="AU24" s="679"/>
      <c r="AV24" s="679"/>
      <c r="AW24" s="679"/>
      <c r="AX24" s="679"/>
      <c r="AY24" s="679"/>
      <c r="AZ24" s="679"/>
      <c r="BA24" s="679"/>
      <c r="BB24" s="679"/>
      <c r="BC24" s="679"/>
      <c r="BD24" s="679"/>
      <c r="BE24" s="679"/>
      <c r="BF24" s="680"/>
      <c r="BG24" s="647" t="s">
        <v>129</v>
      </c>
      <c r="BH24" s="648"/>
      <c r="BI24" s="648"/>
      <c r="BJ24" s="648"/>
      <c r="BK24" s="648"/>
      <c r="BL24" s="648"/>
      <c r="BM24" s="648"/>
      <c r="BN24" s="649"/>
      <c r="BO24" s="643" t="s">
        <v>129</v>
      </c>
      <c r="BP24" s="643"/>
      <c r="BQ24" s="643"/>
      <c r="BR24" s="643"/>
      <c r="BS24" s="650" t="s">
        <v>129</v>
      </c>
      <c r="BT24" s="650"/>
      <c r="BU24" s="650"/>
      <c r="BV24" s="650"/>
      <c r="BW24" s="650"/>
      <c r="BX24" s="650"/>
      <c r="BY24" s="650"/>
      <c r="BZ24" s="650"/>
      <c r="CA24" s="650"/>
      <c r="CB24" s="654"/>
      <c r="CD24" s="655" t="s">
        <v>294</v>
      </c>
      <c r="CE24" s="656"/>
      <c r="CF24" s="656"/>
      <c r="CG24" s="656"/>
      <c r="CH24" s="656"/>
      <c r="CI24" s="656"/>
      <c r="CJ24" s="656"/>
      <c r="CK24" s="656"/>
      <c r="CL24" s="656"/>
      <c r="CM24" s="656"/>
      <c r="CN24" s="656"/>
      <c r="CO24" s="656"/>
      <c r="CP24" s="656"/>
      <c r="CQ24" s="657"/>
      <c r="CR24" s="658">
        <v>1028116</v>
      </c>
      <c r="CS24" s="659"/>
      <c r="CT24" s="659"/>
      <c r="CU24" s="659"/>
      <c r="CV24" s="659"/>
      <c r="CW24" s="659"/>
      <c r="CX24" s="659"/>
      <c r="CY24" s="660"/>
      <c r="CZ24" s="663">
        <v>41.4</v>
      </c>
      <c r="DA24" s="664"/>
      <c r="DB24" s="664"/>
      <c r="DC24" s="668"/>
      <c r="DD24" s="687">
        <v>876988</v>
      </c>
      <c r="DE24" s="659"/>
      <c r="DF24" s="659"/>
      <c r="DG24" s="659"/>
      <c r="DH24" s="659"/>
      <c r="DI24" s="659"/>
      <c r="DJ24" s="659"/>
      <c r="DK24" s="660"/>
      <c r="DL24" s="687">
        <v>759086</v>
      </c>
      <c r="DM24" s="659"/>
      <c r="DN24" s="659"/>
      <c r="DO24" s="659"/>
      <c r="DP24" s="659"/>
      <c r="DQ24" s="659"/>
      <c r="DR24" s="659"/>
      <c r="DS24" s="659"/>
      <c r="DT24" s="659"/>
      <c r="DU24" s="659"/>
      <c r="DV24" s="660"/>
      <c r="DW24" s="663">
        <v>44.9</v>
      </c>
      <c r="DX24" s="664"/>
      <c r="DY24" s="664"/>
      <c r="DZ24" s="664"/>
      <c r="EA24" s="664"/>
      <c r="EB24" s="664"/>
      <c r="EC24" s="665"/>
    </row>
    <row r="25" spans="2:133" ht="11.25" customHeight="1" x14ac:dyDescent="0.15">
      <c r="B25" s="644" t="s">
        <v>295</v>
      </c>
      <c r="C25" s="645"/>
      <c r="D25" s="645"/>
      <c r="E25" s="645"/>
      <c r="F25" s="645"/>
      <c r="G25" s="645"/>
      <c r="H25" s="645"/>
      <c r="I25" s="645"/>
      <c r="J25" s="645"/>
      <c r="K25" s="645"/>
      <c r="L25" s="645"/>
      <c r="M25" s="645"/>
      <c r="N25" s="645"/>
      <c r="O25" s="645"/>
      <c r="P25" s="645"/>
      <c r="Q25" s="646"/>
      <c r="R25" s="647">
        <v>256072</v>
      </c>
      <c r="S25" s="648"/>
      <c r="T25" s="648"/>
      <c r="U25" s="648"/>
      <c r="V25" s="648"/>
      <c r="W25" s="648"/>
      <c r="X25" s="648"/>
      <c r="Y25" s="649"/>
      <c r="Z25" s="643">
        <v>9.1999999999999993</v>
      </c>
      <c r="AA25" s="643"/>
      <c r="AB25" s="643"/>
      <c r="AC25" s="643"/>
      <c r="AD25" s="650" t="s">
        <v>129</v>
      </c>
      <c r="AE25" s="650"/>
      <c r="AF25" s="650"/>
      <c r="AG25" s="650"/>
      <c r="AH25" s="650"/>
      <c r="AI25" s="650"/>
      <c r="AJ25" s="650"/>
      <c r="AK25" s="650"/>
      <c r="AL25" s="651" t="s">
        <v>129</v>
      </c>
      <c r="AM25" s="652"/>
      <c r="AN25" s="652"/>
      <c r="AO25" s="653"/>
      <c r="AP25" s="644" t="s">
        <v>296</v>
      </c>
      <c r="AQ25" s="679"/>
      <c r="AR25" s="679"/>
      <c r="AS25" s="679"/>
      <c r="AT25" s="679"/>
      <c r="AU25" s="679"/>
      <c r="AV25" s="679"/>
      <c r="AW25" s="679"/>
      <c r="AX25" s="679"/>
      <c r="AY25" s="679"/>
      <c r="AZ25" s="679"/>
      <c r="BA25" s="679"/>
      <c r="BB25" s="679"/>
      <c r="BC25" s="679"/>
      <c r="BD25" s="679"/>
      <c r="BE25" s="679"/>
      <c r="BF25" s="680"/>
      <c r="BG25" s="647" t="s">
        <v>129</v>
      </c>
      <c r="BH25" s="648"/>
      <c r="BI25" s="648"/>
      <c r="BJ25" s="648"/>
      <c r="BK25" s="648"/>
      <c r="BL25" s="648"/>
      <c r="BM25" s="648"/>
      <c r="BN25" s="649"/>
      <c r="BO25" s="643" t="s">
        <v>129</v>
      </c>
      <c r="BP25" s="643"/>
      <c r="BQ25" s="643"/>
      <c r="BR25" s="643"/>
      <c r="BS25" s="650" t="s">
        <v>129</v>
      </c>
      <c r="BT25" s="650"/>
      <c r="BU25" s="650"/>
      <c r="BV25" s="650"/>
      <c r="BW25" s="650"/>
      <c r="BX25" s="650"/>
      <c r="BY25" s="650"/>
      <c r="BZ25" s="650"/>
      <c r="CA25" s="650"/>
      <c r="CB25" s="654"/>
      <c r="CD25" s="644" t="s">
        <v>297</v>
      </c>
      <c r="CE25" s="645"/>
      <c r="CF25" s="645"/>
      <c r="CG25" s="645"/>
      <c r="CH25" s="645"/>
      <c r="CI25" s="645"/>
      <c r="CJ25" s="645"/>
      <c r="CK25" s="645"/>
      <c r="CL25" s="645"/>
      <c r="CM25" s="645"/>
      <c r="CN25" s="645"/>
      <c r="CO25" s="645"/>
      <c r="CP25" s="645"/>
      <c r="CQ25" s="646"/>
      <c r="CR25" s="647">
        <v>596619</v>
      </c>
      <c r="CS25" s="690"/>
      <c r="CT25" s="690"/>
      <c r="CU25" s="690"/>
      <c r="CV25" s="690"/>
      <c r="CW25" s="690"/>
      <c r="CX25" s="690"/>
      <c r="CY25" s="691"/>
      <c r="CZ25" s="651">
        <v>24</v>
      </c>
      <c r="DA25" s="688"/>
      <c r="DB25" s="688"/>
      <c r="DC25" s="692"/>
      <c r="DD25" s="666">
        <v>568419</v>
      </c>
      <c r="DE25" s="690"/>
      <c r="DF25" s="690"/>
      <c r="DG25" s="690"/>
      <c r="DH25" s="690"/>
      <c r="DI25" s="690"/>
      <c r="DJ25" s="690"/>
      <c r="DK25" s="691"/>
      <c r="DL25" s="666">
        <v>454376</v>
      </c>
      <c r="DM25" s="690"/>
      <c r="DN25" s="690"/>
      <c r="DO25" s="690"/>
      <c r="DP25" s="690"/>
      <c r="DQ25" s="690"/>
      <c r="DR25" s="690"/>
      <c r="DS25" s="690"/>
      <c r="DT25" s="690"/>
      <c r="DU25" s="690"/>
      <c r="DV25" s="691"/>
      <c r="DW25" s="651">
        <v>26.9</v>
      </c>
      <c r="DX25" s="688"/>
      <c r="DY25" s="688"/>
      <c r="DZ25" s="688"/>
      <c r="EA25" s="688"/>
      <c r="EB25" s="688"/>
      <c r="EC25" s="689"/>
    </row>
    <row r="26" spans="2:133" ht="11.25" customHeight="1" x14ac:dyDescent="0.15">
      <c r="B26" s="644" t="s">
        <v>298</v>
      </c>
      <c r="C26" s="645"/>
      <c r="D26" s="645"/>
      <c r="E26" s="645"/>
      <c r="F26" s="645"/>
      <c r="G26" s="645"/>
      <c r="H26" s="645"/>
      <c r="I26" s="645"/>
      <c r="J26" s="645"/>
      <c r="K26" s="645"/>
      <c r="L26" s="645"/>
      <c r="M26" s="645"/>
      <c r="N26" s="645"/>
      <c r="O26" s="645"/>
      <c r="P26" s="645"/>
      <c r="Q26" s="646"/>
      <c r="R26" s="647" t="s">
        <v>129</v>
      </c>
      <c r="S26" s="648"/>
      <c r="T26" s="648"/>
      <c r="U26" s="648"/>
      <c r="V26" s="648"/>
      <c r="W26" s="648"/>
      <c r="X26" s="648"/>
      <c r="Y26" s="649"/>
      <c r="Z26" s="643" t="s">
        <v>129</v>
      </c>
      <c r="AA26" s="643"/>
      <c r="AB26" s="643"/>
      <c r="AC26" s="643"/>
      <c r="AD26" s="650" t="s">
        <v>129</v>
      </c>
      <c r="AE26" s="650"/>
      <c r="AF26" s="650"/>
      <c r="AG26" s="650"/>
      <c r="AH26" s="650"/>
      <c r="AI26" s="650"/>
      <c r="AJ26" s="650"/>
      <c r="AK26" s="650"/>
      <c r="AL26" s="651" t="s">
        <v>129</v>
      </c>
      <c r="AM26" s="652"/>
      <c r="AN26" s="652"/>
      <c r="AO26" s="653"/>
      <c r="AP26" s="644" t="s">
        <v>299</v>
      </c>
      <c r="AQ26" s="679"/>
      <c r="AR26" s="679"/>
      <c r="AS26" s="679"/>
      <c r="AT26" s="679"/>
      <c r="AU26" s="679"/>
      <c r="AV26" s="679"/>
      <c r="AW26" s="679"/>
      <c r="AX26" s="679"/>
      <c r="AY26" s="679"/>
      <c r="AZ26" s="679"/>
      <c r="BA26" s="679"/>
      <c r="BB26" s="679"/>
      <c r="BC26" s="679"/>
      <c r="BD26" s="679"/>
      <c r="BE26" s="679"/>
      <c r="BF26" s="680"/>
      <c r="BG26" s="647" t="s">
        <v>129</v>
      </c>
      <c r="BH26" s="648"/>
      <c r="BI26" s="648"/>
      <c r="BJ26" s="648"/>
      <c r="BK26" s="648"/>
      <c r="BL26" s="648"/>
      <c r="BM26" s="648"/>
      <c r="BN26" s="649"/>
      <c r="BO26" s="643" t="s">
        <v>129</v>
      </c>
      <c r="BP26" s="643"/>
      <c r="BQ26" s="643"/>
      <c r="BR26" s="643"/>
      <c r="BS26" s="650" t="s">
        <v>129</v>
      </c>
      <c r="BT26" s="650"/>
      <c r="BU26" s="650"/>
      <c r="BV26" s="650"/>
      <c r="BW26" s="650"/>
      <c r="BX26" s="650"/>
      <c r="BY26" s="650"/>
      <c r="BZ26" s="650"/>
      <c r="CA26" s="650"/>
      <c r="CB26" s="654"/>
      <c r="CD26" s="644" t="s">
        <v>300</v>
      </c>
      <c r="CE26" s="645"/>
      <c r="CF26" s="645"/>
      <c r="CG26" s="645"/>
      <c r="CH26" s="645"/>
      <c r="CI26" s="645"/>
      <c r="CJ26" s="645"/>
      <c r="CK26" s="645"/>
      <c r="CL26" s="645"/>
      <c r="CM26" s="645"/>
      <c r="CN26" s="645"/>
      <c r="CO26" s="645"/>
      <c r="CP26" s="645"/>
      <c r="CQ26" s="646"/>
      <c r="CR26" s="647">
        <v>307720</v>
      </c>
      <c r="CS26" s="648"/>
      <c r="CT26" s="648"/>
      <c r="CU26" s="648"/>
      <c r="CV26" s="648"/>
      <c r="CW26" s="648"/>
      <c r="CX26" s="648"/>
      <c r="CY26" s="649"/>
      <c r="CZ26" s="651">
        <v>12.4</v>
      </c>
      <c r="DA26" s="688"/>
      <c r="DB26" s="688"/>
      <c r="DC26" s="692"/>
      <c r="DD26" s="666">
        <v>290790</v>
      </c>
      <c r="DE26" s="648"/>
      <c r="DF26" s="648"/>
      <c r="DG26" s="648"/>
      <c r="DH26" s="648"/>
      <c r="DI26" s="648"/>
      <c r="DJ26" s="648"/>
      <c r="DK26" s="649"/>
      <c r="DL26" s="666" t="s">
        <v>129</v>
      </c>
      <c r="DM26" s="648"/>
      <c r="DN26" s="648"/>
      <c r="DO26" s="648"/>
      <c r="DP26" s="648"/>
      <c r="DQ26" s="648"/>
      <c r="DR26" s="648"/>
      <c r="DS26" s="648"/>
      <c r="DT26" s="648"/>
      <c r="DU26" s="648"/>
      <c r="DV26" s="649"/>
      <c r="DW26" s="651" t="s">
        <v>129</v>
      </c>
      <c r="DX26" s="688"/>
      <c r="DY26" s="688"/>
      <c r="DZ26" s="688"/>
      <c r="EA26" s="688"/>
      <c r="EB26" s="688"/>
      <c r="EC26" s="689"/>
    </row>
    <row r="27" spans="2:133" ht="11.25" customHeight="1" x14ac:dyDescent="0.15">
      <c r="B27" s="644" t="s">
        <v>301</v>
      </c>
      <c r="C27" s="645"/>
      <c r="D27" s="645"/>
      <c r="E27" s="645"/>
      <c r="F27" s="645"/>
      <c r="G27" s="645"/>
      <c r="H27" s="645"/>
      <c r="I27" s="645"/>
      <c r="J27" s="645"/>
      <c r="K27" s="645"/>
      <c r="L27" s="645"/>
      <c r="M27" s="645"/>
      <c r="N27" s="645"/>
      <c r="O27" s="645"/>
      <c r="P27" s="645"/>
      <c r="Q27" s="646"/>
      <c r="R27" s="647">
        <v>1893192</v>
      </c>
      <c r="S27" s="648"/>
      <c r="T27" s="648"/>
      <c r="U27" s="648"/>
      <c r="V27" s="648"/>
      <c r="W27" s="648"/>
      <c r="X27" s="648"/>
      <c r="Y27" s="649"/>
      <c r="Z27" s="643">
        <v>67.900000000000006</v>
      </c>
      <c r="AA27" s="643"/>
      <c r="AB27" s="643"/>
      <c r="AC27" s="643"/>
      <c r="AD27" s="650">
        <v>1637120</v>
      </c>
      <c r="AE27" s="650"/>
      <c r="AF27" s="650"/>
      <c r="AG27" s="650"/>
      <c r="AH27" s="650"/>
      <c r="AI27" s="650"/>
      <c r="AJ27" s="650"/>
      <c r="AK27" s="650"/>
      <c r="AL27" s="651">
        <v>99.599998474121094</v>
      </c>
      <c r="AM27" s="652"/>
      <c r="AN27" s="652"/>
      <c r="AO27" s="653"/>
      <c r="AP27" s="644" t="s">
        <v>302</v>
      </c>
      <c r="AQ27" s="645"/>
      <c r="AR27" s="645"/>
      <c r="AS27" s="645"/>
      <c r="AT27" s="645"/>
      <c r="AU27" s="645"/>
      <c r="AV27" s="645"/>
      <c r="AW27" s="645"/>
      <c r="AX27" s="645"/>
      <c r="AY27" s="645"/>
      <c r="AZ27" s="645"/>
      <c r="BA27" s="645"/>
      <c r="BB27" s="645"/>
      <c r="BC27" s="645"/>
      <c r="BD27" s="645"/>
      <c r="BE27" s="645"/>
      <c r="BF27" s="646"/>
      <c r="BG27" s="647">
        <v>130866</v>
      </c>
      <c r="BH27" s="648"/>
      <c r="BI27" s="648"/>
      <c r="BJ27" s="648"/>
      <c r="BK27" s="648"/>
      <c r="BL27" s="648"/>
      <c r="BM27" s="648"/>
      <c r="BN27" s="649"/>
      <c r="BO27" s="643">
        <v>100</v>
      </c>
      <c r="BP27" s="643"/>
      <c r="BQ27" s="643"/>
      <c r="BR27" s="643"/>
      <c r="BS27" s="650" t="s">
        <v>129</v>
      </c>
      <c r="BT27" s="650"/>
      <c r="BU27" s="650"/>
      <c r="BV27" s="650"/>
      <c r="BW27" s="650"/>
      <c r="BX27" s="650"/>
      <c r="BY27" s="650"/>
      <c r="BZ27" s="650"/>
      <c r="CA27" s="650"/>
      <c r="CB27" s="654"/>
      <c r="CD27" s="644" t="s">
        <v>303</v>
      </c>
      <c r="CE27" s="645"/>
      <c r="CF27" s="645"/>
      <c r="CG27" s="645"/>
      <c r="CH27" s="645"/>
      <c r="CI27" s="645"/>
      <c r="CJ27" s="645"/>
      <c r="CK27" s="645"/>
      <c r="CL27" s="645"/>
      <c r="CM27" s="645"/>
      <c r="CN27" s="645"/>
      <c r="CO27" s="645"/>
      <c r="CP27" s="645"/>
      <c r="CQ27" s="646"/>
      <c r="CR27" s="647">
        <v>161187</v>
      </c>
      <c r="CS27" s="690"/>
      <c r="CT27" s="690"/>
      <c r="CU27" s="690"/>
      <c r="CV27" s="690"/>
      <c r="CW27" s="690"/>
      <c r="CX27" s="690"/>
      <c r="CY27" s="691"/>
      <c r="CZ27" s="651">
        <v>6.5</v>
      </c>
      <c r="DA27" s="688"/>
      <c r="DB27" s="688"/>
      <c r="DC27" s="692"/>
      <c r="DD27" s="666">
        <v>38340</v>
      </c>
      <c r="DE27" s="690"/>
      <c r="DF27" s="690"/>
      <c r="DG27" s="690"/>
      <c r="DH27" s="690"/>
      <c r="DI27" s="690"/>
      <c r="DJ27" s="690"/>
      <c r="DK27" s="691"/>
      <c r="DL27" s="666">
        <v>34481</v>
      </c>
      <c r="DM27" s="690"/>
      <c r="DN27" s="690"/>
      <c r="DO27" s="690"/>
      <c r="DP27" s="690"/>
      <c r="DQ27" s="690"/>
      <c r="DR27" s="690"/>
      <c r="DS27" s="690"/>
      <c r="DT27" s="690"/>
      <c r="DU27" s="690"/>
      <c r="DV27" s="691"/>
      <c r="DW27" s="651">
        <v>2</v>
      </c>
      <c r="DX27" s="688"/>
      <c r="DY27" s="688"/>
      <c r="DZ27" s="688"/>
      <c r="EA27" s="688"/>
      <c r="EB27" s="688"/>
      <c r="EC27" s="689"/>
    </row>
    <row r="28" spans="2:133" ht="11.25" customHeight="1" x14ac:dyDescent="0.15">
      <c r="B28" s="644" t="s">
        <v>304</v>
      </c>
      <c r="C28" s="645"/>
      <c r="D28" s="645"/>
      <c r="E28" s="645"/>
      <c r="F28" s="645"/>
      <c r="G28" s="645"/>
      <c r="H28" s="645"/>
      <c r="I28" s="645"/>
      <c r="J28" s="645"/>
      <c r="K28" s="645"/>
      <c r="L28" s="645"/>
      <c r="M28" s="645"/>
      <c r="N28" s="645"/>
      <c r="O28" s="645"/>
      <c r="P28" s="645"/>
      <c r="Q28" s="646"/>
      <c r="R28" s="647" t="s">
        <v>129</v>
      </c>
      <c r="S28" s="648"/>
      <c r="T28" s="648"/>
      <c r="U28" s="648"/>
      <c r="V28" s="648"/>
      <c r="W28" s="648"/>
      <c r="X28" s="648"/>
      <c r="Y28" s="649"/>
      <c r="Z28" s="643" t="s">
        <v>129</v>
      </c>
      <c r="AA28" s="643"/>
      <c r="AB28" s="643"/>
      <c r="AC28" s="643"/>
      <c r="AD28" s="650" t="s">
        <v>129</v>
      </c>
      <c r="AE28" s="650"/>
      <c r="AF28" s="650"/>
      <c r="AG28" s="650"/>
      <c r="AH28" s="650"/>
      <c r="AI28" s="650"/>
      <c r="AJ28" s="650"/>
      <c r="AK28" s="650"/>
      <c r="AL28" s="651" t="s">
        <v>129</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305</v>
      </c>
      <c r="CE28" s="645"/>
      <c r="CF28" s="645"/>
      <c r="CG28" s="645"/>
      <c r="CH28" s="645"/>
      <c r="CI28" s="645"/>
      <c r="CJ28" s="645"/>
      <c r="CK28" s="645"/>
      <c r="CL28" s="645"/>
      <c r="CM28" s="645"/>
      <c r="CN28" s="645"/>
      <c r="CO28" s="645"/>
      <c r="CP28" s="645"/>
      <c r="CQ28" s="646"/>
      <c r="CR28" s="647">
        <v>270310</v>
      </c>
      <c r="CS28" s="648"/>
      <c r="CT28" s="648"/>
      <c r="CU28" s="648"/>
      <c r="CV28" s="648"/>
      <c r="CW28" s="648"/>
      <c r="CX28" s="648"/>
      <c r="CY28" s="649"/>
      <c r="CZ28" s="651">
        <v>10.9</v>
      </c>
      <c r="DA28" s="688"/>
      <c r="DB28" s="688"/>
      <c r="DC28" s="692"/>
      <c r="DD28" s="666">
        <v>270229</v>
      </c>
      <c r="DE28" s="648"/>
      <c r="DF28" s="648"/>
      <c r="DG28" s="648"/>
      <c r="DH28" s="648"/>
      <c r="DI28" s="648"/>
      <c r="DJ28" s="648"/>
      <c r="DK28" s="649"/>
      <c r="DL28" s="666">
        <v>270229</v>
      </c>
      <c r="DM28" s="648"/>
      <c r="DN28" s="648"/>
      <c r="DO28" s="648"/>
      <c r="DP28" s="648"/>
      <c r="DQ28" s="648"/>
      <c r="DR28" s="648"/>
      <c r="DS28" s="648"/>
      <c r="DT28" s="648"/>
      <c r="DU28" s="648"/>
      <c r="DV28" s="649"/>
      <c r="DW28" s="651">
        <v>16</v>
      </c>
      <c r="DX28" s="688"/>
      <c r="DY28" s="688"/>
      <c r="DZ28" s="688"/>
      <c r="EA28" s="688"/>
      <c r="EB28" s="688"/>
      <c r="EC28" s="689"/>
    </row>
    <row r="29" spans="2:133" ht="11.25" customHeight="1" x14ac:dyDescent="0.15">
      <c r="B29" s="644" t="s">
        <v>306</v>
      </c>
      <c r="C29" s="645"/>
      <c r="D29" s="645"/>
      <c r="E29" s="645"/>
      <c r="F29" s="645"/>
      <c r="G29" s="645"/>
      <c r="H29" s="645"/>
      <c r="I29" s="645"/>
      <c r="J29" s="645"/>
      <c r="K29" s="645"/>
      <c r="L29" s="645"/>
      <c r="M29" s="645"/>
      <c r="N29" s="645"/>
      <c r="O29" s="645"/>
      <c r="P29" s="645"/>
      <c r="Q29" s="646"/>
      <c r="R29" s="647">
        <v>5768</v>
      </c>
      <c r="S29" s="648"/>
      <c r="T29" s="648"/>
      <c r="U29" s="648"/>
      <c r="V29" s="648"/>
      <c r="W29" s="648"/>
      <c r="X29" s="648"/>
      <c r="Y29" s="649"/>
      <c r="Z29" s="643">
        <v>0.2</v>
      </c>
      <c r="AA29" s="643"/>
      <c r="AB29" s="643"/>
      <c r="AC29" s="643"/>
      <c r="AD29" s="650" t="s">
        <v>129</v>
      </c>
      <c r="AE29" s="650"/>
      <c r="AF29" s="650"/>
      <c r="AG29" s="650"/>
      <c r="AH29" s="650"/>
      <c r="AI29" s="650"/>
      <c r="AJ29" s="650"/>
      <c r="AK29" s="650"/>
      <c r="AL29" s="651" t="s">
        <v>129</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307</v>
      </c>
      <c r="CE29" s="714"/>
      <c r="CF29" s="644" t="s">
        <v>69</v>
      </c>
      <c r="CG29" s="645"/>
      <c r="CH29" s="645"/>
      <c r="CI29" s="645"/>
      <c r="CJ29" s="645"/>
      <c r="CK29" s="645"/>
      <c r="CL29" s="645"/>
      <c r="CM29" s="645"/>
      <c r="CN29" s="645"/>
      <c r="CO29" s="645"/>
      <c r="CP29" s="645"/>
      <c r="CQ29" s="646"/>
      <c r="CR29" s="647">
        <v>270310</v>
      </c>
      <c r="CS29" s="690"/>
      <c r="CT29" s="690"/>
      <c r="CU29" s="690"/>
      <c r="CV29" s="690"/>
      <c r="CW29" s="690"/>
      <c r="CX29" s="690"/>
      <c r="CY29" s="691"/>
      <c r="CZ29" s="651">
        <v>10.9</v>
      </c>
      <c r="DA29" s="688"/>
      <c r="DB29" s="688"/>
      <c r="DC29" s="692"/>
      <c r="DD29" s="666">
        <v>270229</v>
      </c>
      <c r="DE29" s="690"/>
      <c r="DF29" s="690"/>
      <c r="DG29" s="690"/>
      <c r="DH29" s="690"/>
      <c r="DI29" s="690"/>
      <c r="DJ29" s="690"/>
      <c r="DK29" s="691"/>
      <c r="DL29" s="666">
        <v>270229</v>
      </c>
      <c r="DM29" s="690"/>
      <c r="DN29" s="690"/>
      <c r="DO29" s="690"/>
      <c r="DP29" s="690"/>
      <c r="DQ29" s="690"/>
      <c r="DR29" s="690"/>
      <c r="DS29" s="690"/>
      <c r="DT29" s="690"/>
      <c r="DU29" s="690"/>
      <c r="DV29" s="691"/>
      <c r="DW29" s="651">
        <v>16</v>
      </c>
      <c r="DX29" s="688"/>
      <c r="DY29" s="688"/>
      <c r="DZ29" s="688"/>
      <c r="EA29" s="688"/>
      <c r="EB29" s="688"/>
      <c r="EC29" s="689"/>
    </row>
    <row r="30" spans="2:133" ht="11.25" customHeight="1" x14ac:dyDescent="0.15">
      <c r="B30" s="644" t="s">
        <v>308</v>
      </c>
      <c r="C30" s="645"/>
      <c r="D30" s="645"/>
      <c r="E30" s="645"/>
      <c r="F30" s="645"/>
      <c r="G30" s="645"/>
      <c r="H30" s="645"/>
      <c r="I30" s="645"/>
      <c r="J30" s="645"/>
      <c r="K30" s="645"/>
      <c r="L30" s="645"/>
      <c r="M30" s="645"/>
      <c r="N30" s="645"/>
      <c r="O30" s="645"/>
      <c r="P30" s="645"/>
      <c r="Q30" s="646"/>
      <c r="R30" s="647">
        <v>9632</v>
      </c>
      <c r="S30" s="648"/>
      <c r="T30" s="648"/>
      <c r="U30" s="648"/>
      <c r="V30" s="648"/>
      <c r="W30" s="648"/>
      <c r="X30" s="648"/>
      <c r="Y30" s="649"/>
      <c r="Z30" s="643">
        <v>0.3</v>
      </c>
      <c r="AA30" s="643"/>
      <c r="AB30" s="643"/>
      <c r="AC30" s="643"/>
      <c r="AD30" s="650">
        <v>5628</v>
      </c>
      <c r="AE30" s="650"/>
      <c r="AF30" s="650"/>
      <c r="AG30" s="650"/>
      <c r="AH30" s="650"/>
      <c r="AI30" s="650"/>
      <c r="AJ30" s="650"/>
      <c r="AK30" s="650"/>
      <c r="AL30" s="651">
        <v>0.3</v>
      </c>
      <c r="AM30" s="652"/>
      <c r="AN30" s="652"/>
      <c r="AO30" s="653"/>
      <c r="AP30" s="636" t="s">
        <v>226</v>
      </c>
      <c r="AQ30" s="637"/>
      <c r="AR30" s="637"/>
      <c r="AS30" s="637"/>
      <c r="AT30" s="637"/>
      <c r="AU30" s="637"/>
      <c r="AV30" s="637"/>
      <c r="AW30" s="637"/>
      <c r="AX30" s="637"/>
      <c r="AY30" s="637"/>
      <c r="AZ30" s="637"/>
      <c r="BA30" s="637"/>
      <c r="BB30" s="637"/>
      <c r="BC30" s="637"/>
      <c r="BD30" s="637"/>
      <c r="BE30" s="637"/>
      <c r="BF30" s="638"/>
      <c r="BG30" s="636" t="s">
        <v>309</v>
      </c>
      <c r="BH30" s="693"/>
      <c r="BI30" s="693"/>
      <c r="BJ30" s="693"/>
      <c r="BK30" s="693"/>
      <c r="BL30" s="693"/>
      <c r="BM30" s="693"/>
      <c r="BN30" s="693"/>
      <c r="BO30" s="693"/>
      <c r="BP30" s="693"/>
      <c r="BQ30" s="694"/>
      <c r="BR30" s="636" t="s">
        <v>310</v>
      </c>
      <c r="BS30" s="693"/>
      <c r="BT30" s="693"/>
      <c r="BU30" s="693"/>
      <c r="BV30" s="693"/>
      <c r="BW30" s="693"/>
      <c r="BX30" s="693"/>
      <c r="BY30" s="693"/>
      <c r="BZ30" s="693"/>
      <c r="CA30" s="693"/>
      <c r="CB30" s="694"/>
      <c r="CD30" s="715"/>
      <c r="CE30" s="716"/>
      <c r="CF30" s="644" t="s">
        <v>311</v>
      </c>
      <c r="CG30" s="645"/>
      <c r="CH30" s="645"/>
      <c r="CI30" s="645"/>
      <c r="CJ30" s="645"/>
      <c r="CK30" s="645"/>
      <c r="CL30" s="645"/>
      <c r="CM30" s="645"/>
      <c r="CN30" s="645"/>
      <c r="CO30" s="645"/>
      <c r="CP30" s="645"/>
      <c r="CQ30" s="646"/>
      <c r="CR30" s="647">
        <v>266008</v>
      </c>
      <c r="CS30" s="648"/>
      <c r="CT30" s="648"/>
      <c r="CU30" s="648"/>
      <c r="CV30" s="648"/>
      <c r="CW30" s="648"/>
      <c r="CX30" s="648"/>
      <c r="CY30" s="649"/>
      <c r="CZ30" s="651">
        <v>10.7</v>
      </c>
      <c r="DA30" s="688"/>
      <c r="DB30" s="688"/>
      <c r="DC30" s="692"/>
      <c r="DD30" s="666">
        <v>265927</v>
      </c>
      <c r="DE30" s="648"/>
      <c r="DF30" s="648"/>
      <c r="DG30" s="648"/>
      <c r="DH30" s="648"/>
      <c r="DI30" s="648"/>
      <c r="DJ30" s="648"/>
      <c r="DK30" s="649"/>
      <c r="DL30" s="666">
        <v>265927</v>
      </c>
      <c r="DM30" s="648"/>
      <c r="DN30" s="648"/>
      <c r="DO30" s="648"/>
      <c r="DP30" s="648"/>
      <c r="DQ30" s="648"/>
      <c r="DR30" s="648"/>
      <c r="DS30" s="648"/>
      <c r="DT30" s="648"/>
      <c r="DU30" s="648"/>
      <c r="DV30" s="649"/>
      <c r="DW30" s="651">
        <v>15.7</v>
      </c>
      <c r="DX30" s="688"/>
      <c r="DY30" s="688"/>
      <c r="DZ30" s="688"/>
      <c r="EA30" s="688"/>
      <c r="EB30" s="688"/>
      <c r="EC30" s="689"/>
    </row>
    <row r="31" spans="2:133" ht="11.25" customHeight="1" x14ac:dyDescent="0.15">
      <c r="B31" s="644" t="s">
        <v>312</v>
      </c>
      <c r="C31" s="645"/>
      <c r="D31" s="645"/>
      <c r="E31" s="645"/>
      <c r="F31" s="645"/>
      <c r="G31" s="645"/>
      <c r="H31" s="645"/>
      <c r="I31" s="645"/>
      <c r="J31" s="645"/>
      <c r="K31" s="645"/>
      <c r="L31" s="645"/>
      <c r="M31" s="645"/>
      <c r="N31" s="645"/>
      <c r="O31" s="645"/>
      <c r="P31" s="645"/>
      <c r="Q31" s="646"/>
      <c r="R31" s="647">
        <v>3488</v>
      </c>
      <c r="S31" s="648"/>
      <c r="T31" s="648"/>
      <c r="U31" s="648"/>
      <c r="V31" s="648"/>
      <c r="W31" s="648"/>
      <c r="X31" s="648"/>
      <c r="Y31" s="649"/>
      <c r="Z31" s="643">
        <v>0.1</v>
      </c>
      <c r="AA31" s="643"/>
      <c r="AB31" s="643"/>
      <c r="AC31" s="643"/>
      <c r="AD31" s="650" t="s">
        <v>129</v>
      </c>
      <c r="AE31" s="650"/>
      <c r="AF31" s="650"/>
      <c r="AG31" s="650"/>
      <c r="AH31" s="650"/>
      <c r="AI31" s="650"/>
      <c r="AJ31" s="650"/>
      <c r="AK31" s="650"/>
      <c r="AL31" s="651" t="s">
        <v>129</v>
      </c>
      <c r="AM31" s="652"/>
      <c r="AN31" s="652"/>
      <c r="AO31" s="653"/>
      <c r="AP31" s="698" t="s">
        <v>313</v>
      </c>
      <c r="AQ31" s="699"/>
      <c r="AR31" s="699"/>
      <c r="AS31" s="699"/>
      <c r="AT31" s="704" t="s">
        <v>314</v>
      </c>
      <c r="AU31" s="357"/>
      <c r="AV31" s="357"/>
      <c r="AW31" s="357"/>
      <c r="AX31" s="655" t="s">
        <v>192</v>
      </c>
      <c r="AY31" s="656"/>
      <c r="AZ31" s="656"/>
      <c r="BA31" s="656"/>
      <c r="BB31" s="656"/>
      <c r="BC31" s="656"/>
      <c r="BD31" s="656"/>
      <c r="BE31" s="656"/>
      <c r="BF31" s="657"/>
      <c r="BG31" s="695">
        <v>99.6</v>
      </c>
      <c r="BH31" s="696"/>
      <c r="BI31" s="696"/>
      <c r="BJ31" s="696"/>
      <c r="BK31" s="696"/>
      <c r="BL31" s="696"/>
      <c r="BM31" s="664">
        <v>98.3</v>
      </c>
      <c r="BN31" s="696"/>
      <c r="BO31" s="696"/>
      <c r="BP31" s="696"/>
      <c r="BQ31" s="697"/>
      <c r="BR31" s="695">
        <v>99.8</v>
      </c>
      <c r="BS31" s="696"/>
      <c r="BT31" s="696"/>
      <c r="BU31" s="696"/>
      <c r="BV31" s="696"/>
      <c r="BW31" s="696"/>
      <c r="BX31" s="664">
        <v>98.5</v>
      </c>
      <c r="BY31" s="696"/>
      <c r="BZ31" s="696"/>
      <c r="CA31" s="696"/>
      <c r="CB31" s="697"/>
      <c r="CD31" s="715"/>
      <c r="CE31" s="716"/>
      <c r="CF31" s="644" t="s">
        <v>315</v>
      </c>
      <c r="CG31" s="645"/>
      <c r="CH31" s="645"/>
      <c r="CI31" s="645"/>
      <c r="CJ31" s="645"/>
      <c r="CK31" s="645"/>
      <c r="CL31" s="645"/>
      <c r="CM31" s="645"/>
      <c r="CN31" s="645"/>
      <c r="CO31" s="645"/>
      <c r="CP31" s="645"/>
      <c r="CQ31" s="646"/>
      <c r="CR31" s="647">
        <v>4302</v>
      </c>
      <c r="CS31" s="690"/>
      <c r="CT31" s="690"/>
      <c r="CU31" s="690"/>
      <c r="CV31" s="690"/>
      <c r="CW31" s="690"/>
      <c r="CX31" s="690"/>
      <c r="CY31" s="691"/>
      <c r="CZ31" s="651">
        <v>0.2</v>
      </c>
      <c r="DA31" s="688"/>
      <c r="DB31" s="688"/>
      <c r="DC31" s="692"/>
      <c r="DD31" s="666">
        <v>4302</v>
      </c>
      <c r="DE31" s="690"/>
      <c r="DF31" s="690"/>
      <c r="DG31" s="690"/>
      <c r="DH31" s="690"/>
      <c r="DI31" s="690"/>
      <c r="DJ31" s="690"/>
      <c r="DK31" s="691"/>
      <c r="DL31" s="666">
        <v>4302</v>
      </c>
      <c r="DM31" s="690"/>
      <c r="DN31" s="690"/>
      <c r="DO31" s="690"/>
      <c r="DP31" s="690"/>
      <c r="DQ31" s="690"/>
      <c r="DR31" s="690"/>
      <c r="DS31" s="690"/>
      <c r="DT31" s="690"/>
      <c r="DU31" s="690"/>
      <c r="DV31" s="691"/>
      <c r="DW31" s="651">
        <v>0.3</v>
      </c>
      <c r="DX31" s="688"/>
      <c r="DY31" s="688"/>
      <c r="DZ31" s="688"/>
      <c r="EA31" s="688"/>
      <c r="EB31" s="688"/>
      <c r="EC31" s="689"/>
    </row>
    <row r="32" spans="2:133" ht="11.25" customHeight="1" x14ac:dyDescent="0.15">
      <c r="B32" s="644" t="s">
        <v>316</v>
      </c>
      <c r="C32" s="645"/>
      <c r="D32" s="645"/>
      <c r="E32" s="645"/>
      <c r="F32" s="645"/>
      <c r="G32" s="645"/>
      <c r="H32" s="645"/>
      <c r="I32" s="645"/>
      <c r="J32" s="645"/>
      <c r="K32" s="645"/>
      <c r="L32" s="645"/>
      <c r="M32" s="645"/>
      <c r="N32" s="645"/>
      <c r="O32" s="645"/>
      <c r="P32" s="645"/>
      <c r="Q32" s="646"/>
      <c r="R32" s="647">
        <v>397234</v>
      </c>
      <c r="S32" s="648"/>
      <c r="T32" s="648"/>
      <c r="U32" s="648"/>
      <c r="V32" s="648"/>
      <c r="W32" s="648"/>
      <c r="X32" s="648"/>
      <c r="Y32" s="649"/>
      <c r="Z32" s="643">
        <v>14.2</v>
      </c>
      <c r="AA32" s="643"/>
      <c r="AB32" s="643"/>
      <c r="AC32" s="643"/>
      <c r="AD32" s="650" t="s">
        <v>129</v>
      </c>
      <c r="AE32" s="650"/>
      <c r="AF32" s="650"/>
      <c r="AG32" s="650"/>
      <c r="AH32" s="650"/>
      <c r="AI32" s="650"/>
      <c r="AJ32" s="650"/>
      <c r="AK32" s="650"/>
      <c r="AL32" s="651" t="s">
        <v>129</v>
      </c>
      <c r="AM32" s="652"/>
      <c r="AN32" s="652"/>
      <c r="AO32" s="653"/>
      <c r="AP32" s="700"/>
      <c r="AQ32" s="701"/>
      <c r="AR32" s="701"/>
      <c r="AS32" s="701"/>
      <c r="AT32" s="705"/>
      <c r="AU32" s="211" t="s">
        <v>317</v>
      </c>
      <c r="AX32" s="644" t="s">
        <v>318</v>
      </c>
      <c r="AY32" s="645"/>
      <c r="AZ32" s="645"/>
      <c r="BA32" s="645"/>
      <c r="BB32" s="645"/>
      <c r="BC32" s="645"/>
      <c r="BD32" s="645"/>
      <c r="BE32" s="645"/>
      <c r="BF32" s="646"/>
      <c r="BG32" s="707">
        <v>99.6</v>
      </c>
      <c r="BH32" s="690"/>
      <c r="BI32" s="690"/>
      <c r="BJ32" s="690"/>
      <c r="BK32" s="690"/>
      <c r="BL32" s="690"/>
      <c r="BM32" s="652">
        <v>99.6</v>
      </c>
      <c r="BN32" s="690"/>
      <c r="BO32" s="690"/>
      <c r="BP32" s="690"/>
      <c r="BQ32" s="708"/>
      <c r="BR32" s="707">
        <v>100</v>
      </c>
      <c r="BS32" s="690"/>
      <c r="BT32" s="690"/>
      <c r="BU32" s="690"/>
      <c r="BV32" s="690"/>
      <c r="BW32" s="690"/>
      <c r="BX32" s="652">
        <v>99.9</v>
      </c>
      <c r="BY32" s="690"/>
      <c r="BZ32" s="690"/>
      <c r="CA32" s="690"/>
      <c r="CB32" s="708"/>
      <c r="CD32" s="717"/>
      <c r="CE32" s="718"/>
      <c r="CF32" s="644" t="s">
        <v>319</v>
      </c>
      <c r="CG32" s="645"/>
      <c r="CH32" s="645"/>
      <c r="CI32" s="645"/>
      <c r="CJ32" s="645"/>
      <c r="CK32" s="645"/>
      <c r="CL32" s="645"/>
      <c r="CM32" s="645"/>
      <c r="CN32" s="645"/>
      <c r="CO32" s="645"/>
      <c r="CP32" s="645"/>
      <c r="CQ32" s="646"/>
      <c r="CR32" s="647" t="s">
        <v>129</v>
      </c>
      <c r="CS32" s="648"/>
      <c r="CT32" s="648"/>
      <c r="CU32" s="648"/>
      <c r="CV32" s="648"/>
      <c r="CW32" s="648"/>
      <c r="CX32" s="648"/>
      <c r="CY32" s="649"/>
      <c r="CZ32" s="651" t="s">
        <v>129</v>
      </c>
      <c r="DA32" s="688"/>
      <c r="DB32" s="688"/>
      <c r="DC32" s="692"/>
      <c r="DD32" s="666" t="s">
        <v>129</v>
      </c>
      <c r="DE32" s="648"/>
      <c r="DF32" s="648"/>
      <c r="DG32" s="648"/>
      <c r="DH32" s="648"/>
      <c r="DI32" s="648"/>
      <c r="DJ32" s="648"/>
      <c r="DK32" s="649"/>
      <c r="DL32" s="666" t="s">
        <v>129</v>
      </c>
      <c r="DM32" s="648"/>
      <c r="DN32" s="648"/>
      <c r="DO32" s="648"/>
      <c r="DP32" s="648"/>
      <c r="DQ32" s="648"/>
      <c r="DR32" s="648"/>
      <c r="DS32" s="648"/>
      <c r="DT32" s="648"/>
      <c r="DU32" s="648"/>
      <c r="DV32" s="649"/>
      <c r="DW32" s="651" t="s">
        <v>129</v>
      </c>
      <c r="DX32" s="688"/>
      <c r="DY32" s="688"/>
      <c r="DZ32" s="688"/>
      <c r="EA32" s="688"/>
      <c r="EB32" s="688"/>
      <c r="EC32" s="689"/>
    </row>
    <row r="33" spans="2:133" ht="11.25" customHeight="1" x14ac:dyDescent="0.15">
      <c r="B33" s="684" t="s">
        <v>320</v>
      </c>
      <c r="C33" s="685"/>
      <c r="D33" s="685"/>
      <c r="E33" s="685"/>
      <c r="F33" s="685"/>
      <c r="G33" s="685"/>
      <c r="H33" s="685"/>
      <c r="I33" s="685"/>
      <c r="J33" s="685"/>
      <c r="K33" s="685"/>
      <c r="L33" s="685"/>
      <c r="M33" s="685"/>
      <c r="N33" s="685"/>
      <c r="O33" s="685"/>
      <c r="P33" s="685"/>
      <c r="Q33" s="686"/>
      <c r="R33" s="647" t="s">
        <v>129</v>
      </c>
      <c r="S33" s="648"/>
      <c r="T33" s="648"/>
      <c r="U33" s="648"/>
      <c r="V33" s="648"/>
      <c r="W33" s="648"/>
      <c r="X33" s="648"/>
      <c r="Y33" s="649"/>
      <c r="Z33" s="643" t="s">
        <v>129</v>
      </c>
      <c r="AA33" s="643"/>
      <c r="AB33" s="643"/>
      <c r="AC33" s="643"/>
      <c r="AD33" s="650" t="s">
        <v>129</v>
      </c>
      <c r="AE33" s="650"/>
      <c r="AF33" s="650"/>
      <c r="AG33" s="650"/>
      <c r="AH33" s="650"/>
      <c r="AI33" s="650"/>
      <c r="AJ33" s="650"/>
      <c r="AK33" s="650"/>
      <c r="AL33" s="651" t="s">
        <v>129</v>
      </c>
      <c r="AM33" s="652"/>
      <c r="AN33" s="652"/>
      <c r="AO33" s="653"/>
      <c r="AP33" s="702"/>
      <c r="AQ33" s="703"/>
      <c r="AR33" s="703"/>
      <c r="AS33" s="703"/>
      <c r="AT33" s="706"/>
      <c r="AU33" s="356"/>
      <c r="AV33" s="356"/>
      <c r="AW33" s="356"/>
      <c r="AX33" s="673" t="s">
        <v>321</v>
      </c>
      <c r="AY33" s="674"/>
      <c r="AZ33" s="674"/>
      <c r="BA33" s="674"/>
      <c r="BB33" s="674"/>
      <c r="BC33" s="674"/>
      <c r="BD33" s="674"/>
      <c r="BE33" s="674"/>
      <c r="BF33" s="675"/>
      <c r="BG33" s="709">
        <v>99.5</v>
      </c>
      <c r="BH33" s="710"/>
      <c r="BI33" s="710"/>
      <c r="BJ33" s="710"/>
      <c r="BK33" s="710"/>
      <c r="BL33" s="710"/>
      <c r="BM33" s="711">
        <v>97.1</v>
      </c>
      <c r="BN33" s="710"/>
      <c r="BO33" s="710"/>
      <c r="BP33" s="710"/>
      <c r="BQ33" s="712"/>
      <c r="BR33" s="709">
        <v>99.6</v>
      </c>
      <c r="BS33" s="710"/>
      <c r="BT33" s="710"/>
      <c r="BU33" s="710"/>
      <c r="BV33" s="710"/>
      <c r="BW33" s="710"/>
      <c r="BX33" s="711">
        <v>97.5</v>
      </c>
      <c r="BY33" s="710"/>
      <c r="BZ33" s="710"/>
      <c r="CA33" s="710"/>
      <c r="CB33" s="712"/>
      <c r="CD33" s="644" t="s">
        <v>322</v>
      </c>
      <c r="CE33" s="645"/>
      <c r="CF33" s="645"/>
      <c r="CG33" s="645"/>
      <c r="CH33" s="645"/>
      <c r="CI33" s="645"/>
      <c r="CJ33" s="645"/>
      <c r="CK33" s="645"/>
      <c r="CL33" s="645"/>
      <c r="CM33" s="645"/>
      <c r="CN33" s="645"/>
      <c r="CO33" s="645"/>
      <c r="CP33" s="645"/>
      <c r="CQ33" s="646"/>
      <c r="CR33" s="647">
        <v>1064127</v>
      </c>
      <c r="CS33" s="690"/>
      <c r="CT33" s="690"/>
      <c r="CU33" s="690"/>
      <c r="CV33" s="690"/>
      <c r="CW33" s="690"/>
      <c r="CX33" s="690"/>
      <c r="CY33" s="691"/>
      <c r="CZ33" s="651">
        <v>42.8</v>
      </c>
      <c r="DA33" s="688"/>
      <c r="DB33" s="688"/>
      <c r="DC33" s="692"/>
      <c r="DD33" s="666">
        <v>872205</v>
      </c>
      <c r="DE33" s="690"/>
      <c r="DF33" s="690"/>
      <c r="DG33" s="690"/>
      <c r="DH33" s="690"/>
      <c r="DI33" s="690"/>
      <c r="DJ33" s="690"/>
      <c r="DK33" s="691"/>
      <c r="DL33" s="666">
        <v>608299</v>
      </c>
      <c r="DM33" s="690"/>
      <c r="DN33" s="690"/>
      <c r="DO33" s="690"/>
      <c r="DP33" s="690"/>
      <c r="DQ33" s="690"/>
      <c r="DR33" s="690"/>
      <c r="DS33" s="690"/>
      <c r="DT33" s="690"/>
      <c r="DU33" s="690"/>
      <c r="DV33" s="691"/>
      <c r="DW33" s="651">
        <v>36</v>
      </c>
      <c r="DX33" s="688"/>
      <c r="DY33" s="688"/>
      <c r="DZ33" s="688"/>
      <c r="EA33" s="688"/>
      <c r="EB33" s="688"/>
      <c r="EC33" s="689"/>
    </row>
    <row r="34" spans="2:133" ht="11.25" customHeight="1" x14ac:dyDescent="0.15">
      <c r="B34" s="644" t="s">
        <v>323</v>
      </c>
      <c r="C34" s="645"/>
      <c r="D34" s="645"/>
      <c r="E34" s="645"/>
      <c r="F34" s="645"/>
      <c r="G34" s="645"/>
      <c r="H34" s="645"/>
      <c r="I34" s="645"/>
      <c r="J34" s="645"/>
      <c r="K34" s="645"/>
      <c r="L34" s="645"/>
      <c r="M34" s="645"/>
      <c r="N34" s="645"/>
      <c r="O34" s="645"/>
      <c r="P34" s="645"/>
      <c r="Q34" s="646"/>
      <c r="R34" s="647">
        <v>105086</v>
      </c>
      <c r="S34" s="648"/>
      <c r="T34" s="648"/>
      <c r="U34" s="648"/>
      <c r="V34" s="648"/>
      <c r="W34" s="648"/>
      <c r="X34" s="648"/>
      <c r="Y34" s="649"/>
      <c r="Z34" s="643">
        <v>3.8</v>
      </c>
      <c r="AA34" s="643"/>
      <c r="AB34" s="643"/>
      <c r="AC34" s="643"/>
      <c r="AD34" s="650" t="s">
        <v>129</v>
      </c>
      <c r="AE34" s="650"/>
      <c r="AF34" s="650"/>
      <c r="AG34" s="650"/>
      <c r="AH34" s="650"/>
      <c r="AI34" s="650"/>
      <c r="AJ34" s="650"/>
      <c r="AK34" s="650"/>
      <c r="AL34" s="651" t="s">
        <v>129</v>
      </c>
      <c r="AM34" s="652"/>
      <c r="AN34" s="652"/>
      <c r="AO34" s="653"/>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4" t="s">
        <v>324</v>
      </c>
      <c r="CE34" s="645"/>
      <c r="CF34" s="645"/>
      <c r="CG34" s="645"/>
      <c r="CH34" s="645"/>
      <c r="CI34" s="645"/>
      <c r="CJ34" s="645"/>
      <c r="CK34" s="645"/>
      <c r="CL34" s="645"/>
      <c r="CM34" s="645"/>
      <c r="CN34" s="645"/>
      <c r="CO34" s="645"/>
      <c r="CP34" s="645"/>
      <c r="CQ34" s="646"/>
      <c r="CR34" s="647">
        <v>445684</v>
      </c>
      <c r="CS34" s="648"/>
      <c r="CT34" s="648"/>
      <c r="CU34" s="648"/>
      <c r="CV34" s="648"/>
      <c r="CW34" s="648"/>
      <c r="CX34" s="648"/>
      <c r="CY34" s="649"/>
      <c r="CZ34" s="651">
        <v>17.899999999999999</v>
      </c>
      <c r="DA34" s="688"/>
      <c r="DB34" s="688"/>
      <c r="DC34" s="692"/>
      <c r="DD34" s="666">
        <v>347361</v>
      </c>
      <c r="DE34" s="648"/>
      <c r="DF34" s="648"/>
      <c r="DG34" s="648"/>
      <c r="DH34" s="648"/>
      <c r="DI34" s="648"/>
      <c r="DJ34" s="648"/>
      <c r="DK34" s="649"/>
      <c r="DL34" s="666">
        <v>232690</v>
      </c>
      <c r="DM34" s="648"/>
      <c r="DN34" s="648"/>
      <c r="DO34" s="648"/>
      <c r="DP34" s="648"/>
      <c r="DQ34" s="648"/>
      <c r="DR34" s="648"/>
      <c r="DS34" s="648"/>
      <c r="DT34" s="648"/>
      <c r="DU34" s="648"/>
      <c r="DV34" s="649"/>
      <c r="DW34" s="651">
        <v>13.8</v>
      </c>
      <c r="DX34" s="688"/>
      <c r="DY34" s="688"/>
      <c r="DZ34" s="688"/>
      <c r="EA34" s="688"/>
      <c r="EB34" s="688"/>
      <c r="EC34" s="689"/>
    </row>
    <row r="35" spans="2:133" ht="11.25" customHeight="1" x14ac:dyDescent="0.15">
      <c r="B35" s="644" t="s">
        <v>325</v>
      </c>
      <c r="C35" s="645"/>
      <c r="D35" s="645"/>
      <c r="E35" s="645"/>
      <c r="F35" s="645"/>
      <c r="G35" s="645"/>
      <c r="H35" s="645"/>
      <c r="I35" s="645"/>
      <c r="J35" s="645"/>
      <c r="K35" s="645"/>
      <c r="L35" s="645"/>
      <c r="M35" s="645"/>
      <c r="N35" s="645"/>
      <c r="O35" s="645"/>
      <c r="P35" s="645"/>
      <c r="Q35" s="646"/>
      <c r="R35" s="647">
        <v>2756</v>
      </c>
      <c r="S35" s="648"/>
      <c r="T35" s="648"/>
      <c r="U35" s="648"/>
      <c r="V35" s="648"/>
      <c r="W35" s="648"/>
      <c r="X35" s="648"/>
      <c r="Y35" s="649"/>
      <c r="Z35" s="643">
        <v>0.1</v>
      </c>
      <c r="AA35" s="643"/>
      <c r="AB35" s="643"/>
      <c r="AC35" s="643"/>
      <c r="AD35" s="650" t="s">
        <v>129</v>
      </c>
      <c r="AE35" s="650"/>
      <c r="AF35" s="650"/>
      <c r="AG35" s="650"/>
      <c r="AH35" s="650"/>
      <c r="AI35" s="650"/>
      <c r="AJ35" s="650"/>
      <c r="AK35" s="650"/>
      <c r="AL35" s="651" t="s">
        <v>129</v>
      </c>
      <c r="AM35" s="652"/>
      <c r="AN35" s="652"/>
      <c r="AO35" s="653"/>
      <c r="AP35" s="216"/>
      <c r="AQ35" s="636" t="s">
        <v>326</v>
      </c>
      <c r="AR35" s="637"/>
      <c r="AS35" s="637"/>
      <c r="AT35" s="637"/>
      <c r="AU35" s="637"/>
      <c r="AV35" s="637"/>
      <c r="AW35" s="637"/>
      <c r="AX35" s="637"/>
      <c r="AY35" s="637"/>
      <c r="AZ35" s="637"/>
      <c r="BA35" s="637"/>
      <c r="BB35" s="637"/>
      <c r="BC35" s="637"/>
      <c r="BD35" s="637"/>
      <c r="BE35" s="637"/>
      <c r="BF35" s="638"/>
      <c r="BG35" s="636" t="s">
        <v>327</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328</v>
      </c>
      <c r="CE35" s="645"/>
      <c r="CF35" s="645"/>
      <c r="CG35" s="645"/>
      <c r="CH35" s="645"/>
      <c r="CI35" s="645"/>
      <c r="CJ35" s="645"/>
      <c r="CK35" s="645"/>
      <c r="CL35" s="645"/>
      <c r="CM35" s="645"/>
      <c r="CN35" s="645"/>
      <c r="CO35" s="645"/>
      <c r="CP35" s="645"/>
      <c r="CQ35" s="646"/>
      <c r="CR35" s="647">
        <v>15485</v>
      </c>
      <c r="CS35" s="690"/>
      <c r="CT35" s="690"/>
      <c r="CU35" s="690"/>
      <c r="CV35" s="690"/>
      <c r="CW35" s="690"/>
      <c r="CX35" s="690"/>
      <c r="CY35" s="691"/>
      <c r="CZ35" s="651">
        <v>0.6</v>
      </c>
      <c r="DA35" s="688"/>
      <c r="DB35" s="688"/>
      <c r="DC35" s="692"/>
      <c r="DD35" s="666">
        <v>14982</v>
      </c>
      <c r="DE35" s="690"/>
      <c r="DF35" s="690"/>
      <c r="DG35" s="690"/>
      <c r="DH35" s="690"/>
      <c r="DI35" s="690"/>
      <c r="DJ35" s="690"/>
      <c r="DK35" s="691"/>
      <c r="DL35" s="666">
        <v>11882</v>
      </c>
      <c r="DM35" s="690"/>
      <c r="DN35" s="690"/>
      <c r="DO35" s="690"/>
      <c r="DP35" s="690"/>
      <c r="DQ35" s="690"/>
      <c r="DR35" s="690"/>
      <c r="DS35" s="690"/>
      <c r="DT35" s="690"/>
      <c r="DU35" s="690"/>
      <c r="DV35" s="691"/>
      <c r="DW35" s="651">
        <v>0.7</v>
      </c>
      <c r="DX35" s="688"/>
      <c r="DY35" s="688"/>
      <c r="DZ35" s="688"/>
      <c r="EA35" s="688"/>
      <c r="EB35" s="688"/>
      <c r="EC35" s="689"/>
    </row>
    <row r="36" spans="2:133" ht="11.25" customHeight="1" x14ac:dyDescent="0.15">
      <c r="B36" s="644" t="s">
        <v>329</v>
      </c>
      <c r="C36" s="645"/>
      <c r="D36" s="645"/>
      <c r="E36" s="645"/>
      <c r="F36" s="645"/>
      <c r="G36" s="645"/>
      <c r="H36" s="645"/>
      <c r="I36" s="645"/>
      <c r="J36" s="645"/>
      <c r="K36" s="645"/>
      <c r="L36" s="645"/>
      <c r="M36" s="645"/>
      <c r="N36" s="645"/>
      <c r="O36" s="645"/>
      <c r="P36" s="645"/>
      <c r="Q36" s="646"/>
      <c r="R36" s="647">
        <v>6139</v>
      </c>
      <c r="S36" s="648"/>
      <c r="T36" s="648"/>
      <c r="U36" s="648"/>
      <c r="V36" s="648"/>
      <c r="W36" s="648"/>
      <c r="X36" s="648"/>
      <c r="Y36" s="649"/>
      <c r="Z36" s="643">
        <v>0.2</v>
      </c>
      <c r="AA36" s="643"/>
      <c r="AB36" s="643"/>
      <c r="AC36" s="643"/>
      <c r="AD36" s="650" t="s">
        <v>129</v>
      </c>
      <c r="AE36" s="650"/>
      <c r="AF36" s="650"/>
      <c r="AG36" s="650"/>
      <c r="AH36" s="650"/>
      <c r="AI36" s="650"/>
      <c r="AJ36" s="650"/>
      <c r="AK36" s="650"/>
      <c r="AL36" s="651" t="s">
        <v>129</v>
      </c>
      <c r="AM36" s="652"/>
      <c r="AN36" s="652"/>
      <c r="AO36" s="653"/>
      <c r="AP36" s="216"/>
      <c r="AQ36" s="719" t="s">
        <v>330</v>
      </c>
      <c r="AR36" s="720"/>
      <c r="AS36" s="720"/>
      <c r="AT36" s="720"/>
      <c r="AU36" s="720"/>
      <c r="AV36" s="720"/>
      <c r="AW36" s="720"/>
      <c r="AX36" s="720"/>
      <c r="AY36" s="721"/>
      <c r="AZ36" s="658">
        <v>264907</v>
      </c>
      <c r="BA36" s="659"/>
      <c r="BB36" s="659"/>
      <c r="BC36" s="659"/>
      <c r="BD36" s="659"/>
      <c r="BE36" s="659"/>
      <c r="BF36" s="722"/>
      <c r="BG36" s="655" t="s">
        <v>331</v>
      </c>
      <c r="BH36" s="656"/>
      <c r="BI36" s="656"/>
      <c r="BJ36" s="656"/>
      <c r="BK36" s="656"/>
      <c r="BL36" s="656"/>
      <c r="BM36" s="656"/>
      <c r="BN36" s="656"/>
      <c r="BO36" s="656"/>
      <c r="BP36" s="656"/>
      <c r="BQ36" s="656"/>
      <c r="BR36" s="656"/>
      <c r="BS36" s="656"/>
      <c r="BT36" s="656"/>
      <c r="BU36" s="657"/>
      <c r="BV36" s="658">
        <v>71814</v>
      </c>
      <c r="BW36" s="659"/>
      <c r="BX36" s="659"/>
      <c r="BY36" s="659"/>
      <c r="BZ36" s="659"/>
      <c r="CA36" s="659"/>
      <c r="CB36" s="722"/>
      <c r="CD36" s="644" t="s">
        <v>332</v>
      </c>
      <c r="CE36" s="645"/>
      <c r="CF36" s="645"/>
      <c r="CG36" s="645"/>
      <c r="CH36" s="645"/>
      <c r="CI36" s="645"/>
      <c r="CJ36" s="645"/>
      <c r="CK36" s="645"/>
      <c r="CL36" s="645"/>
      <c r="CM36" s="645"/>
      <c r="CN36" s="645"/>
      <c r="CO36" s="645"/>
      <c r="CP36" s="645"/>
      <c r="CQ36" s="646"/>
      <c r="CR36" s="647">
        <v>314294</v>
      </c>
      <c r="CS36" s="648"/>
      <c r="CT36" s="648"/>
      <c r="CU36" s="648"/>
      <c r="CV36" s="648"/>
      <c r="CW36" s="648"/>
      <c r="CX36" s="648"/>
      <c r="CY36" s="649"/>
      <c r="CZ36" s="651">
        <v>12.7</v>
      </c>
      <c r="DA36" s="688"/>
      <c r="DB36" s="688"/>
      <c r="DC36" s="692"/>
      <c r="DD36" s="666">
        <v>273091</v>
      </c>
      <c r="DE36" s="648"/>
      <c r="DF36" s="648"/>
      <c r="DG36" s="648"/>
      <c r="DH36" s="648"/>
      <c r="DI36" s="648"/>
      <c r="DJ36" s="648"/>
      <c r="DK36" s="649"/>
      <c r="DL36" s="666">
        <v>193801</v>
      </c>
      <c r="DM36" s="648"/>
      <c r="DN36" s="648"/>
      <c r="DO36" s="648"/>
      <c r="DP36" s="648"/>
      <c r="DQ36" s="648"/>
      <c r="DR36" s="648"/>
      <c r="DS36" s="648"/>
      <c r="DT36" s="648"/>
      <c r="DU36" s="648"/>
      <c r="DV36" s="649"/>
      <c r="DW36" s="651">
        <v>11.5</v>
      </c>
      <c r="DX36" s="688"/>
      <c r="DY36" s="688"/>
      <c r="DZ36" s="688"/>
      <c r="EA36" s="688"/>
      <c r="EB36" s="688"/>
      <c r="EC36" s="689"/>
    </row>
    <row r="37" spans="2:133" ht="11.25" customHeight="1" x14ac:dyDescent="0.15">
      <c r="B37" s="644" t="s">
        <v>333</v>
      </c>
      <c r="C37" s="645"/>
      <c r="D37" s="645"/>
      <c r="E37" s="645"/>
      <c r="F37" s="645"/>
      <c r="G37" s="645"/>
      <c r="H37" s="645"/>
      <c r="I37" s="645"/>
      <c r="J37" s="645"/>
      <c r="K37" s="645"/>
      <c r="L37" s="645"/>
      <c r="M37" s="645"/>
      <c r="N37" s="645"/>
      <c r="O37" s="645"/>
      <c r="P37" s="645"/>
      <c r="Q37" s="646"/>
      <c r="R37" s="647">
        <v>313</v>
      </c>
      <c r="S37" s="648"/>
      <c r="T37" s="648"/>
      <c r="U37" s="648"/>
      <c r="V37" s="648"/>
      <c r="W37" s="648"/>
      <c r="X37" s="648"/>
      <c r="Y37" s="649"/>
      <c r="Z37" s="643">
        <v>0</v>
      </c>
      <c r="AA37" s="643"/>
      <c r="AB37" s="643"/>
      <c r="AC37" s="643"/>
      <c r="AD37" s="650" t="s">
        <v>129</v>
      </c>
      <c r="AE37" s="650"/>
      <c r="AF37" s="650"/>
      <c r="AG37" s="650"/>
      <c r="AH37" s="650"/>
      <c r="AI37" s="650"/>
      <c r="AJ37" s="650"/>
      <c r="AK37" s="650"/>
      <c r="AL37" s="651" t="s">
        <v>129</v>
      </c>
      <c r="AM37" s="652"/>
      <c r="AN37" s="652"/>
      <c r="AO37" s="653"/>
      <c r="AQ37" s="723" t="s">
        <v>334</v>
      </c>
      <c r="AR37" s="724"/>
      <c r="AS37" s="724"/>
      <c r="AT37" s="724"/>
      <c r="AU37" s="724"/>
      <c r="AV37" s="724"/>
      <c r="AW37" s="724"/>
      <c r="AX37" s="724"/>
      <c r="AY37" s="725"/>
      <c r="AZ37" s="647">
        <v>80088</v>
      </c>
      <c r="BA37" s="648"/>
      <c r="BB37" s="648"/>
      <c r="BC37" s="648"/>
      <c r="BD37" s="690"/>
      <c r="BE37" s="690"/>
      <c r="BF37" s="708"/>
      <c r="BG37" s="644" t="s">
        <v>335</v>
      </c>
      <c r="BH37" s="645"/>
      <c r="BI37" s="645"/>
      <c r="BJ37" s="645"/>
      <c r="BK37" s="645"/>
      <c r="BL37" s="645"/>
      <c r="BM37" s="645"/>
      <c r="BN37" s="645"/>
      <c r="BO37" s="645"/>
      <c r="BP37" s="645"/>
      <c r="BQ37" s="645"/>
      <c r="BR37" s="645"/>
      <c r="BS37" s="645"/>
      <c r="BT37" s="645"/>
      <c r="BU37" s="646"/>
      <c r="BV37" s="647">
        <v>68397</v>
      </c>
      <c r="BW37" s="648"/>
      <c r="BX37" s="648"/>
      <c r="BY37" s="648"/>
      <c r="BZ37" s="648"/>
      <c r="CA37" s="648"/>
      <c r="CB37" s="667"/>
      <c r="CD37" s="644" t="s">
        <v>336</v>
      </c>
      <c r="CE37" s="645"/>
      <c r="CF37" s="645"/>
      <c r="CG37" s="645"/>
      <c r="CH37" s="645"/>
      <c r="CI37" s="645"/>
      <c r="CJ37" s="645"/>
      <c r="CK37" s="645"/>
      <c r="CL37" s="645"/>
      <c r="CM37" s="645"/>
      <c r="CN37" s="645"/>
      <c r="CO37" s="645"/>
      <c r="CP37" s="645"/>
      <c r="CQ37" s="646"/>
      <c r="CR37" s="647">
        <v>200868</v>
      </c>
      <c r="CS37" s="690"/>
      <c r="CT37" s="690"/>
      <c r="CU37" s="690"/>
      <c r="CV37" s="690"/>
      <c r="CW37" s="690"/>
      <c r="CX37" s="690"/>
      <c r="CY37" s="691"/>
      <c r="CZ37" s="651">
        <v>8.1</v>
      </c>
      <c r="DA37" s="688"/>
      <c r="DB37" s="688"/>
      <c r="DC37" s="692"/>
      <c r="DD37" s="666">
        <v>179218</v>
      </c>
      <c r="DE37" s="690"/>
      <c r="DF37" s="690"/>
      <c r="DG37" s="690"/>
      <c r="DH37" s="690"/>
      <c r="DI37" s="690"/>
      <c r="DJ37" s="690"/>
      <c r="DK37" s="691"/>
      <c r="DL37" s="666">
        <v>158640</v>
      </c>
      <c r="DM37" s="690"/>
      <c r="DN37" s="690"/>
      <c r="DO37" s="690"/>
      <c r="DP37" s="690"/>
      <c r="DQ37" s="690"/>
      <c r="DR37" s="690"/>
      <c r="DS37" s="690"/>
      <c r="DT37" s="690"/>
      <c r="DU37" s="690"/>
      <c r="DV37" s="691"/>
      <c r="DW37" s="651">
        <v>9.4</v>
      </c>
      <c r="DX37" s="688"/>
      <c r="DY37" s="688"/>
      <c r="DZ37" s="688"/>
      <c r="EA37" s="688"/>
      <c r="EB37" s="688"/>
      <c r="EC37" s="689"/>
    </row>
    <row r="38" spans="2:133" ht="11.25" customHeight="1" x14ac:dyDescent="0.15">
      <c r="B38" s="644" t="s">
        <v>337</v>
      </c>
      <c r="C38" s="645"/>
      <c r="D38" s="645"/>
      <c r="E38" s="645"/>
      <c r="F38" s="645"/>
      <c r="G38" s="645"/>
      <c r="H38" s="645"/>
      <c r="I38" s="645"/>
      <c r="J38" s="645"/>
      <c r="K38" s="645"/>
      <c r="L38" s="645"/>
      <c r="M38" s="645"/>
      <c r="N38" s="645"/>
      <c r="O38" s="645"/>
      <c r="P38" s="645"/>
      <c r="Q38" s="646"/>
      <c r="R38" s="647">
        <v>147414</v>
      </c>
      <c r="S38" s="648"/>
      <c r="T38" s="648"/>
      <c r="U38" s="648"/>
      <c r="V38" s="648"/>
      <c r="W38" s="648"/>
      <c r="X38" s="648"/>
      <c r="Y38" s="649"/>
      <c r="Z38" s="643">
        <v>5.3</v>
      </c>
      <c r="AA38" s="643"/>
      <c r="AB38" s="643"/>
      <c r="AC38" s="643"/>
      <c r="AD38" s="650" t="s">
        <v>129</v>
      </c>
      <c r="AE38" s="650"/>
      <c r="AF38" s="650"/>
      <c r="AG38" s="650"/>
      <c r="AH38" s="650"/>
      <c r="AI38" s="650"/>
      <c r="AJ38" s="650"/>
      <c r="AK38" s="650"/>
      <c r="AL38" s="651" t="s">
        <v>129</v>
      </c>
      <c r="AM38" s="652"/>
      <c r="AN38" s="652"/>
      <c r="AO38" s="653"/>
      <c r="AQ38" s="723" t="s">
        <v>338</v>
      </c>
      <c r="AR38" s="724"/>
      <c r="AS38" s="724"/>
      <c r="AT38" s="724"/>
      <c r="AU38" s="724"/>
      <c r="AV38" s="724"/>
      <c r="AW38" s="724"/>
      <c r="AX38" s="724"/>
      <c r="AY38" s="725"/>
      <c r="AZ38" s="647">
        <v>20200</v>
      </c>
      <c r="BA38" s="648"/>
      <c r="BB38" s="648"/>
      <c r="BC38" s="648"/>
      <c r="BD38" s="690"/>
      <c r="BE38" s="690"/>
      <c r="BF38" s="708"/>
      <c r="BG38" s="644" t="s">
        <v>339</v>
      </c>
      <c r="BH38" s="645"/>
      <c r="BI38" s="645"/>
      <c r="BJ38" s="645"/>
      <c r="BK38" s="645"/>
      <c r="BL38" s="645"/>
      <c r="BM38" s="645"/>
      <c r="BN38" s="645"/>
      <c r="BO38" s="645"/>
      <c r="BP38" s="645"/>
      <c r="BQ38" s="645"/>
      <c r="BR38" s="645"/>
      <c r="BS38" s="645"/>
      <c r="BT38" s="645"/>
      <c r="BU38" s="646"/>
      <c r="BV38" s="647">
        <v>327</v>
      </c>
      <c r="BW38" s="648"/>
      <c r="BX38" s="648"/>
      <c r="BY38" s="648"/>
      <c r="BZ38" s="648"/>
      <c r="CA38" s="648"/>
      <c r="CB38" s="667"/>
      <c r="CD38" s="644" t="s">
        <v>340</v>
      </c>
      <c r="CE38" s="645"/>
      <c r="CF38" s="645"/>
      <c r="CG38" s="645"/>
      <c r="CH38" s="645"/>
      <c r="CI38" s="645"/>
      <c r="CJ38" s="645"/>
      <c r="CK38" s="645"/>
      <c r="CL38" s="645"/>
      <c r="CM38" s="645"/>
      <c r="CN38" s="645"/>
      <c r="CO38" s="645"/>
      <c r="CP38" s="645"/>
      <c r="CQ38" s="646"/>
      <c r="CR38" s="647">
        <v>244707</v>
      </c>
      <c r="CS38" s="648"/>
      <c r="CT38" s="648"/>
      <c r="CU38" s="648"/>
      <c r="CV38" s="648"/>
      <c r="CW38" s="648"/>
      <c r="CX38" s="648"/>
      <c r="CY38" s="649"/>
      <c r="CZ38" s="651">
        <v>9.8000000000000007</v>
      </c>
      <c r="DA38" s="688"/>
      <c r="DB38" s="688"/>
      <c r="DC38" s="692"/>
      <c r="DD38" s="666">
        <v>211566</v>
      </c>
      <c r="DE38" s="648"/>
      <c r="DF38" s="648"/>
      <c r="DG38" s="648"/>
      <c r="DH38" s="648"/>
      <c r="DI38" s="648"/>
      <c r="DJ38" s="648"/>
      <c r="DK38" s="649"/>
      <c r="DL38" s="666">
        <v>169926</v>
      </c>
      <c r="DM38" s="648"/>
      <c r="DN38" s="648"/>
      <c r="DO38" s="648"/>
      <c r="DP38" s="648"/>
      <c r="DQ38" s="648"/>
      <c r="DR38" s="648"/>
      <c r="DS38" s="648"/>
      <c r="DT38" s="648"/>
      <c r="DU38" s="648"/>
      <c r="DV38" s="649"/>
      <c r="DW38" s="651">
        <v>10</v>
      </c>
      <c r="DX38" s="688"/>
      <c r="DY38" s="688"/>
      <c r="DZ38" s="688"/>
      <c r="EA38" s="688"/>
      <c r="EB38" s="688"/>
      <c r="EC38" s="689"/>
    </row>
    <row r="39" spans="2:133" ht="11.25" customHeight="1" x14ac:dyDescent="0.15">
      <c r="B39" s="644" t="s">
        <v>341</v>
      </c>
      <c r="C39" s="645"/>
      <c r="D39" s="645"/>
      <c r="E39" s="645"/>
      <c r="F39" s="645"/>
      <c r="G39" s="645"/>
      <c r="H39" s="645"/>
      <c r="I39" s="645"/>
      <c r="J39" s="645"/>
      <c r="K39" s="645"/>
      <c r="L39" s="645"/>
      <c r="M39" s="645"/>
      <c r="N39" s="645"/>
      <c r="O39" s="645"/>
      <c r="P39" s="645"/>
      <c r="Q39" s="646"/>
      <c r="R39" s="647">
        <v>35556</v>
      </c>
      <c r="S39" s="648"/>
      <c r="T39" s="648"/>
      <c r="U39" s="648"/>
      <c r="V39" s="648"/>
      <c r="W39" s="648"/>
      <c r="X39" s="648"/>
      <c r="Y39" s="649"/>
      <c r="Z39" s="643">
        <v>1.3</v>
      </c>
      <c r="AA39" s="643"/>
      <c r="AB39" s="643"/>
      <c r="AC39" s="643"/>
      <c r="AD39" s="650">
        <v>596</v>
      </c>
      <c r="AE39" s="650"/>
      <c r="AF39" s="650"/>
      <c r="AG39" s="650"/>
      <c r="AH39" s="650"/>
      <c r="AI39" s="650"/>
      <c r="AJ39" s="650"/>
      <c r="AK39" s="650"/>
      <c r="AL39" s="651">
        <v>0</v>
      </c>
      <c r="AM39" s="652"/>
      <c r="AN39" s="652"/>
      <c r="AO39" s="653"/>
      <c r="AQ39" s="723" t="s">
        <v>342</v>
      </c>
      <c r="AR39" s="724"/>
      <c r="AS39" s="724"/>
      <c r="AT39" s="724"/>
      <c r="AU39" s="724"/>
      <c r="AV39" s="724"/>
      <c r="AW39" s="724"/>
      <c r="AX39" s="724"/>
      <c r="AY39" s="725"/>
      <c r="AZ39" s="647" t="s">
        <v>129</v>
      </c>
      <c r="BA39" s="648"/>
      <c r="BB39" s="648"/>
      <c r="BC39" s="648"/>
      <c r="BD39" s="690"/>
      <c r="BE39" s="690"/>
      <c r="BF39" s="708"/>
      <c r="BG39" s="644" t="s">
        <v>343</v>
      </c>
      <c r="BH39" s="645"/>
      <c r="BI39" s="645"/>
      <c r="BJ39" s="645"/>
      <c r="BK39" s="645"/>
      <c r="BL39" s="645"/>
      <c r="BM39" s="645"/>
      <c r="BN39" s="645"/>
      <c r="BO39" s="645"/>
      <c r="BP39" s="645"/>
      <c r="BQ39" s="645"/>
      <c r="BR39" s="645"/>
      <c r="BS39" s="645"/>
      <c r="BT39" s="645"/>
      <c r="BU39" s="646"/>
      <c r="BV39" s="647">
        <v>466</v>
      </c>
      <c r="BW39" s="648"/>
      <c r="BX39" s="648"/>
      <c r="BY39" s="648"/>
      <c r="BZ39" s="648"/>
      <c r="CA39" s="648"/>
      <c r="CB39" s="667"/>
      <c r="CD39" s="644" t="s">
        <v>344</v>
      </c>
      <c r="CE39" s="645"/>
      <c r="CF39" s="645"/>
      <c r="CG39" s="645"/>
      <c r="CH39" s="645"/>
      <c r="CI39" s="645"/>
      <c r="CJ39" s="645"/>
      <c r="CK39" s="645"/>
      <c r="CL39" s="645"/>
      <c r="CM39" s="645"/>
      <c r="CN39" s="645"/>
      <c r="CO39" s="645"/>
      <c r="CP39" s="645"/>
      <c r="CQ39" s="646"/>
      <c r="CR39" s="647">
        <v>43957</v>
      </c>
      <c r="CS39" s="690"/>
      <c r="CT39" s="690"/>
      <c r="CU39" s="690"/>
      <c r="CV39" s="690"/>
      <c r="CW39" s="690"/>
      <c r="CX39" s="690"/>
      <c r="CY39" s="691"/>
      <c r="CZ39" s="651">
        <v>1.8</v>
      </c>
      <c r="DA39" s="688"/>
      <c r="DB39" s="688"/>
      <c r="DC39" s="692"/>
      <c r="DD39" s="666">
        <v>25205</v>
      </c>
      <c r="DE39" s="690"/>
      <c r="DF39" s="690"/>
      <c r="DG39" s="690"/>
      <c r="DH39" s="690"/>
      <c r="DI39" s="690"/>
      <c r="DJ39" s="690"/>
      <c r="DK39" s="691"/>
      <c r="DL39" s="666" t="s">
        <v>129</v>
      </c>
      <c r="DM39" s="690"/>
      <c r="DN39" s="690"/>
      <c r="DO39" s="690"/>
      <c r="DP39" s="690"/>
      <c r="DQ39" s="690"/>
      <c r="DR39" s="690"/>
      <c r="DS39" s="690"/>
      <c r="DT39" s="690"/>
      <c r="DU39" s="690"/>
      <c r="DV39" s="691"/>
      <c r="DW39" s="651" t="s">
        <v>129</v>
      </c>
      <c r="DX39" s="688"/>
      <c r="DY39" s="688"/>
      <c r="DZ39" s="688"/>
      <c r="EA39" s="688"/>
      <c r="EB39" s="688"/>
      <c r="EC39" s="689"/>
    </row>
    <row r="40" spans="2:133" ht="11.25" customHeight="1" x14ac:dyDescent="0.15">
      <c r="B40" s="644" t="s">
        <v>345</v>
      </c>
      <c r="C40" s="645"/>
      <c r="D40" s="645"/>
      <c r="E40" s="645"/>
      <c r="F40" s="645"/>
      <c r="G40" s="645"/>
      <c r="H40" s="645"/>
      <c r="I40" s="645"/>
      <c r="J40" s="645"/>
      <c r="K40" s="645"/>
      <c r="L40" s="645"/>
      <c r="M40" s="645"/>
      <c r="N40" s="645"/>
      <c r="O40" s="645"/>
      <c r="P40" s="645"/>
      <c r="Q40" s="646"/>
      <c r="R40" s="647">
        <v>182400</v>
      </c>
      <c r="S40" s="648"/>
      <c r="T40" s="648"/>
      <c r="U40" s="648"/>
      <c r="V40" s="648"/>
      <c r="W40" s="648"/>
      <c r="X40" s="648"/>
      <c r="Y40" s="649"/>
      <c r="Z40" s="643">
        <v>6.5</v>
      </c>
      <c r="AA40" s="643"/>
      <c r="AB40" s="643"/>
      <c r="AC40" s="643"/>
      <c r="AD40" s="650" t="s">
        <v>129</v>
      </c>
      <c r="AE40" s="650"/>
      <c r="AF40" s="650"/>
      <c r="AG40" s="650"/>
      <c r="AH40" s="650"/>
      <c r="AI40" s="650"/>
      <c r="AJ40" s="650"/>
      <c r="AK40" s="650"/>
      <c r="AL40" s="651" t="s">
        <v>129</v>
      </c>
      <c r="AM40" s="652"/>
      <c r="AN40" s="652"/>
      <c r="AO40" s="653"/>
      <c r="AQ40" s="723" t="s">
        <v>346</v>
      </c>
      <c r="AR40" s="724"/>
      <c r="AS40" s="724"/>
      <c r="AT40" s="724"/>
      <c r="AU40" s="724"/>
      <c r="AV40" s="724"/>
      <c r="AW40" s="724"/>
      <c r="AX40" s="724"/>
      <c r="AY40" s="725"/>
      <c r="AZ40" s="647" t="s">
        <v>129</v>
      </c>
      <c r="BA40" s="648"/>
      <c r="BB40" s="648"/>
      <c r="BC40" s="648"/>
      <c r="BD40" s="690"/>
      <c r="BE40" s="690"/>
      <c r="BF40" s="708"/>
      <c r="BG40" s="700" t="s">
        <v>347</v>
      </c>
      <c r="BH40" s="701"/>
      <c r="BI40" s="701"/>
      <c r="BJ40" s="701"/>
      <c r="BK40" s="701"/>
      <c r="BL40" s="360"/>
      <c r="BM40" s="645" t="s">
        <v>348</v>
      </c>
      <c r="BN40" s="645"/>
      <c r="BO40" s="645"/>
      <c r="BP40" s="645"/>
      <c r="BQ40" s="645"/>
      <c r="BR40" s="645"/>
      <c r="BS40" s="645"/>
      <c r="BT40" s="645"/>
      <c r="BU40" s="646"/>
      <c r="BV40" s="647">
        <v>99</v>
      </c>
      <c r="BW40" s="648"/>
      <c r="BX40" s="648"/>
      <c r="BY40" s="648"/>
      <c r="BZ40" s="648"/>
      <c r="CA40" s="648"/>
      <c r="CB40" s="667"/>
      <c r="CD40" s="644" t="s">
        <v>349</v>
      </c>
      <c r="CE40" s="645"/>
      <c r="CF40" s="645"/>
      <c r="CG40" s="645"/>
      <c r="CH40" s="645"/>
      <c r="CI40" s="645"/>
      <c r="CJ40" s="645"/>
      <c r="CK40" s="645"/>
      <c r="CL40" s="645"/>
      <c r="CM40" s="645"/>
      <c r="CN40" s="645"/>
      <c r="CO40" s="645"/>
      <c r="CP40" s="645"/>
      <c r="CQ40" s="646"/>
      <c r="CR40" s="647" t="s">
        <v>129</v>
      </c>
      <c r="CS40" s="648"/>
      <c r="CT40" s="648"/>
      <c r="CU40" s="648"/>
      <c r="CV40" s="648"/>
      <c r="CW40" s="648"/>
      <c r="CX40" s="648"/>
      <c r="CY40" s="649"/>
      <c r="CZ40" s="651" t="s">
        <v>129</v>
      </c>
      <c r="DA40" s="688"/>
      <c r="DB40" s="688"/>
      <c r="DC40" s="692"/>
      <c r="DD40" s="666" t="s">
        <v>129</v>
      </c>
      <c r="DE40" s="648"/>
      <c r="DF40" s="648"/>
      <c r="DG40" s="648"/>
      <c r="DH40" s="648"/>
      <c r="DI40" s="648"/>
      <c r="DJ40" s="648"/>
      <c r="DK40" s="649"/>
      <c r="DL40" s="666" t="s">
        <v>129</v>
      </c>
      <c r="DM40" s="648"/>
      <c r="DN40" s="648"/>
      <c r="DO40" s="648"/>
      <c r="DP40" s="648"/>
      <c r="DQ40" s="648"/>
      <c r="DR40" s="648"/>
      <c r="DS40" s="648"/>
      <c r="DT40" s="648"/>
      <c r="DU40" s="648"/>
      <c r="DV40" s="649"/>
      <c r="DW40" s="651" t="s">
        <v>129</v>
      </c>
      <c r="DX40" s="688"/>
      <c r="DY40" s="688"/>
      <c r="DZ40" s="688"/>
      <c r="EA40" s="688"/>
      <c r="EB40" s="688"/>
      <c r="EC40" s="689"/>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43" t="s">
        <v>129</v>
      </c>
      <c r="AA41" s="643"/>
      <c r="AB41" s="643"/>
      <c r="AC41" s="643"/>
      <c r="AD41" s="650" t="s">
        <v>129</v>
      </c>
      <c r="AE41" s="650"/>
      <c r="AF41" s="650"/>
      <c r="AG41" s="650"/>
      <c r="AH41" s="650"/>
      <c r="AI41" s="650"/>
      <c r="AJ41" s="650"/>
      <c r="AK41" s="650"/>
      <c r="AL41" s="651" t="s">
        <v>129</v>
      </c>
      <c r="AM41" s="652"/>
      <c r="AN41" s="652"/>
      <c r="AO41" s="653"/>
      <c r="AQ41" s="723" t="s">
        <v>351</v>
      </c>
      <c r="AR41" s="724"/>
      <c r="AS41" s="724"/>
      <c r="AT41" s="724"/>
      <c r="AU41" s="724"/>
      <c r="AV41" s="724"/>
      <c r="AW41" s="724"/>
      <c r="AX41" s="724"/>
      <c r="AY41" s="725"/>
      <c r="AZ41" s="647">
        <v>26247</v>
      </c>
      <c r="BA41" s="648"/>
      <c r="BB41" s="648"/>
      <c r="BC41" s="648"/>
      <c r="BD41" s="690"/>
      <c r="BE41" s="690"/>
      <c r="BF41" s="708"/>
      <c r="BG41" s="700"/>
      <c r="BH41" s="701"/>
      <c r="BI41" s="701"/>
      <c r="BJ41" s="701"/>
      <c r="BK41" s="701"/>
      <c r="BL41" s="360"/>
      <c r="BM41" s="645" t="s">
        <v>352</v>
      </c>
      <c r="BN41" s="645"/>
      <c r="BO41" s="645"/>
      <c r="BP41" s="645"/>
      <c r="BQ41" s="645"/>
      <c r="BR41" s="645"/>
      <c r="BS41" s="645"/>
      <c r="BT41" s="645"/>
      <c r="BU41" s="646"/>
      <c r="BV41" s="647" t="s">
        <v>129</v>
      </c>
      <c r="BW41" s="648"/>
      <c r="BX41" s="648"/>
      <c r="BY41" s="648"/>
      <c r="BZ41" s="648"/>
      <c r="CA41" s="648"/>
      <c r="CB41" s="667"/>
      <c r="CD41" s="644" t="s">
        <v>353</v>
      </c>
      <c r="CE41" s="645"/>
      <c r="CF41" s="645"/>
      <c r="CG41" s="645"/>
      <c r="CH41" s="645"/>
      <c r="CI41" s="645"/>
      <c r="CJ41" s="645"/>
      <c r="CK41" s="645"/>
      <c r="CL41" s="645"/>
      <c r="CM41" s="645"/>
      <c r="CN41" s="645"/>
      <c r="CO41" s="645"/>
      <c r="CP41" s="645"/>
      <c r="CQ41" s="646"/>
      <c r="CR41" s="647" t="s">
        <v>129</v>
      </c>
      <c r="CS41" s="690"/>
      <c r="CT41" s="690"/>
      <c r="CU41" s="690"/>
      <c r="CV41" s="690"/>
      <c r="CW41" s="690"/>
      <c r="CX41" s="690"/>
      <c r="CY41" s="691"/>
      <c r="CZ41" s="651" t="s">
        <v>129</v>
      </c>
      <c r="DA41" s="688"/>
      <c r="DB41" s="688"/>
      <c r="DC41" s="692"/>
      <c r="DD41" s="666" t="s">
        <v>129</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354</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43" t="s">
        <v>129</v>
      </c>
      <c r="AA42" s="643"/>
      <c r="AB42" s="643"/>
      <c r="AC42" s="643"/>
      <c r="AD42" s="650" t="s">
        <v>129</v>
      </c>
      <c r="AE42" s="650"/>
      <c r="AF42" s="650"/>
      <c r="AG42" s="650"/>
      <c r="AH42" s="650"/>
      <c r="AI42" s="650"/>
      <c r="AJ42" s="650"/>
      <c r="AK42" s="650"/>
      <c r="AL42" s="651" t="s">
        <v>129</v>
      </c>
      <c r="AM42" s="652"/>
      <c r="AN42" s="652"/>
      <c r="AO42" s="653"/>
      <c r="AQ42" s="735" t="s">
        <v>355</v>
      </c>
      <c r="AR42" s="736"/>
      <c r="AS42" s="736"/>
      <c r="AT42" s="736"/>
      <c r="AU42" s="736"/>
      <c r="AV42" s="736"/>
      <c r="AW42" s="736"/>
      <c r="AX42" s="736"/>
      <c r="AY42" s="737"/>
      <c r="AZ42" s="732">
        <v>138372</v>
      </c>
      <c r="BA42" s="733"/>
      <c r="BB42" s="733"/>
      <c r="BC42" s="733"/>
      <c r="BD42" s="710"/>
      <c r="BE42" s="710"/>
      <c r="BF42" s="712"/>
      <c r="BG42" s="702"/>
      <c r="BH42" s="703"/>
      <c r="BI42" s="703"/>
      <c r="BJ42" s="703"/>
      <c r="BK42" s="703"/>
      <c r="BL42" s="358"/>
      <c r="BM42" s="674" t="s">
        <v>356</v>
      </c>
      <c r="BN42" s="674"/>
      <c r="BO42" s="674"/>
      <c r="BP42" s="674"/>
      <c r="BQ42" s="674"/>
      <c r="BR42" s="674"/>
      <c r="BS42" s="674"/>
      <c r="BT42" s="674"/>
      <c r="BU42" s="675"/>
      <c r="BV42" s="732">
        <v>486</v>
      </c>
      <c r="BW42" s="733"/>
      <c r="BX42" s="733"/>
      <c r="BY42" s="733"/>
      <c r="BZ42" s="733"/>
      <c r="CA42" s="733"/>
      <c r="CB42" s="734"/>
      <c r="CD42" s="644" t="s">
        <v>357</v>
      </c>
      <c r="CE42" s="645"/>
      <c r="CF42" s="645"/>
      <c r="CG42" s="645"/>
      <c r="CH42" s="645"/>
      <c r="CI42" s="645"/>
      <c r="CJ42" s="645"/>
      <c r="CK42" s="645"/>
      <c r="CL42" s="645"/>
      <c r="CM42" s="645"/>
      <c r="CN42" s="645"/>
      <c r="CO42" s="645"/>
      <c r="CP42" s="645"/>
      <c r="CQ42" s="646"/>
      <c r="CR42" s="647">
        <v>392285</v>
      </c>
      <c r="CS42" s="690"/>
      <c r="CT42" s="690"/>
      <c r="CU42" s="690"/>
      <c r="CV42" s="690"/>
      <c r="CW42" s="690"/>
      <c r="CX42" s="690"/>
      <c r="CY42" s="691"/>
      <c r="CZ42" s="651">
        <v>15.8</v>
      </c>
      <c r="DA42" s="688"/>
      <c r="DB42" s="688"/>
      <c r="DC42" s="692"/>
      <c r="DD42" s="666">
        <v>148381</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358</v>
      </c>
      <c r="C43" s="645"/>
      <c r="D43" s="645"/>
      <c r="E43" s="645"/>
      <c r="F43" s="645"/>
      <c r="G43" s="645"/>
      <c r="H43" s="645"/>
      <c r="I43" s="645"/>
      <c r="J43" s="645"/>
      <c r="K43" s="645"/>
      <c r="L43" s="645"/>
      <c r="M43" s="645"/>
      <c r="N43" s="645"/>
      <c r="O43" s="645"/>
      <c r="P43" s="645"/>
      <c r="Q43" s="646"/>
      <c r="R43" s="647">
        <v>48300</v>
      </c>
      <c r="S43" s="648"/>
      <c r="T43" s="648"/>
      <c r="U43" s="648"/>
      <c r="V43" s="648"/>
      <c r="W43" s="648"/>
      <c r="X43" s="648"/>
      <c r="Y43" s="649"/>
      <c r="Z43" s="643">
        <v>1.7</v>
      </c>
      <c r="AA43" s="643"/>
      <c r="AB43" s="643"/>
      <c r="AC43" s="643"/>
      <c r="AD43" s="650" t="s">
        <v>129</v>
      </c>
      <c r="AE43" s="650"/>
      <c r="AF43" s="650"/>
      <c r="AG43" s="650"/>
      <c r="AH43" s="650"/>
      <c r="AI43" s="650"/>
      <c r="AJ43" s="650"/>
      <c r="AK43" s="650"/>
      <c r="AL43" s="651" t="s">
        <v>129</v>
      </c>
      <c r="AM43" s="652"/>
      <c r="AN43" s="652"/>
      <c r="AO43" s="653"/>
      <c r="CD43" s="644" t="s">
        <v>359</v>
      </c>
      <c r="CE43" s="645"/>
      <c r="CF43" s="645"/>
      <c r="CG43" s="645"/>
      <c r="CH43" s="645"/>
      <c r="CI43" s="645"/>
      <c r="CJ43" s="645"/>
      <c r="CK43" s="645"/>
      <c r="CL43" s="645"/>
      <c r="CM43" s="645"/>
      <c r="CN43" s="645"/>
      <c r="CO43" s="645"/>
      <c r="CP43" s="645"/>
      <c r="CQ43" s="646"/>
      <c r="CR43" s="647">
        <v>33937</v>
      </c>
      <c r="CS43" s="690"/>
      <c r="CT43" s="690"/>
      <c r="CU43" s="690"/>
      <c r="CV43" s="690"/>
      <c r="CW43" s="690"/>
      <c r="CX43" s="690"/>
      <c r="CY43" s="691"/>
      <c r="CZ43" s="651">
        <v>1.4</v>
      </c>
      <c r="DA43" s="688"/>
      <c r="DB43" s="688"/>
      <c r="DC43" s="692"/>
      <c r="DD43" s="666">
        <v>33937</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360</v>
      </c>
      <c r="C44" s="674"/>
      <c r="D44" s="674"/>
      <c r="E44" s="674"/>
      <c r="F44" s="674"/>
      <c r="G44" s="674"/>
      <c r="H44" s="674"/>
      <c r="I44" s="674"/>
      <c r="J44" s="674"/>
      <c r="K44" s="674"/>
      <c r="L44" s="674"/>
      <c r="M44" s="674"/>
      <c r="N44" s="674"/>
      <c r="O44" s="674"/>
      <c r="P44" s="674"/>
      <c r="Q44" s="675"/>
      <c r="R44" s="732">
        <v>2788978</v>
      </c>
      <c r="S44" s="733"/>
      <c r="T44" s="733"/>
      <c r="U44" s="733"/>
      <c r="V44" s="733"/>
      <c r="W44" s="733"/>
      <c r="X44" s="733"/>
      <c r="Y44" s="738"/>
      <c r="Z44" s="739">
        <v>100</v>
      </c>
      <c r="AA44" s="739"/>
      <c r="AB44" s="739"/>
      <c r="AC44" s="739"/>
      <c r="AD44" s="740">
        <v>1643344</v>
      </c>
      <c r="AE44" s="740"/>
      <c r="AF44" s="740"/>
      <c r="AG44" s="740"/>
      <c r="AH44" s="740"/>
      <c r="AI44" s="740"/>
      <c r="AJ44" s="740"/>
      <c r="AK44" s="740"/>
      <c r="AL44" s="741">
        <v>100</v>
      </c>
      <c r="AM44" s="711"/>
      <c r="AN44" s="711"/>
      <c r="AO44" s="742"/>
      <c r="CD44" s="713" t="s">
        <v>307</v>
      </c>
      <c r="CE44" s="714"/>
      <c r="CF44" s="644" t="s">
        <v>361</v>
      </c>
      <c r="CG44" s="645"/>
      <c r="CH44" s="645"/>
      <c r="CI44" s="645"/>
      <c r="CJ44" s="645"/>
      <c r="CK44" s="645"/>
      <c r="CL44" s="645"/>
      <c r="CM44" s="645"/>
      <c r="CN44" s="645"/>
      <c r="CO44" s="645"/>
      <c r="CP44" s="645"/>
      <c r="CQ44" s="646"/>
      <c r="CR44" s="647">
        <v>391842</v>
      </c>
      <c r="CS44" s="648"/>
      <c r="CT44" s="648"/>
      <c r="CU44" s="648"/>
      <c r="CV44" s="648"/>
      <c r="CW44" s="648"/>
      <c r="CX44" s="648"/>
      <c r="CY44" s="649"/>
      <c r="CZ44" s="651">
        <v>15.8</v>
      </c>
      <c r="DA44" s="652"/>
      <c r="DB44" s="652"/>
      <c r="DC44" s="669"/>
      <c r="DD44" s="666">
        <v>147938</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362</v>
      </c>
      <c r="CG45" s="645"/>
      <c r="CH45" s="645"/>
      <c r="CI45" s="645"/>
      <c r="CJ45" s="645"/>
      <c r="CK45" s="645"/>
      <c r="CL45" s="645"/>
      <c r="CM45" s="645"/>
      <c r="CN45" s="645"/>
      <c r="CO45" s="645"/>
      <c r="CP45" s="645"/>
      <c r="CQ45" s="646"/>
      <c r="CR45" s="647">
        <v>230363</v>
      </c>
      <c r="CS45" s="690"/>
      <c r="CT45" s="690"/>
      <c r="CU45" s="690"/>
      <c r="CV45" s="690"/>
      <c r="CW45" s="690"/>
      <c r="CX45" s="690"/>
      <c r="CY45" s="691"/>
      <c r="CZ45" s="651">
        <v>9.3000000000000007</v>
      </c>
      <c r="DA45" s="688"/>
      <c r="DB45" s="688"/>
      <c r="DC45" s="692"/>
      <c r="DD45" s="666">
        <v>21185</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11" t="s">
        <v>363</v>
      </c>
      <c r="CD46" s="715"/>
      <c r="CE46" s="716"/>
      <c r="CF46" s="644" t="s">
        <v>364</v>
      </c>
      <c r="CG46" s="645"/>
      <c r="CH46" s="645"/>
      <c r="CI46" s="645"/>
      <c r="CJ46" s="645"/>
      <c r="CK46" s="645"/>
      <c r="CL46" s="645"/>
      <c r="CM46" s="645"/>
      <c r="CN46" s="645"/>
      <c r="CO46" s="645"/>
      <c r="CP46" s="645"/>
      <c r="CQ46" s="646"/>
      <c r="CR46" s="647">
        <v>156807</v>
      </c>
      <c r="CS46" s="648"/>
      <c r="CT46" s="648"/>
      <c r="CU46" s="648"/>
      <c r="CV46" s="648"/>
      <c r="CW46" s="648"/>
      <c r="CX46" s="648"/>
      <c r="CY46" s="649"/>
      <c r="CZ46" s="651">
        <v>6.3</v>
      </c>
      <c r="DA46" s="652"/>
      <c r="DB46" s="652"/>
      <c r="DC46" s="669"/>
      <c r="DD46" s="666">
        <v>122081</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365</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366</v>
      </c>
      <c r="CG47" s="645"/>
      <c r="CH47" s="645"/>
      <c r="CI47" s="645"/>
      <c r="CJ47" s="645"/>
      <c r="CK47" s="645"/>
      <c r="CL47" s="645"/>
      <c r="CM47" s="645"/>
      <c r="CN47" s="645"/>
      <c r="CO47" s="645"/>
      <c r="CP47" s="645"/>
      <c r="CQ47" s="646"/>
      <c r="CR47" s="647">
        <v>443</v>
      </c>
      <c r="CS47" s="690"/>
      <c r="CT47" s="690"/>
      <c r="CU47" s="690"/>
      <c r="CV47" s="690"/>
      <c r="CW47" s="690"/>
      <c r="CX47" s="690"/>
      <c r="CY47" s="691"/>
      <c r="CZ47" s="651">
        <v>0</v>
      </c>
      <c r="DA47" s="688"/>
      <c r="DB47" s="688"/>
      <c r="DC47" s="692"/>
      <c r="DD47" s="666">
        <v>443</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367</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368</v>
      </c>
      <c r="CG48" s="645"/>
      <c r="CH48" s="645"/>
      <c r="CI48" s="645"/>
      <c r="CJ48" s="645"/>
      <c r="CK48" s="645"/>
      <c r="CL48" s="645"/>
      <c r="CM48" s="645"/>
      <c r="CN48" s="645"/>
      <c r="CO48" s="645"/>
      <c r="CP48" s="645"/>
      <c r="CQ48" s="646"/>
      <c r="CR48" s="647" t="s">
        <v>129</v>
      </c>
      <c r="CS48" s="648"/>
      <c r="CT48" s="648"/>
      <c r="CU48" s="648"/>
      <c r="CV48" s="648"/>
      <c r="CW48" s="648"/>
      <c r="CX48" s="648"/>
      <c r="CY48" s="649"/>
      <c r="CZ48" s="651" t="s">
        <v>129</v>
      </c>
      <c r="DA48" s="652"/>
      <c r="DB48" s="652"/>
      <c r="DC48" s="669"/>
      <c r="DD48" s="666" t="s">
        <v>129</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369</v>
      </c>
      <c r="CE49" s="674"/>
      <c r="CF49" s="674"/>
      <c r="CG49" s="674"/>
      <c r="CH49" s="674"/>
      <c r="CI49" s="674"/>
      <c r="CJ49" s="674"/>
      <c r="CK49" s="674"/>
      <c r="CL49" s="674"/>
      <c r="CM49" s="674"/>
      <c r="CN49" s="674"/>
      <c r="CO49" s="674"/>
      <c r="CP49" s="674"/>
      <c r="CQ49" s="675"/>
      <c r="CR49" s="732">
        <v>2484528</v>
      </c>
      <c r="CS49" s="710"/>
      <c r="CT49" s="710"/>
      <c r="CU49" s="710"/>
      <c r="CV49" s="710"/>
      <c r="CW49" s="710"/>
      <c r="CX49" s="710"/>
      <c r="CY49" s="744"/>
      <c r="CZ49" s="741">
        <v>100</v>
      </c>
      <c r="DA49" s="745"/>
      <c r="DB49" s="745"/>
      <c r="DC49" s="746"/>
      <c r="DD49" s="747">
        <v>1897574</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371</v>
      </c>
      <c r="DK2" s="1125"/>
      <c r="DL2" s="1125"/>
      <c r="DM2" s="1125"/>
      <c r="DN2" s="1125"/>
      <c r="DO2" s="1126"/>
      <c r="DP2" s="219"/>
      <c r="DQ2" s="1124" t="s">
        <v>372</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392</v>
      </c>
      <c r="C7" s="1081"/>
      <c r="D7" s="1081"/>
      <c r="E7" s="1081"/>
      <c r="F7" s="1081"/>
      <c r="G7" s="1081"/>
      <c r="H7" s="1081"/>
      <c r="I7" s="1081"/>
      <c r="J7" s="1081"/>
      <c r="K7" s="1081"/>
      <c r="L7" s="1081"/>
      <c r="M7" s="1081"/>
      <c r="N7" s="1081"/>
      <c r="O7" s="1081"/>
      <c r="P7" s="1082"/>
      <c r="Q7" s="1135">
        <v>2784</v>
      </c>
      <c r="R7" s="1136"/>
      <c r="S7" s="1136"/>
      <c r="T7" s="1136"/>
      <c r="U7" s="1136"/>
      <c r="V7" s="1136">
        <v>2480</v>
      </c>
      <c r="W7" s="1136"/>
      <c r="X7" s="1136"/>
      <c r="Y7" s="1136"/>
      <c r="Z7" s="1136"/>
      <c r="AA7" s="1136">
        <v>304</v>
      </c>
      <c r="AB7" s="1136"/>
      <c r="AC7" s="1136"/>
      <c r="AD7" s="1136"/>
      <c r="AE7" s="1137"/>
      <c r="AF7" s="1138">
        <v>291</v>
      </c>
      <c r="AG7" s="1139"/>
      <c r="AH7" s="1139"/>
      <c r="AI7" s="1139"/>
      <c r="AJ7" s="1140"/>
      <c r="AK7" s="1141">
        <v>0</v>
      </c>
      <c r="AL7" s="1142"/>
      <c r="AM7" s="1142"/>
      <c r="AN7" s="1142"/>
      <c r="AO7" s="1142"/>
      <c r="AP7" s="1142">
        <v>2668</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25"/>
    </row>
    <row r="8" spans="1:131" s="226" customFormat="1" ht="26.25" customHeight="1" x14ac:dyDescent="0.15">
      <c r="A8" s="229">
        <v>2</v>
      </c>
      <c r="B8" s="1063" t="s">
        <v>393</v>
      </c>
      <c r="C8" s="1064"/>
      <c r="D8" s="1064"/>
      <c r="E8" s="1064"/>
      <c r="F8" s="1064"/>
      <c r="G8" s="1064"/>
      <c r="H8" s="1064"/>
      <c r="I8" s="1064"/>
      <c r="J8" s="1064"/>
      <c r="K8" s="1064"/>
      <c r="L8" s="1064"/>
      <c r="M8" s="1064"/>
      <c r="N8" s="1064"/>
      <c r="O8" s="1064"/>
      <c r="P8" s="1065"/>
      <c r="Q8" s="1071">
        <v>29</v>
      </c>
      <c r="R8" s="1072"/>
      <c r="S8" s="1072"/>
      <c r="T8" s="1072"/>
      <c r="U8" s="1072"/>
      <c r="V8" s="1072">
        <v>29</v>
      </c>
      <c r="W8" s="1072"/>
      <c r="X8" s="1072"/>
      <c r="Y8" s="1072"/>
      <c r="Z8" s="1072"/>
      <c r="AA8" s="1072" t="s">
        <v>592</v>
      </c>
      <c r="AB8" s="1072"/>
      <c r="AC8" s="1072"/>
      <c r="AD8" s="1072"/>
      <c r="AE8" s="1073"/>
      <c r="AF8" s="1068" t="s">
        <v>138</v>
      </c>
      <c r="AG8" s="1069"/>
      <c r="AH8" s="1069"/>
      <c r="AI8" s="1069"/>
      <c r="AJ8" s="1070"/>
      <c r="AK8" s="1113">
        <v>24</v>
      </c>
      <c r="AL8" s="1114"/>
      <c r="AM8" s="1114"/>
      <c r="AN8" s="1114"/>
      <c r="AO8" s="1114"/>
      <c r="AP8" s="1114" t="s">
        <v>592</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394</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395</v>
      </c>
      <c r="B23" s="970" t="s">
        <v>396</v>
      </c>
      <c r="C23" s="971"/>
      <c r="D23" s="971"/>
      <c r="E23" s="971"/>
      <c r="F23" s="971"/>
      <c r="G23" s="971"/>
      <c r="H23" s="971"/>
      <c r="I23" s="971"/>
      <c r="J23" s="971"/>
      <c r="K23" s="971"/>
      <c r="L23" s="971"/>
      <c r="M23" s="971"/>
      <c r="N23" s="971"/>
      <c r="O23" s="971"/>
      <c r="P23" s="981"/>
      <c r="Q23" s="1100">
        <v>2789</v>
      </c>
      <c r="R23" s="1094"/>
      <c r="S23" s="1094"/>
      <c r="T23" s="1094"/>
      <c r="U23" s="1094"/>
      <c r="V23" s="1094">
        <v>2485</v>
      </c>
      <c r="W23" s="1094"/>
      <c r="X23" s="1094"/>
      <c r="Y23" s="1094"/>
      <c r="Z23" s="1094"/>
      <c r="AA23" s="1094">
        <v>304</v>
      </c>
      <c r="AB23" s="1094"/>
      <c r="AC23" s="1094"/>
      <c r="AD23" s="1094"/>
      <c r="AE23" s="1101"/>
      <c r="AF23" s="1102">
        <v>291</v>
      </c>
      <c r="AG23" s="1094"/>
      <c r="AH23" s="1094"/>
      <c r="AI23" s="1094"/>
      <c r="AJ23" s="1103"/>
      <c r="AK23" s="1104"/>
      <c r="AL23" s="1105"/>
      <c r="AM23" s="1105"/>
      <c r="AN23" s="1105"/>
      <c r="AO23" s="1105"/>
      <c r="AP23" s="1094">
        <v>2668</v>
      </c>
      <c r="AQ23" s="1094"/>
      <c r="AR23" s="1094"/>
      <c r="AS23" s="1094"/>
      <c r="AT23" s="1094"/>
      <c r="AU23" s="1095"/>
      <c r="AV23" s="1095"/>
      <c r="AW23" s="1095"/>
      <c r="AX23" s="1095"/>
      <c r="AY23" s="1096"/>
      <c r="AZ23" s="1097" t="s">
        <v>138</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375</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88" t="s">
        <v>402</v>
      </c>
      <c r="AG26" s="1041"/>
      <c r="AH26" s="1041"/>
      <c r="AI26" s="1041"/>
      <c r="AJ26" s="1089"/>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407</v>
      </c>
      <c r="C28" s="1081"/>
      <c r="D28" s="1081"/>
      <c r="E28" s="1081"/>
      <c r="F28" s="1081"/>
      <c r="G28" s="1081"/>
      <c r="H28" s="1081"/>
      <c r="I28" s="1081"/>
      <c r="J28" s="1081"/>
      <c r="K28" s="1081"/>
      <c r="L28" s="1081"/>
      <c r="M28" s="1081"/>
      <c r="N28" s="1081"/>
      <c r="O28" s="1081"/>
      <c r="P28" s="1082"/>
      <c r="Q28" s="1083">
        <v>389</v>
      </c>
      <c r="R28" s="1084"/>
      <c r="S28" s="1084"/>
      <c r="T28" s="1084"/>
      <c r="U28" s="1084"/>
      <c r="V28" s="1084">
        <v>317</v>
      </c>
      <c r="W28" s="1084"/>
      <c r="X28" s="1084"/>
      <c r="Y28" s="1084"/>
      <c r="Z28" s="1084"/>
      <c r="AA28" s="1084">
        <v>72</v>
      </c>
      <c r="AB28" s="1084"/>
      <c r="AC28" s="1084"/>
      <c r="AD28" s="1084"/>
      <c r="AE28" s="1085"/>
      <c r="AF28" s="1086">
        <v>72</v>
      </c>
      <c r="AG28" s="1084"/>
      <c r="AH28" s="1084"/>
      <c r="AI28" s="1084"/>
      <c r="AJ28" s="1087"/>
      <c r="AK28" s="1075">
        <v>19</v>
      </c>
      <c r="AL28" s="1076"/>
      <c r="AM28" s="1076"/>
      <c r="AN28" s="1076"/>
      <c r="AO28" s="1076"/>
      <c r="AP28" s="1076" t="s">
        <v>592</v>
      </c>
      <c r="AQ28" s="1076"/>
      <c r="AR28" s="1076"/>
      <c r="AS28" s="1076"/>
      <c r="AT28" s="1076"/>
      <c r="AU28" s="1076" t="s">
        <v>592</v>
      </c>
      <c r="AV28" s="1076"/>
      <c r="AW28" s="1076"/>
      <c r="AX28" s="1076"/>
      <c r="AY28" s="1076"/>
      <c r="AZ28" s="1077" t="s">
        <v>592</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408</v>
      </c>
      <c r="C29" s="1064"/>
      <c r="D29" s="1064"/>
      <c r="E29" s="1064"/>
      <c r="F29" s="1064"/>
      <c r="G29" s="1064"/>
      <c r="H29" s="1064"/>
      <c r="I29" s="1064"/>
      <c r="J29" s="1064"/>
      <c r="K29" s="1064"/>
      <c r="L29" s="1064"/>
      <c r="M29" s="1064"/>
      <c r="N29" s="1064"/>
      <c r="O29" s="1064"/>
      <c r="P29" s="1065"/>
      <c r="Q29" s="1071">
        <v>506</v>
      </c>
      <c r="R29" s="1072"/>
      <c r="S29" s="1072"/>
      <c r="T29" s="1072"/>
      <c r="U29" s="1072"/>
      <c r="V29" s="1072">
        <v>494</v>
      </c>
      <c r="W29" s="1072"/>
      <c r="X29" s="1072"/>
      <c r="Y29" s="1072"/>
      <c r="Z29" s="1072"/>
      <c r="AA29" s="1072">
        <v>12</v>
      </c>
      <c r="AB29" s="1072"/>
      <c r="AC29" s="1072"/>
      <c r="AD29" s="1072"/>
      <c r="AE29" s="1073"/>
      <c r="AF29" s="1068">
        <v>12</v>
      </c>
      <c r="AG29" s="1069"/>
      <c r="AH29" s="1069"/>
      <c r="AI29" s="1069"/>
      <c r="AJ29" s="1070"/>
      <c r="AK29" s="1013">
        <v>77</v>
      </c>
      <c r="AL29" s="1004"/>
      <c r="AM29" s="1004"/>
      <c r="AN29" s="1004"/>
      <c r="AO29" s="1004"/>
      <c r="AP29" s="1004" t="s">
        <v>592</v>
      </c>
      <c r="AQ29" s="1004"/>
      <c r="AR29" s="1004"/>
      <c r="AS29" s="1004"/>
      <c r="AT29" s="1004"/>
      <c r="AU29" s="1004" t="s">
        <v>592</v>
      </c>
      <c r="AV29" s="1004"/>
      <c r="AW29" s="1004"/>
      <c r="AX29" s="1004"/>
      <c r="AY29" s="1004"/>
      <c r="AZ29" s="1074" t="s">
        <v>592</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409</v>
      </c>
      <c r="C30" s="1064"/>
      <c r="D30" s="1064"/>
      <c r="E30" s="1064"/>
      <c r="F30" s="1064"/>
      <c r="G30" s="1064"/>
      <c r="H30" s="1064"/>
      <c r="I30" s="1064"/>
      <c r="J30" s="1064"/>
      <c r="K30" s="1064"/>
      <c r="L30" s="1064"/>
      <c r="M30" s="1064"/>
      <c r="N30" s="1064"/>
      <c r="O30" s="1064"/>
      <c r="P30" s="1065"/>
      <c r="Q30" s="1071">
        <v>43</v>
      </c>
      <c r="R30" s="1072"/>
      <c r="S30" s="1072"/>
      <c r="T30" s="1072"/>
      <c r="U30" s="1072"/>
      <c r="V30" s="1072">
        <v>43</v>
      </c>
      <c r="W30" s="1072"/>
      <c r="X30" s="1072"/>
      <c r="Y30" s="1072"/>
      <c r="Z30" s="1072"/>
      <c r="AA30" s="1072">
        <v>0</v>
      </c>
      <c r="AB30" s="1072"/>
      <c r="AC30" s="1072"/>
      <c r="AD30" s="1072"/>
      <c r="AE30" s="1073"/>
      <c r="AF30" s="1068">
        <v>0</v>
      </c>
      <c r="AG30" s="1069"/>
      <c r="AH30" s="1069"/>
      <c r="AI30" s="1069"/>
      <c r="AJ30" s="1070"/>
      <c r="AK30" s="1013">
        <v>17</v>
      </c>
      <c r="AL30" s="1004"/>
      <c r="AM30" s="1004"/>
      <c r="AN30" s="1004"/>
      <c r="AO30" s="1004"/>
      <c r="AP30" s="1004" t="s">
        <v>592</v>
      </c>
      <c r="AQ30" s="1004"/>
      <c r="AR30" s="1004"/>
      <c r="AS30" s="1004"/>
      <c r="AT30" s="1004"/>
      <c r="AU30" s="1004" t="s">
        <v>592</v>
      </c>
      <c r="AV30" s="1004"/>
      <c r="AW30" s="1004"/>
      <c r="AX30" s="1004"/>
      <c r="AY30" s="1004"/>
      <c r="AZ30" s="1074" t="s">
        <v>592</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410</v>
      </c>
      <c r="C31" s="1064"/>
      <c r="D31" s="1064"/>
      <c r="E31" s="1064"/>
      <c r="F31" s="1064"/>
      <c r="G31" s="1064"/>
      <c r="H31" s="1064"/>
      <c r="I31" s="1064"/>
      <c r="J31" s="1064"/>
      <c r="K31" s="1064"/>
      <c r="L31" s="1064"/>
      <c r="M31" s="1064"/>
      <c r="N31" s="1064"/>
      <c r="O31" s="1064"/>
      <c r="P31" s="1065"/>
      <c r="Q31" s="1071">
        <v>183</v>
      </c>
      <c r="R31" s="1072"/>
      <c r="S31" s="1072"/>
      <c r="T31" s="1072"/>
      <c r="U31" s="1072"/>
      <c r="V31" s="1072">
        <v>183</v>
      </c>
      <c r="W31" s="1072"/>
      <c r="X31" s="1072"/>
      <c r="Y31" s="1072"/>
      <c r="Z31" s="1072"/>
      <c r="AA31" s="1072" t="s">
        <v>592</v>
      </c>
      <c r="AB31" s="1072"/>
      <c r="AC31" s="1072"/>
      <c r="AD31" s="1072"/>
      <c r="AE31" s="1073"/>
      <c r="AF31" s="1068" t="s">
        <v>138</v>
      </c>
      <c r="AG31" s="1069"/>
      <c r="AH31" s="1069"/>
      <c r="AI31" s="1069"/>
      <c r="AJ31" s="1070"/>
      <c r="AK31" s="1013">
        <v>80</v>
      </c>
      <c r="AL31" s="1004"/>
      <c r="AM31" s="1004"/>
      <c r="AN31" s="1004"/>
      <c r="AO31" s="1004"/>
      <c r="AP31" s="1004">
        <v>612</v>
      </c>
      <c r="AQ31" s="1004"/>
      <c r="AR31" s="1004"/>
      <c r="AS31" s="1004"/>
      <c r="AT31" s="1004"/>
      <c r="AU31" s="1004">
        <v>612</v>
      </c>
      <c r="AV31" s="1004"/>
      <c r="AW31" s="1004"/>
      <c r="AX31" s="1004"/>
      <c r="AY31" s="1004"/>
      <c r="AZ31" s="1074" t="s">
        <v>592</v>
      </c>
      <c r="BA31" s="1074"/>
      <c r="BB31" s="1074"/>
      <c r="BC31" s="1074"/>
      <c r="BD31" s="1074"/>
      <c r="BE31" s="1005" t="s">
        <v>411</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13"/>
      <c r="AL32" s="1004"/>
      <c r="AM32" s="1004"/>
      <c r="AN32" s="1004"/>
      <c r="AO32" s="1004"/>
      <c r="AP32" s="1004"/>
      <c r="AQ32" s="1004"/>
      <c r="AR32" s="1004"/>
      <c r="AS32" s="1004"/>
      <c r="AT32" s="1004"/>
      <c r="AU32" s="1004"/>
      <c r="AV32" s="1004"/>
      <c r="AW32" s="1004"/>
      <c r="AX32" s="1004"/>
      <c r="AY32" s="1004"/>
      <c r="AZ32" s="1074"/>
      <c r="BA32" s="1074"/>
      <c r="BB32" s="1074"/>
      <c r="BC32" s="1074"/>
      <c r="BD32" s="1074"/>
      <c r="BE32" s="1005"/>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412</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395</v>
      </c>
      <c r="B63" s="970" t="s">
        <v>413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84</v>
      </c>
      <c r="AG63" s="992"/>
      <c r="AH63" s="992"/>
      <c r="AI63" s="992"/>
      <c r="AJ63" s="1055"/>
      <c r="AK63" s="1056"/>
      <c r="AL63" s="996"/>
      <c r="AM63" s="996"/>
      <c r="AN63" s="996"/>
      <c r="AO63" s="996"/>
      <c r="AP63" s="992">
        <v>612</v>
      </c>
      <c r="AQ63" s="992"/>
      <c r="AR63" s="992"/>
      <c r="AS63" s="992"/>
      <c r="AT63" s="992"/>
      <c r="AU63" s="992">
        <v>612</v>
      </c>
      <c r="AV63" s="992"/>
      <c r="AW63" s="992"/>
      <c r="AX63" s="992"/>
      <c r="AY63" s="992"/>
      <c r="AZ63" s="1050"/>
      <c r="BA63" s="1050"/>
      <c r="BB63" s="1050"/>
      <c r="BC63" s="1050"/>
      <c r="BD63" s="1050"/>
      <c r="BE63" s="993"/>
      <c r="BF63" s="993"/>
      <c r="BG63" s="993"/>
      <c r="BH63" s="993"/>
      <c r="BI63" s="994"/>
      <c r="BJ63" s="1051" t="s">
        <v>138</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415</v>
      </c>
      <c r="B66" s="1029"/>
      <c r="C66" s="1029"/>
      <c r="D66" s="1029"/>
      <c r="E66" s="1029"/>
      <c r="F66" s="1029"/>
      <c r="G66" s="1029"/>
      <c r="H66" s="1029"/>
      <c r="I66" s="1029"/>
      <c r="J66" s="1029"/>
      <c r="K66" s="1029"/>
      <c r="L66" s="1029"/>
      <c r="M66" s="1029"/>
      <c r="N66" s="1029"/>
      <c r="O66" s="1029"/>
      <c r="P66" s="1030"/>
      <c r="Q66" s="1034" t="s">
        <v>416</v>
      </c>
      <c r="R66" s="1035"/>
      <c r="S66" s="1035"/>
      <c r="T66" s="1035"/>
      <c r="U66" s="1036"/>
      <c r="V66" s="1034" t="s">
        <v>400</v>
      </c>
      <c r="W66" s="1035"/>
      <c r="X66" s="1035"/>
      <c r="Y66" s="1035"/>
      <c r="Z66" s="1036"/>
      <c r="AA66" s="1034" t="s">
        <v>401</v>
      </c>
      <c r="AB66" s="1035"/>
      <c r="AC66" s="1035"/>
      <c r="AD66" s="1035"/>
      <c r="AE66" s="1036"/>
      <c r="AF66" s="1040" t="s">
        <v>417</v>
      </c>
      <c r="AG66" s="1041"/>
      <c r="AH66" s="1041"/>
      <c r="AI66" s="1041"/>
      <c r="AJ66" s="1042"/>
      <c r="AK66" s="1034" t="s">
        <v>403</v>
      </c>
      <c r="AL66" s="1029"/>
      <c r="AM66" s="1029"/>
      <c r="AN66" s="1029"/>
      <c r="AO66" s="1030"/>
      <c r="AP66" s="1034" t="s">
        <v>404</v>
      </c>
      <c r="AQ66" s="1035"/>
      <c r="AR66" s="1035"/>
      <c r="AS66" s="1035"/>
      <c r="AT66" s="1036"/>
      <c r="AU66" s="1034" t="s">
        <v>418</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578</v>
      </c>
      <c r="C68" s="1019"/>
      <c r="D68" s="1019"/>
      <c r="E68" s="1019"/>
      <c r="F68" s="1019"/>
      <c r="G68" s="1019"/>
      <c r="H68" s="1019"/>
      <c r="I68" s="1019"/>
      <c r="J68" s="1019"/>
      <c r="K68" s="1019"/>
      <c r="L68" s="1019"/>
      <c r="M68" s="1019"/>
      <c r="N68" s="1019"/>
      <c r="O68" s="1019"/>
      <c r="P68" s="1020"/>
      <c r="Q68" s="1021">
        <v>116</v>
      </c>
      <c r="R68" s="1015"/>
      <c r="S68" s="1015"/>
      <c r="T68" s="1015"/>
      <c r="U68" s="1015"/>
      <c r="V68" s="1015">
        <v>110</v>
      </c>
      <c r="W68" s="1015"/>
      <c r="X68" s="1015"/>
      <c r="Y68" s="1015"/>
      <c r="Z68" s="1015"/>
      <c r="AA68" s="1015">
        <v>6</v>
      </c>
      <c r="AB68" s="1015"/>
      <c r="AC68" s="1015"/>
      <c r="AD68" s="1015"/>
      <c r="AE68" s="1015"/>
      <c r="AF68" s="1015">
        <v>6</v>
      </c>
      <c r="AG68" s="1015"/>
      <c r="AH68" s="1015"/>
      <c r="AI68" s="1015"/>
      <c r="AJ68" s="1015"/>
      <c r="AK68" s="1015">
        <v>7</v>
      </c>
      <c r="AL68" s="1015"/>
      <c r="AM68" s="1015"/>
      <c r="AN68" s="1015"/>
      <c r="AO68" s="1015"/>
      <c r="AP68" s="1015" t="s">
        <v>586</v>
      </c>
      <c r="AQ68" s="1015"/>
      <c r="AR68" s="1015"/>
      <c r="AS68" s="1015"/>
      <c r="AT68" s="1015"/>
      <c r="AU68" s="1015" t="s">
        <v>586</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579</v>
      </c>
      <c r="C69" s="1008"/>
      <c r="D69" s="1008"/>
      <c r="E69" s="1008"/>
      <c r="F69" s="1008"/>
      <c r="G69" s="1008"/>
      <c r="H69" s="1008"/>
      <c r="I69" s="1008"/>
      <c r="J69" s="1008"/>
      <c r="K69" s="1008"/>
      <c r="L69" s="1008"/>
      <c r="M69" s="1008"/>
      <c r="N69" s="1008"/>
      <c r="O69" s="1008"/>
      <c r="P69" s="1009"/>
      <c r="Q69" s="1010">
        <v>4795</v>
      </c>
      <c r="R69" s="1004"/>
      <c r="S69" s="1004"/>
      <c r="T69" s="1004"/>
      <c r="U69" s="1004"/>
      <c r="V69" s="1004">
        <v>4781</v>
      </c>
      <c r="W69" s="1004"/>
      <c r="X69" s="1004"/>
      <c r="Y69" s="1004"/>
      <c r="Z69" s="1004"/>
      <c r="AA69" s="1004">
        <v>14</v>
      </c>
      <c r="AB69" s="1004"/>
      <c r="AC69" s="1004"/>
      <c r="AD69" s="1004"/>
      <c r="AE69" s="1004"/>
      <c r="AF69" s="1004">
        <v>14</v>
      </c>
      <c r="AG69" s="1004"/>
      <c r="AH69" s="1004"/>
      <c r="AI69" s="1004"/>
      <c r="AJ69" s="1004"/>
      <c r="AK69" s="1004">
        <v>32</v>
      </c>
      <c r="AL69" s="1004"/>
      <c r="AM69" s="1004"/>
      <c r="AN69" s="1004"/>
      <c r="AO69" s="1004"/>
      <c r="AP69" s="1004" t="s">
        <v>586</v>
      </c>
      <c r="AQ69" s="1004"/>
      <c r="AR69" s="1004"/>
      <c r="AS69" s="1004"/>
      <c r="AT69" s="1004"/>
      <c r="AU69" s="1004" t="s">
        <v>586</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580</v>
      </c>
      <c r="C70" s="1008"/>
      <c r="D70" s="1008"/>
      <c r="E70" s="1008"/>
      <c r="F70" s="1008"/>
      <c r="G70" s="1008"/>
      <c r="H70" s="1008"/>
      <c r="I70" s="1008"/>
      <c r="J70" s="1008"/>
      <c r="K70" s="1008"/>
      <c r="L70" s="1008"/>
      <c r="M70" s="1008"/>
      <c r="N70" s="1008"/>
      <c r="O70" s="1008"/>
      <c r="P70" s="1009"/>
      <c r="Q70" s="1010">
        <v>399</v>
      </c>
      <c r="R70" s="1004"/>
      <c r="S70" s="1004"/>
      <c r="T70" s="1004"/>
      <c r="U70" s="1004"/>
      <c r="V70" s="1004">
        <v>338</v>
      </c>
      <c r="W70" s="1004"/>
      <c r="X70" s="1004"/>
      <c r="Y70" s="1004"/>
      <c r="Z70" s="1004"/>
      <c r="AA70" s="1004">
        <v>61</v>
      </c>
      <c r="AB70" s="1004"/>
      <c r="AC70" s="1004"/>
      <c r="AD70" s="1004"/>
      <c r="AE70" s="1004"/>
      <c r="AF70" s="1004">
        <v>61</v>
      </c>
      <c r="AG70" s="1004"/>
      <c r="AH70" s="1004"/>
      <c r="AI70" s="1004"/>
      <c r="AJ70" s="1004"/>
      <c r="AK70" s="1004">
        <v>9</v>
      </c>
      <c r="AL70" s="1004"/>
      <c r="AM70" s="1004"/>
      <c r="AN70" s="1004"/>
      <c r="AO70" s="1004"/>
      <c r="AP70" s="1004">
        <v>33</v>
      </c>
      <c r="AQ70" s="1004"/>
      <c r="AR70" s="1004"/>
      <c r="AS70" s="1004"/>
      <c r="AT70" s="1004"/>
      <c r="AU70" s="1004">
        <v>6</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581</v>
      </c>
      <c r="C71" s="1008"/>
      <c r="D71" s="1008"/>
      <c r="E71" s="1008"/>
      <c r="F71" s="1008"/>
      <c r="G71" s="1008"/>
      <c r="H71" s="1008"/>
      <c r="I71" s="1008"/>
      <c r="J71" s="1008"/>
      <c r="K71" s="1008"/>
      <c r="L71" s="1008"/>
      <c r="M71" s="1008"/>
      <c r="N71" s="1008"/>
      <c r="O71" s="1008"/>
      <c r="P71" s="1009"/>
      <c r="Q71" s="1010">
        <v>127</v>
      </c>
      <c r="R71" s="1004"/>
      <c r="S71" s="1004"/>
      <c r="T71" s="1004"/>
      <c r="U71" s="1004"/>
      <c r="V71" s="1004">
        <v>120</v>
      </c>
      <c r="W71" s="1004"/>
      <c r="X71" s="1004"/>
      <c r="Y71" s="1004"/>
      <c r="Z71" s="1004"/>
      <c r="AA71" s="1004">
        <v>7</v>
      </c>
      <c r="AB71" s="1004"/>
      <c r="AC71" s="1004"/>
      <c r="AD71" s="1004"/>
      <c r="AE71" s="1004"/>
      <c r="AF71" s="1004">
        <v>7</v>
      </c>
      <c r="AG71" s="1004"/>
      <c r="AH71" s="1004"/>
      <c r="AI71" s="1004"/>
      <c r="AJ71" s="1004"/>
      <c r="AK71" s="1004">
        <v>28</v>
      </c>
      <c r="AL71" s="1004"/>
      <c r="AM71" s="1004"/>
      <c r="AN71" s="1004"/>
      <c r="AO71" s="1004"/>
      <c r="AP71" s="1004" t="s">
        <v>586</v>
      </c>
      <c r="AQ71" s="1004"/>
      <c r="AR71" s="1004"/>
      <c r="AS71" s="1004"/>
      <c r="AT71" s="1004"/>
      <c r="AU71" s="1004" t="s">
        <v>586</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582</v>
      </c>
      <c r="C72" s="1008"/>
      <c r="D72" s="1008"/>
      <c r="E72" s="1008"/>
      <c r="F72" s="1008"/>
      <c r="G72" s="1008"/>
      <c r="H72" s="1008"/>
      <c r="I72" s="1008"/>
      <c r="J72" s="1008"/>
      <c r="K72" s="1008"/>
      <c r="L72" s="1008"/>
      <c r="M72" s="1008"/>
      <c r="N72" s="1008"/>
      <c r="O72" s="1008"/>
      <c r="P72" s="1009"/>
      <c r="Q72" s="1010">
        <v>132</v>
      </c>
      <c r="R72" s="1004"/>
      <c r="S72" s="1004"/>
      <c r="T72" s="1004"/>
      <c r="U72" s="1004"/>
      <c r="V72" s="1004">
        <v>87</v>
      </c>
      <c r="W72" s="1004"/>
      <c r="X72" s="1004"/>
      <c r="Y72" s="1004"/>
      <c r="Z72" s="1004"/>
      <c r="AA72" s="1004">
        <v>45</v>
      </c>
      <c r="AB72" s="1004"/>
      <c r="AC72" s="1004"/>
      <c r="AD72" s="1004"/>
      <c r="AE72" s="1004"/>
      <c r="AF72" s="1004">
        <v>45</v>
      </c>
      <c r="AG72" s="1004"/>
      <c r="AH72" s="1004"/>
      <c r="AI72" s="1004"/>
      <c r="AJ72" s="1004"/>
      <c r="AK72" s="1004" t="s">
        <v>586</v>
      </c>
      <c r="AL72" s="1004"/>
      <c r="AM72" s="1004"/>
      <c r="AN72" s="1004"/>
      <c r="AO72" s="1004"/>
      <c r="AP72" s="1004" t="s">
        <v>586</v>
      </c>
      <c r="AQ72" s="1004"/>
      <c r="AR72" s="1004"/>
      <c r="AS72" s="1004"/>
      <c r="AT72" s="1004"/>
      <c r="AU72" s="1004" t="s">
        <v>586</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583</v>
      </c>
      <c r="C73" s="1008"/>
      <c r="D73" s="1008"/>
      <c r="E73" s="1008"/>
      <c r="F73" s="1008"/>
      <c r="G73" s="1008"/>
      <c r="H73" s="1008"/>
      <c r="I73" s="1008"/>
      <c r="J73" s="1008"/>
      <c r="K73" s="1008"/>
      <c r="L73" s="1008"/>
      <c r="M73" s="1008"/>
      <c r="N73" s="1008"/>
      <c r="O73" s="1008"/>
      <c r="P73" s="1009"/>
      <c r="Q73" s="1010">
        <v>15803</v>
      </c>
      <c r="R73" s="1004"/>
      <c r="S73" s="1004"/>
      <c r="T73" s="1004"/>
      <c r="U73" s="1004"/>
      <c r="V73" s="1004">
        <v>14948</v>
      </c>
      <c r="W73" s="1004"/>
      <c r="X73" s="1004"/>
      <c r="Y73" s="1004"/>
      <c r="Z73" s="1004"/>
      <c r="AA73" s="1004">
        <v>855</v>
      </c>
      <c r="AB73" s="1004"/>
      <c r="AC73" s="1004"/>
      <c r="AD73" s="1004"/>
      <c r="AE73" s="1004"/>
      <c r="AF73" s="1004">
        <v>855</v>
      </c>
      <c r="AG73" s="1004"/>
      <c r="AH73" s="1004"/>
      <c r="AI73" s="1004"/>
      <c r="AJ73" s="1004"/>
      <c r="AK73" s="1004">
        <v>1548</v>
      </c>
      <c r="AL73" s="1004"/>
      <c r="AM73" s="1004"/>
      <c r="AN73" s="1004"/>
      <c r="AO73" s="1004"/>
      <c r="AP73" s="1004">
        <v>4992</v>
      </c>
      <c r="AQ73" s="1004"/>
      <c r="AR73" s="1004"/>
      <c r="AS73" s="1004"/>
      <c r="AT73" s="1004"/>
      <c r="AU73" s="1004">
        <v>36</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584</v>
      </c>
      <c r="C74" s="1008"/>
      <c r="D74" s="1008"/>
      <c r="E74" s="1008"/>
      <c r="F74" s="1008"/>
      <c r="G74" s="1008"/>
      <c r="H74" s="1008"/>
      <c r="I74" s="1008"/>
      <c r="J74" s="1008"/>
      <c r="K74" s="1008"/>
      <c r="L74" s="1008"/>
      <c r="M74" s="1008"/>
      <c r="N74" s="1008"/>
      <c r="O74" s="1008"/>
      <c r="P74" s="1009"/>
      <c r="Q74" s="1010">
        <v>472</v>
      </c>
      <c r="R74" s="1004"/>
      <c r="S74" s="1004"/>
      <c r="T74" s="1004"/>
      <c r="U74" s="1004"/>
      <c r="V74" s="1004">
        <v>343</v>
      </c>
      <c r="W74" s="1004"/>
      <c r="X74" s="1004"/>
      <c r="Y74" s="1004"/>
      <c r="Z74" s="1004"/>
      <c r="AA74" s="1004">
        <v>129</v>
      </c>
      <c r="AB74" s="1004"/>
      <c r="AC74" s="1004"/>
      <c r="AD74" s="1004"/>
      <c r="AE74" s="1004"/>
      <c r="AF74" s="1004">
        <v>129</v>
      </c>
      <c r="AG74" s="1004"/>
      <c r="AH74" s="1004"/>
      <c r="AI74" s="1004"/>
      <c r="AJ74" s="1004"/>
      <c r="AK74" s="1004" t="s">
        <v>586</v>
      </c>
      <c r="AL74" s="1004"/>
      <c r="AM74" s="1004"/>
      <c r="AN74" s="1004"/>
      <c r="AO74" s="1004"/>
      <c r="AP74" s="1004" t="s">
        <v>586</v>
      </c>
      <c r="AQ74" s="1004"/>
      <c r="AR74" s="1004"/>
      <c r="AS74" s="1004"/>
      <c r="AT74" s="1004"/>
      <c r="AU74" s="1004" t="s">
        <v>586</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t="s">
        <v>585</v>
      </c>
      <c r="C75" s="1008"/>
      <c r="D75" s="1008"/>
      <c r="E75" s="1008"/>
      <c r="F75" s="1008"/>
      <c r="G75" s="1008"/>
      <c r="H75" s="1008"/>
      <c r="I75" s="1008"/>
      <c r="J75" s="1008"/>
      <c r="K75" s="1008"/>
      <c r="L75" s="1008"/>
      <c r="M75" s="1008"/>
      <c r="N75" s="1008"/>
      <c r="O75" s="1008"/>
      <c r="P75" s="1009"/>
      <c r="Q75" s="1011">
        <v>12871</v>
      </c>
      <c r="R75" s="1012"/>
      <c r="S75" s="1012"/>
      <c r="T75" s="1012"/>
      <c r="U75" s="1013"/>
      <c r="V75" s="1014">
        <v>10950</v>
      </c>
      <c r="W75" s="1012"/>
      <c r="X75" s="1012"/>
      <c r="Y75" s="1012"/>
      <c r="Z75" s="1013"/>
      <c r="AA75" s="1014">
        <v>1921</v>
      </c>
      <c r="AB75" s="1012"/>
      <c r="AC75" s="1012"/>
      <c r="AD75" s="1012"/>
      <c r="AE75" s="1013"/>
      <c r="AF75" s="1014">
        <v>3256</v>
      </c>
      <c r="AG75" s="1012"/>
      <c r="AH75" s="1012"/>
      <c r="AI75" s="1012"/>
      <c r="AJ75" s="1013"/>
      <c r="AK75" s="1014">
        <v>944</v>
      </c>
      <c r="AL75" s="1012"/>
      <c r="AM75" s="1012"/>
      <c r="AN75" s="1012"/>
      <c r="AO75" s="1013"/>
      <c r="AP75" s="1014">
        <v>4396</v>
      </c>
      <c r="AQ75" s="1012"/>
      <c r="AR75" s="1012"/>
      <c r="AS75" s="1012"/>
      <c r="AT75" s="1013"/>
      <c r="AU75" s="1014">
        <v>154</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395</v>
      </c>
      <c r="B88" s="970" t="s">
        <v>419</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4373</v>
      </c>
      <c r="AG88" s="992"/>
      <c r="AH88" s="992"/>
      <c r="AI88" s="992"/>
      <c r="AJ88" s="992"/>
      <c r="AK88" s="996"/>
      <c r="AL88" s="996"/>
      <c r="AM88" s="996"/>
      <c r="AN88" s="996"/>
      <c r="AO88" s="996"/>
      <c r="AP88" s="992">
        <v>9421</v>
      </c>
      <c r="AQ88" s="992"/>
      <c r="AR88" s="992"/>
      <c r="AS88" s="992"/>
      <c r="AT88" s="992"/>
      <c r="AU88" s="992">
        <v>196</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70" t="s">
        <v>420</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421</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422</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425</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426</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428</v>
      </c>
      <c r="AB109" s="929"/>
      <c r="AC109" s="929"/>
      <c r="AD109" s="929"/>
      <c r="AE109" s="930"/>
      <c r="AF109" s="931" t="s">
        <v>429</v>
      </c>
      <c r="AG109" s="929"/>
      <c r="AH109" s="929"/>
      <c r="AI109" s="929"/>
      <c r="AJ109" s="930"/>
      <c r="AK109" s="931" t="s">
        <v>309</v>
      </c>
      <c r="AL109" s="929"/>
      <c r="AM109" s="929"/>
      <c r="AN109" s="929"/>
      <c r="AO109" s="930"/>
      <c r="AP109" s="931" t="s">
        <v>430</v>
      </c>
      <c r="AQ109" s="929"/>
      <c r="AR109" s="929"/>
      <c r="AS109" s="929"/>
      <c r="AT109" s="962"/>
      <c r="AU109" s="928" t="s">
        <v>427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428</v>
      </c>
      <c r="BR109" s="929"/>
      <c r="BS109" s="929"/>
      <c r="BT109" s="929"/>
      <c r="BU109" s="930"/>
      <c r="BV109" s="931" t="s">
        <v>429</v>
      </c>
      <c r="BW109" s="929"/>
      <c r="BX109" s="929"/>
      <c r="BY109" s="929"/>
      <c r="BZ109" s="930"/>
      <c r="CA109" s="931" t="s">
        <v>309</v>
      </c>
      <c r="CB109" s="929"/>
      <c r="CC109" s="929"/>
      <c r="CD109" s="929"/>
      <c r="CE109" s="930"/>
      <c r="CF109" s="969" t="s">
        <v>430</v>
      </c>
      <c r="CG109" s="969"/>
      <c r="CH109" s="969"/>
      <c r="CI109" s="969"/>
      <c r="CJ109" s="969"/>
      <c r="CK109" s="931" t="s">
        <v>431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428</v>
      </c>
      <c r="DH109" s="929"/>
      <c r="DI109" s="929"/>
      <c r="DJ109" s="929"/>
      <c r="DK109" s="930"/>
      <c r="DL109" s="931" t="s">
        <v>429</v>
      </c>
      <c r="DM109" s="929"/>
      <c r="DN109" s="929"/>
      <c r="DO109" s="929"/>
      <c r="DP109" s="930"/>
      <c r="DQ109" s="931" t="s">
        <v>309</v>
      </c>
      <c r="DR109" s="929"/>
      <c r="DS109" s="929"/>
      <c r="DT109" s="929"/>
      <c r="DU109" s="930"/>
      <c r="DV109" s="931" t="s">
        <v>430</v>
      </c>
      <c r="DW109" s="929"/>
      <c r="DX109" s="929"/>
      <c r="DY109" s="929"/>
      <c r="DZ109" s="962"/>
    </row>
    <row r="110" spans="1:131" s="221" customFormat="1" ht="26.25" customHeight="1" x14ac:dyDescent="0.15">
      <c r="A110" s="840" t="s">
        <v>432</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211102</v>
      </c>
      <c r="AB110" s="922"/>
      <c r="AC110" s="922"/>
      <c r="AD110" s="922"/>
      <c r="AE110" s="923"/>
      <c r="AF110" s="924">
        <v>225035</v>
      </c>
      <c r="AG110" s="922"/>
      <c r="AH110" s="922"/>
      <c r="AI110" s="922"/>
      <c r="AJ110" s="923"/>
      <c r="AK110" s="924">
        <v>270310</v>
      </c>
      <c r="AL110" s="922"/>
      <c r="AM110" s="922"/>
      <c r="AN110" s="922"/>
      <c r="AO110" s="923"/>
      <c r="AP110" s="925">
        <v>18.5</v>
      </c>
      <c r="AQ110" s="926"/>
      <c r="AR110" s="926"/>
      <c r="AS110" s="926"/>
      <c r="AT110" s="927"/>
      <c r="AU110" s="963" t="s">
        <v>72</v>
      </c>
      <c r="AV110" s="964"/>
      <c r="AW110" s="964"/>
      <c r="AX110" s="964"/>
      <c r="AY110" s="964"/>
      <c r="AZ110" s="893" t="s">
        <v>433</v>
      </c>
      <c r="BA110" s="841"/>
      <c r="BB110" s="841"/>
      <c r="BC110" s="841"/>
      <c r="BD110" s="841"/>
      <c r="BE110" s="841"/>
      <c r="BF110" s="841"/>
      <c r="BG110" s="841"/>
      <c r="BH110" s="841"/>
      <c r="BI110" s="841"/>
      <c r="BJ110" s="841"/>
      <c r="BK110" s="841"/>
      <c r="BL110" s="841"/>
      <c r="BM110" s="841"/>
      <c r="BN110" s="841"/>
      <c r="BO110" s="841"/>
      <c r="BP110" s="842"/>
      <c r="BQ110" s="894">
        <v>2789895</v>
      </c>
      <c r="BR110" s="875"/>
      <c r="BS110" s="875"/>
      <c r="BT110" s="875"/>
      <c r="BU110" s="875"/>
      <c r="BV110" s="875">
        <v>2752031</v>
      </c>
      <c r="BW110" s="875"/>
      <c r="BX110" s="875"/>
      <c r="BY110" s="875"/>
      <c r="BZ110" s="875"/>
      <c r="CA110" s="875">
        <v>2668423</v>
      </c>
      <c r="CB110" s="875"/>
      <c r="CC110" s="875"/>
      <c r="CD110" s="875"/>
      <c r="CE110" s="875"/>
      <c r="CF110" s="899">
        <v>182.3</v>
      </c>
      <c r="CG110" s="900"/>
      <c r="CH110" s="900"/>
      <c r="CI110" s="900"/>
      <c r="CJ110" s="900"/>
      <c r="CK110" s="959" t="s">
        <v>434</v>
      </c>
      <c r="CL110" s="852"/>
      <c r="CM110" s="893" t="s">
        <v>435</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436</v>
      </c>
      <c r="DH110" s="875"/>
      <c r="DI110" s="875"/>
      <c r="DJ110" s="875"/>
      <c r="DK110" s="875"/>
      <c r="DL110" s="875" t="s">
        <v>437</v>
      </c>
      <c r="DM110" s="875"/>
      <c r="DN110" s="875"/>
      <c r="DO110" s="875"/>
      <c r="DP110" s="875"/>
      <c r="DQ110" s="875" t="s">
        <v>437</v>
      </c>
      <c r="DR110" s="875"/>
      <c r="DS110" s="875"/>
      <c r="DT110" s="875"/>
      <c r="DU110" s="875"/>
      <c r="DV110" s="876" t="s">
        <v>437</v>
      </c>
      <c r="DW110" s="876"/>
      <c r="DX110" s="876"/>
      <c r="DY110" s="876"/>
      <c r="DZ110" s="877"/>
    </row>
    <row r="111" spans="1:131" s="221" customFormat="1" ht="26.25" customHeight="1" x14ac:dyDescent="0.15">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436</v>
      </c>
      <c r="AB111" s="952"/>
      <c r="AC111" s="952"/>
      <c r="AD111" s="952"/>
      <c r="AE111" s="953"/>
      <c r="AF111" s="954" t="s">
        <v>437</v>
      </c>
      <c r="AG111" s="952"/>
      <c r="AH111" s="952"/>
      <c r="AI111" s="952"/>
      <c r="AJ111" s="953"/>
      <c r="AK111" s="954" t="s">
        <v>138</v>
      </c>
      <c r="AL111" s="952"/>
      <c r="AM111" s="952"/>
      <c r="AN111" s="952"/>
      <c r="AO111" s="953"/>
      <c r="AP111" s="955" t="s">
        <v>437</v>
      </c>
      <c r="AQ111" s="956"/>
      <c r="AR111" s="956"/>
      <c r="AS111" s="956"/>
      <c r="AT111" s="957"/>
      <c r="AU111" s="965"/>
      <c r="AV111" s="966"/>
      <c r="AW111" s="966"/>
      <c r="AX111" s="966"/>
      <c r="AY111" s="966"/>
      <c r="AZ111" s="848" t="s">
        <v>439</v>
      </c>
      <c r="BA111" s="785"/>
      <c r="BB111" s="785"/>
      <c r="BC111" s="785"/>
      <c r="BD111" s="785"/>
      <c r="BE111" s="785"/>
      <c r="BF111" s="785"/>
      <c r="BG111" s="785"/>
      <c r="BH111" s="785"/>
      <c r="BI111" s="785"/>
      <c r="BJ111" s="785"/>
      <c r="BK111" s="785"/>
      <c r="BL111" s="785"/>
      <c r="BM111" s="785"/>
      <c r="BN111" s="785"/>
      <c r="BO111" s="785"/>
      <c r="BP111" s="786"/>
      <c r="BQ111" s="849" t="s">
        <v>437</v>
      </c>
      <c r="BR111" s="850"/>
      <c r="BS111" s="850"/>
      <c r="BT111" s="850"/>
      <c r="BU111" s="850"/>
      <c r="BV111" s="850" t="s">
        <v>138</v>
      </c>
      <c r="BW111" s="850"/>
      <c r="BX111" s="850"/>
      <c r="BY111" s="850"/>
      <c r="BZ111" s="850"/>
      <c r="CA111" s="850" t="s">
        <v>437</v>
      </c>
      <c r="CB111" s="850"/>
      <c r="CC111" s="850"/>
      <c r="CD111" s="850"/>
      <c r="CE111" s="850"/>
      <c r="CF111" s="908" t="s">
        <v>437</v>
      </c>
      <c r="CG111" s="909"/>
      <c r="CH111" s="909"/>
      <c r="CI111" s="909"/>
      <c r="CJ111" s="909"/>
      <c r="CK111" s="960"/>
      <c r="CL111" s="854"/>
      <c r="CM111" s="848" t="s">
        <v>440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441</v>
      </c>
      <c r="DH111" s="850"/>
      <c r="DI111" s="850"/>
      <c r="DJ111" s="850"/>
      <c r="DK111" s="850"/>
      <c r="DL111" s="850" t="s">
        <v>436</v>
      </c>
      <c r="DM111" s="850"/>
      <c r="DN111" s="850"/>
      <c r="DO111" s="850"/>
      <c r="DP111" s="850"/>
      <c r="DQ111" s="850" t="s">
        <v>138</v>
      </c>
      <c r="DR111" s="850"/>
      <c r="DS111" s="850"/>
      <c r="DT111" s="850"/>
      <c r="DU111" s="850"/>
      <c r="DV111" s="827" t="s">
        <v>436</v>
      </c>
      <c r="DW111" s="827"/>
      <c r="DX111" s="827"/>
      <c r="DY111" s="827"/>
      <c r="DZ111" s="828"/>
    </row>
    <row r="112" spans="1:131" s="221"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436</v>
      </c>
      <c r="AB112" s="813"/>
      <c r="AC112" s="813"/>
      <c r="AD112" s="813"/>
      <c r="AE112" s="814"/>
      <c r="AF112" s="815" t="s">
        <v>138</v>
      </c>
      <c r="AG112" s="813"/>
      <c r="AH112" s="813"/>
      <c r="AI112" s="813"/>
      <c r="AJ112" s="814"/>
      <c r="AK112" s="815" t="s">
        <v>138</v>
      </c>
      <c r="AL112" s="813"/>
      <c r="AM112" s="813"/>
      <c r="AN112" s="813"/>
      <c r="AO112" s="814"/>
      <c r="AP112" s="857" t="s">
        <v>436</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518140</v>
      </c>
      <c r="BR112" s="850"/>
      <c r="BS112" s="850"/>
      <c r="BT112" s="850"/>
      <c r="BU112" s="850"/>
      <c r="BV112" s="850">
        <v>466585</v>
      </c>
      <c r="BW112" s="850"/>
      <c r="BX112" s="850"/>
      <c r="BY112" s="850"/>
      <c r="BZ112" s="850"/>
      <c r="CA112" s="850">
        <v>437839</v>
      </c>
      <c r="CB112" s="850"/>
      <c r="CC112" s="850"/>
      <c r="CD112" s="850"/>
      <c r="CE112" s="850"/>
      <c r="CF112" s="908">
        <v>29.9</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138</v>
      </c>
      <c r="DH112" s="850"/>
      <c r="DI112" s="850"/>
      <c r="DJ112" s="850"/>
      <c r="DK112" s="850"/>
      <c r="DL112" s="850" t="s">
        <v>436</v>
      </c>
      <c r="DM112" s="850"/>
      <c r="DN112" s="850"/>
      <c r="DO112" s="850"/>
      <c r="DP112" s="850"/>
      <c r="DQ112" s="850" t="s">
        <v>436</v>
      </c>
      <c r="DR112" s="850"/>
      <c r="DS112" s="850"/>
      <c r="DT112" s="850"/>
      <c r="DU112" s="850"/>
      <c r="DV112" s="827" t="s">
        <v>437</v>
      </c>
      <c r="DW112" s="827"/>
      <c r="DX112" s="827"/>
      <c r="DY112" s="827"/>
      <c r="DZ112" s="828"/>
    </row>
    <row r="113" spans="1:130" s="221"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58166</v>
      </c>
      <c r="AB113" s="952"/>
      <c r="AC113" s="952"/>
      <c r="AD113" s="952"/>
      <c r="AE113" s="953"/>
      <c r="AF113" s="954">
        <v>59978</v>
      </c>
      <c r="AG113" s="952"/>
      <c r="AH113" s="952"/>
      <c r="AI113" s="952"/>
      <c r="AJ113" s="953"/>
      <c r="AK113" s="954">
        <v>60506</v>
      </c>
      <c r="AL113" s="952"/>
      <c r="AM113" s="952"/>
      <c r="AN113" s="952"/>
      <c r="AO113" s="953"/>
      <c r="AP113" s="955">
        <v>4.0999999999999996</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238665</v>
      </c>
      <c r="BR113" s="850"/>
      <c r="BS113" s="850"/>
      <c r="BT113" s="850"/>
      <c r="BU113" s="850"/>
      <c r="BV113" s="850">
        <v>207287</v>
      </c>
      <c r="BW113" s="850"/>
      <c r="BX113" s="850"/>
      <c r="BY113" s="850"/>
      <c r="BZ113" s="850"/>
      <c r="CA113" s="850">
        <v>194983</v>
      </c>
      <c r="CB113" s="850"/>
      <c r="CC113" s="850"/>
      <c r="CD113" s="850"/>
      <c r="CE113" s="850"/>
      <c r="CF113" s="908">
        <v>13.3</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437</v>
      </c>
      <c r="DH113" s="813"/>
      <c r="DI113" s="813"/>
      <c r="DJ113" s="813"/>
      <c r="DK113" s="814"/>
      <c r="DL113" s="815" t="s">
        <v>138</v>
      </c>
      <c r="DM113" s="813"/>
      <c r="DN113" s="813"/>
      <c r="DO113" s="813"/>
      <c r="DP113" s="814"/>
      <c r="DQ113" s="815" t="s">
        <v>138</v>
      </c>
      <c r="DR113" s="813"/>
      <c r="DS113" s="813"/>
      <c r="DT113" s="813"/>
      <c r="DU113" s="814"/>
      <c r="DV113" s="857" t="s">
        <v>437</v>
      </c>
      <c r="DW113" s="858"/>
      <c r="DX113" s="858"/>
      <c r="DY113" s="858"/>
      <c r="DZ113" s="859"/>
    </row>
    <row r="114" spans="1:130" s="221"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27700</v>
      </c>
      <c r="AB114" s="813"/>
      <c r="AC114" s="813"/>
      <c r="AD114" s="813"/>
      <c r="AE114" s="814"/>
      <c r="AF114" s="815">
        <v>31318</v>
      </c>
      <c r="AG114" s="813"/>
      <c r="AH114" s="813"/>
      <c r="AI114" s="813"/>
      <c r="AJ114" s="814"/>
      <c r="AK114" s="815">
        <v>24517</v>
      </c>
      <c r="AL114" s="813"/>
      <c r="AM114" s="813"/>
      <c r="AN114" s="813"/>
      <c r="AO114" s="814"/>
      <c r="AP114" s="857">
        <v>1.7</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481564</v>
      </c>
      <c r="BR114" s="850"/>
      <c r="BS114" s="850"/>
      <c r="BT114" s="850"/>
      <c r="BU114" s="850"/>
      <c r="BV114" s="850">
        <v>449280</v>
      </c>
      <c r="BW114" s="850"/>
      <c r="BX114" s="850"/>
      <c r="BY114" s="850"/>
      <c r="BZ114" s="850"/>
      <c r="CA114" s="850">
        <v>427230</v>
      </c>
      <c r="CB114" s="850"/>
      <c r="CC114" s="850"/>
      <c r="CD114" s="850"/>
      <c r="CE114" s="850"/>
      <c r="CF114" s="908">
        <v>29.2</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436</v>
      </c>
      <c r="DH114" s="813"/>
      <c r="DI114" s="813"/>
      <c r="DJ114" s="813"/>
      <c r="DK114" s="814"/>
      <c r="DL114" s="815" t="s">
        <v>437</v>
      </c>
      <c r="DM114" s="813"/>
      <c r="DN114" s="813"/>
      <c r="DO114" s="813"/>
      <c r="DP114" s="814"/>
      <c r="DQ114" s="815" t="s">
        <v>437</v>
      </c>
      <c r="DR114" s="813"/>
      <c r="DS114" s="813"/>
      <c r="DT114" s="813"/>
      <c r="DU114" s="814"/>
      <c r="DV114" s="857" t="s">
        <v>437</v>
      </c>
      <c r="DW114" s="858"/>
      <c r="DX114" s="858"/>
      <c r="DY114" s="858"/>
      <c r="DZ114" s="859"/>
    </row>
    <row r="115" spans="1:130" s="221"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437</v>
      </c>
      <c r="AB115" s="952"/>
      <c r="AC115" s="952"/>
      <c r="AD115" s="952"/>
      <c r="AE115" s="953"/>
      <c r="AF115" s="954" t="s">
        <v>138</v>
      </c>
      <c r="AG115" s="952"/>
      <c r="AH115" s="952"/>
      <c r="AI115" s="952"/>
      <c r="AJ115" s="953"/>
      <c r="AK115" s="954" t="s">
        <v>138</v>
      </c>
      <c r="AL115" s="952"/>
      <c r="AM115" s="952"/>
      <c r="AN115" s="952"/>
      <c r="AO115" s="953"/>
      <c r="AP115" s="955" t="s">
        <v>436</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t="s">
        <v>436</v>
      </c>
      <c r="BR115" s="850"/>
      <c r="BS115" s="850"/>
      <c r="BT115" s="850"/>
      <c r="BU115" s="850"/>
      <c r="BV115" s="850" t="s">
        <v>437</v>
      </c>
      <c r="BW115" s="850"/>
      <c r="BX115" s="850"/>
      <c r="BY115" s="850"/>
      <c r="BZ115" s="850"/>
      <c r="CA115" s="850" t="s">
        <v>437</v>
      </c>
      <c r="CB115" s="850"/>
      <c r="CC115" s="850"/>
      <c r="CD115" s="850"/>
      <c r="CE115" s="850"/>
      <c r="CF115" s="908" t="s">
        <v>138</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437</v>
      </c>
      <c r="DH115" s="813"/>
      <c r="DI115" s="813"/>
      <c r="DJ115" s="813"/>
      <c r="DK115" s="814"/>
      <c r="DL115" s="815" t="s">
        <v>437</v>
      </c>
      <c r="DM115" s="813"/>
      <c r="DN115" s="813"/>
      <c r="DO115" s="813"/>
      <c r="DP115" s="814"/>
      <c r="DQ115" s="815" t="s">
        <v>138</v>
      </c>
      <c r="DR115" s="813"/>
      <c r="DS115" s="813"/>
      <c r="DT115" s="813"/>
      <c r="DU115" s="814"/>
      <c r="DV115" s="857" t="s">
        <v>441</v>
      </c>
      <c r="DW115" s="858"/>
      <c r="DX115" s="858"/>
      <c r="DY115" s="858"/>
      <c r="DZ115" s="859"/>
    </row>
    <row r="116" spans="1:130" s="221" customFormat="1" ht="26.25" customHeight="1" x14ac:dyDescent="0.15">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436</v>
      </c>
      <c r="AB116" s="813"/>
      <c r="AC116" s="813"/>
      <c r="AD116" s="813"/>
      <c r="AE116" s="814"/>
      <c r="AF116" s="815" t="s">
        <v>436</v>
      </c>
      <c r="AG116" s="813"/>
      <c r="AH116" s="813"/>
      <c r="AI116" s="813"/>
      <c r="AJ116" s="814"/>
      <c r="AK116" s="815" t="s">
        <v>437</v>
      </c>
      <c r="AL116" s="813"/>
      <c r="AM116" s="813"/>
      <c r="AN116" s="813"/>
      <c r="AO116" s="814"/>
      <c r="AP116" s="857" t="s">
        <v>437</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437</v>
      </c>
      <c r="BR116" s="850"/>
      <c r="BS116" s="850"/>
      <c r="BT116" s="850"/>
      <c r="BU116" s="850"/>
      <c r="BV116" s="850" t="s">
        <v>437</v>
      </c>
      <c r="BW116" s="850"/>
      <c r="BX116" s="850"/>
      <c r="BY116" s="850"/>
      <c r="BZ116" s="850"/>
      <c r="CA116" s="850" t="s">
        <v>436</v>
      </c>
      <c r="CB116" s="850"/>
      <c r="CC116" s="850"/>
      <c r="CD116" s="850"/>
      <c r="CE116" s="850"/>
      <c r="CF116" s="908" t="s">
        <v>437</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437</v>
      </c>
      <c r="DH116" s="813"/>
      <c r="DI116" s="813"/>
      <c r="DJ116" s="813"/>
      <c r="DK116" s="814"/>
      <c r="DL116" s="815" t="s">
        <v>138</v>
      </c>
      <c r="DM116" s="813"/>
      <c r="DN116" s="813"/>
      <c r="DO116" s="813"/>
      <c r="DP116" s="814"/>
      <c r="DQ116" s="815" t="s">
        <v>138</v>
      </c>
      <c r="DR116" s="813"/>
      <c r="DS116" s="813"/>
      <c r="DT116" s="813"/>
      <c r="DU116" s="814"/>
      <c r="DV116" s="857" t="s">
        <v>138</v>
      </c>
      <c r="DW116" s="858"/>
      <c r="DX116" s="858"/>
      <c r="DY116" s="858"/>
      <c r="DZ116" s="859"/>
    </row>
    <row r="117" spans="1:130" s="221" customFormat="1" ht="26.25" customHeight="1" x14ac:dyDescent="0.15">
      <c r="A117" s="928" t="s">
        <v>192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296968</v>
      </c>
      <c r="AB117" s="936"/>
      <c r="AC117" s="936"/>
      <c r="AD117" s="936"/>
      <c r="AE117" s="937"/>
      <c r="AF117" s="938">
        <v>316331</v>
      </c>
      <c r="AG117" s="936"/>
      <c r="AH117" s="936"/>
      <c r="AI117" s="936"/>
      <c r="AJ117" s="937"/>
      <c r="AK117" s="938">
        <v>355333</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437</v>
      </c>
      <c r="BR117" s="850"/>
      <c r="BS117" s="850"/>
      <c r="BT117" s="850"/>
      <c r="BU117" s="850"/>
      <c r="BV117" s="850" t="s">
        <v>436</v>
      </c>
      <c r="BW117" s="850"/>
      <c r="BX117" s="850"/>
      <c r="BY117" s="850"/>
      <c r="BZ117" s="850"/>
      <c r="CA117" s="850" t="s">
        <v>436</v>
      </c>
      <c r="CB117" s="850"/>
      <c r="CC117" s="850"/>
      <c r="CD117" s="850"/>
      <c r="CE117" s="850"/>
      <c r="CF117" s="908" t="s">
        <v>436</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437</v>
      </c>
      <c r="DH117" s="813"/>
      <c r="DI117" s="813"/>
      <c r="DJ117" s="813"/>
      <c r="DK117" s="814"/>
      <c r="DL117" s="815" t="s">
        <v>437</v>
      </c>
      <c r="DM117" s="813"/>
      <c r="DN117" s="813"/>
      <c r="DO117" s="813"/>
      <c r="DP117" s="814"/>
      <c r="DQ117" s="815" t="s">
        <v>437</v>
      </c>
      <c r="DR117" s="813"/>
      <c r="DS117" s="813"/>
      <c r="DT117" s="813"/>
      <c r="DU117" s="814"/>
      <c r="DV117" s="857" t="s">
        <v>437</v>
      </c>
      <c r="DW117" s="858"/>
      <c r="DX117" s="858"/>
      <c r="DY117" s="858"/>
      <c r="DZ117" s="859"/>
    </row>
    <row r="118" spans="1:130" s="221" customFormat="1" ht="26.25" customHeight="1" x14ac:dyDescent="0.15">
      <c r="A118" s="928" t="s">
        <v>431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428</v>
      </c>
      <c r="AB118" s="929"/>
      <c r="AC118" s="929"/>
      <c r="AD118" s="929"/>
      <c r="AE118" s="930"/>
      <c r="AF118" s="931" t="s">
        <v>429</v>
      </c>
      <c r="AG118" s="929"/>
      <c r="AH118" s="929"/>
      <c r="AI118" s="929"/>
      <c r="AJ118" s="930"/>
      <c r="AK118" s="931" t="s">
        <v>309</v>
      </c>
      <c r="AL118" s="929"/>
      <c r="AM118" s="929"/>
      <c r="AN118" s="929"/>
      <c r="AO118" s="930"/>
      <c r="AP118" s="932" t="s">
        <v>430</v>
      </c>
      <c r="AQ118" s="933"/>
      <c r="AR118" s="933"/>
      <c r="AS118" s="933"/>
      <c r="AT118" s="934"/>
      <c r="AU118" s="965"/>
      <c r="AV118" s="966"/>
      <c r="AW118" s="966"/>
      <c r="AX118" s="966"/>
      <c r="AY118" s="966"/>
      <c r="AZ118" s="871" t="s">
        <v>461</v>
      </c>
      <c r="BA118" s="872"/>
      <c r="BB118" s="872"/>
      <c r="BC118" s="872"/>
      <c r="BD118" s="872"/>
      <c r="BE118" s="872"/>
      <c r="BF118" s="872"/>
      <c r="BG118" s="872"/>
      <c r="BH118" s="872"/>
      <c r="BI118" s="872"/>
      <c r="BJ118" s="872"/>
      <c r="BK118" s="872"/>
      <c r="BL118" s="872"/>
      <c r="BM118" s="872"/>
      <c r="BN118" s="872"/>
      <c r="BO118" s="872"/>
      <c r="BP118" s="873"/>
      <c r="BQ118" s="912" t="s">
        <v>436</v>
      </c>
      <c r="BR118" s="878"/>
      <c r="BS118" s="878"/>
      <c r="BT118" s="878"/>
      <c r="BU118" s="878"/>
      <c r="BV118" s="878" t="s">
        <v>436</v>
      </c>
      <c r="BW118" s="878"/>
      <c r="BX118" s="878"/>
      <c r="BY118" s="878"/>
      <c r="BZ118" s="878"/>
      <c r="CA118" s="878" t="s">
        <v>436</v>
      </c>
      <c r="CB118" s="878"/>
      <c r="CC118" s="878"/>
      <c r="CD118" s="878"/>
      <c r="CE118" s="878"/>
      <c r="CF118" s="908" t="s">
        <v>436</v>
      </c>
      <c r="CG118" s="909"/>
      <c r="CH118" s="909"/>
      <c r="CI118" s="909"/>
      <c r="CJ118" s="909"/>
      <c r="CK118" s="960"/>
      <c r="CL118" s="854"/>
      <c r="CM118" s="848" t="s">
        <v>462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441</v>
      </c>
      <c r="DH118" s="813"/>
      <c r="DI118" s="813"/>
      <c r="DJ118" s="813"/>
      <c r="DK118" s="814"/>
      <c r="DL118" s="815" t="s">
        <v>436</v>
      </c>
      <c r="DM118" s="813"/>
      <c r="DN118" s="813"/>
      <c r="DO118" s="813"/>
      <c r="DP118" s="814"/>
      <c r="DQ118" s="815" t="s">
        <v>436</v>
      </c>
      <c r="DR118" s="813"/>
      <c r="DS118" s="813"/>
      <c r="DT118" s="813"/>
      <c r="DU118" s="814"/>
      <c r="DV118" s="857" t="s">
        <v>436</v>
      </c>
      <c r="DW118" s="858"/>
      <c r="DX118" s="858"/>
      <c r="DY118" s="858"/>
      <c r="DZ118" s="859"/>
    </row>
    <row r="119" spans="1:130" s="221" customFormat="1" ht="26.25" customHeight="1" x14ac:dyDescent="0.15">
      <c r="A119" s="851" t="s">
        <v>434</v>
      </c>
      <c r="B119" s="852"/>
      <c r="C119" s="893" t="s">
        <v>435</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436</v>
      </c>
      <c r="AB119" s="922"/>
      <c r="AC119" s="922"/>
      <c r="AD119" s="922"/>
      <c r="AE119" s="923"/>
      <c r="AF119" s="924" t="s">
        <v>436</v>
      </c>
      <c r="AG119" s="922"/>
      <c r="AH119" s="922"/>
      <c r="AI119" s="922"/>
      <c r="AJ119" s="923"/>
      <c r="AK119" s="924" t="s">
        <v>441</v>
      </c>
      <c r="AL119" s="922"/>
      <c r="AM119" s="922"/>
      <c r="AN119" s="922"/>
      <c r="AO119" s="923"/>
      <c r="AP119" s="925" t="s">
        <v>436</v>
      </c>
      <c r="AQ119" s="926"/>
      <c r="AR119" s="926"/>
      <c r="AS119" s="926"/>
      <c r="AT119" s="927"/>
      <c r="AU119" s="967"/>
      <c r="AV119" s="968"/>
      <c r="AW119" s="968"/>
      <c r="AX119" s="968"/>
      <c r="AY119" s="968"/>
      <c r="AZ119" s="242" t="s">
        <v>192</v>
      </c>
      <c r="BA119" s="242"/>
      <c r="BB119" s="242"/>
      <c r="BC119" s="242"/>
      <c r="BD119" s="242"/>
      <c r="BE119" s="242"/>
      <c r="BF119" s="242"/>
      <c r="BG119" s="242"/>
      <c r="BH119" s="242"/>
      <c r="BI119" s="242"/>
      <c r="BJ119" s="242"/>
      <c r="BK119" s="242"/>
      <c r="BL119" s="242"/>
      <c r="BM119" s="242"/>
      <c r="BN119" s="242"/>
      <c r="BO119" s="910" t="s">
        <v>463</v>
      </c>
      <c r="BP119" s="911"/>
      <c r="BQ119" s="912">
        <v>4028264</v>
      </c>
      <c r="BR119" s="878"/>
      <c r="BS119" s="878"/>
      <c r="BT119" s="878"/>
      <c r="BU119" s="878"/>
      <c r="BV119" s="878">
        <v>3875183</v>
      </c>
      <c r="BW119" s="878"/>
      <c r="BX119" s="878"/>
      <c r="BY119" s="878"/>
      <c r="BZ119" s="878"/>
      <c r="CA119" s="878">
        <v>3728475</v>
      </c>
      <c r="CB119" s="878"/>
      <c r="CC119" s="878"/>
      <c r="CD119" s="878"/>
      <c r="CE119" s="878"/>
      <c r="CF119" s="781"/>
      <c r="CG119" s="782"/>
      <c r="CH119" s="782"/>
      <c r="CI119" s="782"/>
      <c r="CJ119" s="867"/>
      <c r="CK119" s="961"/>
      <c r="CL119" s="856"/>
      <c r="CM119" s="871" t="s">
        <v>464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436</v>
      </c>
      <c r="DH119" s="797"/>
      <c r="DI119" s="797"/>
      <c r="DJ119" s="797"/>
      <c r="DK119" s="798"/>
      <c r="DL119" s="799" t="s">
        <v>436</v>
      </c>
      <c r="DM119" s="797"/>
      <c r="DN119" s="797"/>
      <c r="DO119" s="797"/>
      <c r="DP119" s="798"/>
      <c r="DQ119" s="799" t="s">
        <v>436</v>
      </c>
      <c r="DR119" s="797"/>
      <c r="DS119" s="797"/>
      <c r="DT119" s="797"/>
      <c r="DU119" s="798"/>
      <c r="DV119" s="881" t="s">
        <v>436</v>
      </c>
      <c r="DW119" s="882"/>
      <c r="DX119" s="882"/>
      <c r="DY119" s="882"/>
      <c r="DZ119" s="883"/>
    </row>
    <row r="120" spans="1:130" s="221" customFormat="1" ht="26.25" customHeight="1" x14ac:dyDescent="0.15">
      <c r="A120" s="853"/>
      <c r="B120" s="854"/>
      <c r="C120" s="848" t="s">
        <v>440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436</v>
      </c>
      <c r="AB120" s="813"/>
      <c r="AC120" s="813"/>
      <c r="AD120" s="813"/>
      <c r="AE120" s="814"/>
      <c r="AF120" s="815" t="s">
        <v>436</v>
      </c>
      <c r="AG120" s="813"/>
      <c r="AH120" s="813"/>
      <c r="AI120" s="813"/>
      <c r="AJ120" s="814"/>
      <c r="AK120" s="815" t="s">
        <v>436</v>
      </c>
      <c r="AL120" s="813"/>
      <c r="AM120" s="813"/>
      <c r="AN120" s="813"/>
      <c r="AO120" s="814"/>
      <c r="AP120" s="857" t="s">
        <v>436</v>
      </c>
      <c r="AQ120" s="858"/>
      <c r="AR120" s="858"/>
      <c r="AS120" s="858"/>
      <c r="AT120" s="859"/>
      <c r="AU120" s="913" t="s">
        <v>465</v>
      </c>
      <c r="AV120" s="914"/>
      <c r="AW120" s="914"/>
      <c r="AX120" s="914"/>
      <c r="AY120" s="915"/>
      <c r="AZ120" s="893" t="s">
        <v>466</v>
      </c>
      <c r="BA120" s="841"/>
      <c r="BB120" s="841"/>
      <c r="BC120" s="841"/>
      <c r="BD120" s="841"/>
      <c r="BE120" s="841"/>
      <c r="BF120" s="841"/>
      <c r="BG120" s="841"/>
      <c r="BH120" s="841"/>
      <c r="BI120" s="841"/>
      <c r="BJ120" s="841"/>
      <c r="BK120" s="841"/>
      <c r="BL120" s="841"/>
      <c r="BM120" s="841"/>
      <c r="BN120" s="841"/>
      <c r="BO120" s="841"/>
      <c r="BP120" s="842"/>
      <c r="BQ120" s="894">
        <v>1585829</v>
      </c>
      <c r="BR120" s="875"/>
      <c r="BS120" s="875"/>
      <c r="BT120" s="875"/>
      <c r="BU120" s="875"/>
      <c r="BV120" s="875">
        <v>1615633</v>
      </c>
      <c r="BW120" s="875"/>
      <c r="BX120" s="875"/>
      <c r="BY120" s="875"/>
      <c r="BZ120" s="875"/>
      <c r="CA120" s="875">
        <v>1661531</v>
      </c>
      <c r="CB120" s="875"/>
      <c r="CC120" s="875"/>
      <c r="CD120" s="875"/>
      <c r="CE120" s="875"/>
      <c r="CF120" s="899">
        <v>113.5</v>
      </c>
      <c r="CG120" s="900"/>
      <c r="CH120" s="900"/>
      <c r="CI120" s="900"/>
      <c r="CJ120" s="900"/>
      <c r="CK120" s="901" t="s">
        <v>467</v>
      </c>
      <c r="CL120" s="885"/>
      <c r="CM120" s="885"/>
      <c r="CN120" s="885"/>
      <c r="CO120" s="886"/>
      <c r="CP120" s="905" t="s">
        <v>468</v>
      </c>
      <c r="CQ120" s="906"/>
      <c r="CR120" s="906"/>
      <c r="CS120" s="906"/>
      <c r="CT120" s="906"/>
      <c r="CU120" s="906"/>
      <c r="CV120" s="906"/>
      <c r="CW120" s="906"/>
      <c r="CX120" s="906"/>
      <c r="CY120" s="906"/>
      <c r="CZ120" s="906"/>
      <c r="DA120" s="906"/>
      <c r="DB120" s="906"/>
      <c r="DC120" s="906"/>
      <c r="DD120" s="906"/>
      <c r="DE120" s="906"/>
      <c r="DF120" s="907"/>
      <c r="DG120" s="894">
        <v>518140</v>
      </c>
      <c r="DH120" s="875"/>
      <c r="DI120" s="875"/>
      <c r="DJ120" s="875"/>
      <c r="DK120" s="875"/>
      <c r="DL120" s="875">
        <v>466585</v>
      </c>
      <c r="DM120" s="875"/>
      <c r="DN120" s="875"/>
      <c r="DO120" s="875"/>
      <c r="DP120" s="875"/>
      <c r="DQ120" s="875">
        <v>437839</v>
      </c>
      <c r="DR120" s="875"/>
      <c r="DS120" s="875"/>
      <c r="DT120" s="875"/>
      <c r="DU120" s="875"/>
      <c r="DV120" s="876">
        <v>29.9</v>
      </c>
      <c r="DW120" s="876"/>
      <c r="DX120" s="876"/>
      <c r="DY120" s="876"/>
      <c r="DZ120" s="877"/>
    </row>
    <row r="121" spans="1:130" s="221" customFormat="1" ht="26.25" customHeight="1" x14ac:dyDescent="0.15">
      <c r="A121" s="853"/>
      <c r="B121" s="854"/>
      <c r="C121" s="896" t="s">
        <v>469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436</v>
      </c>
      <c r="AB121" s="813"/>
      <c r="AC121" s="813"/>
      <c r="AD121" s="813"/>
      <c r="AE121" s="814"/>
      <c r="AF121" s="815" t="s">
        <v>436</v>
      </c>
      <c r="AG121" s="813"/>
      <c r="AH121" s="813"/>
      <c r="AI121" s="813"/>
      <c r="AJ121" s="814"/>
      <c r="AK121" s="815" t="s">
        <v>436</v>
      </c>
      <c r="AL121" s="813"/>
      <c r="AM121" s="813"/>
      <c r="AN121" s="813"/>
      <c r="AO121" s="814"/>
      <c r="AP121" s="857" t="s">
        <v>436</v>
      </c>
      <c r="AQ121" s="858"/>
      <c r="AR121" s="858"/>
      <c r="AS121" s="858"/>
      <c r="AT121" s="859"/>
      <c r="AU121" s="916"/>
      <c r="AV121" s="917"/>
      <c r="AW121" s="917"/>
      <c r="AX121" s="917"/>
      <c r="AY121" s="918"/>
      <c r="AZ121" s="848" t="s">
        <v>470</v>
      </c>
      <c r="BA121" s="785"/>
      <c r="BB121" s="785"/>
      <c r="BC121" s="785"/>
      <c r="BD121" s="785"/>
      <c r="BE121" s="785"/>
      <c r="BF121" s="785"/>
      <c r="BG121" s="785"/>
      <c r="BH121" s="785"/>
      <c r="BI121" s="785"/>
      <c r="BJ121" s="785"/>
      <c r="BK121" s="785"/>
      <c r="BL121" s="785"/>
      <c r="BM121" s="785"/>
      <c r="BN121" s="785"/>
      <c r="BO121" s="785"/>
      <c r="BP121" s="786"/>
      <c r="BQ121" s="849" t="s">
        <v>436</v>
      </c>
      <c r="BR121" s="850"/>
      <c r="BS121" s="850"/>
      <c r="BT121" s="850"/>
      <c r="BU121" s="850"/>
      <c r="BV121" s="850" t="s">
        <v>436</v>
      </c>
      <c r="BW121" s="850"/>
      <c r="BX121" s="850"/>
      <c r="BY121" s="850"/>
      <c r="BZ121" s="850"/>
      <c r="CA121" s="850" t="s">
        <v>436</v>
      </c>
      <c r="CB121" s="850"/>
      <c r="CC121" s="850"/>
      <c r="CD121" s="850"/>
      <c r="CE121" s="850"/>
      <c r="CF121" s="908" t="s">
        <v>436</v>
      </c>
      <c r="CG121" s="909"/>
      <c r="CH121" s="909"/>
      <c r="CI121" s="909"/>
      <c r="CJ121" s="909"/>
      <c r="CK121" s="902"/>
      <c r="CL121" s="888"/>
      <c r="CM121" s="888"/>
      <c r="CN121" s="888"/>
      <c r="CO121" s="889"/>
      <c r="CP121" s="868"/>
      <c r="CQ121" s="869"/>
      <c r="CR121" s="869"/>
      <c r="CS121" s="869"/>
      <c r="CT121" s="869"/>
      <c r="CU121" s="869"/>
      <c r="CV121" s="869"/>
      <c r="CW121" s="869"/>
      <c r="CX121" s="869"/>
      <c r="CY121" s="869"/>
      <c r="CZ121" s="869"/>
      <c r="DA121" s="869"/>
      <c r="DB121" s="869"/>
      <c r="DC121" s="869"/>
      <c r="DD121" s="869"/>
      <c r="DE121" s="869"/>
      <c r="DF121" s="870"/>
      <c r="DG121" s="849"/>
      <c r="DH121" s="850"/>
      <c r="DI121" s="850"/>
      <c r="DJ121" s="850"/>
      <c r="DK121" s="850"/>
      <c r="DL121" s="850"/>
      <c r="DM121" s="850"/>
      <c r="DN121" s="850"/>
      <c r="DO121" s="850"/>
      <c r="DP121" s="850"/>
      <c r="DQ121" s="850"/>
      <c r="DR121" s="850"/>
      <c r="DS121" s="850"/>
      <c r="DT121" s="850"/>
      <c r="DU121" s="850"/>
      <c r="DV121" s="827"/>
      <c r="DW121" s="827"/>
      <c r="DX121" s="827"/>
      <c r="DY121" s="827"/>
      <c r="DZ121" s="828"/>
    </row>
    <row r="122" spans="1:130" s="221"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436</v>
      </c>
      <c r="AB122" s="813"/>
      <c r="AC122" s="813"/>
      <c r="AD122" s="813"/>
      <c r="AE122" s="814"/>
      <c r="AF122" s="815" t="s">
        <v>436</v>
      </c>
      <c r="AG122" s="813"/>
      <c r="AH122" s="813"/>
      <c r="AI122" s="813"/>
      <c r="AJ122" s="814"/>
      <c r="AK122" s="815" t="s">
        <v>437</v>
      </c>
      <c r="AL122" s="813"/>
      <c r="AM122" s="813"/>
      <c r="AN122" s="813"/>
      <c r="AO122" s="814"/>
      <c r="AP122" s="857" t="s">
        <v>436</v>
      </c>
      <c r="AQ122" s="858"/>
      <c r="AR122" s="858"/>
      <c r="AS122" s="858"/>
      <c r="AT122" s="859"/>
      <c r="AU122" s="916"/>
      <c r="AV122" s="917"/>
      <c r="AW122" s="917"/>
      <c r="AX122" s="917"/>
      <c r="AY122" s="918"/>
      <c r="AZ122" s="871" t="s">
        <v>471</v>
      </c>
      <c r="BA122" s="872"/>
      <c r="BB122" s="872"/>
      <c r="BC122" s="872"/>
      <c r="BD122" s="872"/>
      <c r="BE122" s="872"/>
      <c r="BF122" s="872"/>
      <c r="BG122" s="872"/>
      <c r="BH122" s="872"/>
      <c r="BI122" s="872"/>
      <c r="BJ122" s="872"/>
      <c r="BK122" s="872"/>
      <c r="BL122" s="872"/>
      <c r="BM122" s="872"/>
      <c r="BN122" s="872"/>
      <c r="BO122" s="872"/>
      <c r="BP122" s="873"/>
      <c r="BQ122" s="912">
        <v>2324478</v>
      </c>
      <c r="BR122" s="878"/>
      <c r="BS122" s="878"/>
      <c r="BT122" s="878"/>
      <c r="BU122" s="878"/>
      <c r="BV122" s="878">
        <v>2356838</v>
      </c>
      <c r="BW122" s="878"/>
      <c r="BX122" s="878"/>
      <c r="BY122" s="878"/>
      <c r="BZ122" s="878"/>
      <c r="CA122" s="878">
        <v>2294167</v>
      </c>
      <c r="CB122" s="878"/>
      <c r="CC122" s="878"/>
      <c r="CD122" s="878"/>
      <c r="CE122" s="878"/>
      <c r="CF122" s="879">
        <v>156.69999999999999</v>
      </c>
      <c r="CG122" s="880"/>
      <c r="CH122" s="880"/>
      <c r="CI122" s="880"/>
      <c r="CJ122" s="880"/>
      <c r="CK122" s="902"/>
      <c r="CL122" s="888"/>
      <c r="CM122" s="888"/>
      <c r="CN122" s="888"/>
      <c r="CO122" s="889"/>
      <c r="CP122" s="868"/>
      <c r="CQ122" s="869"/>
      <c r="CR122" s="869"/>
      <c r="CS122" s="869"/>
      <c r="CT122" s="869"/>
      <c r="CU122" s="869"/>
      <c r="CV122" s="869"/>
      <c r="CW122" s="869"/>
      <c r="CX122" s="869"/>
      <c r="CY122" s="869"/>
      <c r="CZ122" s="869"/>
      <c r="DA122" s="869"/>
      <c r="DB122" s="869"/>
      <c r="DC122" s="869"/>
      <c r="DD122" s="869"/>
      <c r="DE122" s="869"/>
      <c r="DF122" s="870"/>
      <c r="DG122" s="849"/>
      <c r="DH122" s="850"/>
      <c r="DI122" s="850"/>
      <c r="DJ122" s="850"/>
      <c r="DK122" s="850"/>
      <c r="DL122" s="850"/>
      <c r="DM122" s="850"/>
      <c r="DN122" s="850"/>
      <c r="DO122" s="850"/>
      <c r="DP122" s="850"/>
      <c r="DQ122" s="850"/>
      <c r="DR122" s="850"/>
      <c r="DS122" s="850"/>
      <c r="DT122" s="850"/>
      <c r="DU122" s="850"/>
      <c r="DV122" s="827"/>
      <c r="DW122" s="827"/>
      <c r="DX122" s="827"/>
      <c r="DY122" s="827"/>
      <c r="DZ122" s="828"/>
    </row>
    <row r="123" spans="1:130" s="221"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138</v>
      </c>
      <c r="AB123" s="813"/>
      <c r="AC123" s="813"/>
      <c r="AD123" s="813"/>
      <c r="AE123" s="814"/>
      <c r="AF123" s="815" t="s">
        <v>138</v>
      </c>
      <c r="AG123" s="813"/>
      <c r="AH123" s="813"/>
      <c r="AI123" s="813"/>
      <c r="AJ123" s="814"/>
      <c r="AK123" s="815" t="s">
        <v>138</v>
      </c>
      <c r="AL123" s="813"/>
      <c r="AM123" s="813"/>
      <c r="AN123" s="813"/>
      <c r="AO123" s="814"/>
      <c r="AP123" s="857" t="s">
        <v>138</v>
      </c>
      <c r="AQ123" s="858"/>
      <c r="AR123" s="858"/>
      <c r="AS123" s="858"/>
      <c r="AT123" s="859"/>
      <c r="AU123" s="919"/>
      <c r="AV123" s="920"/>
      <c r="AW123" s="920"/>
      <c r="AX123" s="920"/>
      <c r="AY123" s="920"/>
      <c r="AZ123" s="242" t="s">
        <v>192</v>
      </c>
      <c r="BA123" s="242"/>
      <c r="BB123" s="242"/>
      <c r="BC123" s="242"/>
      <c r="BD123" s="242"/>
      <c r="BE123" s="242"/>
      <c r="BF123" s="242"/>
      <c r="BG123" s="242"/>
      <c r="BH123" s="242"/>
      <c r="BI123" s="242"/>
      <c r="BJ123" s="242"/>
      <c r="BK123" s="242"/>
      <c r="BL123" s="242"/>
      <c r="BM123" s="242"/>
      <c r="BN123" s="242"/>
      <c r="BO123" s="910" t="s">
        <v>472</v>
      </c>
      <c r="BP123" s="911"/>
      <c r="BQ123" s="865">
        <v>3910307</v>
      </c>
      <c r="BR123" s="866"/>
      <c r="BS123" s="866"/>
      <c r="BT123" s="866"/>
      <c r="BU123" s="866"/>
      <c r="BV123" s="866">
        <v>3972471</v>
      </c>
      <c r="BW123" s="866"/>
      <c r="BX123" s="866"/>
      <c r="BY123" s="866"/>
      <c r="BZ123" s="866"/>
      <c r="CA123" s="866">
        <v>3955698</v>
      </c>
      <c r="CB123" s="866"/>
      <c r="CC123" s="866"/>
      <c r="CD123" s="866"/>
      <c r="CE123" s="866"/>
      <c r="CF123" s="781"/>
      <c r="CG123" s="782"/>
      <c r="CH123" s="782"/>
      <c r="CI123" s="782"/>
      <c r="CJ123" s="867"/>
      <c r="CK123" s="902"/>
      <c r="CL123" s="888"/>
      <c r="CM123" s="888"/>
      <c r="CN123" s="888"/>
      <c r="CO123" s="889"/>
      <c r="CP123" s="868"/>
      <c r="CQ123" s="869"/>
      <c r="CR123" s="869"/>
      <c r="CS123" s="869"/>
      <c r="CT123" s="869"/>
      <c r="CU123" s="869"/>
      <c r="CV123" s="869"/>
      <c r="CW123" s="869"/>
      <c r="CX123" s="869"/>
      <c r="CY123" s="869"/>
      <c r="CZ123" s="869"/>
      <c r="DA123" s="869"/>
      <c r="DB123" s="869"/>
      <c r="DC123" s="869"/>
      <c r="DD123" s="869"/>
      <c r="DE123" s="869"/>
      <c r="DF123" s="870"/>
      <c r="DG123" s="812"/>
      <c r="DH123" s="813"/>
      <c r="DI123" s="813"/>
      <c r="DJ123" s="813"/>
      <c r="DK123" s="814"/>
      <c r="DL123" s="815"/>
      <c r="DM123" s="813"/>
      <c r="DN123" s="813"/>
      <c r="DO123" s="813"/>
      <c r="DP123" s="814"/>
      <c r="DQ123" s="815"/>
      <c r="DR123" s="813"/>
      <c r="DS123" s="813"/>
      <c r="DT123" s="813"/>
      <c r="DU123" s="814"/>
      <c r="DV123" s="857"/>
      <c r="DW123" s="858"/>
      <c r="DX123" s="858"/>
      <c r="DY123" s="858"/>
      <c r="DZ123" s="859"/>
    </row>
    <row r="124" spans="1:130" s="221" customFormat="1" ht="26.25" customHeight="1" thickBot="1" x14ac:dyDescent="0.2">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138</v>
      </c>
      <c r="AB124" s="813"/>
      <c r="AC124" s="813"/>
      <c r="AD124" s="813"/>
      <c r="AE124" s="814"/>
      <c r="AF124" s="815" t="s">
        <v>436</v>
      </c>
      <c r="AG124" s="813"/>
      <c r="AH124" s="813"/>
      <c r="AI124" s="813"/>
      <c r="AJ124" s="814"/>
      <c r="AK124" s="815" t="s">
        <v>138</v>
      </c>
      <c r="AL124" s="813"/>
      <c r="AM124" s="813"/>
      <c r="AN124" s="813"/>
      <c r="AO124" s="814"/>
      <c r="AP124" s="857" t="s">
        <v>138</v>
      </c>
      <c r="AQ124" s="858"/>
      <c r="AR124" s="858"/>
      <c r="AS124" s="858"/>
      <c r="AT124" s="859"/>
      <c r="AU124" s="860" t="s">
        <v>473</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9.8000000000000007</v>
      </c>
      <c r="BR124" s="864"/>
      <c r="BS124" s="864"/>
      <c r="BT124" s="864"/>
      <c r="BU124" s="864"/>
      <c r="BV124" s="864" t="s">
        <v>138</v>
      </c>
      <c r="BW124" s="864"/>
      <c r="BX124" s="864"/>
      <c r="BY124" s="864"/>
      <c r="BZ124" s="864"/>
      <c r="CA124" s="864" t="s">
        <v>138</v>
      </c>
      <c r="CB124" s="864"/>
      <c r="CC124" s="864"/>
      <c r="CD124" s="864"/>
      <c r="CE124" s="864"/>
      <c r="CF124" s="759"/>
      <c r="CG124" s="760"/>
      <c r="CH124" s="760"/>
      <c r="CI124" s="760"/>
      <c r="CJ124" s="895"/>
      <c r="CK124" s="903"/>
      <c r="CL124" s="903"/>
      <c r="CM124" s="903"/>
      <c r="CN124" s="903"/>
      <c r="CO124" s="904"/>
      <c r="CP124" s="868" t="s">
        <v>474</v>
      </c>
      <c r="CQ124" s="869"/>
      <c r="CR124" s="869"/>
      <c r="CS124" s="869"/>
      <c r="CT124" s="869"/>
      <c r="CU124" s="869"/>
      <c r="CV124" s="869"/>
      <c r="CW124" s="869"/>
      <c r="CX124" s="869"/>
      <c r="CY124" s="869"/>
      <c r="CZ124" s="869"/>
      <c r="DA124" s="869"/>
      <c r="DB124" s="869"/>
      <c r="DC124" s="869"/>
      <c r="DD124" s="869"/>
      <c r="DE124" s="869"/>
      <c r="DF124" s="870"/>
      <c r="DG124" s="796" t="s">
        <v>138</v>
      </c>
      <c r="DH124" s="797"/>
      <c r="DI124" s="797"/>
      <c r="DJ124" s="797"/>
      <c r="DK124" s="798"/>
      <c r="DL124" s="799" t="s">
        <v>138</v>
      </c>
      <c r="DM124" s="797"/>
      <c r="DN124" s="797"/>
      <c r="DO124" s="797"/>
      <c r="DP124" s="798"/>
      <c r="DQ124" s="799" t="s">
        <v>138</v>
      </c>
      <c r="DR124" s="797"/>
      <c r="DS124" s="797"/>
      <c r="DT124" s="797"/>
      <c r="DU124" s="798"/>
      <c r="DV124" s="881" t="s">
        <v>138</v>
      </c>
      <c r="DW124" s="882"/>
      <c r="DX124" s="882"/>
      <c r="DY124" s="882"/>
      <c r="DZ124" s="883"/>
    </row>
    <row r="125" spans="1:130" s="221" customFormat="1" ht="26.25" customHeight="1" x14ac:dyDescent="0.15">
      <c r="A125" s="853"/>
      <c r="B125" s="854"/>
      <c r="C125" s="848" t="s">
        <v>462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138</v>
      </c>
      <c r="AB125" s="813"/>
      <c r="AC125" s="813"/>
      <c r="AD125" s="813"/>
      <c r="AE125" s="814"/>
      <c r="AF125" s="815" t="s">
        <v>138</v>
      </c>
      <c r="AG125" s="813"/>
      <c r="AH125" s="813"/>
      <c r="AI125" s="813"/>
      <c r="AJ125" s="814"/>
      <c r="AK125" s="815" t="s">
        <v>138</v>
      </c>
      <c r="AL125" s="813"/>
      <c r="AM125" s="813"/>
      <c r="AN125" s="813"/>
      <c r="AO125" s="814"/>
      <c r="AP125" s="857" t="s">
        <v>138</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475</v>
      </c>
      <c r="CL125" s="885"/>
      <c r="CM125" s="885"/>
      <c r="CN125" s="885"/>
      <c r="CO125" s="886"/>
      <c r="CP125" s="893" t="s">
        <v>476</v>
      </c>
      <c r="CQ125" s="841"/>
      <c r="CR125" s="841"/>
      <c r="CS125" s="841"/>
      <c r="CT125" s="841"/>
      <c r="CU125" s="841"/>
      <c r="CV125" s="841"/>
      <c r="CW125" s="841"/>
      <c r="CX125" s="841"/>
      <c r="CY125" s="841"/>
      <c r="CZ125" s="841"/>
      <c r="DA125" s="841"/>
      <c r="DB125" s="841"/>
      <c r="DC125" s="841"/>
      <c r="DD125" s="841"/>
      <c r="DE125" s="841"/>
      <c r="DF125" s="842"/>
      <c r="DG125" s="894" t="s">
        <v>138</v>
      </c>
      <c r="DH125" s="875"/>
      <c r="DI125" s="875"/>
      <c r="DJ125" s="875"/>
      <c r="DK125" s="875"/>
      <c r="DL125" s="875" t="s">
        <v>138</v>
      </c>
      <c r="DM125" s="875"/>
      <c r="DN125" s="875"/>
      <c r="DO125" s="875"/>
      <c r="DP125" s="875"/>
      <c r="DQ125" s="875" t="s">
        <v>477</v>
      </c>
      <c r="DR125" s="875"/>
      <c r="DS125" s="875"/>
      <c r="DT125" s="875"/>
      <c r="DU125" s="875"/>
      <c r="DV125" s="876" t="s">
        <v>138</v>
      </c>
      <c r="DW125" s="876"/>
      <c r="DX125" s="876"/>
      <c r="DY125" s="876"/>
      <c r="DZ125" s="877"/>
    </row>
    <row r="126" spans="1:130" s="221" customFormat="1" ht="26.25" customHeight="1" thickBot="1" x14ac:dyDescent="0.2">
      <c r="A126" s="853"/>
      <c r="B126" s="854"/>
      <c r="C126" s="848" t="s">
        <v>464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138</v>
      </c>
      <c r="AB126" s="813"/>
      <c r="AC126" s="813"/>
      <c r="AD126" s="813"/>
      <c r="AE126" s="814"/>
      <c r="AF126" s="815" t="s">
        <v>138</v>
      </c>
      <c r="AG126" s="813"/>
      <c r="AH126" s="813"/>
      <c r="AI126" s="813"/>
      <c r="AJ126" s="814"/>
      <c r="AK126" s="815" t="s">
        <v>477</v>
      </c>
      <c r="AL126" s="813"/>
      <c r="AM126" s="813"/>
      <c r="AN126" s="813"/>
      <c r="AO126" s="814"/>
      <c r="AP126" s="857" t="s">
        <v>477</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478</v>
      </c>
      <c r="CQ126" s="785"/>
      <c r="CR126" s="785"/>
      <c r="CS126" s="785"/>
      <c r="CT126" s="785"/>
      <c r="CU126" s="785"/>
      <c r="CV126" s="785"/>
      <c r="CW126" s="785"/>
      <c r="CX126" s="785"/>
      <c r="CY126" s="785"/>
      <c r="CZ126" s="785"/>
      <c r="DA126" s="785"/>
      <c r="DB126" s="785"/>
      <c r="DC126" s="785"/>
      <c r="DD126" s="785"/>
      <c r="DE126" s="785"/>
      <c r="DF126" s="786"/>
      <c r="DG126" s="849" t="s">
        <v>138</v>
      </c>
      <c r="DH126" s="850"/>
      <c r="DI126" s="850"/>
      <c r="DJ126" s="850"/>
      <c r="DK126" s="850"/>
      <c r="DL126" s="850" t="s">
        <v>138</v>
      </c>
      <c r="DM126" s="850"/>
      <c r="DN126" s="850"/>
      <c r="DO126" s="850"/>
      <c r="DP126" s="850"/>
      <c r="DQ126" s="850" t="s">
        <v>138</v>
      </c>
      <c r="DR126" s="850"/>
      <c r="DS126" s="850"/>
      <c r="DT126" s="850"/>
      <c r="DU126" s="850"/>
      <c r="DV126" s="827" t="s">
        <v>479</v>
      </c>
      <c r="DW126" s="827"/>
      <c r="DX126" s="827"/>
      <c r="DY126" s="827"/>
      <c r="DZ126" s="828"/>
    </row>
    <row r="127" spans="1:130" s="221" customFormat="1" ht="26.25" customHeight="1" x14ac:dyDescent="0.15">
      <c r="A127" s="855"/>
      <c r="B127" s="856"/>
      <c r="C127" s="871" t="s">
        <v>480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138</v>
      </c>
      <c r="AB127" s="813"/>
      <c r="AC127" s="813"/>
      <c r="AD127" s="813"/>
      <c r="AE127" s="814"/>
      <c r="AF127" s="815" t="s">
        <v>138</v>
      </c>
      <c r="AG127" s="813"/>
      <c r="AH127" s="813"/>
      <c r="AI127" s="813"/>
      <c r="AJ127" s="814"/>
      <c r="AK127" s="815" t="s">
        <v>138</v>
      </c>
      <c r="AL127" s="813"/>
      <c r="AM127" s="813"/>
      <c r="AN127" s="813"/>
      <c r="AO127" s="814"/>
      <c r="AP127" s="857" t="s">
        <v>138</v>
      </c>
      <c r="AQ127" s="858"/>
      <c r="AR127" s="858"/>
      <c r="AS127" s="858"/>
      <c r="AT127" s="859"/>
      <c r="AU127" s="223"/>
      <c r="AV127" s="223"/>
      <c r="AW127" s="223"/>
      <c r="AX127" s="874" t="s">
        <v>481</v>
      </c>
      <c r="AY127" s="845"/>
      <c r="AZ127" s="845"/>
      <c r="BA127" s="845"/>
      <c r="BB127" s="845"/>
      <c r="BC127" s="845"/>
      <c r="BD127" s="845"/>
      <c r="BE127" s="846"/>
      <c r="BF127" s="844" t="s">
        <v>482</v>
      </c>
      <c r="BG127" s="845"/>
      <c r="BH127" s="845"/>
      <c r="BI127" s="845"/>
      <c r="BJ127" s="845"/>
      <c r="BK127" s="845"/>
      <c r="BL127" s="846"/>
      <c r="BM127" s="844" t="s">
        <v>483</v>
      </c>
      <c r="BN127" s="845"/>
      <c r="BO127" s="845"/>
      <c r="BP127" s="845"/>
      <c r="BQ127" s="845"/>
      <c r="BR127" s="845"/>
      <c r="BS127" s="846"/>
      <c r="BT127" s="844" t="s">
        <v>484</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485</v>
      </c>
      <c r="CQ127" s="785"/>
      <c r="CR127" s="785"/>
      <c r="CS127" s="785"/>
      <c r="CT127" s="785"/>
      <c r="CU127" s="785"/>
      <c r="CV127" s="785"/>
      <c r="CW127" s="785"/>
      <c r="CX127" s="785"/>
      <c r="CY127" s="785"/>
      <c r="CZ127" s="785"/>
      <c r="DA127" s="785"/>
      <c r="DB127" s="785"/>
      <c r="DC127" s="785"/>
      <c r="DD127" s="785"/>
      <c r="DE127" s="785"/>
      <c r="DF127" s="786"/>
      <c r="DG127" s="849" t="s">
        <v>138</v>
      </c>
      <c r="DH127" s="850"/>
      <c r="DI127" s="850"/>
      <c r="DJ127" s="850"/>
      <c r="DK127" s="850"/>
      <c r="DL127" s="850" t="s">
        <v>138</v>
      </c>
      <c r="DM127" s="850"/>
      <c r="DN127" s="850"/>
      <c r="DO127" s="850"/>
      <c r="DP127" s="850"/>
      <c r="DQ127" s="850" t="s">
        <v>138</v>
      </c>
      <c r="DR127" s="850"/>
      <c r="DS127" s="850"/>
      <c r="DT127" s="850"/>
      <c r="DU127" s="850"/>
      <c r="DV127" s="827" t="s">
        <v>138</v>
      </c>
      <c r="DW127" s="827"/>
      <c r="DX127" s="827"/>
      <c r="DY127" s="827"/>
      <c r="DZ127" s="828"/>
    </row>
    <row r="128" spans="1:130" s="221" customFormat="1" ht="26.25" customHeight="1" thickBot="1" x14ac:dyDescent="0.2">
      <c r="A128" s="829" t="s">
        <v>486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487</v>
      </c>
      <c r="X128" s="831"/>
      <c r="Y128" s="831"/>
      <c r="Z128" s="832"/>
      <c r="AA128" s="833">
        <v>81</v>
      </c>
      <c r="AB128" s="834"/>
      <c r="AC128" s="834"/>
      <c r="AD128" s="834"/>
      <c r="AE128" s="835"/>
      <c r="AF128" s="836">
        <v>81</v>
      </c>
      <c r="AG128" s="834"/>
      <c r="AH128" s="834"/>
      <c r="AI128" s="834"/>
      <c r="AJ128" s="835"/>
      <c r="AK128" s="836">
        <v>81</v>
      </c>
      <c r="AL128" s="834"/>
      <c r="AM128" s="834"/>
      <c r="AN128" s="834"/>
      <c r="AO128" s="835"/>
      <c r="AP128" s="837"/>
      <c r="AQ128" s="838"/>
      <c r="AR128" s="838"/>
      <c r="AS128" s="838"/>
      <c r="AT128" s="839"/>
      <c r="AU128" s="223"/>
      <c r="AV128" s="223"/>
      <c r="AW128" s="223"/>
      <c r="AX128" s="840" t="s">
        <v>488</v>
      </c>
      <c r="AY128" s="841"/>
      <c r="AZ128" s="841"/>
      <c r="BA128" s="841"/>
      <c r="BB128" s="841"/>
      <c r="BC128" s="841"/>
      <c r="BD128" s="841"/>
      <c r="BE128" s="842"/>
      <c r="BF128" s="819" t="s">
        <v>138</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489</v>
      </c>
      <c r="CQ128" s="763"/>
      <c r="CR128" s="763"/>
      <c r="CS128" s="763"/>
      <c r="CT128" s="763"/>
      <c r="CU128" s="763"/>
      <c r="CV128" s="763"/>
      <c r="CW128" s="763"/>
      <c r="CX128" s="763"/>
      <c r="CY128" s="763"/>
      <c r="CZ128" s="763"/>
      <c r="DA128" s="763"/>
      <c r="DB128" s="763"/>
      <c r="DC128" s="763"/>
      <c r="DD128" s="763"/>
      <c r="DE128" s="763"/>
      <c r="DF128" s="764"/>
      <c r="DG128" s="823" t="s">
        <v>490</v>
      </c>
      <c r="DH128" s="824"/>
      <c r="DI128" s="824"/>
      <c r="DJ128" s="824"/>
      <c r="DK128" s="824"/>
      <c r="DL128" s="824" t="s">
        <v>138</v>
      </c>
      <c r="DM128" s="824"/>
      <c r="DN128" s="824"/>
      <c r="DO128" s="824"/>
      <c r="DP128" s="824"/>
      <c r="DQ128" s="824" t="s">
        <v>138</v>
      </c>
      <c r="DR128" s="824"/>
      <c r="DS128" s="824"/>
      <c r="DT128" s="824"/>
      <c r="DU128" s="824"/>
      <c r="DV128" s="825" t="s">
        <v>138</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491</v>
      </c>
      <c r="X129" s="810"/>
      <c r="Y129" s="810"/>
      <c r="Z129" s="811"/>
      <c r="AA129" s="812">
        <v>1379299</v>
      </c>
      <c r="AB129" s="813"/>
      <c r="AC129" s="813"/>
      <c r="AD129" s="813"/>
      <c r="AE129" s="814"/>
      <c r="AF129" s="815">
        <v>1493289</v>
      </c>
      <c r="AG129" s="813"/>
      <c r="AH129" s="813"/>
      <c r="AI129" s="813"/>
      <c r="AJ129" s="814"/>
      <c r="AK129" s="815">
        <v>1675279</v>
      </c>
      <c r="AL129" s="813"/>
      <c r="AM129" s="813"/>
      <c r="AN129" s="813"/>
      <c r="AO129" s="814"/>
      <c r="AP129" s="816"/>
      <c r="AQ129" s="817"/>
      <c r="AR129" s="817"/>
      <c r="AS129" s="817"/>
      <c r="AT129" s="818"/>
      <c r="AU129" s="224"/>
      <c r="AV129" s="224"/>
      <c r="AW129" s="224"/>
      <c r="AX129" s="784" t="s">
        <v>492</v>
      </c>
      <c r="AY129" s="785"/>
      <c r="AZ129" s="785"/>
      <c r="BA129" s="785"/>
      <c r="BB129" s="785"/>
      <c r="BC129" s="785"/>
      <c r="BD129" s="785"/>
      <c r="BE129" s="786"/>
      <c r="BF129" s="803" t="s">
        <v>138</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493</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494</v>
      </c>
      <c r="X130" s="810"/>
      <c r="Y130" s="810"/>
      <c r="Z130" s="811"/>
      <c r="AA130" s="812">
        <v>182424</v>
      </c>
      <c r="AB130" s="813"/>
      <c r="AC130" s="813"/>
      <c r="AD130" s="813"/>
      <c r="AE130" s="814"/>
      <c r="AF130" s="815">
        <v>193697</v>
      </c>
      <c r="AG130" s="813"/>
      <c r="AH130" s="813"/>
      <c r="AI130" s="813"/>
      <c r="AJ130" s="814"/>
      <c r="AK130" s="815">
        <v>211191</v>
      </c>
      <c r="AL130" s="813"/>
      <c r="AM130" s="813"/>
      <c r="AN130" s="813"/>
      <c r="AO130" s="814"/>
      <c r="AP130" s="816"/>
      <c r="AQ130" s="817"/>
      <c r="AR130" s="817"/>
      <c r="AS130" s="817"/>
      <c r="AT130" s="818"/>
      <c r="AU130" s="224"/>
      <c r="AV130" s="224"/>
      <c r="AW130" s="224"/>
      <c r="AX130" s="784" t="s">
        <v>495</v>
      </c>
      <c r="AY130" s="785"/>
      <c r="AZ130" s="785"/>
      <c r="BA130" s="785"/>
      <c r="BB130" s="785"/>
      <c r="BC130" s="785"/>
      <c r="BD130" s="785"/>
      <c r="BE130" s="786"/>
      <c r="BF130" s="787">
        <v>9.6</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496</v>
      </c>
      <c r="X131" s="794"/>
      <c r="Y131" s="794"/>
      <c r="Z131" s="795"/>
      <c r="AA131" s="796">
        <v>1196875</v>
      </c>
      <c r="AB131" s="797"/>
      <c r="AC131" s="797"/>
      <c r="AD131" s="797"/>
      <c r="AE131" s="798"/>
      <c r="AF131" s="799">
        <v>1299592</v>
      </c>
      <c r="AG131" s="797"/>
      <c r="AH131" s="797"/>
      <c r="AI131" s="797"/>
      <c r="AJ131" s="798"/>
      <c r="AK131" s="799">
        <v>1464088</v>
      </c>
      <c r="AL131" s="797"/>
      <c r="AM131" s="797"/>
      <c r="AN131" s="797"/>
      <c r="AO131" s="798"/>
      <c r="AP131" s="800"/>
      <c r="AQ131" s="801"/>
      <c r="AR131" s="801"/>
      <c r="AS131" s="801"/>
      <c r="AT131" s="802"/>
      <c r="AU131" s="224"/>
      <c r="AV131" s="224"/>
      <c r="AW131" s="224"/>
      <c r="AX131" s="762" t="s">
        <v>497</v>
      </c>
      <c r="AY131" s="763"/>
      <c r="AZ131" s="763"/>
      <c r="BA131" s="763"/>
      <c r="BB131" s="763"/>
      <c r="BC131" s="763"/>
      <c r="BD131" s="763"/>
      <c r="BE131" s="764"/>
      <c r="BF131" s="765" t="s">
        <v>138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499</v>
      </c>
      <c r="W132" s="775"/>
      <c r="X132" s="775"/>
      <c r="Y132" s="775"/>
      <c r="Z132" s="776"/>
      <c r="AA132" s="777">
        <v>9.5634882510000008</v>
      </c>
      <c r="AB132" s="778"/>
      <c r="AC132" s="778"/>
      <c r="AD132" s="778"/>
      <c r="AE132" s="779"/>
      <c r="AF132" s="780">
        <v>9.4301134510000004</v>
      </c>
      <c r="AG132" s="778"/>
      <c r="AH132" s="778"/>
      <c r="AI132" s="778"/>
      <c r="AJ132" s="779"/>
      <c r="AK132" s="780">
        <v>9.8396407870000004</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500</v>
      </c>
      <c r="W133" s="754"/>
      <c r="X133" s="754"/>
      <c r="Y133" s="754"/>
      <c r="Z133" s="755"/>
      <c r="AA133" s="756">
        <v>9.1</v>
      </c>
      <c r="AB133" s="757"/>
      <c r="AC133" s="757"/>
      <c r="AD133" s="757"/>
      <c r="AE133" s="758"/>
      <c r="AF133" s="756">
        <v>9.1999999999999993</v>
      </c>
      <c r="AG133" s="757"/>
      <c r="AH133" s="757"/>
      <c r="AI133" s="757"/>
      <c r="AJ133" s="758"/>
      <c r="AK133" s="756">
        <v>9.6</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u3YMr5vFrzytLFgiyT1IvZ7QGFLrlLAsLb+fqGgJmmcHP74DcksGIMOjSdsXKLhxzNiXxcgA2hl4qWrcBOPaA==" saltValue="IvFof99GOjREdQgzIH34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Td6OlhGKeiBqFhKULIFOCyQza2ZT6SCs+Ce3iJ/hmTwWZtrzWsM3uIt0dhjodhvgJEL6iYlQgzfpnGdlkBEsdQ==" saltValue="wvD8l/EJZocbB9bbUyBj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Q/H6wC5CFMU6ukK2uuBPwsN0BPD6HIGO/wrNlztUJo1PXIjpCMMmOyljOw3wlgDnMTeOFLEtnzvThpfyTll3Q==" saltValue="H1/zoy+EPCLzKZucNraR9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504</v>
      </c>
      <c r="AP7" s="263"/>
      <c r="AQ7" s="264" t="s">
        <v>505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506</v>
      </c>
      <c r="AQ8" s="270" t="s">
        <v>507</v>
      </c>
      <c r="AR8" s="271" t="s">
        <v>508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509</v>
      </c>
      <c r="AL9" s="1164"/>
      <c r="AM9" s="1164"/>
      <c r="AN9" s="1165"/>
      <c r="AO9" s="272">
        <v>596619</v>
      </c>
      <c r="AP9" s="272">
        <v>364014</v>
      </c>
      <c r="AQ9" s="273">
        <v>194778</v>
      </c>
      <c r="AR9" s="274">
        <v>86.9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510</v>
      </c>
      <c r="AL10" s="1164"/>
      <c r="AM10" s="1164"/>
      <c r="AN10" s="1165"/>
      <c r="AO10" s="275">
        <v>121100</v>
      </c>
      <c r="AP10" s="275">
        <v>73887</v>
      </c>
      <c r="AQ10" s="276">
        <v>26112</v>
      </c>
      <c r="AR10" s="277">
        <v>183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511</v>
      </c>
      <c r="AL11" s="1164"/>
      <c r="AM11" s="1164"/>
      <c r="AN11" s="1165"/>
      <c r="AO11" s="275" t="s">
        <v>512</v>
      </c>
      <c r="AP11" s="275" t="s">
        <v>512</v>
      </c>
      <c r="AQ11" s="276">
        <v>390</v>
      </c>
      <c r="AR11" s="277" t="s">
        <v>512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513</v>
      </c>
      <c r="AL12" s="1164"/>
      <c r="AM12" s="1164"/>
      <c r="AN12" s="1165"/>
      <c r="AO12" s="275" t="s">
        <v>512</v>
      </c>
      <c r="AP12" s="275" t="s">
        <v>512</v>
      </c>
      <c r="AQ12" s="276" t="s">
        <v>512</v>
      </c>
      <c r="AR12" s="277" t="s">
        <v>512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514</v>
      </c>
      <c r="AL13" s="1164"/>
      <c r="AM13" s="1164"/>
      <c r="AN13" s="1165"/>
      <c r="AO13" s="275">
        <v>14052</v>
      </c>
      <c r="AP13" s="275">
        <v>8574</v>
      </c>
      <c r="AQ13" s="276">
        <v>7005</v>
      </c>
      <c r="AR13" s="277">
        <v>22.4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515</v>
      </c>
      <c r="AL14" s="1164"/>
      <c r="AM14" s="1164"/>
      <c r="AN14" s="1165"/>
      <c r="AO14" s="275">
        <v>33937</v>
      </c>
      <c r="AP14" s="275">
        <v>20706</v>
      </c>
      <c r="AQ14" s="276">
        <v>3736</v>
      </c>
      <c r="AR14" s="277">
        <v>454.2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516</v>
      </c>
      <c r="AL15" s="1167"/>
      <c r="AM15" s="1167"/>
      <c r="AN15" s="1168"/>
      <c r="AO15" s="275">
        <v>-68735</v>
      </c>
      <c r="AP15" s="275">
        <v>-41937</v>
      </c>
      <c r="AQ15" s="276">
        <v>-14789</v>
      </c>
      <c r="AR15" s="277">
        <v>183.6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192</v>
      </c>
      <c r="AL16" s="1167"/>
      <c r="AM16" s="1167"/>
      <c r="AN16" s="1168"/>
      <c r="AO16" s="275">
        <v>696973</v>
      </c>
      <c r="AP16" s="275">
        <v>425243</v>
      </c>
      <c r="AQ16" s="276">
        <v>217232</v>
      </c>
      <c r="AR16" s="277">
        <v>95.8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518</v>
      </c>
      <c r="AP20" s="284" t="s">
        <v>519</v>
      </c>
      <c r="AQ20" s="285" t="s">
        <v>520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521</v>
      </c>
      <c r="AL21" s="1170"/>
      <c r="AM21" s="1170"/>
      <c r="AN21" s="1171"/>
      <c r="AO21" s="288">
        <v>36.61</v>
      </c>
      <c r="AP21" s="289">
        <v>19.260000000000002</v>
      </c>
      <c r="AQ21" s="290">
        <v>17.350000000000001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522</v>
      </c>
      <c r="AL22" s="1170"/>
      <c r="AM22" s="1170"/>
      <c r="AN22" s="1171"/>
      <c r="AO22" s="293">
        <v>92.9</v>
      </c>
      <c r="AP22" s="294">
        <v>95.2</v>
      </c>
      <c r="AQ22" s="295">
        <v>-2.2999999999999998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523</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504</v>
      </c>
      <c r="AP30" s="263"/>
      <c r="AQ30" s="264" t="s">
        <v>505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506</v>
      </c>
      <c r="AQ31" s="270" t="s">
        <v>507</v>
      </c>
      <c r="AR31" s="271" t="s">
        <v>508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526</v>
      </c>
      <c r="AL32" s="1154"/>
      <c r="AM32" s="1154"/>
      <c r="AN32" s="1155"/>
      <c r="AO32" s="303">
        <v>270310</v>
      </c>
      <c r="AP32" s="303">
        <v>164924</v>
      </c>
      <c r="AQ32" s="304">
        <v>113550</v>
      </c>
      <c r="AR32" s="305">
        <v>45.2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527</v>
      </c>
      <c r="AL33" s="1154"/>
      <c r="AM33" s="1154"/>
      <c r="AN33" s="1155"/>
      <c r="AO33" s="303" t="s">
        <v>512</v>
      </c>
      <c r="AP33" s="303" t="s">
        <v>512</v>
      </c>
      <c r="AQ33" s="304" t="s">
        <v>512</v>
      </c>
      <c r="AR33" s="305" t="s">
        <v>512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528</v>
      </c>
      <c r="AL34" s="1154"/>
      <c r="AM34" s="1154"/>
      <c r="AN34" s="1155"/>
      <c r="AO34" s="303" t="s">
        <v>512</v>
      </c>
      <c r="AP34" s="303" t="s">
        <v>512</v>
      </c>
      <c r="AQ34" s="304" t="s">
        <v>512</v>
      </c>
      <c r="AR34" s="305" t="s">
        <v>512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529</v>
      </c>
      <c r="AL35" s="1154"/>
      <c r="AM35" s="1154"/>
      <c r="AN35" s="1155"/>
      <c r="AO35" s="303">
        <v>60506</v>
      </c>
      <c r="AP35" s="303">
        <v>36916</v>
      </c>
      <c r="AQ35" s="304">
        <v>31148</v>
      </c>
      <c r="AR35" s="305">
        <v>18.5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530</v>
      </c>
      <c r="AL36" s="1154"/>
      <c r="AM36" s="1154"/>
      <c r="AN36" s="1155"/>
      <c r="AO36" s="303">
        <v>24517</v>
      </c>
      <c r="AP36" s="303">
        <v>14959</v>
      </c>
      <c r="AQ36" s="304">
        <v>2793</v>
      </c>
      <c r="AR36" s="305">
        <v>435.6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531</v>
      </c>
      <c r="AL37" s="1154"/>
      <c r="AM37" s="1154"/>
      <c r="AN37" s="1155"/>
      <c r="AO37" s="303" t="s">
        <v>512</v>
      </c>
      <c r="AP37" s="303" t="s">
        <v>512</v>
      </c>
      <c r="AQ37" s="304">
        <v>608</v>
      </c>
      <c r="AR37" s="305" t="s">
        <v>512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532</v>
      </c>
      <c r="AL38" s="1157"/>
      <c r="AM38" s="1157"/>
      <c r="AN38" s="1158"/>
      <c r="AO38" s="306" t="s">
        <v>512</v>
      </c>
      <c r="AP38" s="306" t="s">
        <v>512</v>
      </c>
      <c r="AQ38" s="307">
        <v>12</v>
      </c>
      <c r="AR38" s="295" t="s">
        <v>512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533</v>
      </c>
      <c r="AL39" s="1157"/>
      <c r="AM39" s="1157"/>
      <c r="AN39" s="1158"/>
      <c r="AO39" s="303">
        <v>-81</v>
      </c>
      <c r="AP39" s="303">
        <v>-49</v>
      </c>
      <c r="AQ39" s="304">
        <v>-2283</v>
      </c>
      <c r="AR39" s="305">
        <v>-97.9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534</v>
      </c>
      <c r="AL40" s="1154"/>
      <c r="AM40" s="1154"/>
      <c r="AN40" s="1155"/>
      <c r="AO40" s="303">
        <v>-211191</v>
      </c>
      <c r="AP40" s="303">
        <v>-128854</v>
      </c>
      <c r="AQ40" s="304">
        <v>-109335</v>
      </c>
      <c r="AR40" s="305">
        <v>17.899999999999999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302</v>
      </c>
      <c r="AL41" s="1160"/>
      <c r="AM41" s="1160"/>
      <c r="AN41" s="1161"/>
      <c r="AO41" s="303">
        <v>144061</v>
      </c>
      <c r="AP41" s="303">
        <v>87896</v>
      </c>
      <c r="AQ41" s="304">
        <v>36494</v>
      </c>
      <c r="AR41" s="305">
        <v>140.9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504</v>
      </c>
      <c r="AN49" s="1148" t="s">
        <v>538</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539</v>
      </c>
      <c r="AO50" s="320" t="s">
        <v>540</v>
      </c>
      <c r="AP50" s="321" t="s">
        <v>541</v>
      </c>
      <c r="AQ50" s="322" t="s">
        <v>542</v>
      </c>
      <c r="AR50" s="323" t="s">
        <v>543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544</v>
      </c>
      <c r="AL51" s="316"/>
      <c r="AM51" s="324">
        <v>846613</v>
      </c>
      <c r="AN51" s="325">
        <v>462125</v>
      </c>
      <c r="AO51" s="326">
        <v>42.3</v>
      </c>
      <c r="AP51" s="327">
        <v>267911</v>
      </c>
      <c r="AQ51" s="328">
        <v>12.6</v>
      </c>
      <c r="AR51" s="329">
        <v>29.7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545</v>
      </c>
      <c r="AM52" s="332">
        <v>304521</v>
      </c>
      <c r="AN52" s="333">
        <v>166223</v>
      </c>
      <c r="AO52" s="334">
        <v>45.8</v>
      </c>
      <c r="AP52" s="335">
        <v>106425</v>
      </c>
      <c r="AQ52" s="336">
        <v>-3.6</v>
      </c>
      <c r="AR52" s="337">
        <v>49.4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546</v>
      </c>
      <c r="AL53" s="316"/>
      <c r="AM53" s="324">
        <v>439381</v>
      </c>
      <c r="AN53" s="325">
        <v>246566</v>
      </c>
      <c r="AO53" s="326">
        <v>-46.6</v>
      </c>
      <c r="AP53" s="327">
        <v>228215</v>
      </c>
      <c r="AQ53" s="328">
        <v>-14.8</v>
      </c>
      <c r="AR53" s="329">
        <v>-31.8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545</v>
      </c>
      <c r="AM54" s="332">
        <v>325875</v>
      </c>
      <c r="AN54" s="333">
        <v>182870</v>
      </c>
      <c r="AO54" s="334">
        <v>10</v>
      </c>
      <c r="AP54" s="335">
        <v>117571</v>
      </c>
      <c r="AQ54" s="336">
        <v>10.5</v>
      </c>
      <c r="AR54" s="337">
        <v>-0.5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547</v>
      </c>
      <c r="AL55" s="316"/>
      <c r="AM55" s="324">
        <v>687433</v>
      </c>
      <c r="AN55" s="325">
        <v>400369</v>
      </c>
      <c r="AO55" s="326">
        <v>62.4</v>
      </c>
      <c r="AP55" s="327">
        <v>264232</v>
      </c>
      <c r="AQ55" s="328">
        <v>15.8</v>
      </c>
      <c r="AR55" s="329">
        <v>46.6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545</v>
      </c>
      <c r="AM56" s="332">
        <v>396411</v>
      </c>
      <c r="AN56" s="333">
        <v>230874</v>
      </c>
      <c r="AO56" s="334">
        <v>26.3</v>
      </c>
      <c r="AP56" s="335">
        <v>133959</v>
      </c>
      <c r="AQ56" s="336">
        <v>13.9</v>
      </c>
      <c r="AR56" s="337">
        <v>12.4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548</v>
      </c>
      <c r="AL57" s="316"/>
      <c r="AM57" s="324">
        <v>400303</v>
      </c>
      <c r="AN57" s="325">
        <v>239416</v>
      </c>
      <c r="AO57" s="326">
        <v>-40.200000000000003</v>
      </c>
      <c r="AP57" s="327">
        <v>263613</v>
      </c>
      <c r="AQ57" s="328">
        <v>-0.2</v>
      </c>
      <c r="AR57" s="329">
        <v>-40</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545</v>
      </c>
      <c r="AM58" s="332">
        <v>160834</v>
      </c>
      <c r="AN58" s="333">
        <v>96193</v>
      </c>
      <c r="AO58" s="334">
        <v>-58.3</v>
      </c>
      <c r="AP58" s="335">
        <v>128823</v>
      </c>
      <c r="AQ58" s="336">
        <v>-3.8</v>
      </c>
      <c r="AR58" s="337">
        <v>-54.5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549</v>
      </c>
      <c r="AL59" s="316"/>
      <c r="AM59" s="324">
        <v>391842</v>
      </c>
      <c r="AN59" s="325">
        <v>239074</v>
      </c>
      <c r="AO59" s="326">
        <v>-0.1</v>
      </c>
      <c r="AP59" s="327">
        <v>330026</v>
      </c>
      <c r="AQ59" s="328">
        <v>25.2</v>
      </c>
      <c r="AR59" s="329">
        <v>-25.3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545</v>
      </c>
      <c r="AM60" s="332">
        <v>156807</v>
      </c>
      <c r="AN60" s="333">
        <v>95672</v>
      </c>
      <c r="AO60" s="334">
        <v>-0.5</v>
      </c>
      <c r="AP60" s="335">
        <v>141075</v>
      </c>
      <c r="AQ60" s="336">
        <v>9.5</v>
      </c>
      <c r="AR60" s="337">
        <v>-10</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550</v>
      </c>
      <c r="AL61" s="338"/>
      <c r="AM61" s="339">
        <v>553114</v>
      </c>
      <c r="AN61" s="340">
        <v>317510</v>
      </c>
      <c r="AO61" s="341">
        <v>3.6</v>
      </c>
      <c r="AP61" s="342">
        <v>270799</v>
      </c>
      <c r="AQ61" s="343">
        <v>7.7</v>
      </c>
      <c r="AR61" s="329">
        <v>-4.0999999999999996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545</v>
      </c>
      <c r="AM62" s="332">
        <v>268890</v>
      </c>
      <c r="AN62" s="333">
        <v>154366</v>
      </c>
      <c r="AO62" s="334">
        <v>4.7</v>
      </c>
      <c r="AP62" s="335">
        <v>125571</v>
      </c>
      <c r="AQ62" s="336">
        <v>5.3</v>
      </c>
      <c r="AR62" s="337">
        <v>-0.6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3/gLdOq5CDhViIjwh//cCNAkp/LfRZaBOrAOTRMWz46FQX5NNwCLwcn2K+vBusAcoyCrWhrNaYI7u732ZM/ZvQ==" saltValue="vE/NdR1WUjfOuzmrQQ31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552</v>
      </c>
    </row>
    <row r="121" spans="125:125" ht="13.5" hidden="1" customHeight="1" x14ac:dyDescent="0.15">
      <c r="DU121" s="250"/>
    </row>
  </sheetData>
  <sheetProtection algorithmName="SHA-512" hashValue="ugXt1Y+azz3lZHJ4YSuL/uHM9FovjgHG0JiRjpTjws9OFIYqQ7DWRURsF116wTsgs/1rNom4b/CIA2URAD/9Qg==" saltValue="DZs9fTRR/ni51rdjhLx8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sheetData>
  <sheetProtection algorithmName="SHA-512" hashValue="xFO6/FGeEPuxu9hYqgTFRdqQisye770jLNz2MRpPx19VMPguR+DAX1tnqhXyJ0PgeP+c5Sz96sGCiVEeygvy4Q==" saltValue="GSVji872ReEWGZnAsCND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2" t="s">
        <v>3</v>
      </c>
      <c r="D47" s="1172"/>
      <c r="E47" s="1173"/>
      <c r="F47" s="11">
        <v>79.930000000000007</v>
      </c>
      <c r="G47" s="12">
        <v>82.48</v>
      </c>
      <c r="H47" s="12">
        <v>66.540000000000006</v>
      </c>
      <c r="I47" s="12">
        <v>61.46</v>
      </c>
      <c r="J47" s="13">
        <v>54.79</v>
      </c>
    </row>
    <row r="48" spans="2:10" ht="57.75" customHeight="1" x14ac:dyDescent="0.15">
      <c r="B48" s="14"/>
      <c r="C48" s="1174" t="s">
        <v>4</v>
      </c>
      <c r="D48" s="1174"/>
      <c r="E48" s="1175"/>
      <c r="F48" s="15">
        <v>25.21</v>
      </c>
      <c r="G48" s="16">
        <v>11.66</v>
      </c>
      <c r="H48" s="16">
        <v>11.81</v>
      </c>
      <c r="I48" s="16">
        <v>9.4</v>
      </c>
      <c r="J48" s="17">
        <v>17.39</v>
      </c>
    </row>
    <row r="49" spans="2:10" ht="57.75" customHeight="1" thickBot="1" x14ac:dyDescent="0.2">
      <c r="B49" s="18"/>
      <c r="C49" s="1176" t="s">
        <v>5</v>
      </c>
      <c r="D49" s="1176"/>
      <c r="E49" s="1177"/>
      <c r="F49" s="19" t="s">
        <v>559</v>
      </c>
      <c r="G49" s="20" t="s">
        <v>560</v>
      </c>
      <c r="H49" s="20" t="s">
        <v>561</v>
      </c>
      <c r="I49" s="20" t="s">
        <v>562</v>
      </c>
      <c r="J49" s="21">
        <v>9.01</v>
      </c>
    </row>
    <row r="50" spans="2:10" x14ac:dyDescent="0.15"/>
  </sheetData>
  <sheetProtection algorithmName="SHA-512" hashValue="axDjSNDE1fATUFy8UPkBbRcYu0agm0xAjBfGflDfKoHy79T4wbKu21lO+IMT0k85+8BOJHO0CcI4/gDfZz1L9Q==" saltValue="VOIBsy9sa667NvFnSYnB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2023-03-15T02:22:21Z</cp:lastPrinted>
  <dcterms:created xsi:type="dcterms:W3CDTF">2023-02-20T06:24:10Z</dcterms:created>
  <dcterms:modified xsi:type="dcterms:W3CDTF">2024-02-06T06:38:32Z</dcterms:modified>
  <cp:category/>
</cp:coreProperties>
</file>