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56" activeTab="0"/>
  </bookViews>
  <sheets>
    <sheet name="様式１（月額）" sheetId="1" r:id="rId1"/>
    <sheet name="様式１（月額） (事業費項目入×)" sheetId="2" state="hidden" r:id="rId2"/>
    <sheet name="リスト" sheetId="3" state="hidden" r:id="rId3"/>
    <sheet name="様式１（月額、記入例)" sheetId="4" r:id="rId4"/>
    <sheet name="様式２（時間額）" sheetId="5" r:id="rId5"/>
    <sheet name="様式２（時間額、記入例）" sheetId="6" r:id="rId6"/>
    <sheet name="様式３（日額）" sheetId="7" r:id="rId7"/>
    <sheet name="様式３（日額、記入例)" sheetId="8" r:id="rId8"/>
  </sheets>
  <definedNames>
    <definedName name="_xlnm.Print_Area" localSheetId="2">'リスト'!$A$1:$I$17</definedName>
    <definedName name="_xlnm.Print_Area" localSheetId="0">'様式１（月額）'!$D$1:$AA$20</definedName>
    <definedName name="_xlnm.Print_Area" localSheetId="1">'様式１（月額） (事業費項目入×)'!$D$1:$AE$19</definedName>
    <definedName name="_xlnm.Print_Area" localSheetId="3">'様式１（月額、記入例)'!$D$1:$AA$20</definedName>
    <definedName name="_xlnm.Print_Area" localSheetId="4">'様式２（時間額）'!$A$1:$AG$27</definedName>
    <definedName name="_xlnm.Print_Area" localSheetId="5">'様式２（時間額、記入例）'!$A$1:$AG$27</definedName>
    <definedName name="_xlnm.Print_Area" localSheetId="6">'様式３（日額）'!$A$1:$M$19</definedName>
    <definedName name="_xlnm.Print_Area" localSheetId="7">'様式３（日額、記入例)'!$A$1:$M$19</definedName>
  </definedNames>
  <calcPr fullCalcOnLoad="1"/>
</workbook>
</file>

<file path=xl/sharedStrings.xml><?xml version="1.0" encoding="utf-8"?>
<sst xmlns="http://schemas.openxmlformats.org/spreadsheetml/2006/main" count="420" uniqueCount="167">
  <si>
    <t>上記(a)の人数</t>
  </si>
  <si>
    <t>計</t>
  </si>
  <si>
    <t>合計(a)</t>
  </si>
  <si>
    <t>合計</t>
  </si>
  <si>
    <t>事業所名</t>
  </si>
  <si>
    <t>記入例</t>
  </si>
  <si>
    <t>賃金支払対象人員数</t>
  </si>
  <si>
    <t>賃金支払額</t>
  </si>
  <si>
    <t>上記合計人数
（a）</t>
  </si>
  <si>
    <t>報告様式１の賃金支払額の合計
（ｂ）</t>
  </si>
  <si>
    <t>日額平均賃金
（b)÷(a)</t>
  </si>
  <si>
    <t>※事業所が複数ある法人については、事業所毎に作成してください。</t>
  </si>
  <si>
    <t>月額平均賃金</t>
  </si>
  <si>
    <t>報告様式１の賃金支払額の合計
（ｂ）</t>
  </si>
  <si>
    <t>時間額平均賃金
（b)÷(a)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</si>
  <si>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</si>
  <si>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</si>
  <si>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</si>
  <si>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</si>
  <si>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</si>
  <si>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</si>
  <si>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</si>
  <si>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</si>
  <si>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</si>
  <si>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</si>
  <si>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</si>
  <si>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</si>
  <si>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r>
      <t>各日の各時間毎の賃金支払対象者の</t>
    </r>
    <r>
      <rPr>
        <b/>
        <sz val="11"/>
        <color indexed="10"/>
        <rFont val="ＭＳ Ｐゴシック"/>
        <family val="3"/>
      </rPr>
      <t>延べ人数</t>
    </r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</si>
  <si>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</si>
  <si>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</si>
  <si>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</si>
  <si>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</si>
  <si>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</si>
  <si>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</si>
  <si>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</si>
  <si>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</si>
  <si>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</si>
  <si>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</si>
  <si>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</si>
  <si>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</si>
  <si>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</si>
  <si>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</si>
  <si>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</si>
  <si>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</si>
  <si>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</si>
  <si>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</si>
  <si>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</si>
  <si>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r>
      <t>各月の各日毎の賃金支払い対象者の</t>
    </r>
    <r>
      <rPr>
        <b/>
        <sz val="11"/>
        <color indexed="10"/>
        <rFont val="ＭＳ Ｐゴシック"/>
        <family val="3"/>
      </rPr>
      <t>延べ人数</t>
    </r>
  </si>
  <si>
    <t>事業所番号</t>
  </si>
  <si>
    <t>担当者名</t>
  </si>
  <si>
    <t>E-mail</t>
  </si>
  <si>
    <t>サービスの提供状況</t>
  </si>
  <si>
    <t>在宅利用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</si>
  <si>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</si>
  <si>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</si>
  <si>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</si>
  <si>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</si>
  <si>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</si>
  <si>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</si>
  <si>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</si>
  <si>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</si>
  <si>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</si>
  <si>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</si>
  <si>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月額</t>
  </si>
  <si>
    <t>時間額</t>
  </si>
  <si>
    <t>農福連携</t>
  </si>
  <si>
    <t>2月</t>
  </si>
  <si>
    <t>3月</t>
  </si>
  <si>
    <t>4月</t>
  </si>
  <si>
    <t>1月</t>
  </si>
  <si>
    <t>1月</t>
  </si>
  <si>
    <t>5月</t>
  </si>
  <si>
    <r>
      <t>※本様式は、</t>
    </r>
    <r>
      <rPr>
        <b/>
        <sz val="12"/>
        <rFont val="ＭＳ Ｐゴシック"/>
        <family val="3"/>
      </rPr>
      <t>任意提出</t>
    </r>
    <r>
      <rPr>
        <sz val="12"/>
        <rFont val="ＭＳ Ｐゴシック"/>
        <family val="3"/>
      </rPr>
      <t>です。奈良県障害福祉課ホームページへの</t>
    </r>
    <r>
      <rPr>
        <b/>
        <u val="single"/>
        <sz val="12"/>
        <rFont val="ＭＳ Ｐゴシック"/>
        <family val="3"/>
      </rPr>
      <t>日額賃金実績</t>
    </r>
    <r>
      <rPr>
        <sz val="12"/>
        <rFont val="ＭＳ Ｐゴシック"/>
        <family val="3"/>
      </rPr>
      <t>掲載を希望する場合のみ作成して下さい。</t>
    </r>
  </si>
  <si>
    <t>奈良県</t>
  </si>
  <si>
    <t>都道府県名</t>
  </si>
  <si>
    <t>No</t>
  </si>
  <si>
    <t>法人種別</t>
  </si>
  <si>
    <t>主な作業内容</t>
  </si>
  <si>
    <t>令和４年度</t>
  </si>
  <si>
    <t>具体的な作業例（自由記述）</t>
  </si>
  <si>
    <t>生産活動に係る事業費</t>
  </si>
  <si>
    <t>生産活動に係る必要経費</t>
  </si>
  <si>
    <t>法人番号</t>
  </si>
  <si>
    <t>法人名</t>
  </si>
  <si>
    <t>定員</t>
  </si>
  <si>
    <t>賃金支払総額</t>
  </si>
  <si>
    <t>対象者延人数</t>
  </si>
  <si>
    <t>賃金平均額</t>
  </si>
  <si>
    <t>新設</t>
  </si>
  <si>
    <t>備考</t>
  </si>
  <si>
    <t>実施状況</t>
  </si>
  <si>
    <t>新規実施</t>
  </si>
  <si>
    <t>収入の割合（％）</t>
  </si>
  <si>
    <t>利用者の割合（％）</t>
  </si>
  <si>
    <t>生産活動の内容</t>
  </si>
  <si>
    <t>※着色部に入力ください</t>
  </si>
  <si>
    <t>【就労継続支援A型】令和４年度 工賃（賃金）実績報告書　（月額）</t>
  </si>
  <si>
    <t>電話番号</t>
  </si>
  <si>
    <t>雇用契約の有無</t>
  </si>
  <si>
    <t>←ドロップダウンリストから選択ください</t>
  </si>
  <si>
    <t>様式１</t>
  </si>
  <si>
    <t>↑ドロップダウンリストから選択ください</t>
  </si>
  <si>
    <t>①加工食品,②農産品,③繊維・紙漉・木工・皮革製品,④その他雑貨製品,⑤その他商品,⑥印刷,⑦クリーニング,⑧清掃・造園,⑨情報処理,⑩製品加工,⑪飲食店運営,⑫その他作業</t>
  </si>
  <si>
    <t>法人種別NO</t>
  </si>
  <si>
    <t>①社会福祉協議会,②社会福祉法人(社会福祉協議会以外),③医療法人,④営利法人(株式・合同・合名・合資・有限会社）,⑤NPO,⑥その他（社団・財団・農協・生協等）</t>
  </si>
  <si>
    <t>①社会福祉協議会</t>
  </si>
  <si>
    <t>①社会福祉協議会</t>
  </si>
  <si>
    <t>②社会福祉法人(社会福祉協議会以外)</t>
  </si>
  <si>
    <t>②社会福祉法人(社会福祉協議会以外)</t>
  </si>
  <si>
    <t>③医療法人</t>
  </si>
  <si>
    <t>③医療法人</t>
  </si>
  <si>
    <t>④営利法人(株式・合同・合名・合資・有限会社）</t>
  </si>
  <si>
    <t>④営利法人(株式・合同・合名・合資・有限会社）</t>
  </si>
  <si>
    <t>⑤NPO</t>
  </si>
  <si>
    <t>⑤NPO</t>
  </si>
  <si>
    <t>⑥その他（社団・財団・農協・生協等）</t>
  </si>
  <si>
    <t>⑥その他（社団・財団・農協・生協等）</t>
  </si>
  <si>
    <t>数式要</t>
  </si>
  <si>
    <t>ドロップダウンリスト</t>
  </si>
  <si>
    <t>あり,なし</t>
  </si>
  <si>
    <t>生産活動に係る事業収入</t>
  </si>
  <si>
    <t>事業費</t>
  </si>
  <si>
    <t>工賃</t>
  </si>
  <si>
    <t>差し引き
（収入-必要経費）</t>
  </si>
  <si>
    <t>令和３年度</t>
  </si>
  <si>
    <t>令和４年度</t>
  </si>
  <si>
    <t>平均工賃実績
（月額）</t>
  </si>
  <si>
    <t>令和3年度の工賃実績を
上回った（下回った）理由（分析結果）</t>
  </si>
  <si>
    <t>①事業所番号</t>
  </si>
  <si>
    <t>②法人種別</t>
  </si>
  <si>
    <t>③法人番号</t>
  </si>
  <si>
    <t>④法人名</t>
  </si>
  <si>
    <t>⑤事業所名</t>
  </si>
  <si>
    <t>⑥定員</t>
  </si>
  <si>
    <t>⑦対象者延人数</t>
  </si>
  <si>
    <t>⑧賃金支払総額</t>
  </si>
  <si>
    <t>⑨賃金平均額</t>
  </si>
  <si>
    <t>⑩対象者延人数</t>
  </si>
  <si>
    <t>⑪賃金支払総額</t>
  </si>
  <si>
    <t>⑫賃金平均額</t>
  </si>
  <si>
    <t>⑬新設</t>
  </si>
  <si>
    <t>⑭備考</t>
  </si>
  <si>
    <t>⑮実施状況</t>
  </si>
  <si>
    <t>⑯新規実施</t>
  </si>
  <si>
    <t>⑰収入の割合（％）</t>
  </si>
  <si>
    <t>⑱実施状況</t>
  </si>
  <si>
    <t>⑲利用者の割合（％）</t>
  </si>
  <si>
    <t>⑳主な作業内容</t>
  </si>
  <si>
    <t>㉑具体的な作業例（自由記述）</t>
  </si>
  <si>
    <t>㉒令和３年度</t>
  </si>
  <si>
    <t>㉓令和４年度</t>
  </si>
  <si>
    <t>㉔令和3年度の工賃実績を
上回った（下回った）理由（分析結果）</t>
  </si>
  <si>
    <t>○○作業所</t>
  </si>
  <si>
    <t>なし</t>
  </si>
  <si>
    <t>社会福祉法人○○</t>
  </si>
  <si>
    <t>①加工食品</t>
  </si>
  <si>
    <t>○</t>
  </si>
  <si>
    <t>パン・焼き菓子・ジャム製造、清掃、除草、農作業</t>
  </si>
  <si>
    <t>　</t>
  </si>
  <si>
    <t>　　　　</t>
  </si>
  <si>
    <t>・プレミアム商品券活用による売上げ向上、新商品（自家製果物のジャム等）の売上により、上回った。</t>
  </si>
  <si>
    <t>様式２</t>
  </si>
  <si>
    <t>【就労継続支援A型】令和４年度 工賃（賃金）実績報告書　（時間額）</t>
  </si>
  <si>
    <t>【就労継続支援A型】令和４年度 工賃（賃金）実績報告書　（日額）</t>
  </si>
  <si>
    <t>様式３</t>
  </si>
  <si>
    <t>①一般加工食品,②繊維・皮革・木工製品,③その他雑貨製品,④農産品,⑤ギフト,⑥その他商品,⑦一般作業,⑧清掃・造園・クリーニング,⑨データ管理,⑩製品加工,⑪その他作業</t>
  </si>
  <si>
    <t>参考（大阪府）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</si>
</sst>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_ "/>
    <numFmt numFmtId="178" formatCode="#,##0_);[Red]\(#,##0\)"/>
    <numFmt numFmtId="179" formatCode="#,##0_ "/>
    <numFmt numFmtId="180" formatCode="#,##0.0;[Red]\-#,##0.0"/>
    <numFmt numFmtId="181" formatCode="#,##0.0_);[Red]\(#,##0.0\)"/>
    <numFmt numFmtId="182" formatCode="#,##0.0_ ;[Red]\-#,##0.0\ "/>
    <numFmt numFmtId="183" formatCode="#,##0_ ;[Red]\-#,##0\ "/>
    <numFmt numFmtId="184" formatCode="#,##0.0_ "/>
    <numFmt numFmtId="185" formatCode="#,##0;&quot;▲ 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u val="double"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85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vertical="center" shrinkToFit="1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10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2" xfId="49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13" xfId="49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shrinkToFit="1"/>
    </xf>
    <xf numFmtId="178" fontId="6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63" fillId="0" borderId="0" xfId="0" applyNumberFormat="1" applyFont="1" applyFill="1" applyBorder="1" applyAlignment="1">
      <alignment horizontal="center" vertical="center" shrinkToFit="1"/>
    </xf>
    <xf numFmtId="9" fontId="63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 shrinkToFit="1"/>
    </xf>
    <xf numFmtId="178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78" fontId="0" fillId="0" borderId="10" xfId="0" applyNumberFormat="1" applyFont="1" applyFill="1" applyBorder="1" applyAlignment="1">
      <alignment vertical="center" wrapText="1"/>
    </xf>
    <xf numFmtId="185" fontId="0" fillId="2" borderId="10" xfId="0" applyNumberFormat="1" applyFill="1" applyBorder="1" applyAlignment="1">
      <alignment horizontal="left" vertical="center" shrinkToFit="1"/>
    </xf>
    <xf numFmtId="185" fontId="0" fillId="2" borderId="10" xfId="0" applyNumberFormat="1" applyFill="1" applyBorder="1" applyAlignment="1">
      <alignment horizontal="center" vertical="center" shrinkToFit="1"/>
    </xf>
    <xf numFmtId="185" fontId="0" fillId="2" borderId="10" xfId="0" applyNumberFormat="1" applyFill="1" applyBorder="1" applyAlignment="1">
      <alignment vertical="center" shrinkToFit="1"/>
    </xf>
    <xf numFmtId="185" fontId="0" fillId="2" borderId="10" xfId="49" applyNumberFormat="1" applyFont="1" applyFill="1" applyBorder="1" applyAlignment="1">
      <alignment vertical="center" shrinkToFit="1"/>
    </xf>
    <xf numFmtId="178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vertical="center" shrinkToFit="1"/>
    </xf>
    <xf numFmtId="178" fontId="0" fillId="2" borderId="14" xfId="0" applyNumberFormat="1" applyFont="1" applyFill="1" applyBorder="1" applyAlignment="1">
      <alignment vertical="center" shrinkToFit="1"/>
    </xf>
    <xf numFmtId="178" fontId="0" fillId="2" borderId="17" xfId="0" applyNumberFormat="1" applyFont="1" applyFill="1" applyBorder="1" applyAlignment="1">
      <alignment vertical="center" shrinkToFit="1"/>
    </xf>
    <xf numFmtId="178" fontId="0" fillId="0" borderId="1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left" vertical="center"/>
    </xf>
    <xf numFmtId="178" fontId="0" fillId="2" borderId="15" xfId="0" applyNumberFormat="1" applyFont="1" applyFill="1" applyBorder="1" applyAlignment="1">
      <alignment vertical="center" shrinkToFit="1"/>
    </xf>
    <xf numFmtId="178" fontId="0" fillId="2" borderId="10" xfId="0" applyNumberFormat="1" applyFont="1" applyFill="1" applyBorder="1" applyAlignment="1">
      <alignment vertical="center" shrinkToFit="1"/>
    </xf>
    <xf numFmtId="178" fontId="0" fillId="2" borderId="18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90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 shrinkToFit="1"/>
    </xf>
    <xf numFmtId="178" fontId="64" fillId="2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vertical="center" wrapText="1"/>
    </xf>
    <xf numFmtId="178" fontId="7" fillId="2" borderId="10" xfId="0" applyNumberFormat="1" applyFont="1" applyFill="1" applyBorder="1" applyAlignment="1">
      <alignment horizontal="center" vertical="center" wrapText="1" shrinkToFit="1"/>
    </xf>
    <xf numFmtId="178" fontId="7" fillId="2" borderId="10" xfId="0" applyNumberFormat="1" applyFont="1" applyFill="1" applyBorder="1" applyAlignment="1">
      <alignment vertical="center" wrapText="1" shrinkToFit="1"/>
    </xf>
    <xf numFmtId="178" fontId="64" fillId="2" borderId="10" xfId="0" applyNumberFormat="1" applyFont="1" applyFill="1" applyBorder="1" applyAlignment="1">
      <alignment horizontal="center" vertical="center" wrapText="1" shrinkToFit="1"/>
    </xf>
    <xf numFmtId="178" fontId="64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9" fontId="64" fillId="2" borderId="10" xfId="0" applyNumberFormat="1" applyFont="1" applyFill="1" applyBorder="1" applyAlignment="1">
      <alignment horizontal="center" vertical="center" wrapText="1" shrinkToFit="1"/>
    </xf>
    <xf numFmtId="0" fontId="64" fillId="2" borderId="10" xfId="0" applyFont="1" applyFill="1" applyBorder="1" applyAlignment="1">
      <alignment vertical="center" wrapText="1"/>
    </xf>
    <xf numFmtId="190" fontId="7" fillId="2" borderId="10" xfId="0" applyNumberFormat="1" applyFont="1" applyFill="1" applyBorder="1" applyAlignment="1">
      <alignment vertical="center" wrapText="1"/>
    </xf>
    <xf numFmtId="179" fontId="7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9" fontId="7" fillId="2" borderId="10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 shrinkToFit="1"/>
    </xf>
    <xf numFmtId="178" fontId="7" fillId="2" borderId="10" xfId="0" applyNumberFormat="1" applyFont="1" applyFill="1" applyBorder="1" applyAlignment="1">
      <alignment horizontal="left" vertical="center" wrapText="1" shrinkToFit="1"/>
    </xf>
    <xf numFmtId="190" fontId="7" fillId="2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184" fontId="7" fillId="0" borderId="10" xfId="0" applyNumberFormat="1" applyFont="1" applyFill="1" applyBorder="1" applyAlignment="1">
      <alignment vertical="center" wrapText="1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left" vertical="center"/>
    </xf>
    <xf numFmtId="181" fontId="0" fillId="0" borderId="15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left" vertical="center"/>
    </xf>
    <xf numFmtId="178" fontId="0" fillId="0" borderId="21" xfId="0" applyNumberFormat="1" applyFont="1" applyFill="1" applyBorder="1" applyAlignment="1">
      <alignment horizontal="left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22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84" fontId="0" fillId="0" borderId="17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83" fontId="0" fillId="0" borderId="10" xfId="49" applyNumberFormat="1" applyFont="1" applyBorder="1" applyAlignment="1">
      <alignment horizontal="center" vertical="center"/>
    </xf>
    <xf numFmtId="183" fontId="0" fillId="0" borderId="18" xfId="49" applyNumberFormat="1" applyFont="1" applyBorder="1" applyAlignment="1">
      <alignment horizontal="center" vertical="center"/>
    </xf>
    <xf numFmtId="182" fontId="0" fillId="0" borderId="27" xfId="49" applyNumberFormat="1" applyFont="1" applyBorder="1" applyAlignment="1">
      <alignment horizontal="center" vertical="center"/>
    </xf>
    <xf numFmtId="182" fontId="0" fillId="0" borderId="28" xfId="49" applyNumberFormat="1" applyFont="1" applyBorder="1" applyAlignment="1">
      <alignment horizontal="center" vertical="center"/>
    </xf>
    <xf numFmtId="182" fontId="0" fillId="0" borderId="29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9</xdr:row>
      <xdr:rowOff>114300</xdr:rowOff>
    </xdr:from>
    <xdr:to>
      <xdr:col>9</xdr:col>
      <xdr:colOff>314325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2009775" y="2438400"/>
          <a:ext cx="3124200" cy="600075"/>
        </a:xfrm>
        <a:prstGeom prst="wedgeRectCallout">
          <a:avLst>
            <a:gd name="adj1" fmla="val -42574"/>
            <a:gd name="adj2" fmla="val 98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事業所番号ではなく法人番号を記載してください。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国税庁のホームページより検索できます。</a:t>
          </a:r>
          <a:r>
            <a:rPr lang="en-US" cap="none" sz="1050" b="0" i="0" u="none" baseline="0">
              <a:solidFill>
                <a:srgbClr val="000000"/>
              </a:solidFill>
            </a:rPr>
            <a:t>
https://www.houjin-bangou.nta.go.jp/</a:t>
          </a:r>
        </a:p>
      </xdr:txBody>
    </xdr:sp>
    <xdr:clientData/>
  </xdr:twoCellAnchor>
  <xdr:twoCellAnchor>
    <xdr:from>
      <xdr:col>3</xdr:col>
      <xdr:colOff>209550</xdr:colOff>
      <xdr:row>9</xdr:row>
      <xdr:rowOff>161925</xdr:rowOff>
    </xdr:from>
    <xdr:to>
      <xdr:col>5</xdr:col>
      <xdr:colOff>333375</xdr:colOff>
      <xdr:row>10</xdr:row>
      <xdr:rowOff>295275</xdr:rowOff>
    </xdr:to>
    <xdr:sp>
      <xdr:nvSpPr>
        <xdr:cNvPr id="2" name="四角形吹き出し 1"/>
        <xdr:cNvSpPr>
          <a:spLocks/>
        </xdr:cNvSpPr>
      </xdr:nvSpPr>
      <xdr:spPr>
        <a:xfrm>
          <a:off x="209550" y="2486025"/>
          <a:ext cx="1704975" cy="381000"/>
        </a:xfrm>
        <a:prstGeom prst="wedgeRectCallout">
          <a:avLst>
            <a:gd name="adj1" fmla="val -40462"/>
            <a:gd name="adj2" fmla="val 80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から始まる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桁の番号</a:t>
          </a:r>
        </a:p>
      </xdr:txBody>
    </xdr:sp>
    <xdr:clientData/>
  </xdr:twoCellAnchor>
  <xdr:twoCellAnchor>
    <xdr:from>
      <xdr:col>14</xdr:col>
      <xdr:colOff>9525</xdr:colOff>
      <xdr:row>14</xdr:row>
      <xdr:rowOff>161925</xdr:rowOff>
    </xdr:from>
    <xdr:to>
      <xdr:col>16</xdr:col>
      <xdr:colOff>304800</xdr:colOff>
      <xdr:row>16</xdr:row>
      <xdr:rowOff>152400</xdr:rowOff>
    </xdr:to>
    <xdr:sp>
      <xdr:nvSpPr>
        <xdr:cNvPr id="3" name="四角形吹き出し 4"/>
        <xdr:cNvSpPr>
          <a:spLocks/>
        </xdr:cNvSpPr>
      </xdr:nvSpPr>
      <xdr:spPr>
        <a:xfrm>
          <a:off x="8877300" y="4781550"/>
          <a:ext cx="1914525" cy="485775"/>
        </a:xfrm>
        <a:prstGeom prst="wedgeRectCallout">
          <a:avLst>
            <a:gd name="adj1" fmla="val 16379"/>
            <a:gd name="adj2" fmla="val -1250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令和４年度に新設した事業所は○を記入。</a:t>
          </a:r>
        </a:p>
      </xdr:txBody>
    </xdr:sp>
    <xdr:clientData/>
  </xdr:twoCellAnchor>
  <xdr:twoCellAnchor>
    <xdr:from>
      <xdr:col>14</xdr:col>
      <xdr:colOff>95250</xdr:colOff>
      <xdr:row>7</xdr:row>
      <xdr:rowOff>0</xdr:rowOff>
    </xdr:from>
    <xdr:to>
      <xdr:col>16</xdr:col>
      <xdr:colOff>457200</xdr:colOff>
      <xdr:row>9</xdr:row>
      <xdr:rowOff>152400</xdr:rowOff>
    </xdr:to>
    <xdr:sp>
      <xdr:nvSpPr>
        <xdr:cNvPr id="4" name="四角形吹き出し 4"/>
        <xdr:cNvSpPr>
          <a:spLocks/>
        </xdr:cNvSpPr>
      </xdr:nvSpPr>
      <xdr:spPr>
        <a:xfrm>
          <a:off x="8963025" y="1828800"/>
          <a:ext cx="1981200" cy="647700"/>
        </a:xfrm>
        <a:prstGeom prst="wedgeRectCallout">
          <a:avLst>
            <a:gd name="adj1" fmla="val 37995"/>
            <a:gd name="adj2" fmla="val 104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令和４年度中に休止した場合は、時点を記載し対象外とする。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多機能型事業所等に移行した場合はその旨を記載。</a:t>
          </a:r>
        </a:p>
      </xdr:txBody>
    </xdr:sp>
    <xdr:clientData/>
  </xdr:twoCellAnchor>
  <xdr:twoCellAnchor>
    <xdr:from>
      <xdr:col>16</xdr:col>
      <xdr:colOff>581025</xdr:colOff>
      <xdr:row>6</xdr:row>
      <xdr:rowOff>76200</xdr:rowOff>
    </xdr:from>
    <xdr:to>
      <xdr:col>18</xdr:col>
      <xdr:colOff>561975</xdr:colOff>
      <xdr:row>9</xdr:row>
      <xdr:rowOff>85725</xdr:rowOff>
    </xdr:to>
    <xdr:sp>
      <xdr:nvSpPr>
        <xdr:cNvPr id="5" name="四角形吹き出し 2"/>
        <xdr:cNvSpPr>
          <a:spLocks/>
        </xdr:cNvSpPr>
      </xdr:nvSpPr>
      <xdr:spPr>
        <a:xfrm>
          <a:off x="11068050" y="1657350"/>
          <a:ext cx="1600200" cy="752475"/>
        </a:xfrm>
        <a:prstGeom prst="wedgeRectCallout">
          <a:avLst>
            <a:gd name="adj1" fmla="val -27824"/>
            <a:gd name="adj2" fmla="val 208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令和４年度に農福連携に係る生産活動を実施していれば、〇を記入。</a:t>
          </a:r>
        </a:p>
      </xdr:txBody>
    </xdr:sp>
    <xdr:clientData/>
  </xdr:twoCellAnchor>
  <xdr:twoCellAnchor>
    <xdr:from>
      <xdr:col>19</xdr:col>
      <xdr:colOff>466725</xdr:colOff>
      <xdr:row>7</xdr:row>
      <xdr:rowOff>9525</xdr:rowOff>
    </xdr:from>
    <xdr:to>
      <xdr:col>21</xdr:col>
      <xdr:colOff>657225</xdr:colOff>
      <xdr:row>9</xdr:row>
      <xdr:rowOff>161925</xdr:rowOff>
    </xdr:to>
    <xdr:sp>
      <xdr:nvSpPr>
        <xdr:cNvPr id="6" name="四角形吹き出し 3"/>
        <xdr:cNvSpPr>
          <a:spLocks/>
        </xdr:cNvSpPr>
      </xdr:nvSpPr>
      <xdr:spPr>
        <a:xfrm>
          <a:off x="13258800" y="1838325"/>
          <a:ext cx="1562100" cy="647700"/>
        </a:xfrm>
        <a:prstGeom prst="wedgeRectCallout">
          <a:avLst>
            <a:gd name="adj1" fmla="val -30212"/>
            <a:gd name="adj2" fmla="val 176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運営規程で在宅利用について明記されている場合、〇を記入。</a:t>
          </a:r>
        </a:p>
      </xdr:txBody>
    </xdr:sp>
    <xdr:clientData/>
  </xdr:twoCellAnchor>
  <xdr:twoCellAnchor>
    <xdr:from>
      <xdr:col>17</xdr:col>
      <xdr:colOff>0</xdr:colOff>
      <xdr:row>14</xdr:row>
      <xdr:rowOff>76200</xdr:rowOff>
    </xdr:from>
    <xdr:to>
      <xdr:col>19</xdr:col>
      <xdr:colOff>390525</xdr:colOff>
      <xdr:row>16</xdr:row>
      <xdr:rowOff>228600</xdr:rowOff>
    </xdr:to>
    <xdr:sp>
      <xdr:nvSpPr>
        <xdr:cNvPr id="7" name="四角形吹き出し 4"/>
        <xdr:cNvSpPr>
          <a:spLocks/>
        </xdr:cNvSpPr>
      </xdr:nvSpPr>
      <xdr:spPr>
        <a:xfrm>
          <a:off x="11296650" y="4695825"/>
          <a:ext cx="1885950" cy="647700"/>
        </a:xfrm>
        <a:prstGeom prst="wedgeRectCallout">
          <a:avLst>
            <a:gd name="adj1" fmla="val 14726"/>
            <a:gd name="adj2" fmla="val -8656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令和４年度に農福連携を新規実施した事業所は○を記入。</a:t>
          </a:r>
        </a:p>
      </xdr:txBody>
    </xdr:sp>
    <xdr:clientData/>
  </xdr:twoCellAnchor>
  <xdr:twoCellAnchor>
    <xdr:from>
      <xdr:col>22</xdr:col>
      <xdr:colOff>114300</xdr:colOff>
      <xdr:row>6</xdr:row>
      <xdr:rowOff>28575</xdr:rowOff>
    </xdr:from>
    <xdr:to>
      <xdr:col>23</xdr:col>
      <xdr:colOff>180975</xdr:colOff>
      <xdr:row>9</xdr:row>
      <xdr:rowOff>161925</xdr:rowOff>
    </xdr:to>
    <xdr:sp>
      <xdr:nvSpPr>
        <xdr:cNvPr id="8" name="四角形吹き出し 4"/>
        <xdr:cNvSpPr>
          <a:spLocks/>
        </xdr:cNvSpPr>
      </xdr:nvSpPr>
      <xdr:spPr>
        <a:xfrm>
          <a:off x="14963775" y="1609725"/>
          <a:ext cx="1543050" cy="876300"/>
        </a:xfrm>
        <a:prstGeom prst="wedgeRectCallout">
          <a:avLst>
            <a:gd name="adj1" fmla="val -65041"/>
            <a:gd name="adj2" fmla="val 167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令和５年３月の在宅利用者（利用日数の６割程度以上の人）の割合を記入。</a:t>
          </a:r>
        </a:p>
      </xdr:txBody>
    </xdr:sp>
    <xdr:clientData/>
  </xdr:twoCellAnchor>
  <xdr:twoCellAnchor>
    <xdr:from>
      <xdr:col>19</xdr:col>
      <xdr:colOff>504825</xdr:colOff>
      <xdr:row>14</xdr:row>
      <xdr:rowOff>114300</xdr:rowOff>
    </xdr:from>
    <xdr:to>
      <xdr:col>22</xdr:col>
      <xdr:colOff>38100</xdr:colOff>
      <xdr:row>17</xdr:row>
      <xdr:rowOff>228600</xdr:rowOff>
    </xdr:to>
    <xdr:sp>
      <xdr:nvSpPr>
        <xdr:cNvPr id="9" name="四角形吹き出し 4"/>
        <xdr:cNvSpPr>
          <a:spLocks/>
        </xdr:cNvSpPr>
      </xdr:nvSpPr>
      <xdr:spPr>
        <a:xfrm>
          <a:off x="13296900" y="4733925"/>
          <a:ext cx="1590675" cy="857250"/>
        </a:xfrm>
        <a:prstGeom prst="wedgeRectCallout">
          <a:avLst>
            <a:gd name="adj1" fmla="val -42171"/>
            <a:gd name="adj2" fmla="val -761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全体の就労支援事業収入に占める、農福連携に係る就労支援事業収入の割合を記入。</a:t>
          </a:r>
        </a:p>
      </xdr:txBody>
    </xdr:sp>
    <xdr:clientData/>
  </xdr:twoCellAnchor>
  <xdr:twoCellAnchor>
    <xdr:from>
      <xdr:col>24</xdr:col>
      <xdr:colOff>352425</xdr:colOff>
      <xdr:row>14</xdr:row>
      <xdr:rowOff>200025</xdr:rowOff>
    </xdr:from>
    <xdr:to>
      <xdr:col>26</xdr:col>
      <xdr:colOff>1600200</xdr:colOff>
      <xdr:row>19</xdr:row>
      <xdr:rowOff>161925</xdr:rowOff>
    </xdr:to>
    <xdr:sp>
      <xdr:nvSpPr>
        <xdr:cNvPr id="10" name="四角形吹き出し 4"/>
        <xdr:cNvSpPr>
          <a:spLocks/>
        </xdr:cNvSpPr>
      </xdr:nvSpPr>
      <xdr:spPr>
        <a:xfrm>
          <a:off x="18916650" y="4819650"/>
          <a:ext cx="2867025" cy="1200150"/>
        </a:xfrm>
        <a:prstGeom prst="wedgeRectCallout">
          <a:avLst>
            <a:gd name="adj1" fmla="val -4550"/>
            <a:gd name="adj2" fmla="val -8942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工賃の変動に関する理由を記載ください。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営業活動の結果、○○作業の受注が増えたため、上回った。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物価高騰により、焼き菓子の原材料費がかさんだため、下回った。</a:t>
          </a:r>
        </a:p>
      </xdr:txBody>
    </xdr:sp>
    <xdr:clientData/>
  </xdr:twoCellAnchor>
  <xdr:twoCellAnchor>
    <xdr:from>
      <xdr:col>23</xdr:col>
      <xdr:colOff>809625</xdr:colOff>
      <xdr:row>15</xdr:row>
      <xdr:rowOff>19050</xdr:rowOff>
    </xdr:from>
    <xdr:to>
      <xdr:col>24</xdr:col>
      <xdr:colOff>104775</xdr:colOff>
      <xdr:row>16</xdr:row>
      <xdr:rowOff>228600</xdr:rowOff>
    </xdr:to>
    <xdr:sp>
      <xdr:nvSpPr>
        <xdr:cNvPr id="11" name="四角形吹き出し 4"/>
        <xdr:cNvSpPr>
          <a:spLocks/>
        </xdr:cNvSpPr>
      </xdr:nvSpPr>
      <xdr:spPr>
        <a:xfrm>
          <a:off x="17135475" y="4886325"/>
          <a:ext cx="1533525" cy="457200"/>
        </a:xfrm>
        <a:prstGeom prst="wedgeRectCallout">
          <a:avLst>
            <a:gd name="adj1" fmla="val 70356"/>
            <a:gd name="adj2" fmla="val -1542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昨年度の実績報告で報告した月額を記入。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5</xdr:row>
      <xdr:rowOff>180975</xdr:rowOff>
    </xdr:from>
    <xdr:to>
      <xdr:col>22</xdr:col>
      <xdr:colOff>123825</xdr:colOff>
      <xdr:row>10</xdr:row>
      <xdr:rowOff>57150</xdr:rowOff>
    </xdr:to>
    <xdr:sp>
      <xdr:nvSpPr>
        <xdr:cNvPr id="1" name="AutoShape 36"/>
        <xdr:cNvSpPr>
          <a:spLocks/>
        </xdr:cNvSpPr>
      </xdr:nvSpPr>
      <xdr:spPr>
        <a:xfrm>
          <a:off x="3838575" y="1514475"/>
          <a:ext cx="3952875" cy="1123950"/>
        </a:xfrm>
        <a:prstGeom prst="wedgeRectCallout">
          <a:avLst>
            <a:gd name="adj1" fmla="val -46620"/>
            <a:gd name="adj2" fmla="val 121171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作業時間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例：利用者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名が各々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時間作業を行った場合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（２０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７時間）＋（１０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６時間）＝２００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228600</xdr:rowOff>
    </xdr:from>
    <xdr:to>
      <xdr:col>0</xdr:col>
      <xdr:colOff>0</xdr:colOff>
      <xdr:row>14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3695700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228600</xdr:rowOff>
    </xdr:from>
    <xdr:to>
      <xdr:col>0</xdr:col>
      <xdr:colOff>0</xdr:colOff>
      <xdr:row>14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3695700"/>
          <a:ext cx="0" cy="104775"/>
        </a:xfrm>
        <a:prstGeom prst="wedgeRectCallout">
          <a:avLst>
            <a:gd name="adj1" fmla="val 88888"/>
            <a:gd name="adj2" fmla="val -60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４５人が、２０日間就労した場合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日＝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514350</xdr:colOff>
      <xdr:row>7</xdr:row>
      <xdr:rowOff>200025</xdr:rowOff>
    </xdr:from>
    <xdr:to>
      <xdr:col>10</xdr:col>
      <xdr:colOff>209550</xdr:colOff>
      <xdr:row>11</xdr:row>
      <xdr:rowOff>152400</xdr:rowOff>
    </xdr:to>
    <xdr:sp>
      <xdr:nvSpPr>
        <xdr:cNvPr id="2" name="四角形吹き出し 3"/>
        <xdr:cNvSpPr>
          <a:spLocks/>
        </xdr:cNvSpPr>
      </xdr:nvSpPr>
      <xdr:spPr>
        <a:xfrm>
          <a:off x="2800350" y="2066925"/>
          <a:ext cx="5029200" cy="933450"/>
        </a:xfrm>
        <a:prstGeom prst="wedgeRectCallout">
          <a:avLst>
            <a:gd name="adj1" fmla="val -33050"/>
            <a:gd name="adj2" fmla="val 106013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各月の延べ利用者数（日ごとの人数を足し上げた数）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（例）８月に、３０人作業した日が１１日、２５人作業した日が１０日だった場合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（３０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１１）＋（２５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１０）＝５８０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８月の欄に５８０と記入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4"/>
  <sheetViews>
    <sheetView tabSelected="1" view="pageBreakPreview" zoomScale="90" zoomScaleSheetLayoutView="90" workbookViewId="0" topLeftCell="D3">
      <selection activeCell="C3" sqref="A1:C16384"/>
    </sheetView>
  </sheetViews>
  <sheetFormatPr defaultColWidth="9.00390625" defaultRowHeight="19.5" customHeight="1"/>
  <cols>
    <col min="1" max="3" width="9.00390625" style="35" hidden="1" customWidth="1"/>
    <col min="4" max="4" width="9.00390625" style="35" customWidth="1"/>
    <col min="5" max="5" width="11.75390625" style="35" customWidth="1"/>
    <col min="6" max="10" width="10.625" style="35" customWidth="1"/>
    <col min="11" max="17" width="10.625" style="47" customWidth="1"/>
    <col min="18" max="18" width="10.625" style="35" customWidth="1"/>
    <col min="19" max="22" width="9.00390625" style="35" customWidth="1"/>
    <col min="23" max="23" width="19.375" style="35" customWidth="1"/>
    <col min="24" max="24" width="29.375" style="35" customWidth="1"/>
    <col min="25" max="26" width="10.625" style="35" customWidth="1"/>
    <col min="27" max="27" width="29.125" style="35" customWidth="1"/>
    <col min="28" max="16384" width="9.00390625" style="35" customWidth="1"/>
  </cols>
  <sheetData>
    <row r="1" spans="4:28" ht="19.5" customHeight="1">
      <c r="D1" s="49" t="s">
        <v>100</v>
      </c>
      <c r="E1" s="3"/>
      <c r="F1" s="3"/>
      <c r="AB1" s="35" t="s">
        <v>104</v>
      </c>
    </row>
    <row r="2" spans="4:28" ht="28.5" customHeight="1">
      <c r="D2" s="29" t="s">
        <v>96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49"/>
      <c r="Z2" s="49"/>
      <c r="AA2" s="49"/>
      <c r="AB2" s="35" t="s">
        <v>102</v>
      </c>
    </row>
    <row r="3" spans="4:17" ht="18.75" customHeight="1">
      <c r="D3" s="35" t="s">
        <v>95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4:17" ht="18.75" customHeight="1">
      <c r="D4" s="35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4:29" ht="19.5" customHeight="1">
      <c r="D5" s="139" t="s">
        <v>4</v>
      </c>
      <c r="E5" s="139"/>
      <c r="F5" s="109"/>
      <c r="G5" s="109"/>
      <c r="H5" s="109"/>
      <c r="I5" s="50"/>
      <c r="J5" s="51"/>
      <c r="K5" s="51"/>
      <c r="L5" s="51"/>
      <c r="M5" s="51"/>
      <c r="N5" s="51"/>
      <c r="O5" s="51"/>
      <c r="P5" s="51"/>
      <c r="Q5" s="51"/>
      <c r="AB5" s="35">
        <v>1</v>
      </c>
      <c r="AC5" s="35" t="s">
        <v>106</v>
      </c>
    </row>
    <row r="6" spans="4:29" ht="19.5" customHeight="1">
      <c r="D6" s="139" t="s">
        <v>98</v>
      </c>
      <c r="E6" s="139"/>
      <c r="F6" s="140"/>
      <c r="G6" s="141"/>
      <c r="H6" s="142"/>
      <c r="I6" s="72" t="s">
        <v>99</v>
      </c>
      <c r="J6" s="51"/>
      <c r="K6" s="51"/>
      <c r="L6" s="51"/>
      <c r="M6" s="51"/>
      <c r="N6" s="51"/>
      <c r="O6" s="51"/>
      <c r="P6" s="51"/>
      <c r="Q6" s="51"/>
      <c r="AB6" s="35">
        <v>2</v>
      </c>
      <c r="AC6" s="35" t="s">
        <v>108</v>
      </c>
    </row>
    <row r="7" spans="4:29" ht="19.5" customHeight="1">
      <c r="D7" s="139" t="s">
        <v>49</v>
      </c>
      <c r="E7" s="139"/>
      <c r="F7" s="109"/>
      <c r="G7" s="109"/>
      <c r="H7" s="109"/>
      <c r="I7" s="52"/>
      <c r="AB7" s="35">
        <v>3</v>
      </c>
      <c r="AC7" s="35" t="s">
        <v>110</v>
      </c>
    </row>
    <row r="8" spans="4:29" ht="19.5" customHeight="1">
      <c r="D8" s="139" t="s">
        <v>97</v>
      </c>
      <c r="E8" s="139"/>
      <c r="F8" s="109"/>
      <c r="G8" s="109"/>
      <c r="H8" s="109"/>
      <c r="I8" s="52"/>
      <c r="AB8" s="35">
        <v>4</v>
      </c>
      <c r="AC8" s="35" t="s">
        <v>112</v>
      </c>
    </row>
    <row r="9" spans="4:29" ht="19.5" customHeight="1">
      <c r="D9" s="139" t="s">
        <v>50</v>
      </c>
      <c r="E9" s="139"/>
      <c r="F9" s="109"/>
      <c r="G9" s="109"/>
      <c r="H9" s="109"/>
      <c r="I9" s="53"/>
      <c r="AB9" s="35">
        <v>5</v>
      </c>
      <c r="AC9" s="35" t="s">
        <v>114</v>
      </c>
    </row>
    <row r="10" spans="5:29" ht="19.5" customHeight="1">
      <c r="E10" s="54"/>
      <c r="F10" s="54"/>
      <c r="G10" s="36"/>
      <c r="H10" s="36"/>
      <c r="I10" s="36"/>
      <c r="J10" s="36"/>
      <c r="K10" s="36"/>
      <c r="L10" s="55"/>
      <c r="M10" s="36"/>
      <c r="N10" s="36"/>
      <c r="O10" s="36"/>
      <c r="P10" s="36"/>
      <c r="Q10" s="55"/>
      <c r="AB10" s="35">
        <v>6</v>
      </c>
      <c r="AC10" s="35" t="s">
        <v>116</v>
      </c>
    </row>
    <row r="11" spans="1:30" s="33" customFormat="1" ht="26.25" customHeight="1">
      <c r="A11" s="111" t="s">
        <v>74</v>
      </c>
      <c r="B11" s="111" t="s">
        <v>75</v>
      </c>
      <c r="C11" s="111" t="s">
        <v>103</v>
      </c>
      <c r="D11" s="128" t="s">
        <v>128</v>
      </c>
      <c r="E11" s="114" t="s">
        <v>129</v>
      </c>
      <c r="F11" s="119" t="s">
        <v>130</v>
      </c>
      <c r="G11" s="117" t="s">
        <v>131</v>
      </c>
      <c r="H11" s="117" t="s">
        <v>132</v>
      </c>
      <c r="I11" s="137" t="s">
        <v>78</v>
      </c>
      <c r="J11" s="138"/>
      <c r="K11" s="138"/>
      <c r="L11" s="138"/>
      <c r="M11" s="138"/>
      <c r="N11" s="138"/>
      <c r="O11" s="138"/>
      <c r="P11" s="110" t="s">
        <v>140</v>
      </c>
      <c r="Q11" s="110" t="s">
        <v>141</v>
      </c>
      <c r="R11" s="122" t="s">
        <v>51</v>
      </c>
      <c r="S11" s="101"/>
      <c r="T11" s="101"/>
      <c r="U11" s="101"/>
      <c r="V11" s="102"/>
      <c r="W11" s="101" t="s">
        <v>94</v>
      </c>
      <c r="X11" s="102"/>
      <c r="Y11" s="133" t="s">
        <v>126</v>
      </c>
      <c r="Z11" s="134"/>
      <c r="AA11" s="125" t="s">
        <v>151</v>
      </c>
      <c r="AB11" s="35"/>
      <c r="AC11" s="35"/>
      <c r="AD11" s="35"/>
    </row>
    <row r="12" spans="1:30" s="33" customFormat="1" ht="26.25" customHeight="1">
      <c r="A12" s="111"/>
      <c r="B12" s="111"/>
      <c r="C12" s="111"/>
      <c r="D12" s="129"/>
      <c r="E12" s="115"/>
      <c r="F12" s="120"/>
      <c r="G12" s="117"/>
      <c r="H12" s="117"/>
      <c r="I12" s="57"/>
      <c r="J12" s="117" t="s">
        <v>63</v>
      </c>
      <c r="K12" s="117"/>
      <c r="L12" s="117"/>
      <c r="M12" s="117" t="s">
        <v>64</v>
      </c>
      <c r="N12" s="117"/>
      <c r="O12" s="117"/>
      <c r="P12" s="110"/>
      <c r="Q12" s="110"/>
      <c r="R12" s="110" t="s">
        <v>65</v>
      </c>
      <c r="S12" s="110"/>
      <c r="T12" s="110"/>
      <c r="U12" s="118" t="s">
        <v>52</v>
      </c>
      <c r="V12" s="118"/>
      <c r="W12" s="131" t="s">
        <v>147</v>
      </c>
      <c r="X12" s="125" t="s">
        <v>148</v>
      </c>
      <c r="Y12" s="135"/>
      <c r="Z12" s="136"/>
      <c r="AA12" s="126"/>
      <c r="AB12" s="35"/>
      <c r="AC12" s="35"/>
      <c r="AD12" s="35"/>
    </row>
    <row r="13" spans="1:30" s="33" customFormat="1" ht="40.5" customHeight="1">
      <c r="A13" s="111"/>
      <c r="B13" s="111"/>
      <c r="C13" s="111"/>
      <c r="D13" s="130"/>
      <c r="E13" s="116"/>
      <c r="F13" s="121"/>
      <c r="G13" s="117"/>
      <c r="H13" s="117"/>
      <c r="I13" s="58" t="s">
        <v>133</v>
      </c>
      <c r="J13" s="39" t="s">
        <v>134</v>
      </c>
      <c r="K13" s="40" t="s">
        <v>135</v>
      </c>
      <c r="L13" s="41" t="s">
        <v>136</v>
      </c>
      <c r="M13" s="39" t="s">
        <v>137</v>
      </c>
      <c r="N13" s="40" t="s">
        <v>138</v>
      </c>
      <c r="O13" s="41" t="s">
        <v>139</v>
      </c>
      <c r="P13" s="111"/>
      <c r="Q13" s="111"/>
      <c r="R13" s="38" t="s">
        <v>142</v>
      </c>
      <c r="S13" s="38" t="s">
        <v>143</v>
      </c>
      <c r="T13" s="38" t="s">
        <v>144</v>
      </c>
      <c r="U13" s="42" t="s">
        <v>145</v>
      </c>
      <c r="V13" s="42" t="s">
        <v>146</v>
      </c>
      <c r="W13" s="132"/>
      <c r="X13" s="127"/>
      <c r="Y13" s="38" t="s">
        <v>149</v>
      </c>
      <c r="Z13" s="38" t="s">
        <v>150</v>
      </c>
      <c r="AA13" s="127"/>
      <c r="AB13" s="35"/>
      <c r="AC13" s="35"/>
      <c r="AD13" s="35"/>
    </row>
    <row r="14" spans="1:30" s="92" customFormat="1" ht="68.25" customHeight="1">
      <c r="A14" s="74" t="s">
        <v>73</v>
      </c>
      <c r="B14" s="74"/>
      <c r="C14" s="93" t="e">
        <f>VLOOKUP(E14,リスト!A3:B8,2,FALSE)</f>
        <v>#N/A</v>
      </c>
      <c r="D14" s="95"/>
      <c r="E14" s="95"/>
      <c r="F14" s="95"/>
      <c r="G14" s="95"/>
      <c r="H14" s="96">
        <f>F5</f>
        <v>0</v>
      </c>
      <c r="I14" s="78"/>
      <c r="J14" s="79">
        <f>R19</f>
        <v>0</v>
      </c>
      <c r="K14" s="80">
        <f>R20</f>
        <v>0</v>
      </c>
      <c r="L14" s="81">
        <f>IF(AND(J14&gt;0,K14&gt;0),K14/J14,0)</f>
        <v>0</v>
      </c>
      <c r="M14" s="79">
        <f>'様式２（時間額）'!AG25</f>
        <v>0</v>
      </c>
      <c r="N14" s="80">
        <f>K14</f>
        <v>0</v>
      </c>
      <c r="O14" s="81">
        <f>IF(AND(M14&gt;0,N14&gt;0),N14/M14,0)</f>
        <v>0</v>
      </c>
      <c r="P14" s="82"/>
      <c r="Q14" s="97"/>
      <c r="R14" s="84"/>
      <c r="S14" s="85"/>
      <c r="T14" s="86"/>
      <c r="U14" s="87"/>
      <c r="V14" s="88"/>
      <c r="W14" s="98"/>
      <c r="X14" s="98"/>
      <c r="Y14" s="94"/>
      <c r="Z14" s="100">
        <f>L14</f>
        <v>0</v>
      </c>
      <c r="AA14" s="98"/>
      <c r="AB14" s="35"/>
      <c r="AC14" s="90"/>
      <c r="AD14" s="91"/>
    </row>
    <row r="15" spans="4:30" ht="19.5" customHeight="1">
      <c r="D15" s="73"/>
      <c r="E15" s="73" t="s">
        <v>101</v>
      </c>
      <c r="F15" s="20"/>
      <c r="G15" s="20"/>
      <c r="H15" s="20"/>
      <c r="I15" s="21"/>
      <c r="J15" s="23"/>
      <c r="K15" s="23"/>
      <c r="L15" s="22"/>
      <c r="M15" s="23"/>
      <c r="N15" s="23"/>
      <c r="O15" s="22"/>
      <c r="P15" s="59"/>
      <c r="Q15" s="60"/>
      <c r="R15" s="24"/>
      <c r="S15" s="24"/>
      <c r="T15" s="25"/>
      <c r="U15" s="26"/>
      <c r="V15" s="27"/>
      <c r="W15" s="73" t="s">
        <v>101</v>
      </c>
      <c r="X15" s="27"/>
      <c r="Y15" s="27"/>
      <c r="Z15" s="27"/>
      <c r="AA15" s="27"/>
      <c r="AB15" s="90"/>
      <c r="AD15" s="33"/>
    </row>
    <row r="16" spans="5:30" ht="19.5" customHeight="1">
      <c r="E16" s="20"/>
      <c r="F16" s="20"/>
      <c r="G16" s="20"/>
      <c r="H16" s="20"/>
      <c r="I16" s="21"/>
      <c r="J16" s="23"/>
      <c r="K16" s="23"/>
      <c r="L16" s="22"/>
      <c r="M16" s="23"/>
      <c r="N16" s="23"/>
      <c r="O16" s="22"/>
      <c r="P16" s="59"/>
      <c r="Q16" s="60"/>
      <c r="R16" s="24"/>
      <c r="S16" s="24"/>
      <c r="T16" s="25"/>
      <c r="U16" s="26"/>
      <c r="V16" s="27"/>
      <c r="W16" s="27"/>
      <c r="X16" s="27"/>
      <c r="Y16" s="27"/>
      <c r="Z16" s="27"/>
      <c r="AA16" s="27"/>
      <c r="AD16" s="33"/>
    </row>
    <row r="17" ht="19.5" customHeight="1">
      <c r="AD17" s="28"/>
    </row>
    <row r="18" spans="4:19" ht="19.5" customHeight="1">
      <c r="D18" s="103"/>
      <c r="E18" s="104"/>
      <c r="F18" s="61" t="s">
        <v>68</v>
      </c>
      <c r="G18" s="62" t="s">
        <v>53</v>
      </c>
      <c r="H18" s="62" t="s">
        <v>54</v>
      </c>
      <c r="I18" s="62" t="s">
        <v>55</v>
      </c>
      <c r="J18" s="62" t="s">
        <v>56</v>
      </c>
      <c r="K18" s="62" t="s">
        <v>57</v>
      </c>
      <c r="L18" s="62" t="s">
        <v>58</v>
      </c>
      <c r="M18" s="62" t="s">
        <v>59</v>
      </c>
      <c r="N18" s="62" t="s">
        <v>60</v>
      </c>
      <c r="O18" s="62" t="s">
        <v>70</v>
      </c>
      <c r="P18" s="62" t="s">
        <v>66</v>
      </c>
      <c r="Q18" s="62" t="s">
        <v>67</v>
      </c>
      <c r="R18" s="37" t="s">
        <v>3</v>
      </c>
      <c r="S18" s="32"/>
    </row>
    <row r="19" spans="4:27" ht="19.5" customHeight="1">
      <c r="D19" s="105" t="s">
        <v>6</v>
      </c>
      <c r="E19" s="106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>
        <f>SUM(F19:Q19)</f>
        <v>0</v>
      </c>
      <c r="S19" s="123" t="s">
        <v>12</v>
      </c>
      <c r="T19" s="124"/>
      <c r="U19" s="67"/>
      <c r="V19" s="67"/>
      <c r="W19" s="67"/>
      <c r="X19" s="67"/>
      <c r="Y19" s="67"/>
      <c r="Z19" s="67"/>
      <c r="AA19" s="67"/>
    </row>
    <row r="20" spans="4:29" ht="19.5" customHeight="1">
      <c r="D20" s="107" t="s">
        <v>7</v>
      </c>
      <c r="E20" s="108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66">
        <f>SUM(F20:Q20)</f>
        <v>0</v>
      </c>
      <c r="S20" s="112" t="e">
        <f>R20/R19</f>
        <v>#DIV/0!</v>
      </c>
      <c r="T20" s="113"/>
      <c r="U20" s="71"/>
      <c r="V20" s="71"/>
      <c r="W20" s="71"/>
      <c r="X20" s="71"/>
      <c r="Y20" s="71"/>
      <c r="Z20" s="71"/>
      <c r="AA20" s="71"/>
      <c r="AC20" s="33"/>
    </row>
    <row r="21" spans="28:29" ht="19.5" customHeight="1">
      <c r="AB21" s="33"/>
      <c r="AC21" s="33"/>
    </row>
    <row r="22" spans="28:29" ht="19.5" customHeight="1">
      <c r="AB22" s="33"/>
      <c r="AC22" s="33"/>
    </row>
    <row r="23" spans="28:29" ht="19.5" customHeight="1">
      <c r="AB23" s="33"/>
      <c r="AC23" s="28"/>
    </row>
    <row r="24" ht="19.5" customHeight="1">
      <c r="AB24" s="28"/>
    </row>
  </sheetData>
  <sheetProtection/>
  <mergeCells count="36">
    <mergeCell ref="D5:E5"/>
    <mergeCell ref="D6:E6"/>
    <mergeCell ref="D7:E7"/>
    <mergeCell ref="D8:E8"/>
    <mergeCell ref="D9:E9"/>
    <mergeCell ref="F6:H6"/>
    <mergeCell ref="AA11:AA13"/>
    <mergeCell ref="A11:A13"/>
    <mergeCell ref="D11:D13"/>
    <mergeCell ref="C11:C13"/>
    <mergeCell ref="W12:W13"/>
    <mergeCell ref="B11:B13"/>
    <mergeCell ref="Y11:Z12"/>
    <mergeCell ref="X12:X13"/>
    <mergeCell ref="H11:H13"/>
    <mergeCell ref="I11:O11"/>
    <mergeCell ref="S20:T20"/>
    <mergeCell ref="E11:E13"/>
    <mergeCell ref="G11:G13"/>
    <mergeCell ref="R12:T12"/>
    <mergeCell ref="U12:V12"/>
    <mergeCell ref="F11:F13"/>
    <mergeCell ref="R11:V11"/>
    <mergeCell ref="J12:L12"/>
    <mergeCell ref="M12:O12"/>
    <mergeCell ref="S19:T19"/>
    <mergeCell ref="W11:X11"/>
    <mergeCell ref="D18:E18"/>
    <mergeCell ref="D19:E19"/>
    <mergeCell ref="D20:E20"/>
    <mergeCell ref="F5:H5"/>
    <mergeCell ref="F7:H7"/>
    <mergeCell ref="F8:H8"/>
    <mergeCell ref="F9:H9"/>
    <mergeCell ref="Q11:Q13"/>
    <mergeCell ref="P11:P13"/>
  </mergeCells>
  <dataValidations count="5">
    <dataValidation type="list" allowBlank="1" showInputMessage="1" showErrorMessage="1" sqref="U14:U16 R14:S16">
      <formula1>"○"</formula1>
    </dataValidation>
    <dataValidation allowBlank="1" showInputMessage="1" showErrorMessage="1" imeMode="on" sqref="H14:H16 F15:G16 E16"/>
    <dataValidation type="list" allowBlank="1" showInputMessage="1" showErrorMessage="1" sqref="F6:H6">
      <formula1>"あり,なし"</formula1>
    </dataValidation>
    <dataValidation type="list" allowBlank="1" showInputMessage="1" showErrorMessage="1" sqref="W14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E14">
      <formula1>"①社会福祉協議会,②社会福祉法人(社会福祉協議会以外),③医療法人,④営利法人(株式・合同・合名・合資・有限会社）,⑤NPO,⑥その他（社団・財団・農協・生協等）"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23"/>
  <sheetViews>
    <sheetView view="pageBreakPreview" zoomScale="90" zoomScaleSheetLayoutView="90" workbookViewId="0" topLeftCell="N1">
      <selection activeCell="R24" sqref="R24"/>
    </sheetView>
  </sheetViews>
  <sheetFormatPr defaultColWidth="9.00390625" defaultRowHeight="19.5" customHeight="1"/>
  <cols>
    <col min="1" max="4" width="9.00390625" style="35" customWidth="1"/>
    <col min="5" max="5" width="11.75390625" style="35" customWidth="1"/>
    <col min="6" max="10" width="10.625" style="35" customWidth="1"/>
    <col min="11" max="17" width="10.625" style="47" customWidth="1"/>
    <col min="18" max="18" width="10.625" style="35" customWidth="1"/>
    <col min="19" max="22" width="9.00390625" style="35" customWidth="1"/>
    <col min="23" max="23" width="19.375" style="35" customWidth="1"/>
    <col min="24" max="24" width="29.375" style="35" customWidth="1"/>
    <col min="25" max="30" width="10.625" style="35" customWidth="1"/>
    <col min="31" max="31" width="29.125" style="35" customWidth="1"/>
    <col min="32" max="16384" width="9.00390625" style="35" customWidth="1"/>
  </cols>
  <sheetData>
    <row r="1" spans="4:32" ht="19.5" customHeight="1">
      <c r="D1" s="49" t="s">
        <v>100</v>
      </c>
      <c r="E1" s="3"/>
      <c r="F1" s="3"/>
      <c r="AF1" s="35" t="s">
        <v>104</v>
      </c>
    </row>
    <row r="2" spans="4:32" ht="28.5" customHeight="1">
      <c r="D2" s="29" t="s">
        <v>96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49"/>
      <c r="Z2" s="49"/>
      <c r="AA2" s="49"/>
      <c r="AB2" s="49"/>
      <c r="AC2" s="49"/>
      <c r="AD2" s="49"/>
      <c r="AE2" s="49"/>
      <c r="AF2" s="35" t="s">
        <v>102</v>
      </c>
    </row>
    <row r="3" spans="4:17" ht="18.75" customHeight="1">
      <c r="D3" s="35" t="s">
        <v>95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4:33" ht="19.5" customHeight="1">
      <c r="D4" s="139" t="s">
        <v>4</v>
      </c>
      <c r="E4" s="139"/>
      <c r="F4" s="109"/>
      <c r="G4" s="109"/>
      <c r="H4" s="109"/>
      <c r="I4" s="50"/>
      <c r="J4" s="51"/>
      <c r="K4" s="51"/>
      <c r="L4" s="51"/>
      <c r="M4" s="51"/>
      <c r="N4" s="51"/>
      <c r="O4" s="51"/>
      <c r="P4" s="51"/>
      <c r="Q4" s="51"/>
      <c r="AF4" s="35">
        <v>1</v>
      </c>
      <c r="AG4" s="35" t="s">
        <v>106</v>
      </c>
    </row>
    <row r="5" spans="4:33" ht="19.5" customHeight="1">
      <c r="D5" s="139" t="s">
        <v>98</v>
      </c>
      <c r="E5" s="139"/>
      <c r="F5" s="140"/>
      <c r="G5" s="141"/>
      <c r="H5" s="142"/>
      <c r="I5" s="72" t="s">
        <v>99</v>
      </c>
      <c r="J5" s="51"/>
      <c r="K5" s="51"/>
      <c r="L5" s="51"/>
      <c r="M5" s="51"/>
      <c r="N5" s="51"/>
      <c r="O5" s="51"/>
      <c r="P5" s="51"/>
      <c r="Q5" s="51"/>
      <c r="AF5" s="35">
        <v>2</v>
      </c>
      <c r="AG5" s="35" t="s">
        <v>108</v>
      </c>
    </row>
    <row r="6" spans="4:33" ht="19.5" customHeight="1">
      <c r="D6" s="139" t="s">
        <v>49</v>
      </c>
      <c r="E6" s="139"/>
      <c r="F6" s="109"/>
      <c r="G6" s="109"/>
      <c r="H6" s="109"/>
      <c r="I6" s="52"/>
      <c r="AF6" s="35">
        <v>3</v>
      </c>
      <c r="AG6" s="35" t="s">
        <v>110</v>
      </c>
    </row>
    <row r="7" spans="4:33" ht="19.5" customHeight="1">
      <c r="D7" s="139" t="s">
        <v>97</v>
      </c>
      <c r="E7" s="139"/>
      <c r="F7" s="109"/>
      <c r="G7" s="109"/>
      <c r="H7" s="109"/>
      <c r="I7" s="52"/>
      <c r="AF7" s="35">
        <v>4</v>
      </c>
      <c r="AG7" s="35" t="s">
        <v>112</v>
      </c>
    </row>
    <row r="8" spans="4:33" ht="19.5" customHeight="1">
      <c r="D8" s="139" t="s">
        <v>50</v>
      </c>
      <c r="E8" s="139"/>
      <c r="F8" s="109"/>
      <c r="G8" s="109"/>
      <c r="H8" s="109"/>
      <c r="I8" s="53"/>
      <c r="AF8" s="35">
        <v>5</v>
      </c>
      <c r="AG8" s="35" t="s">
        <v>114</v>
      </c>
    </row>
    <row r="9" spans="5:33" ht="19.5" customHeight="1">
      <c r="E9" s="54"/>
      <c r="F9" s="54"/>
      <c r="G9" s="36"/>
      <c r="H9" s="36"/>
      <c r="I9" s="36"/>
      <c r="J9" s="36"/>
      <c r="K9" s="36"/>
      <c r="L9" s="55"/>
      <c r="M9" s="36"/>
      <c r="N9" s="36"/>
      <c r="O9" s="36"/>
      <c r="P9" s="36"/>
      <c r="Q9" s="55"/>
      <c r="AF9" s="35">
        <v>6</v>
      </c>
      <c r="AG9" s="35" t="s">
        <v>116</v>
      </c>
    </row>
    <row r="10" spans="1:34" s="33" customFormat="1" ht="26.25" customHeight="1">
      <c r="A10" s="111" t="s">
        <v>74</v>
      </c>
      <c r="B10" s="111" t="s">
        <v>75</v>
      </c>
      <c r="C10" s="111" t="s">
        <v>103</v>
      </c>
      <c r="D10" s="111" t="s">
        <v>76</v>
      </c>
      <c r="E10" s="117" t="s">
        <v>82</v>
      </c>
      <c r="F10" s="119" t="s">
        <v>48</v>
      </c>
      <c r="G10" s="117" t="s">
        <v>83</v>
      </c>
      <c r="H10" s="117" t="s">
        <v>4</v>
      </c>
      <c r="I10" s="137" t="s">
        <v>78</v>
      </c>
      <c r="J10" s="138"/>
      <c r="K10" s="138"/>
      <c r="L10" s="138"/>
      <c r="M10" s="138"/>
      <c r="N10" s="138"/>
      <c r="O10" s="138"/>
      <c r="P10" s="110" t="s">
        <v>88</v>
      </c>
      <c r="Q10" s="110" t="s">
        <v>89</v>
      </c>
      <c r="R10" s="122" t="s">
        <v>51</v>
      </c>
      <c r="S10" s="101"/>
      <c r="T10" s="101"/>
      <c r="U10" s="101"/>
      <c r="V10" s="102"/>
      <c r="W10" s="101" t="s">
        <v>94</v>
      </c>
      <c r="X10" s="102"/>
      <c r="Y10" s="122" t="s">
        <v>80</v>
      </c>
      <c r="Z10" s="101"/>
      <c r="AA10" s="101"/>
      <c r="AB10" s="102"/>
      <c r="AC10" s="133" t="s">
        <v>126</v>
      </c>
      <c r="AD10" s="134"/>
      <c r="AE10" s="125" t="s">
        <v>127</v>
      </c>
      <c r="AF10" s="35"/>
      <c r="AG10" s="35"/>
      <c r="AH10" s="35"/>
    </row>
    <row r="11" spans="1:34" s="33" customFormat="1" ht="26.25" customHeight="1">
      <c r="A11" s="111"/>
      <c r="B11" s="111"/>
      <c r="C11" s="111"/>
      <c r="D11" s="111"/>
      <c r="E11" s="117"/>
      <c r="F11" s="120"/>
      <c r="G11" s="117"/>
      <c r="H11" s="117"/>
      <c r="I11" s="57"/>
      <c r="J11" s="117" t="s">
        <v>63</v>
      </c>
      <c r="K11" s="117"/>
      <c r="L11" s="117"/>
      <c r="M11" s="117" t="s">
        <v>64</v>
      </c>
      <c r="N11" s="117"/>
      <c r="O11" s="117"/>
      <c r="P11" s="110"/>
      <c r="Q11" s="110"/>
      <c r="R11" s="110" t="s">
        <v>65</v>
      </c>
      <c r="S11" s="110"/>
      <c r="T11" s="110"/>
      <c r="U11" s="118" t="s">
        <v>52</v>
      </c>
      <c r="V11" s="118"/>
      <c r="W11" s="131" t="s">
        <v>77</v>
      </c>
      <c r="X11" s="125" t="s">
        <v>79</v>
      </c>
      <c r="Y11" s="125" t="s">
        <v>120</v>
      </c>
      <c r="Z11" s="122" t="s">
        <v>81</v>
      </c>
      <c r="AA11" s="102"/>
      <c r="AB11" s="125" t="s">
        <v>123</v>
      </c>
      <c r="AC11" s="135"/>
      <c r="AD11" s="136"/>
      <c r="AE11" s="126"/>
      <c r="AF11" s="35"/>
      <c r="AG11" s="35"/>
      <c r="AH11" s="35"/>
    </row>
    <row r="12" spans="1:34" s="33" customFormat="1" ht="40.5" customHeight="1">
      <c r="A12" s="111"/>
      <c r="B12" s="111"/>
      <c r="C12" s="111"/>
      <c r="D12" s="111"/>
      <c r="E12" s="117"/>
      <c r="F12" s="121"/>
      <c r="G12" s="117"/>
      <c r="H12" s="117"/>
      <c r="I12" s="58" t="s">
        <v>84</v>
      </c>
      <c r="J12" s="39" t="s">
        <v>86</v>
      </c>
      <c r="K12" s="40" t="s">
        <v>85</v>
      </c>
      <c r="L12" s="41" t="s">
        <v>87</v>
      </c>
      <c r="M12" s="39" t="s">
        <v>86</v>
      </c>
      <c r="N12" s="40" t="s">
        <v>85</v>
      </c>
      <c r="O12" s="41" t="s">
        <v>87</v>
      </c>
      <c r="P12" s="111"/>
      <c r="Q12" s="111"/>
      <c r="R12" s="38" t="s">
        <v>90</v>
      </c>
      <c r="S12" s="38" t="s">
        <v>91</v>
      </c>
      <c r="T12" s="38" t="s">
        <v>92</v>
      </c>
      <c r="U12" s="42" t="s">
        <v>90</v>
      </c>
      <c r="V12" s="42" t="s">
        <v>93</v>
      </c>
      <c r="W12" s="132"/>
      <c r="X12" s="127"/>
      <c r="Y12" s="127"/>
      <c r="Z12" s="56" t="s">
        <v>121</v>
      </c>
      <c r="AA12" s="56" t="s">
        <v>122</v>
      </c>
      <c r="AB12" s="143"/>
      <c r="AC12" s="37" t="s">
        <v>124</v>
      </c>
      <c r="AD12" s="37" t="s">
        <v>125</v>
      </c>
      <c r="AE12" s="127"/>
      <c r="AF12" s="35"/>
      <c r="AG12" s="35"/>
      <c r="AH12" s="35"/>
    </row>
    <row r="13" spans="1:34" s="92" customFormat="1" ht="68.25" customHeight="1">
      <c r="A13" s="74" t="s">
        <v>73</v>
      </c>
      <c r="B13" s="74"/>
      <c r="C13" s="93" t="s">
        <v>117</v>
      </c>
      <c r="D13" s="75"/>
      <c r="E13" s="76"/>
      <c r="F13" s="76"/>
      <c r="G13" s="76"/>
      <c r="H13" s="77">
        <f>F4</f>
        <v>0</v>
      </c>
      <c r="I13" s="78"/>
      <c r="J13" s="79">
        <f>R18</f>
        <v>0</v>
      </c>
      <c r="K13" s="80">
        <f>R19</f>
        <v>0</v>
      </c>
      <c r="L13" s="81">
        <f>IF(AND(J13&gt;0,K13&gt;0),K13/J13,0)</f>
        <v>0</v>
      </c>
      <c r="M13" s="79">
        <f>'様式２（時間額）'!AG25</f>
        <v>0</v>
      </c>
      <c r="N13" s="80">
        <f>K13</f>
        <v>0</v>
      </c>
      <c r="O13" s="81">
        <f>IF(AND(M13&gt;0,N13&gt;0),N13/M13,0)</f>
        <v>0</v>
      </c>
      <c r="P13" s="82"/>
      <c r="Q13" s="83"/>
      <c r="R13" s="84"/>
      <c r="S13" s="85"/>
      <c r="T13" s="86"/>
      <c r="U13" s="87"/>
      <c r="V13" s="88"/>
      <c r="W13" s="88"/>
      <c r="X13" s="88"/>
      <c r="Y13" s="88"/>
      <c r="Z13" s="88"/>
      <c r="AA13" s="89">
        <f>R19</f>
        <v>0</v>
      </c>
      <c r="AB13" s="89">
        <f>Y13-(Z13+AA13)</f>
        <v>0</v>
      </c>
      <c r="AC13" s="94"/>
      <c r="AD13" s="89">
        <f>L13</f>
        <v>0</v>
      </c>
      <c r="AE13" s="88"/>
      <c r="AF13" s="35"/>
      <c r="AG13" s="90"/>
      <c r="AH13" s="91"/>
    </row>
    <row r="14" spans="4:34" ht="19.5" customHeight="1">
      <c r="D14" s="73" t="s">
        <v>101</v>
      </c>
      <c r="E14" s="20"/>
      <c r="F14" s="20"/>
      <c r="G14" s="20"/>
      <c r="H14" s="20"/>
      <c r="I14" s="21"/>
      <c r="J14" s="23"/>
      <c r="K14" s="23"/>
      <c r="L14" s="22"/>
      <c r="M14" s="23"/>
      <c r="N14" s="23"/>
      <c r="O14" s="22"/>
      <c r="P14" s="59"/>
      <c r="Q14" s="60"/>
      <c r="R14" s="24"/>
      <c r="S14" s="24"/>
      <c r="T14" s="25"/>
      <c r="U14" s="26"/>
      <c r="V14" s="27"/>
      <c r="W14" s="73" t="s">
        <v>101</v>
      </c>
      <c r="X14" s="27"/>
      <c r="Y14" s="27"/>
      <c r="Z14" s="27"/>
      <c r="AA14" s="27"/>
      <c r="AB14" s="27"/>
      <c r="AC14" s="27"/>
      <c r="AD14" s="27"/>
      <c r="AE14" s="27"/>
      <c r="AF14" s="90"/>
      <c r="AH14" s="33"/>
    </row>
    <row r="15" spans="5:34" ht="19.5" customHeight="1">
      <c r="E15" s="20"/>
      <c r="F15" s="20"/>
      <c r="G15" s="20"/>
      <c r="H15" s="20"/>
      <c r="I15" s="21"/>
      <c r="J15" s="23"/>
      <c r="K15" s="23"/>
      <c r="L15" s="22"/>
      <c r="M15" s="23"/>
      <c r="N15" s="23"/>
      <c r="O15" s="22"/>
      <c r="P15" s="59"/>
      <c r="Q15" s="60"/>
      <c r="R15" s="24"/>
      <c r="S15" s="24"/>
      <c r="T15" s="25"/>
      <c r="U15" s="26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H15" s="33"/>
    </row>
    <row r="16" ht="19.5" customHeight="1">
      <c r="AH16" s="28"/>
    </row>
    <row r="17" spans="4:19" ht="19.5" customHeight="1">
      <c r="D17" s="103"/>
      <c r="E17" s="104"/>
      <c r="F17" s="61" t="s">
        <v>68</v>
      </c>
      <c r="G17" s="62" t="s">
        <v>53</v>
      </c>
      <c r="H17" s="62" t="s">
        <v>54</v>
      </c>
      <c r="I17" s="62" t="s">
        <v>55</v>
      </c>
      <c r="J17" s="62" t="s">
        <v>56</v>
      </c>
      <c r="K17" s="62" t="s">
        <v>57</v>
      </c>
      <c r="L17" s="62" t="s">
        <v>58</v>
      </c>
      <c r="M17" s="62" t="s">
        <v>59</v>
      </c>
      <c r="N17" s="62" t="s">
        <v>60</v>
      </c>
      <c r="O17" s="62" t="s">
        <v>70</v>
      </c>
      <c r="P17" s="62" t="s">
        <v>66</v>
      </c>
      <c r="Q17" s="62" t="s">
        <v>67</v>
      </c>
      <c r="R17" s="37" t="s">
        <v>3</v>
      </c>
      <c r="S17" s="32"/>
    </row>
    <row r="18" spans="4:31" ht="19.5" customHeight="1">
      <c r="D18" s="105" t="s">
        <v>6</v>
      </c>
      <c r="E18" s="106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6">
        <f>SUM(F18:Q18)</f>
        <v>0</v>
      </c>
      <c r="S18" s="123" t="s">
        <v>12</v>
      </c>
      <c r="T18" s="124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4:33" ht="19.5" customHeight="1">
      <c r="D19" s="107" t="s">
        <v>7</v>
      </c>
      <c r="E19" s="108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66">
        <f>SUM(F19:Q19)</f>
        <v>0</v>
      </c>
      <c r="S19" s="112" t="e">
        <f>R19/R18</f>
        <v>#DIV/0!</v>
      </c>
      <c r="T19" s="113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G19" s="33"/>
    </row>
    <row r="20" spans="32:33" ht="19.5" customHeight="1">
      <c r="AF20" s="33"/>
      <c r="AG20" s="33"/>
    </row>
    <row r="21" spans="32:33" ht="19.5" customHeight="1">
      <c r="AF21" s="33"/>
      <c r="AG21" s="33"/>
    </row>
    <row r="22" spans="32:33" ht="19.5" customHeight="1">
      <c r="AF22" s="33"/>
      <c r="AG22" s="28"/>
    </row>
    <row r="23" ht="19.5" customHeight="1">
      <c r="AF23" s="28"/>
    </row>
  </sheetData>
  <sheetProtection/>
  <mergeCells count="40">
    <mergeCell ref="D4:E4"/>
    <mergeCell ref="F4:H4"/>
    <mergeCell ref="D5:E5"/>
    <mergeCell ref="F5:H5"/>
    <mergeCell ref="D6:E6"/>
    <mergeCell ref="F6:H6"/>
    <mergeCell ref="A10:A12"/>
    <mergeCell ref="B10:B12"/>
    <mergeCell ref="C10:C12"/>
    <mergeCell ref="D10:D12"/>
    <mergeCell ref="E10:E12"/>
    <mergeCell ref="F10:F12"/>
    <mergeCell ref="I10:O10"/>
    <mergeCell ref="P10:P12"/>
    <mergeCell ref="Q10:Q12"/>
    <mergeCell ref="R10:V10"/>
    <mergeCell ref="D7:E7"/>
    <mergeCell ref="F7:H7"/>
    <mergeCell ref="D8:E8"/>
    <mergeCell ref="F8:H8"/>
    <mergeCell ref="W10:X10"/>
    <mergeCell ref="Y10:AB10"/>
    <mergeCell ref="AC10:AD11"/>
    <mergeCell ref="AE10:AE12"/>
    <mergeCell ref="J11:L11"/>
    <mergeCell ref="M11:O11"/>
    <mergeCell ref="R11:T11"/>
    <mergeCell ref="U11:V11"/>
    <mergeCell ref="W11:W12"/>
    <mergeCell ref="X11:X12"/>
    <mergeCell ref="D19:E19"/>
    <mergeCell ref="S19:T19"/>
    <mergeCell ref="Y11:Y12"/>
    <mergeCell ref="Z11:AA11"/>
    <mergeCell ref="AB11:AB12"/>
    <mergeCell ref="D17:E17"/>
    <mergeCell ref="D18:E18"/>
    <mergeCell ref="S18:T18"/>
    <mergeCell ref="G10:G12"/>
    <mergeCell ref="H10:H12"/>
  </mergeCells>
  <dataValidations count="5">
    <dataValidation type="list" allowBlank="1" showInputMessage="1" showErrorMessage="1" sqref="D13">
      <formula1>"①社会福祉協議会,②社会福祉法人(社会福祉協議会以外),③医療法人,④営利法人(株式・合同・合名・合資・有限会社）,⑤NPO,⑥その他（社団・財団・農協・生協等）"</formula1>
    </dataValidation>
    <dataValidation type="list" allowBlank="1" showInputMessage="1" showErrorMessage="1" sqref="W13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F5:H5">
      <formula1>"あり,なし"</formula1>
    </dataValidation>
    <dataValidation allowBlank="1" showInputMessage="1" showErrorMessage="1" imeMode="on" sqref="H13:H15 E14:G15"/>
    <dataValidation type="list" allowBlank="1" showInputMessage="1" showErrorMessage="1" sqref="U13:U15 R13:S15">
      <formula1>"○"</formula1>
    </dataValidation>
  </dataValidation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26.75390625" style="0" customWidth="1"/>
  </cols>
  <sheetData>
    <row r="1" spans="1:18" ht="13.5">
      <c r="A1" s="28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3.5">
      <c r="A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>
      <c r="A3" t="s">
        <v>105</v>
      </c>
      <c r="B3" s="28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3.5">
      <c r="A4" t="s">
        <v>107</v>
      </c>
      <c r="B4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3.5">
      <c r="A5" t="s">
        <v>109</v>
      </c>
      <c r="B5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3.5">
      <c r="A6" t="s">
        <v>111</v>
      </c>
      <c r="B6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3.5">
      <c r="A7" t="s">
        <v>113</v>
      </c>
      <c r="B7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3.5">
      <c r="A8" t="s">
        <v>115</v>
      </c>
      <c r="B8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3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3.5">
      <c r="A10" s="28" t="s">
        <v>98</v>
      </c>
      <c r="B10" s="28"/>
      <c r="C10" s="28" t="s">
        <v>119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3.5" customHeight="1">
      <c r="A12" s="28" t="s">
        <v>76</v>
      </c>
      <c r="B12" s="28"/>
      <c r="C12" s="144" t="s">
        <v>104</v>
      </c>
      <c r="D12" s="144"/>
      <c r="E12" s="144"/>
      <c r="F12" s="144"/>
      <c r="G12" s="144"/>
      <c r="H12" s="144"/>
      <c r="I12" s="144"/>
      <c r="J12" s="92"/>
      <c r="K12" s="28" t="s">
        <v>166</v>
      </c>
      <c r="L12" s="28"/>
      <c r="M12" s="28"/>
      <c r="N12" s="28"/>
      <c r="O12" s="28"/>
      <c r="P12" s="28"/>
      <c r="Q12" s="28"/>
      <c r="R12" s="28"/>
    </row>
    <row r="13" spans="1:18" ht="13.5">
      <c r="A13" s="28"/>
      <c r="B13" s="28"/>
      <c r="C13" s="144"/>
      <c r="D13" s="144"/>
      <c r="E13" s="144"/>
      <c r="F13" s="144"/>
      <c r="G13" s="144"/>
      <c r="H13" s="144"/>
      <c r="I13" s="144"/>
      <c r="J13" s="92"/>
      <c r="K13" s="28" t="s">
        <v>165</v>
      </c>
      <c r="L13" s="28"/>
      <c r="M13" s="28"/>
      <c r="N13" s="28"/>
      <c r="O13" s="28"/>
      <c r="P13" s="28"/>
      <c r="Q13" s="28"/>
      <c r="R13" s="28"/>
    </row>
    <row r="14" spans="1:18" ht="13.5">
      <c r="A14" s="28"/>
      <c r="B14" s="28"/>
      <c r="C14" s="144"/>
      <c r="D14" s="144"/>
      <c r="E14" s="144"/>
      <c r="F14" s="144"/>
      <c r="G14" s="144"/>
      <c r="H14" s="144"/>
      <c r="I14" s="144"/>
      <c r="J14" s="92"/>
      <c r="K14" s="28"/>
      <c r="L14" s="28"/>
      <c r="M14" s="28"/>
      <c r="N14" s="28"/>
      <c r="O14" s="28"/>
      <c r="P14" s="28"/>
      <c r="Q14" s="28"/>
      <c r="R14" s="28"/>
    </row>
    <row r="15" spans="1:18" ht="13.5" customHeight="1">
      <c r="A15" s="28" t="s">
        <v>77</v>
      </c>
      <c r="B15" s="28"/>
      <c r="C15" s="144" t="s">
        <v>102</v>
      </c>
      <c r="D15" s="144"/>
      <c r="E15" s="144"/>
      <c r="F15" s="144"/>
      <c r="G15" s="144"/>
      <c r="H15" s="144"/>
      <c r="I15" s="144"/>
      <c r="J15" s="92"/>
      <c r="K15" s="28"/>
      <c r="L15" s="28"/>
      <c r="M15" s="28"/>
      <c r="N15" s="28"/>
      <c r="O15" s="28"/>
      <c r="P15" s="28"/>
      <c r="Q15" s="28"/>
      <c r="R15" s="28"/>
    </row>
    <row r="16" spans="1:18" ht="13.5">
      <c r="A16" s="28"/>
      <c r="B16" s="28"/>
      <c r="C16" s="144"/>
      <c r="D16" s="144"/>
      <c r="E16" s="144"/>
      <c r="F16" s="144"/>
      <c r="G16" s="144"/>
      <c r="H16" s="144"/>
      <c r="I16" s="144"/>
      <c r="J16" s="92"/>
      <c r="K16" s="28"/>
      <c r="L16" s="28"/>
      <c r="M16" s="28"/>
      <c r="N16" s="28"/>
      <c r="O16" s="28"/>
      <c r="P16" s="28"/>
      <c r="Q16" s="28"/>
      <c r="R16" s="28"/>
    </row>
    <row r="17" spans="1:18" ht="13.5">
      <c r="A17" s="28"/>
      <c r="B17" s="28"/>
      <c r="C17" s="144"/>
      <c r="D17" s="144"/>
      <c r="E17" s="144"/>
      <c r="F17" s="144"/>
      <c r="G17" s="144"/>
      <c r="H17" s="144"/>
      <c r="I17" s="144"/>
      <c r="J17" s="92"/>
      <c r="K17" s="28"/>
      <c r="L17" s="28"/>
      <c r="M17" s="28"/>
      <c r="N17" s="28"/>
      <c r="O17" s="28"/>
      <c r="P17" s="28"/>
      <c r="Q17" s="28"/>
      <c r="R17" s="28"/>
    </row>
    <row r="18" ht="13.5">
      <c r="J18" s="28"/>
    </row>
  </sheetData>
  <sheetProtection/>
  <mergeCells count="2">
    <mergeCell ref="C12:I14"/>
    <mergeCell ref="C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view="pageBreakPreview" zoomScale="70" zoomScaleSheetLayoutView="70" workbookViewId="0" topLeftCell="D1">
      <selection activeCell="C1" sqref="A1:C16384"/>
    </sheetView>
  </sheetViews>
  <sheetFormatPr defaultColWidth="9.00390625" defaultRowHeight="19.5" customHeight="1"/>
  <cols>
    <col min="1" max="3" width="9.00390625" style="35" hidden="1" customWidth="1"/>
    <col min="4" max="4" width="9.00390625" style="35" customWidth="1"/>
    <col min="5" max="5" width="11.75390625" style="35" customWidth="1"/>
    <col min="6" max="10" width="10.625" style="35" customWidth="1"/>
    <col min="11" max="17" width="10.625" style="47" customWidth="1"/>
    <col min="18" max="18" width="10.625" style="35" customWidth="1"/>
    <col min="19" max="22" width="9.00390625" style="35" customWidth="1"/>
    <col min="23" max="23" width="19.375" style="35" customWidth="1"/>
    <col min="24" max="24" width="29.375" style="35" customWidth="1"/>
    <col min="25" max="26" width="10.625" style="35" customWidth="1"/>
    <col min="27" max="27" width="29.125" style="35" customWidth="1"/>
    <col min="28" max="16384" width="9.00390625" style="35" customWidth="1"/>
  </cols>
  <sheetData>
    <row r="1" spans="4:28" ht="19.5" customHeight="1" thickBot="1">
      <c r="D1" s="49" t="s">
        <v>100</v>
      </c>
      <c r="E1" s="145" t="s">
        <v>5</v>
      </c>
      <c r="F1" s="146"/>
      <c r="AB1" s="35" t="s">
        <v>104</v>
      </c>
    </row>
    <row r="2" spans="4:28" ht="28.5" customHeight="1">
      <c r="D2" s="29" t="s">
        <v>96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49"/>
      <c r="Z2" s="49"/>
      <c r="AA2" s="49"/>
      <c r="AB2" s="35" t="s">
        <v>102</v>
      </c>
    </row>
    <row r="3" spans="4:17" ht="18.75" customHeight="1">
      <c r="D3" s="35" t="s">
        <v>95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4:17" ht="18.75" customHeight="1">
      <c r="D4" s="35" t="s">
        <v>11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4:29" ht="19.5" customHeight="1">
      <c r="D5" s="139" t="s">
        <v>4</v>
      </c>
      <c r="E5" s="139"/>
      <c r="F5" s="109" t="s">
        <v>152</v>
      </c>
      <c r="G5" s="109"/>
      <c r="H5" s="109"/>
      <c r="I5" s="50"/>
      <c r="J5" s="51"/>
      <c r="K5" s="51"/>
      <c r="L5" s="51"/>
      <c r="M5" s="51"/>
      <c r="N5" s="51"/>
      <c r="O5" s="51"/>
      <c r="P5" s="51"/>
      <c r="Q5" s="51"/>
      <c r="AB5" s="35">
        <v>1</v>
      </c>
      <c r="AC5" s="35" t="s">
        <v>106</v>
      </c>
    </row>
    <row r="6" spans="4:29" ht="19.5" customHeight="1">
      <c r="D6" s="139" t="s">
        <v>98</v>
      </c>
      <c r="E6" s="139"/>
      <c r="F6" s="140" t="s">
        <v>153</v>
      </c>
      <c r="G6" s="141"/>
      <c r="H6" s="142"/>
      <c r="I6" s="72" t="s">
        <v>99</v>
      </c>
      <c r="J6" s="51"/>
      <c r="K6" s="51"/>
      <c r="L6" s="51"/>
      <c r="M6" s="51"/>
      <c r="N6" s="51"/>
      <c r="O6" s="51"/>
      <c r="P6" s="51"/>
      <c r="Q6" s="51"/>
      <c r="AB6" s="35">
        <v>2</v>
      </c>
      <c r="AC6" s="35" t="s">
        <v>108</v>
      </c>
    </row>
    <row r="7" spans="4:29" ht="19.5" customHeight="1">
      <c r="D7" s="139" t="s">
        <v>49</v>
      </c>
      <c r="E7" s="139"/>
      <c r="F7" s="109"/>
      <c r="G7" s="109"/>
      <c r="H7" s="109"/>
      <c r="I7" s="52"/>
      <c r="AB7" s="35">
        <v>3</v>
      </c>
      <c r="AC7" s="35" t="s">
        <v>110</v>
      </c>
    </row>
    <row r="8" spans="4:29" ht="19.5" customHeight="1">
      <c r="D8" s="139" t="s">
        <v>97</v>
      </c>
      <c r="E8" s="139"/>
      <c r="F8" s="109"/>
      <c r="G8" s="109"/>
      <c r="H8" s="109"/>
      <c r="I8" s="52"/>
      <c r="AB8" s="35">
        <v>4</v>
      </c>
      <c r="AC8" s="35" t="s">
        <v>112</v>
      </c>
    </row>
    <row r="9" spans="4:29" ht="19.5" customHeight="1">
      <c r="D9" s="139" t="s">
        <v>50</v>
      </c>
      <c r="E9" s="139"/>
      <c r="F9" s="109"/>
      <c r="G9" s="109"/>
      <c r="H9" s="109"/>
      <c r="I9" s="53"/>
      <c r="AB9" s="35">
        <v>5</v>
      </c>
      <c r="AC9" s="35" t="s">
        <v>114</v>
      </c>
    </row>
    <row r="10" spans="5:29" ht="19.5" customHeight="1">
      <c r="E10" s="54"/>
      <c r="F10" s="54"/>
      <c r="G10" s="36"/>
      <c r="H10" s="36"/>
      <c r="I10" s="36"/>
      <c r="J10" s="36"/>
      <c r="K10" s="36"/>
      <c r="L10" s="55"/>
      <c r="M10" s="36"/>
      <c r="N10" s="36"/>
      <c r="O10" s="36"/>
      <c r="P10" s="36"/>
      <c r="Q10" s="55"/>
      <c r="AB10" s="35">
        <v>6</v>
      </c>
      <c r="AC10" s="35" t="s">
        <v>116</v>
      </c>
    </row>
    <row r="11" spans="1:30" s="33" customFormat="1" ht="26.25" customHeight="1">
      <c r="A11" s="111" t="s">
        <v>74</v>
      </c>
      <c r="B11" s="111" t="s">
        <v>75</v>
      </c>
      <c r="C11" s="111" t="s">
        <v>103</v>
      </c>
      <c r="D11" s="128" t="s">
        <v>128</v>
      </c>
      <c r="E11" s="114" t="s">
        <v>129</v>
      </c>
      <c r="F11" s="119" t="s">
        <v>130</v>
      </c>
      <c r="G11" s="117" t="s">
        <v>131</v>
      </c>
      <c r="H11" s="117" t="s">
        <v>132</v>
      </c>
      <c r="I11" s="137" t="s">
        <v>78</v>
      </c>
      <c r="J11" s="138"/>
      <c r="K11" s="138"/>
      <c r="L11" s="138"/>
      <c r="M11" s="138"/>
      <c r="N11" s="138"/>
      <c r="O11" s="138"/>
      <c r="P11" s="110" t="s">
        <v>140</v>
      </c>
      <c r="Q11" s="110" t="s">
        <v>141</v>
      </c>
      <c r="R11" s="122" t="s">
        <v>51</v>
      </c>
      <c r="S11" s="101"/>
      <c r="T11" s="101"/>
      <c r="U11" s="101"/>
      <c r="V11" s="102"/>
      <c r="W11" s="101" t="s">
        <v>94</v>
      </c>
      <c r="X11" s="102"/>
      <c r="Y11" s="133" t="s">
        <v>126</v>
      </c>
      <c r="Z11" s="134"/>
      <c r="AA11" s="125" t="s">
        <v>151</v>
      </c>
      <c r="AB11" s="35"/>
      <c r="AC11" s="35"/>
      <c r="AD11" s="35"/>
    </row>
    <row r="12" spans="1:30" s="33" customFormat="1" ht="26.25" customHeight="1">
      <c r="A12" s="111"/>
      <c r="B12" s="111"/>
      <c r="C12" s="111"/>
      <c r="D12" s="129"/>
      <c r="E12" s="115"/>
      <c r="F12" s="120"/>
      <c r="G12" s="117"/>
      <c r="H12" s="117"/>
      <c r="I12" s="57"/>
      <c r="J12" s="117" t="s">
        <v>63</v>
      </c>
      <c r="K12" s="117"/>
      <c r="L12" s="117"/>
      <c r="M12" s="117" t="s">
        <v>64</v>
      </c>
      <c r="N12" s="117"/>
      <c r="O12" s="117"/>
      <c r="P12" s="110"/>
      <c r="Q12" s="110"/>
      <c r="R12" s="110" t="s">
        <v>65</v>
      </c>
      <c r="S12" s="110"/>
      <c r="T12" s="110"/>
      <c r="U12" s="118" t="s">
        <v>52</v>
      </c>
      <c r="V12" s="118"/>
      <c r="W12" s="131" t="s">
        <v>147</v>
      </c>
      <c r="X12" s="125" t="s">
        <v>148</v>
      </c>
      <c r="Y12" s="135"/>
      <c r="Z12" s="136"/>
      <c r="AA12" s="126"/>
      <c r="AB12" s="35"/>
      <c r="AC12" s="35"/>
      <c r="AD12" s="35"/>
    </row>
    <row r="13" spans="1:30" s="33" customFormat="1" ht="40.5" customHeight="1">
      <c r="A13" s="111"/>
      <c r="B13" s="111"/>
      <c r="C13" s="111"/>
      <c r="D13" s="130"/>
      <c r="E13" s="116"/>
      <c r="F13" s="121"/>
      <c r="G13" s="117"/>
      <c r="H13" s="117"/>
      <c r="I13" s="58" t="s">
        <v>133</v>
      </c>
      <c r="J13" s="39" t="s">
        <v>134</v>
      </c>
      <c r="K13" s="40" t="s">
        <v>135</v>
      </c>
      <c r="L13" s="41" t="s">
        <v>136</v>
      </c>
      <c r="M13" s="39" t="s">
        <v>137</v>
      </c>
      <c r="N13" s="40" t="s">
        <v>138</v>
      </c>
      <c r="O13" s="41" t="s">
        <v>139</v>
      </c>
      <c r="P13" s="111"/>
      <c r="Q13" s="111"/>
      <c r="R13" s="38" t="s">
        <v>142</v>
      </c>
      <c r="S13" s="38" t="s">
        <v>143</v>
      </c>
      <c r="T13" s="38" t="s">
        <v>144</v>
      </c>
      <c r="U13" s="42" t="s">
        <v>145</v>
      </c>
      <c r="V13" s="42" t="s">
        <v>146</v>
      </c>
      <c r="W13" s="132"/>
      <c r="X13" s="127"/>
      <c r="Y13" s="38" t="s">
        <v>149</v>
      </c>
      <c r="Z13" s="38" t="s">
        <v>150</v>
      </c>
      <c r="AA13" s="127"/>
      <c r="AB13" s="35"/>
      <c r="AC13" s="35"/>
      <c r="AD13" s="35"/>
    </row>
    <row r="14" spans="1:30" s="92" customFormat="1" ht="68.25" customHeight="1">
      <c r="A14" s="74" t="s">
        <v>73</v>
      </c>
      <c r="B14" s="74"/>
      <c r="C14" s="93">
        <f>VLOOKUP(E14,リスト!A3:B8,2,0)</f>
        <v>2</v>
      </c>
      <c r="D14" s="95"/>
      <c r="E14" s="95" t="s">
        <v>108</v>
      </c>
      <c r="F14" s="95"/>
      <c r="G14" s="95" t="s">
        <v>154</v>
      </c>
      <c r="H14" s="96" t="str">
        <f>F5</f>
        <v>○○作業所</v>
      </c>
      <c r="I14" s="78">
        <v>30</v>
      </c>
      <c r="J14" s="79">
        <f>R19</f>
        <v>336</v>
      </c>
      <c r="K14" s="80">
        <f>R20</f>
        <v>10810000</v>
      </c>
      <c r="L14" s="81">
        <f>IF(AND(J14&gt;0,K14&gt;0),K14/J14,0)</f>
        <v>32172.619047619046</v>
      </c>
      <c r="M14" s="79" t="e">
        <f>#REF!</f>
        <v>#REF!</v>
      </c>
      <c r="N14" s="80">
        <f>K14</f>
        <v>10810000</v>
      </c>
      <c r="O14" s="81" t="e">
        <f>IF(AND(M14&gt;0,N14&gt;0),N14/M14,0)</f>
        <v>#REF!</v>
      </c>
      <c r="P14" s="82"/>
      <c r="Q14" s="97"/>
      <c r="R14" s="84" t="s">
        <v>156</v>
      </c>
      <c r="S14" s="85"/>
      <c r="T14" s="86">
        <v>0.1</v>
      </c>
      <c r="U14" s="87"/>
      <c r="V14" s="88"/>
      <c r="W14" s="98" t="s">
        <v>155</v>
      </c>
      <c r="X14" s="98" t="s">
        <v>157</v>
      </c>
      <c r="Y14" s="94">
        <v>25000</v>
      </c>
      <c r="Z14" s="89">
        <f>L14</f>
        <v>32172.619047619046</v>
      </c>
      <c r="AA14" s="98" t="s">
        <v>160</v>
      </c>
      <c r="AB14" s="35"/>
      <c r="AC14" s="90"/>
      <c r="AD14" s="91"/>
    </row>
    <row r="15" spans="4:30" ht="19.5" customHeight="1">
      <c r="D15" s="73"/>
      <c r="E15" s="73" t="s">
        <v>101</v>
      </c>
      <c r="F15" s="20"/>
      <c r="G15" s="20"/>
      <c r="H15" s="20"/>
      <c r="I15" s="21"/>
      <c r="J15" s="23"/>
      <c r="K15" s="23"/>
      <c r="L15" s="22"/>
      <c r="M15" s="23"/>
      <c r="N15" s="23"/>
      <c r="O15" s="22"/>
      <c r="P15" s="59"/>
      <c r="Q15" s="60"/>
      <c r="R15" s="24"/>
      <c r="S15" s="24"/>
      <c r="T15" s="25"/>
      <c r="U15" s="26"/>
      <c r="V15" s="27"/>
      <c r="W15" s="73" t="s">
        <v>101</v>
      </c>
      <c r="X15" s="27"/>
      <c r="Y15" s="27"/>
      <c r="Z15" s="27"/>
      <c r="AA15" s="27"/>
      <c r="AB15" s="90"/>
      <c r="AC15" s="99" t="s">
        <v>158</v>
      </c>
      <c r="AD15" s="33"/>
    </row>
    <row r="16" spans="5:30" ht="19.5" customHeight="1">
      <c r="E16" s="20"/>
      <c r="F16" s="20"/>
      <c r="G16" s="20"/>
      <c r="H16" s="20"/>
      <c r="I16" s="21"/>
      <c r="J16" s="23"/>
      <c r="K16" s="23"/>
      <c r="L16" s="22"/>
      <c r="M16" s="23"/>
      <c r="N16" s="23"/>
      <c r="O16" s="22"/>
      <c r="P16" s="59"/>
      <c r="Q16" s="60"/>
      <c r="R16" s="24"/>
      <c r="S16" s="24"/>
      <c r="T16" s="25"/>
      <c r="U16" s="26"/>
      <c r="V16" s="27"/>
      <c r="W16" s="27"/>
      <c r="X16" s="27"/>
      <c r="Y16" s="27"/>
      <c r="Z16" s="27"/>
      <c r="AA16" s="27"/>
      <c r="AC16" s="99" t="s">
        <v>159</v>
      </c>
      <c r="AD16" s="33"/>
    </row>
    <row r="17" ht="19.5" customHeight="1">
      <c r="AD17" s="28"/>
    </row>
    <row r="18" spans="4:19" ht="19.5" customHeight="1">
      <c r="D18" s="103"/>
      <c r="E18" s="104"/>
      <c r="F18" s="61" t="s">
        <v>68</v>
      </c>
      <c r="G18" s="62" t="s">
        <v>53</v>
      </c>
      <c r="H18" s="62" t="s">
        <v>54</v>
      </c>
      <c r="I18" s="62" t="s">
        <v>55</v>
      </c>
      <c r="J18" s="62" t="s">
        <v>56</v>
      </c>
      <c r="K18" s="62" t="s">
        <v>57</v>
      </c>
      <c r="L18" s="62" t="s">
        <v>58</v>
      </c>
      <c r="M18" s="62" t="s">
        <v>59</v>
      </c>
      <c r="N18" s="62" t="s">
        <v>60</v>
      </c>
      <c r="O18" s="62" t="s">
        <v>70</v>
      </c>
      <c r="P18" s="62" t="s">
        <v>66</v>
      </c>
      <c r="Q18" s="62" t="s">
        <v>67</v>
      </c>
      <c r="R18" s="37" t="s">
        <v>3</v>
      </c>
      <c r="S18" s="32"/>
    </row>
    <row r="19" spans="4:27" ht="19.5" customHeight="1">
      <c r="D19" s="105" t="s">
        <v>6</v>
      </c>
      <c r="E19" s="106"/>
      <c r="F19" s="63">
        <v>26</v>
      </c>
      <c r="G19" s="64">
        <v>26</v>
      </c>
      <c r="H19" s="64">
        <v>27</v>
      </c>
      <c r="I19" s="64">
        <v>28</v>
      </c>
      <c r="J19" s="64">
        <v>28</v>
      </c>
      <c r="K19" s="64">
        <v>28</v>
      </c>
      <c r="L19" s="64">
        <v>28</v>
      </c>
      <c r="M19" s="64">
        <v>29</v>
      </c>
      <c r="N19" s="64">
        <v>29</v>
      </c>
      <c r="O19" s="64">
        <v>29</v>
      </c>
      <c r="P19" s="64">
        <v>29</v>
      </c>
      <c r="Q19" s="65">
        <v>29</v>
      </c>
      <c r="R19" s="66">
        <f>SUM(F19:Q19)</f>
        <v>336</v>
      </c>
      <c r="S19" s="123" t="s">
        <v>12</v>
      </c>
      <c r="T19" s="124"/>
      <c r="U19" s="67"/>
      <c r="V19" s="67"/>
      <c r="W19" s="67"/>
      <c r="X19" s="67"/>
      <c r="Y19" s="67"/>
      <c r="Z19" s="67"/>
      <c r="AA19" s="67"/>
    </row>
    <row r="20" spans="4:29" ht="19.5" customHeight="1">
      <c r="D20" s="107" t="s">
        <v>7</v>
      </c>
      <c r="E20" s="108"/>
      <c r="F20" s="68">
        <v>850000</v>
      </c>
      <c r="G20" s="69">
        <v>780000</v>
      </c>
      <c r="H20" s="69">
        <v>1180000</v>
      </c>
      <c r="I20" s="69">
        <v>930000</v>
      </c>
      <c r="J20" s="69">
        <v>920000</v>
      </c>
      <c r="K20" s="69">
        <v>780000</v>
      </c>
      <c r="L20" s="69">
        <v>1170000</v>
      </c>
      <c r="M20" s="69">
        <v>750000</v>
      </c>
      <c r="N20" s="69">
        <v>770000</v>
      </c>
      <c r="O20" s="69">
        <v>880000</v>
      </c>
      <c r="P20" s="69">
        <v>900000</v>
      </c>
      <c r="Q20" s="70">
        <v>900000</v>
      </c>
      <c r="R20" s="66">
        <f>SUM(F20:Q20)</f>
        <v>10810000</v>
      </c>
      <c r="S20" s="112">
        <f>R20/R19</f>
        <v>32172.619047619046</v>
      </c>
      <c r="T20" s="113"/>
      <c r="U20" s="71"/>
      <c r="V20" s="71"/>
      <c r="W20" s="71"/>
      <c r="X20" s="71"/>
      <c r="Y20" s="71"/>
      <c r="Z20" s="71"/>
      <c r="AA20" s="71"/>
      <c r="AC20" s="33"/>
    </row>
    <row r="21" spans="28:29" ht="19.5" customHeight="1">
      <c r="AB21" s="33"/>
      <c r="AC21" s="33"/>
    </row>
    <row r="22" spans="28:29" ht="19.5" customHeight="1">
      <c r="AB22" s="33"/>
      <c r="AC22" s="33"/>
    </row>
    <row r="23" spans="28:29" ht="19.5" customHeight="1">
      <c r="AB23" s="33"/>
      <c r="AC23" s="28"/>
    </row>
    <row r="24" ht="19.5" customHeight="1">
      <c r="AB24" s="28"/>
    </row>
  </sheetData>
  <sheetProtection/>
  <mergeCells count="37">
    <mergeCell ref="D18:E18"/>
    <mergeCell ref="D19:E19"/>
    <mergeCell ref="S19:T19"/>
    <mergeCell ref="D20:E20"/>
    <mergeCell ref="S20:T20"/>
    <mergeCell ref="E1:F1"/>
    <mergeCell ref="G11:G13"/>
    <mergeCell ref="H11:H13"/>
    <mergeCell ref="P11:P13"/>
    <mergeCell ref="Q11:Q13"/>
    <mergeCell ref="W11:X11"/>
    <mergeCell ref="Y11:Z12"/>
    <mergeCell ref="AA11:AA13"/>
    <mergeCell ref="J12:L12"/>
    <mergeCell ref="M12:O12"/>
    <mergeCell ref="R12:T12"/>
    <mergeCell ref="U12:V12"/>
    <mergeCell ref="W12:W13"/>
    <mergeCell ref="X12:X13"/>
    <mergeCell ref="I11:O11"/>
    <mergeCell ref="R11:V11"/>
    <mergeCell ref="D8:E8"/>
    <mergeCell ref="F8:H8"/>
    <mergeCell ref="D9:E9"/>
    <mergeCell ref="F9:H9"/>
    <mergeCell ref="A11:A13"/>
    <mergeCell ref="B11:B13"/>
    <mergeCell ref="C11:C13"/>
    <mergeCell ref="D11:D13"/>
    <mergeCell ref="E11:E13"/>
    <mergeCell ref="F11:F13"/>
    <mergeCell ref="D5:E5"/>
    <mergeCell ref="F5:H5"/>
    <mergeCell ref="D6:E6"/>
    <mergeCell ref="F6:H6"/>
    <mergeCell ref="D7:E7"/>
    <mergeCell ref="F7:H7"/>
  </mergeCells>
  <dataValidations count="5">
    <dataValidation type="list" allowBlank="1" showInputMessage="1" showErrorMessage="1" sqref="E14">
      <formula1>"①社会福祉協議会,②社会福祉法人(社会福祉協議会以外),③医療法人,④営利法人(株式・合同・合名・合資・有限会社）,⑤NPO,⑥その他（社団・財団・農協・生協等）"</formula1>
    </dataValidation>
    <dataValidation type="list" allowBlank="1" showInputMessage="1" showErrorMessage="1" sqref="W14">
      <formula1>"①加工食品,②農産品,③繊維・紙漉・木工・皮革製品,④その他雑貨製品,⑤その他商品,⑥印刷,⑦クリーニング,⑧清掃・造園,⑨情報処理,⑩製品加工,⑪飲食店運営,⑫その他作業"</formula1>
    </dataValidation>
    <dataValidation type="list" allowBlank="1" showInputMessage="1" showErrorMessage="1" sqref="F6:H6">
      <formula1>"あり,なし"</formula1>
    </dataValidation>
    <dataValidation allowBlank="1" showInputMessage="1" showErrorMessage="1" imeMode="on" sqref="H14:H16 F15:G16 E16"/>
    <dataValidation type="list" allowBlank="1" showInputMessage="1" showErrorMessage="1" sqref="U14:U16 R14:S16">
      <formula1>"○"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0"/>
  <sheetViews>
    <sheetView view="pageBreakPreview" zoomScale="90" zoomScaleSheetLayoutView="90" zoomScalePageLayoutView="0" workbookViewId="0" topLeftCell="A1">
      <selection activeCell="L25" sqref="L25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spans="1:14" s="35" customFormat="1" ht="19.5" customHeight="1">
      <c r="A1" s="49" t="s">
        <v>161</v>
      </c>
      <c r="B1" s="3"/>
      <c r="C1" s="3"/>
      <c r="H1" s="47"/>
      <c r="I1" s="47"/>
      <c r="J1" s="47"/>
      <c r="K1" s="47"/>
      <c r="L1" s="47"/>
      <c r="M1" s="47"/>
      <c r="N1" s="47"/>
    </row>
    <row r="2" spans="1:24" s="35" customFormat="1" ht="28.5" customHeight="1">
      <c r="A2" s="29" t="s">
        <v>162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4" s="35" customFormat="1" ht="18.75" customHeight="1">
      <c r="A3" s="35" t="s">
        <v>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35" customFormat="1" ht="18.75" customHeight="1">
      <c r="A4" s="35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9.5" customHeight="1">
      <c r="A5" s="139" t="s">
        <v>4</v>
      </c>
      <c r="B5" s="139"/>
      <c r="C5" s="163">
        <f>'様式１（月額）'!F5</f>
        <v>0</v>
      </c>
      <c r="D5" s="163"/>
      <c r="E5" s="163"/>
      <c r="F5" s="163"/>
      <c r="G5" s="163"/>
      <c r="H5" s="163"/>
      <c r="I5" s="51"/>
      <c r="J5" s="51"/>
      <c r="K5" s="51"/>
      <c r="L5" s="51"/>
      <c r="M5" s="51"/>
      <c r="N5" s="51"/>
    </row>
    <row r="6" spans="1:17" s="35" customFormat="1" ht="19.5" customHeight="1">
      <c r="A6" s="139" t="s">
        <v>98</v>
      </c>
      <c r="B6" s="139"/>
      <c r="C6" s="163">
        <f>'様式１（月額）'!F6</f>
        <v>0</v>
      </c>
      <c r="D6" s="163"/>
      <c r="E6" s="163"/>
      <c r="F6" s="163"/>
      <c r="G6" s="163"/>
      <c r="H6" s="163"/>
      <c r="I6" s="72"/>
      <c r="J6" s="51"/>
      <c r="K6" s="51"/>
      <c r="L6" s="51"/>
      <c r="M6" s="51"/>
      <c r="N6" s="51"/>
      <c r="O6" s="51"/>
      <c r="P6" s="51"/>
      <c r="Q6" s="51"/>
    </row>
    <row r="7" spans="1:14" s="35" customFormat="1" ht="19.5" customHeight="1">
      <c r="A7" s="139" t="s">
        <v>49</v>
      </c>
      <c r="B7" s="139"/>
      <c r="C7" s="163">
        <f>'様式１（月額）'!F7</f>
        <v>0</v>
      </c>
      <c r="D7" s="163"/>
      <c r="E7" s="163"/>
      <c r="F7" s="163"/>
      <c r="G7" s="163"/>
      <c r="H7" s="163"/>
      <c r="I7" s="47"/>
      <c r="J7" s="47"/>
      <c r="K7" s="47"/>
      <c r="L7" s="47"/>
      <c r="M7" s="47"/>
      <c r="N7" s="47"/>
    </row>
    <row r="8" spans="1:14" s="35" customFormat="1" ht="19.5" customHeight="1">
      <c r="A8" s="139" t="s">
        <v>97</v>
      </c>
      <c r="B8" s="139"/>
      <c r="C8" s="163">
        <f>'様式１（月額）'!F8</f>
        <v>0</v>
      </c>
      <c r="D8" s="163"/>
      <c r="E8" s="163"/>
      <c r="F8" s="163"/>
      <c r="G8" s="163"/>
      <c r="H8" s="163"/>
      <c r="I8" s="47"/>
      <c r="J8" s="47"/>
      <c r="K8" s="47"/>
      <c r="L8" s="47"/>
      <c r="M8" s="47"/>
      <c r="N8" s="47"/>
    </row>
    <row r="9" spans="1:14" s="35" customFormat="1" ht="19.5" customHeight="1">
      <c r="A9" s="139" t="s">
        <v>50</v>
      </c>
      <c r="B9" s="139"/>
      <c r="C9" s="163">
        <f>'様式１（月額）'!F9</f>
        <v>0</v>
      </c>
      <c r="D9" s="163"/>
      <c r="E9" s="163"/>
      <c r="F9" s="163"/>
      <c r="G9" s="163"/>
      <c r="H9" s="163"/>
      <c r="I9" s="47"/>
      <c r="J9" s="47"/>
      <c r="K9" s="47"/>
      <c r="L9" s="47"/>
      <c r="M9" s="47"/>
      <c r="N9" s="47"/>
    </row>
    <row r="10" spans="3:13" s="5" customFormat="1" ht="20.25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33" s="5" customFormat="1" ht="21" customHeight="1">
      <c r="B11" s="162" t="s">
        <v>27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AG11" s="31"/>
    </row>
    <row r="12" spans="1:33" s="5" customFormat="1" ht="24.75" customHeight="1">
      <c r="A12" s="8"/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6" t="s">
        <v>28</v>
      </c>
      <c r="O12" s="6" t="s">
        <v>29</v>
      </c>
      <c r="P12" s="6" t="s">
        <v>30</v>
      </c>
      <c r="Q12" s="6" t="s">
        <v>31</v>
      </c>
      <c r="R12" s="6" t="s">
        <v>32</v>
      </c>
      <c r="S12" s="6" t="s">
        <v>33</v>
      </c>
      <c r="T12" s="6" t="s">
        <v>34</v>
      </c>
      <c r="U12" s="6" t="s">
        <v>35</v>
      </c>
      <c r="V12" s="6" t="s">
        <v>36</v>
      </c>
      <c r="W12" s="6" t="s">
        <v>37</v>
      </c>
      <c r="X12" s="6" t="s">
        <v>38</v>
      </c>
      <c r="Y12" s="6" t="s">
        <v>39</v>
      </c>
      <c r="Z12" s="6" t="s">
        <v>40</v>
      </c>
      <c r="AA12" s="6" t="s">
        <v>41</v>
      </c>
      <c r="AB12" s="6" t="s">
        <v>42</v>
      </c>
      <c r="AC12" s="6" t="s">
        <v>43</v>
      </c>
      <c r="AD12" s="6" t="s">
        <v>44</v>
      </c>
      <c r="AE12" s="6" t="s">
        <v>45</v>
      </c>
      <c r="AF12" s="6" t="s">
        <v>46</v>
      </c>
      <c r="AG12" s="9" t="s">
        <v>1</v>
      </c>
    </row>
    <row r="13" spans="1:33" s="5" customFormat="1" ht="17.25" customHeight="1">
      <c r="A13" s="30" t="s">
        <v>68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10">
        <f>SUM(B13:AF13)</f>
        <v>0</v>
      </c>
    </row>
    <row r="14" spans="1:33" s="5" customFormat="1" ht="17.25" customHeight="1">
      <c r="A14" s="30" t="s">
        <v>71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10">
        <f aca="true" t="shared" si="0" ref="AG14:AG23">SUM(B14:AF14)</f>
        <v>0</v>
      </c>
    </row>
    <row r="15" spans="1:33" s="5" customFormat="1" ht="17.25" customHeight="1">
      <c r="A15" s="30" t="s">
        <v>54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10">
        <f t="shared" si="0"/>
        <v>0</v>
      </c>
    </row>
    <row r="16" spans="1:33" s="5" customFormat="1" ht="17.25" customHeight="1">
      <c r="A16" s="30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10">
        <f t="shared" si="0"/>
        <v>0</v>
      </c>
    </row>
    <row r="17" spans="1:33" s="5" customFormat="1" ht="17.25" customHeight="1">
      <c r="A17" s="30" t="s">
        <v>56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10">
        <f t="shared" si="0"/>
        <v>0</v>
      </c>
    </row>
    <row r="18" spans="1:33" s="5" customFormat="1" ht="17.25" customHeight="1">
      <c r="A18" s="30" t="s">
        <v>57</v>
      </c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10">
        <f t="shared" si="0"/>
        <v>0</v>
      </c>
    </row>
    <row r="19" spans="1:33" s="5" customFormat="1" ht="17.25" customHeight="1">
      <c r="A19" s="30" t="s">
        <v>58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10">
        <f t="shared" si="0"/>
        <v>0</v>
      </c>
    </row>
    <row r="20" spans="1:33" s="5" customFormat="1" ht="17.25" customHeight="1">
      <c r="A20" s="30" t="s">
        <v>59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10">
        <f t="shared" si="0"/>
        <v>0</v>
      </c>
    </row>
    <row r="21" spans="1:33" s="5" customFormat="1" ht="17.25" customHeight="1">
      <c r="A21" s="30" t="s">
        <v>60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10">
        <f t="shared" si="0"/>
        <v>0</v>
      </c>
    </row>
    <row r="22" spans="1:33" s="5" customFormat="1" ht="17.25" customHeight="1">
      <c r="A22" s="30" t="s">
        <v>69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10">
        <f t="shared" si="0"/>
        <v>0</v>
      </c>
    </row>
    <row r="23" spans="1:33" s="5" customFormat="1" ht="17.25" customHeight="1">
      <c r="A23" s="30" t="s">
        <v>61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10">
        <f t="shared" si="0"/>
        <v>0</v>
      </c>
    </row>
    <row r="24" spans="1:33" s="5" customFormat="1" ht="17.25" customHeight="1">
      <c r="A24" s="30" t="s">
        <v>62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10">
        <f>SUM(B24:AF24)</f>
        <v>0</v>
      </c>
    </row>
    <row r="25" spans="2:33" s="5" customFormat="1" ht="26.25" customHeight="1"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58" t="s">
        <v>2</v>
      </c>
      <c r="AD25" s="158"/>
      <c r="AE25" s="158"/>
      <c r="AF25" s="158"/>
      <c r="AG25" s="13">
        <f>SUM(AG13:AG24)</f>
        <v>0</v>
      </c>
    </row>
    <row r="26" spans="2:17" s="5" customFormat="1" ht="35.25" customHeight="1">
      <c r="B26" s="153" t="s">
        <v>0</v>
      </c>
      <c r="C26" s="154"/>
      <c r="D26" s="154"/>
      <c r="E26" s="159" t="s">
        <v>13</v>
      </c>
      <c r="F26" s="160"/>
      <c r="G26" s="160"/>
      <c r="H26" s="160"/>
      <c r="I26" s="160"/>
      <c r="J26" s="161"/>
      <c r="K26" s="155" t="s">
        <v>14</v>
      </c>
      <c r="L26" s="156"/>
      <c r="M26" s="156"/>
      <c r="N26" s="156"/>
      <c r="O26" s="156"/>
      <c r="P26" s="156"/>
      <c r="Q26" s="157"/>
    </row>
    <row r="27" spans="2:17" s="5" customFormat="1" ht="26.25" customHeight="1">
      <c r="B27" s="147">
        <f>AG25</f>
        <v>0</v>
      </c>
      <c r="C27" s="147"/>
      <c r="D27" s="147"/>
      <c r="E27" s="149">
        <f>'様式１（月額）'!R20</f>
        <v>0</v>
      </c>
      <c r="F27" s="149"/>
      <c r="G27" s="149"/>
      <c r="H27" s="149"/>
      <c r="I27" s="149"/>
      <c r="J27" s="149"/>
      <c r="K27" s="150" t="e">
        <f>E27/B27</f>
        <v>#DIV/0!</v>
      </c>
      <c r="L27" s="151"/>
      <c r="M27" s="151"/>
      <c r="N27" s="151"/>
      <c r="O27" s="151"/>
      <c r="P27" s="151"/>
      <c r="Q27" s="152"/>
    </row>
    <row r="28" ht="13.5" customHeight="1"/>
    <row r="29" ht="30.75" customHeight="1"/>
    <row r="30" spans="2:13" ht="13.5">
      <c r="B30" s="148"/>
      <c r="C30" s="148"/>
      <c r="D30" s="2"/>
      <c r="E30" s="148"/>
      <c r="F30" s="148"/>
      <c r="G30" s="148"/>
      <c r="H30" s="148"/>
      <c r="I30" s="148"/>
      <c r="J30" s="148"/>
      <c r="K30" s="148"/>
      <c r="L30" s="148"/>
      <c r="M30" s="148"/>
    </row>
    <row r="32" ht="51.75" customHeight="1"/>
  </sheetData>
  <sheetProtection/>
  <mergeCells count="21">
    <mergeCell ref="A5:B5"/>
    <mergeCell ref="K26:Q26"/>
    <mergeCell ref="AC25:AF25"/>
    <mergeCell ref="E26:J26"/>
    <mergeCell ref="B11:Q11"/>
    <mergeCell ref="A9:B9"/>
    <mergeCell ref="C5:H5"/>
    <mergeCell ref="C6:H6"/>
    <mergeCell ref="C7:H7"/>
    <mergeCell ref="C8:H8"/>
    <mergeCell ref="C9:H9"/>
    <mergeCell ref="B27:D27"/>
    <mergeCell ref="A6:B6"/>
    <mergeCell ref="A7:B7"/>
    <mergeCell ref="B30:C30"/>
    <mergeCell ref="E30:J30"/>
    <mergeCell ref="K30:M30"/>
    <mergeCell ref="E27:J27"/>
    <mergeCell ref="K27:Q27"/>
    <mergeCell ref="A8:B8"/>
    <mergeCell ref="B26:D26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view="pageBreakPreview" zoomScaleSheetLayoutView="100" zoomScalePageLayoutView="0" workbookViewId="0" topLeftCell="A1">
      <selection activeCell="AL7" sqref="AL7"/>
    </sheetView>
  </sheetViews>
  <sheetFormatPr defaultColWidth="9.00390625" defaultRowHeight="13.5"/>
  <cols>
    <col min="1" max="1" width="8.75390625" style="0" customWidth="1"/>
    <col min="2" max="32" width="4.375" style="0" customWidth="1"/>
    <col min="33" max="33" width="7.375" style="0" customWidth="1"/>
  </cols>
  <sheetData>
    <row r="1" spans="1:14" s="35" customFormat="1" ht="19.5" customHeight="1" thickBot="1">
      <c r="A1" s="49" t="s">
        <v>161</v>
      </c>
      <c r="B1" s="145" t="s">
        <v>5</v>
      </c>
      <c r="C1" s="146"/>
      <c r="H1" s="47"/>
      <c r="I1" s="47"/>
      <c r="J1" s="47"/>
      <c r="K1" s="47"/>
      <c r="L1" s="47"/>
      <c r="M1" s="47"/>
      <c r="N1" s="47"/>
    </row>
    <row r="2" spans="1:24" s="35" customFormat="1" ht="28.5" customHeight="1">
      <c r="A2" s="29" t="s">
        <v>162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4" s="35" customFormat="1" ht="18.75" customHeight="1">
      <c r="A3" s="35" t="s">
        <v>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35" customFormat="1" ht="18.75" customHeight="1">
      <c r="A4" s="35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9.5" customHeight="1">
      <c r="A5" s="139" t="s">
        <v>4</v>
      </c>
      <c r="B5" s="139"/>
      <c r="C5" s="163">
        <f>'様式１（月額）'!F5</f>
        <v>0</v>
      </c>
      <c r="D5" s="163"/>
      <c r="E5" s="163"/>
      <c r="F5" s="163"/>
      <c r="G5" s="163"/>
      <c r="H5" s="163"/>
      <c r="I5" s="51"/>
      <c r="J5" s="51"/>
      <c r="K5" s="51"/>
      <c r="L5" s="51"/>
      <c r="M5" s="51"/>
      <c r="N5" s="51"/>
    </row>
    <row r="6" spans="1:17" s="35" customFormat="1" ht="19.5" customHeight="1">
      <c r="A6" s="139" t="s">
        <v>98</v>
      </c>
      <c r="B6" s="139"/>
      <c r="C6" s="163">
        <f>'様式１（月額）'!F6</f>
        <v>0</v>
      </c>
      <c r="D6" s="163"/>
      <c r="E6" s="163"/>
      <c r="F6" s="163"/>
      <c r="G6" s="163"/>
      <c r="H6" s="163"/>
      <c r="I6" s="72"/>
      <c r="J6" s="51"/>
      <c r="K6" s="51"/>
      <c r="L6" s="51"/>
      <c r="M6" s="51"/>
      <c r="N6" s="51"/>
      <c r="O6" s="51"/>
      <c r="P6" s="51"/>
      <c r="Q6" s="51"/>
    </row>
    <row r="7" spans="1:14" s="35" customFormat="1" ht="19.5" customHeight="1">
      <c r="A7" s="139" t="s">
        <v>49</v>
      </c>
      <c r="B7" s="139"/>
      <c r="C7" s="163">
        <f>'様式１（月額）'!F7</f>
        <v>0</v>
      </c>
      <c r="D7" s="163"/>
      <c r="E7" s="163"/>
      <c r="F7" s="163"/>
      <c r="G7" s="163"/>
      <c r="H7" s="163"/>
      <c r="I7" s="47"/>
      <c r="J7" s="47"/>
      <c r="K7" s="47"/>
      <c r="L7" s="47"/>
      <c r="M7" s="47"/>
      <c r="N7" s="47"/>
    </row>
    <row r="8" spans="1:14" s="35" customFormat="1" ht="19.5" customHeight="1">
      <c r="A8" s="139" t="s">
        <v>97</v>
      </c>
      <c r="B8" s="139"/>
      <c r="C8" s="163">
        <f>'様式１（月額）'!F8</f>
        <v>0</v>
      </c>
      <c r="D8" s="163"/>
      <c r="E8" s="163"/>
      <c r="F8" s="163"/>
      <c r="G8" s="163"/>
      <c r="H8" s="163"/>
      <c r="I8" s="47"/>
      <c r="J8" s="47"/>
      <c r="K8" s="47"/>
      <c r="L8" s="47"/>
      <c r="M8" s="47"/>
      <c r="N8" s="47"/>
    </row>
    <row r="9" spans="1:14" s="35" customFormat="1" ht="19.5" customHeight="1">
      <c r="A9" s="139" t="s">
        <v>50</v>
      </c>
      <c r="B9" s="139"/>
      <c r="C9" s="163">
        <f>'様式１（月額）'!F9</f>
        <v>0</v>
      </c>
      <c r="D9" s="163"/>
      <c r="E9" s="163"/>
      <c r="F9" s="163"/>
      <c r="G9" s="163"/>
      <c r="H9" s="163"/>
      <c r="I9" s="47"/>
      <c r="J9" s="47"/>
      <c r="K9" s="47"/>
      <c r="L9" s="47"/>
      <c r="M9" s="47"/>
      <c r="N9" s="47"/>
    </row>
    <row r="10" spans="3:13" s="5" customFormat="1" ht="20.25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33" s="5" customFormat="1" ht="21" customHeight="1">
      <c r="B11" s="162" t="s">
        <v>27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AG11" s="31"/>
    </row>
    <row r="12" spans="1:33" s="5" customFormat="1" ht="24.75" customHeight="1">
      <c r="A12" s="8"/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24</v>
      </c>
      <c r="L12" s="6" t="s">
        <v>25</v>
      </c>
      <c r="M12" s="6" t="s">
        <v>26</v>
      </c>
      <c r="N12" s="6" t="s">
        <v>28</v>
      </c>
      <c r="O12" s="6" t="s">
        <v>29</v>
      </c>
      <c r="P12" s="6" t="s">
        <v>30</v>
      </c>
      <c r="Q12" s="6" t="s">
        <v>31</v>
      </c>
      <c r="R12" s="6" t="s">
        <v>32</v>
      </c>
      <c r="S12" s="6" t="s">
        <v>33</v>
      </c>
      <c r="T12" s="6" t="s">
        <v>34</v>
      </c>
      <c r="U12" s="6" t="s">
        <v>35</v>
      </c>
      <c r="V12" s="6" t="s">
        <v>36</v>
      </c>
      <c r="W12" s="6" t="s">
        <v>37</v>
      </c>
      <c r="X12" s="6" t="s">
        <v>38</v>
      </c>
      <c r="Y12" s="6" t="s">
        <v>39</v>
      </c>
      <c r="Z12" s="6" t="s">
        <v>40</v>
      </c>
      <c r="AA12" s="6" t="s">
        <v>41</v>
      </c>
      <c r="AB12" s="6" t="s">
        <v>42</v>
      </c>
      <c r="AC12" s="6" t="s">
        <v>43</v>
      </c>
      <c r="AD12" s="6" t="s">
        <v>44</v>
      </c>
      <c r="AE12" s="6" t="s">
        <v>45</v>
      </c>
      <c r="AF12" s="6" t="s">
        <v>46</v>
      </c>
      <c r="AG12" s="9" t="s">
        <v>1</v>
      </c>
    </row>
    <row r="13" spans="1:33" s="5" customFormat="1" ht="17.25" customHeight="1">
      <c r="A13" s="30" t="s">
        <v>68</v>
      </c>
      <c r="B13" s="43">
        <v>208</v>
      </c>
      <c r="C13" s="43">
        <v>208</v>
      </c>
      <c r="D13" s="43">
        <v>208</v>
      </c>
      <c r="E13" s="43">
        <v>208</v>
      </c>
      <c r="F13" s="43">
        <v>208</v>
      </c>
      <c r="G13" s="43"/>
      <c r="H13" s="43"/>
      <c r="I13" s="43">
        <v>208</v>
      </c>
      <c r="J13" s="43">
        <v>208</v>
      </c>
      <c r="K13" s="44">
        <v>208</v>
      </c>
      <c r="L13" s="44">
        <v>208</v>
      </c>
      <c r="M13" s="44">
        <v>208</v>
      </c>
      <c r="N13" s="45"/>
      <c r="O13" s="45"/>
      <c r="P13" s="45">
        <v>208</v>
      </c>
      <c r="Q13" s="45">
        <v>208</v>
      </c>
      <c r="R13" s="45">
        <v>208</v>
      </c>
      <c r="S13" s="45">
        <v>208</v>
      </c>
      <c r="T13" s="45">
        <v>208</v>
      </c>
      <c r="U13" s="45"/>
      <c r="V13" s="45"/>
      <c r="W13" s="45">
        <v>208</v>
      </c>
      <c r="X13" s="45">
        <v>208</v>
      </c>
      <c r="Y13" s="45">
        <v>208</v>
      </c>
      <c r="Z13" s="45">
        <v>208</v>
      </c>
      <c r="AA13" s="45">
        <v>208</v>
      </c>
      <c r="AB13" s="45"/>
      <c r="AC13" s="45"/>
      <c r="AD13" s="45"/>
      <c r="AE13" s="45">
        <v>208</v>
      </c>
      <c r="AF13" s="45"/>
      <c r="AG13" s="10">
        <f>SUM(B13:AF13)</f>
        <v>4368</v>
      </c>
    </row>
    <row r="14" spans="1:33" s="5" customFormat="1" ht="17.25" customHeight="1">
      <c r="A14" s="30" t="s">
        <v>71</v>
      </c>
      <c r="B14" s="43">
        <v>200</v>
      </c>
      <c r="C14" s="43">
        <v>200</v>
      </c>
      <c r="D14" s="43"/>
      <c r="E14" s="43"/>
      <c r="F14" s="43"/>
      <c r="G14" s="43">
        <v>200</v>
      </c>
      <c r="H14" s="43">
        <v>200</v>
      </c>
      <c r="I14" s="43">
        <v>200</v>
      </c>
      <c r="J14" s="43">
        <v>200</v>
      </c>
      <c r="K14" s="44">
        <v>200</v>
      </c>
      <c r="L14" s="44"/>
      <c r="M14" s="44"/>
      <c r="N14" s="45">
        <v>200</v>
      </c>
      <c r="O14" s="45">
        <v>200</v>
      </c>
      <c r="P14" s="45">
        <v>200</v>
      </c>
      <c r="Q14" s="45">
        <v>200</v>
      </c>
      <c r="R14" s="45">
        <v>200</v>
      </c>
      <c r="S14" s="45"/>
      <c r="T14" s="45"/>
      <c r="U14" s="45">
        <v>200</v>
      </c>
      <c r="V14" s="45">
        <v>200</v>
      </c>
      <c r="W14" s="45">
        <v>200</v>
      </c>
      <c r="X14" s="45">
        <v>200</v>
      </c>
      <c r="Y14" s="45">
        <v>200</v>
      </c>
      <c r="Z14" s="45"/>
      <c r="AA14" s="45"/>
      <c r="AB14" s="45">
        <v>200</v>
      </c>
      <c r="AC14" s="45">
        <v>200</v>
      </c>
      <c r="AD14" s="45">
        <v>200</v>
      </c>
      <c r="AE14" s="45">
        <v>200</v>
      </c>
      <c r="AF14" s="45">
        <v>200</v>
      </c>
      <c r="AG14" s="10">
        <f aca="true" t="shared" si="0" ref="AG14:AG23">SUM(B14:AF14)</f>
        <v>4400</v>
      </c>
    </row>
    <row r="15" spans="1:33" s="5" customFormat="1" ht="17.25" customHeight="1">
      <c r="A15" s="30" t="s">
        <v>54</v>
      </c>
      <c r="B15" s="43"/>
      <c r="C15" s="43"/>
      <c r="D15" s="43">
        <v>240</v>
      </c>
      <c r="E15" s="43">
        <v>240</v>
      </c>
      <c r="F15" s="43">
        <v>240</v>
      </c>
      <c r="G15" s="43">
        <v>240</v>
      </c>
      <c r="H15" s="43">
        <v>240</v>
      </c>
      <c r="I15" s="43"/>
      <c r="J15" s="43"/>
      <c r="K15" s="44">
        <v>240</v>
      </c>
      <c r="L15" s="44">
        <v>240</v>
      </c>
      <c r="M15" s="44">
        <v>240</v>
      </c>
      <c r="N15" s="45">
        <v>240</v>
      </c>
      <c r="O15" s="45">
        <v>240</v>
      </c>
      <c r="P15" s="45"/>
      <c r="Q15" s="45"/>
      <c r="R15" s="45">
        <v>240</v>
      </c>
      <c r="S15" s="45">
        <v>240</v>
      </c>
      <c r="T15" s="45">
        <v>240</v>
      </c>
      <c r="U15" s="45">
        <v>240</v>
      </c>
      <c r="V15" s="45">
        <v>240</v>
      </c>
      <c r="W15" s="45"/>
      <c r="X15" s="45"/>
      <c r="Y15" s="45">
        <v>240</v>
      </c>
      <c r="Z15" s="45">
        <v>240</v>
      </c>
      <c r="AA15" s="45">
        <v>240</v>
      </c>
      <c r="AB15" s="45">
        <v>240</v>
      </c>
      <c r="AC15" s="45">
        <v>240</v>
      </c>
      <c r="AD15" s="45"/>
      <c r="AE15" s="45"/>
      <c r="AF15" s="45"/>
      <c r="AG15" s="10">
        <f t="shared" si="0"/>
        <v>4800</v>
      </c>
    </row>
    <row r="16" spans="1:33" s="5" customFormat="1" ht="17.25" customHeight="1">
      <c r="A16" s="30" t="s">
        <v>55</v>
      </c>
      <c r="B16" s="45">
        <v>224</v>
      </c>
      <c r="C16" s="45">
        <v>224</v>
      </c>
      <c r="D16" s="45">
        <v>224</v>
      </c>
      <c r="E16" s="45">
        <v>224</v>
      </c>
      <c r="F16" s="45">
        <v>224</v>
      </c>
      <c r="G16" s="45"/>
      <c r="H16" s="45"/>
      <c r="I16" s="45">
        <v>224</v>
      </c>
      <c r="J16" s="45">
        <v>224</v>
      </c>
      <c r="K16" s="45">
        <v>224</v>
      </c>
      <c r="L16" s="45">
        <v>224</v>
      </c>
      <c r="M16" s="45">
        <v>224</v>
      </c>
      <c r="N16" s="45"/>
      <c r="O16" s="45"/>
      <c r="P16" s="45"/>
      <c r="Q16" s="45">
        <v>224</v>
      </c>
      <c r="R16" s="45">
        <v>224</v>
      </c>
      <c r="S16" s="45">
        <v>224</v>
      </c>
      <c r="T16" s="45">
        <v>224</v>
      </c>
      <c r="U16" s="45"/>
      <c r="V16" s="45"/>
      <c r="W16" s="45">
        <v>224</v>
      </c>
      <c r="X16" s="45">
        <v>224</v>
      </c>
      <c r="Y16" s="45">
        <v>224</v>
      </c>
      <c r="Z16" s="45">
        <v>224</v>
      </c>
      <c r="AA16" s="45">
        <v>224</v>
      </c>
      <c r="AB16" s="45"/>
      <c r="AC16" s="45"/>
      <c r="AD16" s="45">
        <v>224</v>
      </c>
      <c r="AE16" s="45">
        <v>224</v>
      </c>
      <c r="AF16" s="45">
        <v>224</v>
      </c>
      <c r="AG16" s="10">
        <f t="shared" si="0"/>
        <v>4928</v>
      </c>
    </row>
    <row r="17" spans="1:33" s="5" customFormat="1" ht="17.25" customHeight="1">
      <c r="A17" s="30" t="s">
        <v>56</v>
      </c>
      <c r="B17" s="45">
        <v>224</v>
      </c>
      <c r="C17" s="45">
        <v>224</v>
      </c>
      <c r="D17" s="45"/>
      <c r="E17" s="45"/>
      <c r="F17" s="45">
        <v>224</v>
      </c>
      <c r="G17" s="45">
        <v>224</v>
      </c>
      <c r="H17" s="45">
        <v>224</v>
      </c>
      <c r="I17" s="45">
        <v>224</v>
      </c>
      <c r="J17" s="45">
        <v>224</v>
      </c>
      <c r="K17" s="45"/>
      <c r="L17" s="45"/>
      <c r="M17" s="45">
        <v>224</v>
      </c>
      <c r="N17" s="45">
        <v>224</v>
      </c>
      <c r="O17" s="45">
        <v>224</v>
      </c>
      <c r="P17" s="45">
        <v>224</v>
      </c>
      <c r="Q17" s="45">
        <v>224</v>
      </c>
      <c r="R17" s="45"/>
      <c r="S17" s="45"/>
      <c r="T17" s="45">
        <v>224</v>
      </c>
      <c r="U17" s="45">
        <v>224</v>
      </c>
      <c r="V17" s="45">
        <v>224</v>
      </c>
      <c r="W17" s="45">
        <v>224</v>
      </c>
      <c r="X17" s="45">
        <v>224</v>
      </c>
      <c r="Y17" s="45"/>
      <c r="Z17" s="45"/>
      <c r="AA17" s="45">
        <v>224</v>
      </c>
      <c r="AB17" s="45">
        <v>224</v>
      </c>
      <c r="AC17" s="45">
        <v>224</v>
      </c>
      <c r="AD17" s="45">
        <v>224</v>
      </c>
      <c r="AE17" s="45">
        <v>224</v>
      </c>
      <c r="AF17" s="45"/>
      <c r="AG17" s="10">
        <f t="shared" si="0"/>
        <v>4928</v>
      </c>
    </row>
    <row r="18" spans="1:33" s="5" customFormat="1" ht="17.25" customHeight="1">
      <c r="A18" s="30" t="s">
        <v>57</v>
      </c>
      <c r="B18" s="44"/>
      <c r="C18" s="44">
        <v>200</v>
      </c>
      <c r="D18" s="45">
        <v>200</v>
      </c>
      <c r="E18" s="45">
        <v>200</v>
      </c>
      <c r="F18" s="45">
        <v>200</v>
      </c>
      <c r="G18" s="45">
        <v>200</v>
      </c>
      <c r="H18" s="45"/>
      <c r="I18" s="45"/>
      <c r="J18" s="45">
        <v>200</v>
      </c>
      <c r="K18" s="45">
        <v>200</v>
      </c>
      <c r="L18" s="45">
        <v>200</v>
      </c>
      <c r="M18" s="45">
        <v>200</v>
      </c>
      <c r="N18" s="45">
        <v>200</v>
      </c>
      <c r="O18" s="45"/>
      <c r="P18" s="45"/>
      <c r="Q18" s="45"/>
      <c r="R18" s="45">
        <v>200</v>
      </c>
      <c r="S18" s="45">
        <v>200</v>
      </c>
      <c r="T18" s="45">
        <v>200</v>
      </c>
      <c r="U18" s="45">
        <v>200</v>
      </c>
      <c r="V18" s="45"/>
      <c r="W18" s="45"/>
      <c r="X18" s="45"/>
      <c r="Y18" s="45">
        <v>200</v>
      </c>
      <c r="Z18" s="45">
        <v>200</v>
      </c>
      <c r="AA18" s="45">
        <v>200</v>
      </c>
      <c r="AB18" s="45">
        <v>200</v>
      </c>
      <c r="AC18" s="45"/>
      <c r="AD18" s="45"/>
      <c r="AE18" s="45">
        <v>200</v>
      </c>
      <c r="AF18" s="45"/>
      <c r="AG18" s="10">
        <f t="shared" si="0"/>
        <v>3800</v>
      </c>
    </row>
    <row r="19" spans="1:33" s="5" customFormat="1" ht="17.25" customHeight="1">
      <c r="A19" s="30" t="s">
        <v>58</v>
      </c>
      <c r="B19" s="45">
        <v>240</v>
      </c>
      <c r="C19" s="45">
        <v>240</v>
      </c>
      <c r="D19" s="45">
        <v>240</v>
      </c>
      <c r="E19" s="45">
        <v>240</v>
      </c>
      <c r="F19" s="45"/>
      <c r="G19" s="45"/>
      <c r="H19" s="45">
        <v>240</v>
      </c>
      <c r="I19" s="45">
        <v>240</v>
      </c>
      <c r="J19" s="45">
        <v>240</v>
      </c>
      <c r="K19" s="45">
        <v>240</v>
      </c>
      <c r="L19" s="45">
        <v>240</v>
      </c>
      <c r="M19" s="45"/>
      <c r="N19" s="45"/>
      <c r="O19" s="45"/>
      <c r="P19" s="45">
        <v>240</v>
      </c>
      <c r="Q19" s="45">
        <v>240</v>
      </c>
      <c r="R19" s="45">
        <v>240</v>
      </c>
      <c r="S19" s="45">
        <v>240</v>
      </c>
      <c r="T19" s="45"/>
      <c r="U19" s="45"/>
      <c r="V19" s="45">
        <v>240</v>
      </c>
      <c r="W19" s="45">
        <v>240</v>
      </c>
      <c r="X19" s="45">
        <v>240</v>
      </c>
      <c r="Y19" s="45">
        <v>240</v>
      </c>
      <c r="Z19" s="45">
        <v>240</v>
      </c>
      <c r="AA19" s="45"/>
      <c r="AB19" s="45"/>
      <c r="AC19" s="45">
        <v>240</v>
      </c>
      <c r="AD19" s="45">
        <v>240</v>
      </c>
      <c r="AE19" s="45">
        <v>240</v>
      </c>
      <c r="AF19" s="45">
        <v>240</v>
      </c>
      <c r="AG19" s="10">
        <f t="shared" si="0"/>
        <v>5280</v>
      </c>
    </row>
    <row r="20" spans="1:33" s="5" customFormat="1" ht="17.25" customHeight="1">
      <c r="A20" s="30" t="s">
        <v>59</v>
      </c>
      <c r="B20" s="45">
        <v>200</v>
      </c>
      <c r="C20" s="45"/>
      <c r="D20" s="45"/>
      <c r="E20" s="45"/>
      <c r="F20" s="45">
        <v>200</v>
      </c>
      <c r="G20" s="45">
        <v>200</v>
      </c>
      <c r="H20" s="45">
        <v>200</v>
      </c>
      <c r="I20" s="45">
        <v>200</v>
      </c>
      <c r="J20" s="45"/>
      <c r="K20" s="45"/>
      <c r="L20" s="45">
        <v>200</v>
      </c>
      <c r="M20" s="45">
        <v>200</v>
      </c>
      <c r="N20" s="45">
        <v>200</v>
      </c>
      <c r="O20" s="45">
        <v>200</v>
      </c>
      <c r="P20" s="45">
        <v>200</v>
      </c>
      <c r="Q20" s="45"/>
      <c r="R20" s="45"/>
      <c r="S20" s="45">
        <v>200</v>
      </c>
      <c r="T20" s="45">
        <v>200</v>
      </c>
      <c r="U20" s="45">
        <v>200</v>
      </c>
      <c r="V20" s="45">
        <v>200</v>
      </c>
      <c r="W20" s="45">
        <v>200</v>
      </c>
      <c r="X20" s="45"/>
      <c r="Y20" s="45"/>
      <c r="Z20" s="45">
        <v>200</v>
      </c>
      <c r="AA20" s="45">
        <v>200</v>
      </c>
      <c r="AB20" s="45">
        <v>200</v>
      </c>
      <c r="AC20" s="45">
        <v>200</v>
      </c>
      <c r="AD20" s="45">
        <v>200</v>
      </c>
      <c r="AE20" s="45"/>
      <c r="AF20" s="45"/>
      <c r="AG20" s="10">
        <f t="shared" si="0"/>
        <v>4000</v>
      </c>
    </row>
    <row r="21" spans="1:33" s="5" customFormat="1" ht="17.25" customHeight="1">
      <c r="A21" s="30" t="s">
        <v>60</v>
      </c>
      <c r="B21" s="45"/>
      <c r="C21" s="45">
        <v>200</v>
      </c>
      <c r="D21" s="45">
        <v>200</v>
      </c>
      <c r="E21" s="45">
        <v>200</v>
      </c>
      <c r="F21" s="45">
        <v>200</v>
      </c>
      <c r="G21" s="45">
        <v>200</v>
      </c>
      <c r="H21" s="45"/>
      <c r="I21" s="45"/>
      <c r="J21" s="45">
        <v>200</v>
      </c>
      <c r="K21" s="45">
        <v>200</v>
      </c>
      <c r="L21" s="45">
        <v>200</v>
      </c>
      <c r="M21" s="45">
        <v>200</v>
      </c>
      <c r="N21" s="45">
        <v>200</v>
      </c>
      <c r="O21" s="45"/>
      <c r="P21" s="45"/>
      <c r="Q21" s="45">
        <v>200</v>
      </c>
      <c r="R21" s="45">
        <v>200</v>
      </c>
      <c r="S21" s="45">
        <v>200</v>
      </c>
      <c r="T21" s="45">
        <v>200</v>
      </c>
      <c r="U21" s="45">
        <v>200</v>
      </c>
      <c r="V21" s="45"/>
      <c r="W21" s="45"/>
      <c r="X21" s="45"/>
      <c r="Y21" s="45">
        <v>200</v>
      </c>
      <c r="Z21" s="45">
        <v>200</v>
      </c>
      <c r="AA21" s="45">
        <v>200</v>
      </c>
      <c r="AB21" s="45">
        <v>200</v>
      </c>
      <c r="AC21" s="45"/>
      <c r="AD21" s="45"/>
      <c r="AE21" s="45">
        <v>200</v>
      </c>
      <c r="AF21" s="45">
        <v>200</v>
      </c>
      <c r="AG21" s="10">
        <f t="shared" si="0"/>
        <v>4200</v>
      </c>
    </row>
    <row r="22" spans="1:33" s="5" customFormat="1" ht="17.25" customHeight="1">
      <c r="A22" s="30" t="s">
        <v>69</v>
      </c>
      <c r="B22" s="45"/>
      <c r="C22" s="45">
        <v>208</v>
      </c>
      <c r="D22" s="45">
        <v>208</v>
      </c>
      <c r="E22" s="45"/>
      <c r="F22" s="45"/>
      <c r="G22" s="45">
        <v>208</v>
      </c>
      <c r="H22" s="45">
        <v>208</v>
      </c>
      <c r="I22" s="45">
        <v>208</v>
      </c>
      <c r="J22" s="45">
        <v>208</v>
      </c>
      <c r="K22" s="45">
        <v>208</v>
      </c>
      <c r="L22" s="45"/>
      <c r="M22" s="45"/>
      <c r="N22" s="45"/>
      <c r="O22" s="45">
        <v>208</v>
      </c>
      <c r="P22" s="45">
        <v>208</v>
      </c>
      <c r="Q22" s="45">
        <v>208</v>
      </c>
      <c r="R22" s="45">
        <v>208</v>
      </c>
      <c r="S22" s="45"/>
      <c r="T22" s="45"/>
      <c r="U22" s="45">
        <v>208</v>
      </c>
      <c r="V22" s="45">
        <v>208</v>
      </c>
      <c r="W22" s="45">
        <v>208</v>
      </c>
      <c r="X22" s="45">
        <v>208</v>
      </c>
      <c r="Y22" s="45">
        <v>208</v>
      </c>
      <c r="Z22" s="45"/>
      <c r="AA22" s="45"/>
      <c r="AB22" s="45">
        <v>208</v>
      </c>
      <c r="AC22" s="45">
        <v>208</v>
      </c>
      <c r="AD22" s="45">
        <v>208</v>
      </c>
      <c r="AE22" s="45">
        <v>208</v>
      </c>
      <c r="AF22" s="45">
        <v>208</v>
      </c>
      <c r="AG22" s="10">
        <f t="shared" si="0"/>
        <v>4368</v>
      </c>
    </row>
    <row r="23" spans="1:33" s="5" customFormat="1" ht="17.25" customHeight="1">
      <c r="A23" s="30" t="s">
        <v>61</v>
      </c>
      <c r="B23" s="45"/>
      <c r="C23" s="45"/>
      <c r="D23" s="45">
        <v>224</v>
      </c>
      <c r="E23" s="45">
        <v>224</v>
      </c>
      <c r="F23" s="45">
        <v>224</v>
      </c>
      <c r="G23" s="45">
        <v>224</v>
      </c>
      <c r="H23" s="45">
        <v>224</v>
      </c>
      <c r="I23" s="45"/>
      <c r="J23" s="45"/>
      <c r="K23" s="45"/>
      <c r="L23" s="45">
        <v>224</v>
      </c>
      <c r="M23" s="45">
        <v>224</v>
      </c>
      <c r="N23" s="44">
        <v>224</v>
      </c>
      <c r="O23" s="45">
        <v>224</v>
      </c>
      <c r="P23" s="45"/>
      <c r="Q23" s="45"/>
      <c r="R23" s="45">
        <v>224</v>
      </c>
      <c r="S23" s="45">
        <v>224</v>
      </c>
      <c r="T23" s="45">
        <v>224</v>
      </c>
      <c r="U23" s="45">
        <v>224</v>
      </c>
      <c r="V23" s="45">
        <v>224</v>
      </c>
      <c r="W23" s="45"/>
      <c r="X23" s="45"/>
      <c r="Y23" s="45">
        <v>224</v>
      </c>
      <c r="Z23" s="45">
        <v>224</v>
      </c>
      <c r="AA23" s="45">
        <v>224</v>
      </c>
      <c r="AB23" s="45">
        <v>224</v>
      </c>
      <c r="AC23" s="45">
        <v>224</v>
      </c>
      <c r="AD23" s="45"/>
      <c r="AE23" s="45"/>
      <c r="AF23" s="45"/>
      <c r="AG23" s="10">
        <f t="shared" si="0"/>
        <v>4256</v>
      </c>
    </row>
    <row r="24" spans="1:33" s="5" customFormat="1" ht="17.25" customHeight="1">
      <c r="A24" s="30" t="s">
        <v>62</v>
      </c>
      <c r="B24" s="45"/>
      <c r="C24" s="45"/>
      <c r="D24" s="45">
        <v>224</v>
      </c>
      <c r="E24" s="45">
        <v>224</v>
      </c>
      <c r="F24" s="45">
        <v>224</v>
      </c>
      <c r="G24" s="45">
        <v>224</v>
      </c>
      <c r="H24" s="45">
        <v>224</v>
      </c>
      <c r="I24" s="45"/>
      <c r="J24" s="45"/>
      <c r="K24" s="45">
        <v>224</v>
      </c>
      <c r="L24" s="45">
        <v>224</v>
      </c>
      <c r="M24" s="45">
        <v>224</v>
      </c>
      <c r="N24" s="45">
        <v>224</v>
      </c>
      <c r="O24" s="45">
        <v>224</v>
      </c>
      <c r="P24" s="45"/>
      <c r="Q24" s="45"/>
      <c r="R24" s="45">
        <v>224</v>
      </c>
      <c r="S24" s="45">
        <v>224</v>
      </c>
      <c r="T24" s="45">
        <v>224</v>
      </c>
      <c r="U24" s="45">
        <v>224</v>
      </c>
      <c r="V24" s="45"/>
      <c r="W24" s="45"/>
      <c r="X24" s="45">
        <v>224</v>
      </c>
      <c r="Y24" s="45">
        <v>224</v>
      </c>
      <c r="Z24" s="45">
        <v>224</v>
      </c>
      <c r="AA24" s="45">
        <v>224</v>
      </c>
      <c r="AB24" s="45">
        <v>224</v>
      </c>
      <c r="AC24" s="45"/>
      <c r="AD24" s="45"/>
      <c r="AE24" s="45">
        <v>224</v>
      </c>
      <c r="AF24" s="45">
        <v>224</v>
      </c>
      <c r="AG24" s="10">
        <f>SUM(B24:AF24)</f>
        <v>4704</v>
      </c>
    </row>
    <row r="25" spans="2:33" s="5" customFormat="1" ht="26.25" customHeight="1"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58" t="s">
        <v>2</v>
      </c>
      <c r="AD25" s="158"/>
      <c r="AE25" s="158"/>
      <c r="AF25" s="158"/>
      <c r="AG25" s="13">
        <f>SUM(AG13:AG24)</f>
        <v>54032</v>
      </c>
    </row>
    <row r="26" spans="2:17" s="5" customFormat="1" ht="35.25" customHeight="1">
      <c r="B26" s="153" t="s">
        <v>0</v>
      </c>
      <c r="C26" s="154"/>
      <c r="D26" s="154"/>
      <c r="E26" s="159" t="s">
        <v>13</v>
      </c>
      <c r="F26" s="160"/>
      <c r="G26" s="160"/>
      <c r="H26" s="160"/>
      <c r="I26" s="160"/>
      <c r="J26" s="161"/>
      <c r="K26" s="155" t="s">
        <v>14</v>
      </c>
      <c r="L26" s="156"/>
      <c r="M26" s="156"/>
      <c r="N26" s="156"/>
      <c r="O26" s="156"/>
      <c r="P26" s="156"/>
      <c r="Q26" s="157"/>
    </row>
    <row r="27" spans="2:17" s="5" customFormat="1" ht="26.25" customHeight="1">
      <c r="B27" s="147">
        <f>AG25</f>
        <v>54032</v>
      </c>
      <c r="C27" s="147"/>
      <c r="D27" s="147"/>
      <c r="E27" s="149">
        <f>'様式１（月額、記入例)'!R20</f>
        <v>10810000</v>
      </c>
      <c r="F27" s="149"/>
      <c r="G27" s="149"/>
      <c r="H27" s="149"/>
      <c r="I27" s="149"/>
      <c r="J27" s="149"/>
      <c r="K27" s="150">
        <f>E27/B27</f>
        <v>200.06662718389103</v>
      </c>
      <c r="L27" s="151"/>
      <c r="M27" s="151"/>
      <c r="N27" s="151"/>
      <c r="O27" s="151"/>
      <c r="P27" s="151"/>
      <c r="Q27" s="152"/>
    </row>
    <row r="28" ht="13.5" customHeight="1"/>
    <row r="29" ht="30.75" customHeight="1"/>
    <row r="30" spans="2:13" ht="13.5">
      <c r="B30" s="148"/>
      <c r="C30" s="148"/>
      <c r="D30" s="2"/>
      <c r="E30" s="148"/>
      <c r="F30" s="148"/>
      <c r="G30" s="148"/>
      <c r="H30" s="148"/>
      <c r="I30" s="148"/>
      <c r="J30" s="148"/>
      <c r="K30" s="148"/>
      <c r="L30" s="148"/>
      <c r="M30" s="148"/>
    </row>
    <row r="32" ht="51.75" customHeight="1"/>
  </sheetData>
  <sheetProtection/>
  <mergeCells count="22">
    <mergeCell ref="B30:C30"/>
    <mergeCell ref="E30:J30"/>
    <mergeCell ref="K30:M30"/>
    <mergeCell ref="B1:C1"/>
    <mergeCell ref="B26:D26"/>
    <mergeCell ref="E26:J26"/>
    <mergeCell ref="K26:Q26"/>
    <mergeCell ref="B27:D27"/>
    <mergeCell ref="E27:J27"/>
    <mergeCell ref="K27:Q27"/>
    <mergeCell ref="A8:B8"/>
    <mergeCell ref="C8:H8"/>
    <mergeCell ref="A9:B9"/>
    <mergeCell ref="C9:H9"/>
    <mergeCell ref="B11:Q11"/>
    <mergeCell ref="AC25:AF25"/>
    <mergeCell ref="A5:B5"/>
    <mergeCell ref="C5:H5"/>
    <mergeCell ref="A6:B6"/>
    <mergeCell ref="C6:H6"/>
    <mergeCell ref="A7:B7"/>
    <mergeCell ref="C7:H7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9"/>
  <sheetViews>
    <sheetView view="pageBreakPreview" zoomScaleSheetLayoutView="100" zoomScalePageLayoutView="0" workbookViewId="0" topLeftCell="A1">
      <selection activeCell="A18" sqref="A18:IV18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spans="1:11" s="35" customFormat="1" ht="19.5" customHeight="1">
      <c r="A1" s="49" t="s">
        <v>164</v>
      </c>
      <c r="E1" s="47"/>
      <c r="F1" s="47"/>
      <c r="G1" s="47"/>
      <c r="H1" s="47"/>
      <c r="I1" s="47"/>
      <c r="J1" s="47"/>
      <c r="K1" s="47"/>
    </row>
    <row r="2" spans="1:24" s="35" customFormat="1" ht="28.5" customHeight="1">
      <c r="A2" s="29" t="s">
        <v>163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1" ht="22.5" customHeight="1">
      <c r="A3" s="34" t="s">
        <v>72</v>
      </c>
      <c r="B3" s="1"/>
      <c r="D3" s="1"/>
      <c r="E3" s="1"/>
      <c r="F3" s="1"/>
      <c r="G3" s="1"/>
      <c r="H3" s="1"/>
      <c r="I3" s="1"/>
      <c r="J3" s="1"/>
      <c r="K3" s="1"/>
    </row>
    <row r="4" spans="1:14" s="35" customFormat="1" ht="18.75" customHeight="1">
      <c r="A4" s="35" t="s">
        <v>95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8.75" customHeight="1">
      <c r="A5" s="35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35" customFormat="1" ht="19.5" customHeight="1">
      <c r="A6" s="139" t="s">
        <v>4</v>
      </c>
      <c r="B6" s="139"/>
      <c r="C6" s="163">
        <f>'様式１（月額）'!F5</f>
        <v>0</v>
      </c>
      <c r="D6" s="163"/>
      <c r="E6" s="163"/>
      <c r="F6" s="163"/>
      <c r="G6" s="163"/>
      <c r="H6" s="163"/>
      <c r="I6" s="51"/>
      <c r="J6" s="51"/>
      <c r="K6" s="51"/>
      <c r="L6" s="51"/>
      <c r="M6" s="51"/>
      <c r="N6" s="51"/>
    </row>
    <row r="7" spans="1:17" s="35" customFormat="1" ht="19.5" customHeight="1">
      <c r="A7" s="139" t="s">
        <v>98</v>
      </c>
      <c r="B7" s="139"/>
      <c r="C7" s="163">
        <f>'様式１（月額）'!F6</f>
        <v>0</v>
      </c>
      <c r="D7" s="163"/>
      <c r="E7" s="163"/>
      <c r="F7" s="163"/>
      <c r="G7" s="163"/>
      <c r="H7" s="163"/>
      <c r="I7" s="72"/>
      <c r="J7" s="51"/>
      <c r="K7" s="51"/>
      <c r="L7" s="51"/>
      <c r="M7" s="51"/>
      <c r="N7" s="51"/>
      <c r="O7" s="51"/>
      <c r="P7" s="51"/>
      <c r="Q7" s="51"/>
    </row>
    <row r="8" spans="1:14" s="35" customFormat="1" ht="19.5" customHeight="1">
      <c r="A8" s="139" t="s">
        <v>49</v>
      </c>
      <c r="B8" s="139"/>
      <c r="C8" s="163">
        <f>'様式１（月額）'!F7</f>
        <v>0</v>
      </c>
      <c r="D8" s="163"/>
      <c r="E8" s="163"/>
      <c r="F8" s="163"/>
      <c r="G8" s="163"/>
      <c r="H8" s="163"/>
      <c r="I8" s="47"/>
      <c r="J8" s="47"/>
      <c r="K8" s="47"/>
      <c r="L8" s="47"/>
      <c r="M8" s="47"/>
      <c r="N8" s="47"/>
    </row>
    <row r="9" spans="1:14" s="35" customFormat="1" ht="19.5" customHeight="1">
      <c r="A9" s="139" t="s">
        <v>97</v>
      </c>
      <c r="B9" s="139"/>
      <c r="C9" s="163">
        <f>'様式１（月額）'!F8</f>
        <v>0</v>
      </c>
      <c r="D9" s="163"/>
      <c r="E9" s="163"/>
      <c r="F9" s="163"/>
      <c r="G9" s="163"/>
      <c r="H9" s="163"/>
      <c r="I9" s="47"/>
      <c r="J9" s="47"/>
      <c r="K9" s="47"/>
      <c r="L9" s="47"/>
      <c r="M9" s="47"/>
      <c r="N9" s="47"/>
    </row>
    <row r="10" spans="1:14" s="35" customFormat="1" ht="19.5" customHeight="1">
      <c r="A10" s="139" t="s">
        <v>50</v>
      </c>
      <c r="B10" s="139"/>
      <c r="C10" s="163">
        <f>'様式１（月額）'!F9</f>
        <v>0</v>
      </c>
      <c r="D10" s="163"/>
      <c r="E10" s="163"/>
      <c r="F10" s="163"/>
      <c r="G10" s="163"/>
      <c r="H10" s="163"/>
      <c r="I10" s="47"/>
      <c r="J10" s="47"/>
      <c r="K10" s="47"/>
      <c r="L10" s="47"/>
      <c r="M10" s="47"/>
      <c r="N10" s="47"/>
    </row>
    <row r="11" spans="1:13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2.5" customHeight="1">
      <c r="A12" s="5" t="s">
        <v>47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5" customFormat="1" ht="26.25" customHeight="1">
      <c r="A13" s="14" t="s">
        <v>68</v>
      </c>
      <c r="B13" s="14" t="s">
        <v>71</v>
      </c>
      <c r="C13" s="14" t="s">
        <v>54</v>
      </c>
      <c r="D13" s="14" t="s">
        <v>55</v>
      </c>
      <c r="E13" s="14" t="s">
        <v>56</v>
      </c>
      <c r="F13" s="14" t="s">
        <v>57</v>
      </c>
      <c r="G13" s="14" t="s">
        <v>58</v>
      </c>
      <c r="H13" s="14" t="s">
        <v>59</v>
      </c>
      <c r="I13" s="14" t="s">
        <v>60</v>
      </c>
      <c r="J13" s="14" t="s">
        <v>69</v>
      </c>
      <c r="K13" s="14" t="s">
        <v>61</v>
      </c>
      <c r="L13" s="14" t="s">
        <v>62</v>
      </c>
      <c r="M13" s="15" t="s">
        <v>3</v>
      </c>
    </row>
    <row r="14" spans="1:13" s="5" customFormat="1" ht="26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6">
        <f>SUM(A14:L14)</f>
        <v>0</v>
      </c>
    </row>
    <row r="15" spans="1:13" s="5" customFormat="1" ht="26.25" customHeight="1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</row>
    <row r="16" spans="1:13" s="5" customFormat="1" ht="26.25" customHeight="1">
      <c r="A16" s="19"/>
      <c r="B16" s="19"/>
      <c r="C16" s="19"/>
      <c r="D16" s="19"/>
      <c r="E16" s="19"/>
      <c r="F16" s="19"/>
      <c r="G16" s="19"/>
      <c r="H16" s="19"/>
      <c r="I16" s="19"/>
      <c r="J16" s="18"/>
      <c r="K16" s="18"/>
      <c r="L16" s="18"/>
      <c r="M16" s="18"/>
    </row>
    <row r="17" spans="1:9" s="5" customFormat="1" ht="39" customHeight="1" thickBot="1">
      <c r="A17" s="153" t="s">
        <v>8</v>
      </c>
      <c r="B17" s="154"/>
      <c r="C17" s="154"/>
      <c r="D17" s="153" t="s">
        <v>9</v>
      </c>
      <c r="E17" s="154"/>
      <c r="F17" s="154"/>
      <c r="G17" s="164" t="s">
        <v>10</v>
      </c>
      <c r="H17" s="165"/>
      <c r="I17" s="165"/>
    </row>
    <row r="18" spans="1:9" ht="39.75" customHeight="1" thickBot="1">
      <c r="A18" s="166">
        <f>M14</f>
        <v>0</v>
      </c>
      <c r="B18" s="166"/>
      <c r="C18" s="166"/>
      <c r="D18" s="166">
        <f>'様式１（月額）'!K14</f>
        <v>0</v>
      </c>
      <c r="E18" s="166"/>
      <c r="F18" s="167"/>
      <c r="G18" s="168" t="e">
        <f>D18/A18</f>
        <v>#DIV/0!</v>
      </c>
      <c r="H18" s="169"/>
      <c r="I18" s="170"/>
    </row>
    <row r="19" spans="1:9" ht="12" customHeight="1">
      <c r="A19" s="148"/>
      <c r="B19" s="148"/>
      <c r="C19" s="2"/>
      <c r="D19" s="148"/>
      <c r="E19" s="148"/>
      <c r="F19" s="148"/>
      <c r="G19" s="148"/>
      <c r="H19" s="148"/>
      <c r="I19" s="148"/>
    </row>
  </sheetData>
  <sheetProtection/>
  <mergeCells count="19">
    <mergeCell ref="A9:B9"/>
    <mergeCell ref="C9:H9"/>
    <mergeCell ref="A10:B10"/>
    <mergeCell ref="C10:H10"/>
    <mergeCell ref="A6:B6"/>
    <mergeCell ref="C6:H6"/>
    <mergeCell ref="A7:B7"/>
    <mergeCell ref="C7:H7"/>
    <mergeCell ref="A8:B8"/>
    <mergeCell ref="C8:H8"/>
    <mergeCell ref="A17:C17"/>
    <mergeCell ref="D17:F17"/>
    <mergeCell ref="G17:I17"/>
    <mergeCell ref="A19:B19"/>
    <mergeCell ref="D19:F19"/>
    <mergeCell ref="G19:I19"/>
    <mergeCell ref="D18:F18"/>
    <mergeCell ref="G18:I18"/>
    <mergeCell ref="A18:C18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2" width="10.00390625" style="0" customWidth="1"/>
    <col min="13" max="13" width="12.00390625" style="0" customWidth="1"/>
  </cols>
  <sheetData>
    <row r="1" spans="1:14" s="35" customFormat="1" ht="19.5" customHeight="1" thickBot="1">
      <c r="A1" s="49" t="s">
        <v>164</v>
      </c>
      <c r="B1" s="145" t="s">
        <v>5</v>
      </c>
      <c r="C1" s="146"/>
      <c r="H1" s="47"/>
      <c r="I1" s="47"/>
      <c r="J1" s="47"/>
      <c r="K1" s="47"/>
      <c r="L1" s="47"/>
      <c r="M1" s="47"/>
      <c r="N1" s="47"/>
    </row>
    <row r="2" spans="1:24" s="35" customFormat="1" ht="28.5" customHeight="1">
      <c r="A2" s="29" t="s">
        <v>163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</row>
    <row r="3" spans="1:11" ht="22.5" customHeight="1">
      <c r="A3" s="34" t="s">
        <v>72</v>
      </c>
      <c r="B3" s="1"/>
      <c r="D3" s="1"/>
      <c r="E3" s="1"/>
      <c r="F3" s="1"/>
      <c r="G3" s="1"/>
      <c r="H3" s="1"/>
      <c r="I3" s="1"/>
      <c r="J3" s="1"/>
      <c r="K3" s="1"/>
    </row>
    <row r="4" spans="1:14" s="35" customFormat="1" ht="18.75" customHeight="1">
      <c r="A4" s="35" t="s">
        <v>95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5" customFormat="1" ht="18.75" customHeight="1">
      <c r="A5" s="35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35" customFormat="1" ht="19.5" customHeight="1">
      <c r="A6" s="139" t="s">
        <v>4</v>
      </c>
      <c r="B6" s="139"/>
      <c r="C6" s="163">
        <f>'様式１（月額）'!F5</f>
        <v>0</v>
      </c>
      <c r="D6" s="163"/>
      <c r="E6" s="163"/>
      <c r="F6" s="163"/>
      <c r="G6" s="163"/>
      <c r="H6" s="163"/>
      <c r="I6" s="51"/>
      <c r="J6" s="51"/>
      <c r="K6" s="51"/>
      <c r="L6" s="51"/>
      <c r="M6" s="51"/>
      <c r="N6" s="51"/>
    </row>
    <row r="7" spans="1:17" s="35" customFormat="1" ht="19.5" customHeight="1">
      <c r="A7" s="139" t="s">
        <v>98</v>
      </c>
      <c r="B7" s="139"/>
      <c r="C7" s="163">
        <f>'様式１（月額）'!F6</f>
        <v>0</v>
      </c>
      <c r="D7" s="163"/>
      <c r="E7" s="163"/>
      <c r="F7" s="163"/>
      <c r="G7" s="163"/>
      <c r="H7" s="163"/>
      <c r="I7" s="72"/>
      <c r="J7" s="51"/>
      <c r="K7" s="51"/>
      <c r="L7" s="51"/>
      <c r="M7" s="51"/>
      <c r="N7" s="51"/>
      <c r="O7" s="51"/>
      <c r="P7" s="51"/>
      <c r="Q7" s="51"/>
    </row>
    <row r="8" spans="1:14" s="35" customFormat="1" ht="19.5" customHeight="1">
      <c r="A8" s="139" t="s">
        <v>49</v>
      </c>
      <c r="B8" s="139"/>
      <c r="C8" s="163">
        <f>'様式１（月額）'!F7</f>
        <v>0</v>
      </c>
      <c r="D8" s="163"/>
      <c r="E8" s="163"/>
      <c r="F8" s="163"/>
      <c r="G8" s="163"/>
      <c r="H8" s="163"/>
      <c r="I8" s="47"/>
      <c r="J8" s="47"/>
      <c r="K8" s="47"/>
      <c r="L8" s="47"/>
      <c r="M8" s="47"/>
      <c r="N8" s="47"/>
    </row>
    <row r="9" spans="1:14" s="35" customFormat="1" ht="19.5" customHeight="1">
      <c r="A9" s="139" t="s">
        <v>97</v>
      </c>
      <c r="B9" s="139"/>
      <c r="C9" s="163">
        <f>'様式１（月額）'!F8</f>
        <v>0</v>
      </c>
      <c r="D9" s="163"/>
      <c r="E9" s="163"/>
      <c r="F9" s="163"/>
      <c r="G9" s="163"/>
      <c r="H9" s="163"/>
      <c r="I9" s="47"/>
      <c r="J9" s="47"/>
      <c r="K9" s="47"/>
      <c r="L9" s="47"/>
      <c r="M9" s="47"/>
      <c r="N9" s="47"/>
    </row>
    <row r="10" spans="1:14" s="35" customFormat="1" ht="19.5" customHeight="1">
      <c r="A10" s="139" t="s">
        <v>50</v>
      </c>
      <c r="B10" s="139"/>
      <c r="C10" s="163">
        <f>'様式１（月額）'!F9</f>
        <v>0</v>
      </c>
      <c r="D10" s="163"/>
      <c r="E10" s="163"/>
      <c r="F10" s="163"/>
      <c r="G10" s="163"/>
      <c r="H10" s="163"/>
      <c r="I10" s="47"/>
      <c r="J10" s="47"/>
      <c r="K10" s="47"/>
      <c r="L10" s="47"/>
      <c r="M10" s="47"/>
      <c r="N10" s="47"/>
    </row>
    <row r="11" spans="1:13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2.5" customHeight="1">
      <c r="A12" s="5" t="s">
        <v>47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5" customFormat="1" ht="26.25" customHeight="1">
      <c r="A13" s="14" t="s">
        <v>68</v>
      </c>
      <c r="B13" s="14" t="s">
        <v>71</v>
      </c>
      <c r="C13" s="14" t="s">
        <v>54</v>
      </c>
      <c r="D13" s="14" t="s">
        <v>55</v>
      </c>
      <c r="E13" s="14" t="s">
        <v>56</v>
      </c>
      <c r="F13" s="14" t="s">
        <v>57</v>
      </c>
      <c r="G13" s="14" t="s">
        <v>58</v>
      </c>
      <c r="H13" s="14" t="s">
        <v>59</v>
      </c>
      <c r="I13" s="14" t="s">
        <v>60</v>
      </c>
      <c r="J13" s="14" t="s">
        <v>69</v>
      </c>
      <c r="K13" s="14" t="s">
        <v>61</v>
      </c>
      <c r="L13" s="14" t="s">
        <v>62</v>
      </c>
      <c r="M13" s="15" t="s">
        <v>3</v>
      </c>
    </row>
    <row r="14" spans="1:13" s="5" customFormat="1" ht="26.25" customHeight="1">
      <c r="A14" s="46">
        <v>400</v>
      </c>
      <c r="B14" s="46">
        <v>485</v>
      </c>
      <c r="C14" s="46">
        <v>600</v>
      </c>
      <c r="D14" s="46">
        <v>550</v>
      </c>
      <c r="E14" s="46">
        <v>580</v>
      </c>
      <c r="F14" s="46">
        <v>490</v>
      </c>
      <c r="G14" s="46">
        <v>600</v>
      </c>
      <c r="H14" s="46">
        <v>500</v>
      </c>
      <c r="I14" s="46">
        <v>500</v>
      </c>
      <c r="J14" s="46">
        <v>540</v>
      </c>
      <c r="K14" s="46">
        <v>570</v>
      </c>
      <c r="L14" s="46">
        <v>590</v>
      </c>
      <c r="M14" s="16">
        <f>SUM(A14:L14)</f>
        <v>6405</v>
      </c>
    </row>
    <row r="15" spans="1:13" s="5" customFormat="1" ht="26.25" customHeight="1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</row>
    <row r="16" spans="1:13" s="5" customFormat="1" ht="26.25" customHeight="1">
      <c r="A16" s="19"/>
      <c r="B16" s="19"/>
      <c r="C16" s="19"/>
      <c r="D16" s="19"/>
      <c r="E16" s="19"/>
      <c r="F16" s="19"/>
      <c r="G16" s="19"/>
      <c r="H16" s="19"/>
      <c r="I16" s="19"/>
      <c r="J16" s="18"/>
      <c r="K16" s="18"/>
      <c r="L16" s="18"/>
      <c r="M16" s="18"/>
    </row>
    <row r="17" spans="1:9" s="5" customFormat="1" ht="39" customHeight="1" thickBot="1">
      <c r="A17" s="153" t="s">
        <v>8</v>
      </c>
      <c r="B17" s="154"/>
      <c r="C17" s="154"/>
      <c r="D17" s="153" t="s">
        <v>9</v>
      </c>
      <c r="E17" s="154"/>
      <c r="F17" s="154"/>
      <c r="G17" s="164" t="s">
        <v>10</v>
      </c>
      <c r="H17" s="165"/>
      <c r="I17" s="165"/>
    </row>
    <row r="18" spans="1:9" ht="39.75" customHeight="1" thickBot="1">
      <c r="A18" s="166">
        <f>M14</f>
        <v>6405</v>
      </c>
      <c r="B18" s="166"/>
      <c r="C18" s="166"/>
      <c r="D18" s="166">
        <f>'様式１（月額、記入例)'!$R$20</f>
        <v>10810000</v>
      </c>
      <c r="E18" s="166"/>
      <c r="F18" s="167"/>
      <c r="G18" s="168">
        <f>D18/A18</f>
        <v>1687.743950039032</v>
      </c>
      <c r="H18" s="169"/>
      <c r="I18" s="170"/>
    </row>
    <row r="19" spans="1:9" ht="12" customHeight="1">
      <c r="A19" s="148"/>
      <c r="B19" s="148"/>
      <c r="C19" s="2"/>
      <c r="D19" s="148"/>
      <c r="E19" s="148"/>
      <c r="F19" s="148"/>
      <c r="G19" s="148"/>
      <c r="H19" s="148"/>
      <c r="I19" s="148"/>
    </row>
  </sheetData>
  <sheetProtection/>
  <mergeCells count="20">
    <mergeCell ref="A18:C18"/>
    <mergeCell ref="D18:F18"/>
    <mergeCell ref="G18:I18"/>
    <mergeCell ref="A19:B19"/>
    <mergeCell ref="D19:F19"/>
    <mergeCell ref="G19:I19"/>
    <mergeCell ref="A9:B9"/>
    <mergeCell ref="C9:H9"/>
    <mergeCell ref="A10:B10"/>
    <mergeCell ref="C10:H10"/>
    <mergeCell ref="A17:C17"/>
    <mergeCell ref="D17:F17"/>
    <mergeCell ref="G17:I17"/>
    <mergeCell ref="B1:C1"/>
    <mergeCell ref="A6:B6"/>
    <mergeCell ref="C6:H6"/>
    <mergeCell ref="A7:B7"/>
    <mergeCell ref="C7:H7"/>
    <mergeCell ref="A8:B8"/>
    <mergeCell ref="C8:H8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2023-05-22T04:43:32Z</cp:lastPrinted>
  <dcterms:created xsi:type="dcterms:W3CDTF">2007-04-17T08:45:12Z</dcterms:created>
  <dcterms:modified xsi:type="dcterms:W3CDTF">2023-05-25T01:17:06Z</dcterms:modified>
  <cp:category/>
  <cp:version/>
  <cp:contentType/>
  <cp:contentStatus/>
</cp:coreProperties>
</file>