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240" windowHeight="8556" activeTab="0"/>
  </bookViews>
  <sheets>
    <sheet name="4" sheetId="1" r:id="rId1"/>
  </sheets>
  <definedNames>
    <definedName name="_６２">#REF!</definedName>
    <definedName name="_xlnm.Print_Area" localSheetId="0">'4'!$A$1:$H$73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<sst xmlns="http://schemas.openxmlformats.org/spreadsheetml/2006/main" count="143" uniqueCount="136">
  <si>
    <t>年　齢　別</t>
  </si>
  <si>
    <t>総  数</t>
  </si>
  <si>
    <t>男</t>
  </si>
  <si>
    <t>女</t>
  </si>
  <si>
    <t>総　数</t>
  </si>
  <si>
    <t>55</t>
  </si>
  <si>
    <t>0</t>
  </si>
  <si>
    <t>56</t>
  </si>
  <si>
    <t>1</t>
  </si>
  <si>
    <t>57</t>
  </si>
  <si>
    <t>2</t>
  </si>
  <si>
    <t>58</t>
  </si>
  <si>
    <t>3</t>
  </si>
  <si>
    <t>59</t>
  </si>
  <si>
    <t>4</t>
  </si>
  <si>
    <t>60～64</t>
  </si>
  <si>
    <t>5～9</t>
  </si>
  <si>
    <t>60</t>
  </si>
  <si>
    <t>5</t>
  </si>
  <si>
    <t>61</t>
  </si>
  <si>
    <t>6</t>
  </si>
  <si>
    <t>62</t>
  </si>
  <si>
    <t>7</t>
  </si>
  <si>
    <t>63</t>
  </si>
  <si>
    <t>8</t>
  </si>
  <si>
    <t>64</t>
  </si>
  <si>
    <t>9</t>
  </si>
  <si>
    <t>65～69</t>
  </si>
  <si>
    <t>10～14</t>
  </si>
  <si>
    <t>65</t>
  </si>
  <si>
    <t>10</t>
  </si>
  <si>
    <t>66</t>
  </si>
  <si>
    <t>11</t>
  </si>
  <si>
    <t>67</t>
  </si>
  <si>
    <t>12</t>
  </si>
  <si>
    <t>68</t>
  </si>
  <si>
    <t>13</t>
  </si>
  <si>
    <t>69</t>
  </si>
  <si>
    <t>14</t>
  </si>
  <si>
    <t>70～74</t>
  </si>
  <si>
    <t>15～19</t>
  </si>
  <si>
    <t>70</t>
  </si>
  <si>
    <t>15</t>
  </si>
  <si>
    <t>71</t>
  </si>
  <si>
    <t>16</t>
  </si>
  <si>
    <t>72</t>
  </si>
  <si>
    <t>17</t>
  </si>
  <si>
    <t>73</t>
  </si>
  <si>
    <t>18</t>
  </si>
  <si>
    <t>74</t>
  </si>
  <si>
    <t>19</t>
  </si>
  <si>
    <t>75～79</t>
  </si>
  <si>
    <t>20～24</t>
  </si>
  <si>
    <t>75</t>
  </si>
  <si>
    <t>20</t>
  </si>
  <si>
    <t>76</t>
  </si>
  <si>
    <t>21</t>
  </si>
  <si>
    <t>77</t>
  </si>
  <si>
    <t>22</t>
  </si>
  <si>
    <t>78</t>
  </si>
  <si>
    <t>23</t>
  </si>
  <si>
    <t>79</t>
  </si>
  <si>
    <t>24</t>
  </si>
  <si>
    <t>80～84</t>
  </si>
  <si>
    <t>25～29</t>
  </si>
  <si>
    <t>80</t>
  </si>
  <si>
    <t>25</t>
  </si>
  <si>
    <t>81</t>
  </si>
  <si>
    <t>26</t>
  </si>
  <si>
    <t>82</t>
  </si>
  <si>
    <t>27</t>
  </si>
  <si>
    <t>83</t>
  </si>
  <si>
    <t>28</t>
  </si>
  <si>
    <t>84</t>
  </si>
  <si>
    <t>29</t>
  </si>
  <si>
    <t>85～89</t>
  </si>
  <si>
    <t>30～34</t>
  </si>
  <si>
    <t>85</t>
  </si>
  <si>
    <t>30</t>
  </si>
  <si>
    <t>86</t>
  </si>
  <si>
    <t>31</t>
  </si>
  <si>
    <t>87</t>
  </si>
  <si>
    <t>32</t>
  </si>
  <si>
    <t>88</t>
  </si>
  <si>
    <t>33</t>
  </si>
  <si>
    <t>89</t>
  </si>
  <si>
    <t>34</t>
  </si>
  <si>
    <t>90～94</t>
  </si>
  <si>
    <t>35～39</t>
  </si>
  <si>
    <t>90</t>
  </si>
  <si>
    <t>35</t>
  </si>
  <si>
    <t>91</t>
  </si>
  <si>
    <t>36</t>
  </si>
  <si>
    <t>92</t>
  </si>
  <si>
    <t>37</t>
  </si>
  <si>
    <t>93</t>
  </si>
  <si>
    <t>38</t>
  </si>
  <si>
    <t>94</t>
  </si>
  <si>
    <t>39</t>
  </si>
  <si>
    <t>95～99</t>
  </si>
  <si>
    <t>40～44</t>
  </si>
  <si>
    <t>95</t>
  </si>
  <si>
    <t>40</t>
  </si>
  <si>
    <t>96</t>
  </si>
  <si>
    <t>41</t>
  </si>
  <si>
    <t>97</t>
  </si>
  <si>
    <t>42</t>
  </si>
  <si>
    <t>98</t>
  </si>
  <si>
    <t>43</t>
  </si>
  <si>
    <t>99</t>
  </si>
  <si>
    <t>44</t>
  </si>
  <si>
    <t>100歳以上</t>
  </si>
  <si>
    <t>45～49</t>
  </si>
  <si>
    <t>45</t>
  </si>
  <si>
    <t>46</t>
  </si>
  <si>
    <t>（再掲）</t>
  </si>
  <si>
    <t>47</t>
  </si>
  <si>
    <t>15歳未満</t>
  </si>
  <si>
    <t>48</t>
  </si>
  <si>
    <t>15～64歳</t>
  </si>
  <si>
    <t>49</t>
  </si>
  <si>
    <t>65歳以上</t>
  </si>
  <si>
    <t>50～54</t>
  </si>
  <si>
    <t>年齢別割合(%)</t>
  </si>
  <si>
    <t>50</t>
  </si>
  <si>
    <t>51</t>
  </si>
  <si>
    <t>52</t>
  </si>
  <si>
    <t>53</t>
  </si>
  <si>
    <t>54</t>
  </si>
  <si>
    <t>平均年齢</t>
  </si>
  <si>
    <t>資料：総務省統計局「国勢調査報告」</t>
  </si>
  <si>
    <t>(単位：人)</t>
  </si>
  <si>
    <t>55～59</t>
  </si>
  <si>
    <t>0～4</t>
  </si>
  <si>
    <t>(注)1.年齢不詳については、あん分を行い各年齢の人口に加算している。</t>
  </si>
  <si>
    <t>４. 国勢調査による年齢別人口（令和２年）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</si>
</sst>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38" fontId="52" fillId="0" borderId="11" xfId="49" applyFont="1" applyBorder="1" applyAlignment="1">
      <alignment vertical="center"/>
    </xf>
    <xf numFmtId="38" fontId="52" fillId="0" borderId="0" xfId="49" applyFont="1" applyAlignment="1">
      <alignment vertical="center"/>
    </xf>
    <xf numFmtId="0" fontId="52" fillId="0" borderId="12" xfId="0" applyFont="1" applyBorder="1" applyAlignment="1" applyProtection="1">
      <alignment horizontal="center" vertical="center"/>
      <protection locked="0"/>
    </xf>
    <xf numFmtId="38" fontId="52" fillId="0" borderId="13" xfId="49" applyFont="1" applyBorder="1" applyAlignment="1">
      <alignment vertical="center"/>
    </xf>
    <xf numFmtId="38" fontId="52" fillId="0" borderId="10" xfId="49" applyFont="1" applyBorder="1" applyAlignment="1">
      <alignment vertical="center"/>
    </xf>
    <xf numFmtId="38" fontId="52" fillId="0" borderId="0" xfId="49" applyFont="1" applyBorder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38" fontId="52" fillId="0" borderId="14" xfId="49" applyFont="1" applyBorder="1" applyAlignment="1">
      <alignment vertical="center"/>
    </xf>
    <xf numFmtId="0" fontId="53" fillId="0" borderId="15" xfId="0" applyFont="1" applyBorder="1" applyAlignment="1" applyProtection="1">
      <alignment horizontal="center" vertical="center"/>
      <protection locked="0"/>
    </xf>
    <xf numFmtId="38" fontId="53" fillId="0" borderId="11" xfId="49" applyFont="1" applyBorder="1" applyAlignment="1">
      <alignment vertical="center"/>
    </xf>
    <xf numFmtId="38" fontId="53" fillId="0" borderId="0" xfId="49" applyFont="1" applyBorder="1" applyAlignment="1">
      <alignment vertical="center"/>
    </xf>
    <xf numFmtId="38" fontId="53" fillId="0" borderId="0" xfId="49" applyFont="1" applyAlignment="1">
      <alignment vertical="center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53" fillId="0" borderId="11" xfId="0" applyFont="1" applyBorder="1" applyAlignment="1" applyProtection="1">
      <alignment vertical="center"/>
      <protection locked="0"/>
    </xf>
    <xf numFmtId="176" fontId="53" fillId="0" borderId="11" xfId="49" applyNumberFormat="1" applyFont="1" applyBorder="1" applyAlignment="1">
      <alignment vertical="center"/>
    </xf>
    <xf numFmtId="176" fontId="53" fillId="0" borderId="0" xfId="49" applyNumberFormat="1" applyFont="1" applyBorder="1" applyAlignment="1">
      <alignment vertical="center"/>
    </xf>
    <xf numFmtId="176" fontId="53" fillId="0" borderId="0" xfId="49" applyNumberFormat="1" applyFont="1" applyAlignment="1">
      <alignment vertical="center"/>
    </xf>
    <xf numFmtId="0" fontId="53" fillId="0" borderId="15" xfId="0" applyFont="1" applyBorder="1" applyAlignment="1" applyProtection="1">
      <alignment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38" fontId="53" fillId="0" borderId="18" xfId="49" applyFont="1" applyBorder="1" applyAlignment="1">
      <alignment vertical="center"/>
    </xf>
    <xf numFmtId="38" fontId="53" fillId="0" borderId="17" xfId="49" applyFont="1" applyBorder="1" applyAlignment="1">
      <alignment vertical="center"/>
    </xf>
    <xf numFmtId="0" fontId="53" fillId="0" borderId="19" xfId="0" applyFont="1" applyBorder="1" applyAlignment="1" applyProtection="1">
      <alignment horizontal="center" vertical="top"/>
      <protection locked="0"/>
    </xf>
    <xf numFmtId="176" fontId="53" fillId="0" borderId="18" xfId="49" applyNumberFormat="1" applyFont="1" applyBorder="1" applyAlignment="1">
      <alignment vertical="center"/>
    </xf>
    <xf numFmtId="176" fontId="53" fillId="0" borderId="17" xfId="49" applyNumberFormat="1" applyFont="1" applyBorder="1" applyAlignment="1">
      <alignment vertical="center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53" fillId="0" borderId="17" xfId="0" applyFont="1" applyBorder="1" applyAlignment="1" applyProtection="1">
      <alignment horizontal="right" vertical="center"/>
      <protection locked="0"/>
    </xf>
    <xf numFmtId="0" fontId="53" fillId="0" borderId="17" xfId="0" applyFont="1" applyBorder="1" applyAlignment="1" applyProtection="1" quotePrefix="1">
      <alignment horizontal="right" vertical="center"/>
      <protection locked="0"/>
    </xf>
    <xf numFmtId="0" fontId="32" fillId="0" borderId="0" xfId="0" applyFont="1" applyAlignment="1">
      <alignment vertical="center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123825</xdr:rowOff>
    </xdr:from>
    <xdr:to>
      <xdr:col>0</xdr:col>
      <xdr:colOff>990600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704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4</xdr:col>
      <xdr:colOff>1066800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43475" y="58102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0</xdr:col>
      <xdr:colOff>771525</xdr:colOff>
      <xdr:row>4</xdr:row>
      <xdr:rowOff>123825</xdr:rowOff>
    </xdr:from>
    <xdr:to>
      <xdr:col>0</xdr:col>
      <xdr:colOff>990600</xdr:colOff>
      <xdr:row>6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71525" y="704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4</xdr:col>
      <xdr:colOff>1066800</xdr:colOff>
      <xdr:row>5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943475" y="58102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4"/>
  <sheetViews>
    <sheetView tabSelected="1" view="pageBreakPreview" zoomScale="115" zoomScaleSheetLayoutView="115" zoomScalePageLayoutView="0" workbookViewId="0" topLeftCell="A1">
      <selection activeCell="Q58" sqref="Q58"/>
    </sheetView>
  </sheetViews>
  <sheetFormatPr defaultColWidth="8.796875" defaultRowHeight="15"/>
  <cols>
    <col min="1" max="1" width="12.59765625" style="7" customWidth="1"/>
    <col min="2" max="2" width="11" style="7" customWidth="1"/>
    <col min="3" max="3" width="10" style="7" customWidth="1"/>
    <col min="4" max="4" width="9.59765625" style="7" customWidth="1"/>
    <col min="5" max="5" width="12.59765625" style="7" customWidth="1"/>
    <col min="6" max="7" width="9.59765625" style="7" customWidth="1"/>
    <col min="8" max="8" width="9.69921875" style="7" customWidth="1"/>
    <col min="9" max="16384" width="9" style="2" customWidth="1"/>
  </cols>
  <sheetData>
    <row r="1" spans="1:8" s="1" customFormat="1" ht="18.75">
      <c r="A1" s="8" t="s">
        <v>135</v>
      </c>
      <c r="B1" s="8"/>
      <c r="C1" s="8"/>
      <c r="D1" s="8"/>
      <c r="E1" s="8"/>
      <c r="F1" s="8"/>
      <c r="G1" s="8"/>
      <c r="H1" s="8"/>
    </row>
    <row r="2" spans="1:8" s="1" customFormat="1" ht="5.25" customHeight="1">
      <c r="A2" s="6"/>
      <c r="B2" s="6"/>
      <c r="C2" s="6"/>
      <c r="D2" s="6"/>
      <c r="E2" s="6"/>
      <c r="F2" s="6"/>
      <c r="G2" s="6"/>
      <c r="H2" s="6"/>
    </row>
    <row r="3" spans="1:8" s="42" customFormat="1" ht="11.25" thickBot="1">
      <c r="A3" s="38" t="s">
        <v>131</v>
      </c>
      <c r="B3" s="39"/>
      <c r="C3" s="39"/>
      <c r="D3" s="39"/>
      <c r="E3" s="38"/>
      <c r="F3" s="40"/>
      <c r="G3" s="41"/>
      <c r="H3" s="41"/>
    </row>
    <row r="4" spans="1:8" s="42" customFormat="1" ht="10.5">
      <c r="A4" s="43" t="s">
        <v>0</v>
      </c>
      <c r="B4" s="44" t="s">
        <v>1</v>
      </c>
      <c r="C4" s="44" t="s">
        <v>2</v>
      </c>
      <c r="D4" s="44" t="s">
        <v>3</v>
      </c>
      <c r="E4" s="45" t="s">
        <v>0</v>
      </c>
      <c r="F4" s="46" t="s">
        <v>4</v>
      </c>
      <c r="G4" s="46" t="s">
        <v>2</v>
      </c>
      <c r="H4" s="46" t="s">
        <v>3</v>
      </c>
    </row>
    <row r="5" spans="1:8" s="3" customFormat="1" ht="9.75" customHeight="1">
      <c r="A5" s="9" t="s">
        <v>4</v>
      </c>
      <c r="B5" s="10">
        <f>C5+D5</f>
        <v>1324473</v>
      </c>
      <c r="C5" s="11">
        <f>C6+C12+C18+C24+C30+C36+C42+C48+C54+C60+C66+G5+G11+G17+G23+G29+G35+G41+G47+G53+G59</f>
        <v>623926</v>
      </c>
      <c r="D5" s="11">
        <f>D6+D12+D18+D24+D30+D36+D42+D48+D54+D60+D66+H5+H11+H17+H23+H29+H35+H41+H47+H53+H59</f>
        <v>700547</v>
      </c>
      <c r="E5" s="12" t="s">
        <v>132</v>
      </c>
      <c r="F5" s="13">
        <f>SUM(F6:F10)</f>
        <v>84586</v>
      </c>
      <c r="G5" s="14">
        <f>SUM(G6:G10)</f>
        <v>39980</v>
      </c>
      <c r="H5" s="15">
        <f>SUM(H6:H10)</f>
        <v>44606</v>
      </c>
    </row>
    <row r="6" spans="1:9" ht="9.75" customHeight="1">
      <c r="A6" s="16" t="s">
        <v>133</v>
      </c>
      <c r="B6" s="10">
        <f>SUM(B7:B11)</f>
        <v>44338</v>
      </c>
      <c r="C6" s="15">
        <f>SUM(C7:C11)</f>
        <v>22692</v>
      </c>
      <c r="D6" s="17">
        <f>SUM(D7:D11)</f>
        <v>21646</v>
      </c>
      <c r="E6" s="18" t="s">
        <v>5</v>
      </c>
      <c r="F6" s="19">
        <v>18637</v>
      </c>
      <c r="G6" s="20">
        <v>8767</v>
      </c>
      <c r="H6" s="21">
        <v>9870</v>
      </c>
      <c r="I6" s="5"/>
    </row>
    <row r="7" spans="1:8" ht="9.75" customHeight="1">
      <c r="A7" s="22" t="s">
        <v>6</v>
      </c>
      <c r="B7" s="19">
        <v>7808</v>
      </c>
      <c r="C7" s="21">
        <v>3972</v>
      </c>
      <c r="D7" s="21">
        <v>3836</v>
      </c>
      <c r="E7" s="18" t="s">
        <v>7</v>
      </c>
      <c r="F7" s="19">
        <v>17155</v>
      </c>
      <c r="G7" s="20">
        <v>8138</v>
      </c>
      <c r="H7" s="21">
        <v>9017</v>
      </c>
    </row>
    <row r="8" spans="1:8" ht="9.75" customHeight="1">
      <c r="A8" s="22" t="s">
        <v>8</v>
      </c>
      <c r="B8" s="19">
        <v>8576</v>
      </c>
      <c r="C8" s="21">
        <v>4411</v>
      </c>
      <c r="D8" s="21">
        <v>4165</v>
      </c>
      <c r="E8" s="18" t="s">
        <v>9</v>
      </c>
      <c r="F8" s="19">
        <v>16904</v>
      </c>
      <c r="G8" s="20">
        <v>7980</v>
      </c>
      <c r="H8" s="21">
        <v>8924</v>
      </c>
    </row>
    <row r="9" spans="1:8" ht="9.75" customHeight="1">
      <c r="A9" s="22" t="s">
        <v>10</v>
      </c>
      <c r="B9" s="19">
        <v>8938</v>
      </c>
      <c r="C9" s="21">
        <v>4651</v>
      </c>
      <c r="D9" s="21">
        <v>4287</v>
      </c>
      <c r="E9" s="18" t="s">
        <v>11</v>
      </c>
      <c r="F9" s="19">
        <v>16289</v>
      </c>
      <c r="G9" s="20">
        <v>7750</v>
      </c>
      <c r="H9" s="21">
        <v>8539</v>
      </c>
    </row>
    <row r="10" spans="1:8" ht="9.75" customHeight="1">
      <c r="A10" s="22" t="s">
        <v>12</v>
      </c>
      <c r="B10" s="19">
        <v>9195</v>
      </c>
      <c r="C10" s="20">
        <v>4676</v>
      </c>
      <c r="D10" s="21">
        <v>4519</v>
      </c>
      <c r="E10" s="18" t="s">
        <v>13</v>
      </c>
      <c r="F10" s="19">
        <v>15601</v>
      </c>
      <c r="G10" s="20">
        <v>7345</v>
      </c>
      <c r="H10" s="21">
        <v>8256</v>
      </c>
    </row>
    <row r="11" spans="1:8" ht="9.75" customHeight="1">
      <c r="A11" s="22" t="s">
        <v>14</v>
      </c>
      <c r="B11" s="19">
        <v>9821</v>
      </c>
      <c r="C11" s="20">
        <v>4982</v>
      </c>
      <c r="D11" s="21">
        <v>4839</v>
      </c>
      <c r="E11" s="23" t="s">
        <v>15</v>
      </c>
      <c r="F11" s="10">
        <f>SUM(F12:F16)</f>
        <v>80752</v>
      </c>
      <c r="G11" s="15">
        <f>SUM(G12:G16)</f>
        <v>38074</v>
      </c>
      <c r="H11" s="15">
        <f>SUM(H12:H16)</f>
        <v>42678</v>
      </c>
    </row>
    <row r="12" spans="1:8" ht="9.75" customHeight="1">
      <c r="A12" s="16" t="s">
        <v>16</v>
      </c>
      <c r="B12" s="10">
        <f>SUM(B13:B17)</f>
        <v>52843</v>
      </c>
      <c r="C12" s="15">
        <f>SUM(C13:C17)</f>
        <v>27010</v>
      </c>
      <c r="D12" s="17">
        <f>SUM(D13:D17)</f>
        <v>25833</v>
      </c>
      <c r="E12" s="18" t="s">
        <v>17</v>
      </c>
      <c r="F12" s="19">
        <v>15905</v>
      </c>
      <c r="G12" s="20">
        <v>7529</v>
      </c>
      <c r="H12" s="21">
        <v>8376</v>
      </c>
    </row>
    <row r="13" spans="1:8" ht="9.75" customHeight="1">
      <c r="A13" s="22" t="s">
        <v>18</v>
      </c>
      <c r="B13" s="19">
        <v>10214</v>
      </c>
      <c r="C13" s="20">
        <v>5275</v>
      </c>
      <c r="D13" s="21">
        <v>4939</v>
      </c>
      <c r="E13" s="18" t="s">
        <v>19</v>
      </c>
      <c r="F13" s="19">
        <v>16685</v>
      </c>
      <c r="G13" s="20">
        <v>7794</v>
      </c>
      <c r="H13" s="21">
        <v>8891</v>
      </c>
    </row>
    <row r="14" spans="1:8" ht="9.75" customHeight="1">
      <c r="A14" s="22" t="s">
        <v>20</v>
      </c>
      <c r="B14" s="19">
        <v>10056</v>
      </c>
      <c r="C14" s="20">
        <v>5118</v>
      </c>
      <c r="D14" s="21">
        <v>4938</v>
      </c>
      <c r="E14" s="18" t="s">
        <v>21</v>
      </c>
      <c r="F14" s="19">
        <v>16170</v>
      </c>
      <c r="G14" s="20">
        <v>7687</v>
      </c>
      <c r="H14" s="21">
        <v>8483</v>
      </c>
    </row>
    <row r="15" spans="1:8" ht="9.75" customHeight="1">
      <c r="A15" s="22" t="s">
        <v>22</v>
      </c>
      <c r="B15" s="19">
        <v>10711</v>
      </c>
      <c r="C15" s="20">
        <v>5447</v>
      </c>
      <c r="D15" s="21">
        <v>5264</v>
      </c>
      <c r="E15" s="18" t="s">
        <v>23</v>
      </c>
      <c r="F15" s="19">
        <v>15426</v>
      </c>
      <c r="G15" s="20">
        <v>7302</v>
      </c>
      <c r="H15" s="21">
        <v>8124</v>
      </c>
    </row>
    <row r="16" spans="1:8" ht="9.75" customHeight="1">
      <c r="A16" s="22" t="s">
        <v>24</v>
      </c>
      <c r="B16" s="19">
        <v>10855</v>
      </c>
      <c r="C16" s="20">
        <v>5562</v>
      </c>
      <c r="D16" s="21">
        <v>5293</v>
      </c>
      <c r="E16" s="18" t="s">
        <v>25</v>
      </c>
      <c r="F16" s="19">
        <v>16566</v>
      </c>
      <c r="G16" s="20">
        <v>7762</v>
      </c>
      <c r="H16" s="21">
        <v>8804</v>
      </c>
    </row>
    <row r="17" spans="1:8" ht="9.75" customHeight="1">
      <c r="A17" s="22" t="s">
        <v>26</v>
      </c>
      <c r="B17" s="19">
        <v>11007</v>
      </c>
      <c r="C17" s="20">
        <v>5608</v>
      </c>
      <c r="D17" s="21">
        <v>5399</v>
      </c>
      <c r="E17" s="23" t="s">
        <v>27</v>
      </c>
      <c r="F17" s="10">
        <f>SUM(F18:F22)</f>
        <v>93113</v>
      </c>
      <c r="G17" s="15">
        <f>SUM(G18:G22)</f>
        <v>43814</v>
      </c>
      <c r="H17" s="15">
        <f>SUM(H18:H22)</f>
        <v>49299</v>
      </c>
    </row>
    <row r="18" spans="1:8" ht="9.75" customHeight="1">
      <c r="A18" s="16" t="s">
        <v>28</v>
      </c>
      <c r="B18" s="10">
        <f>SUM(B19:B23)</f>
        <v>57655</v>
      </c>
      <c r="C18" s="15">
        <f>SUM(C19:C23)</f>
        <v>29294</v>
      </c>
      <c r="D18" s="15">
        <f>SUM(D19:D23)</f>
        <v>28361</v>
      </c>
      <c r="E18" s="18" t="s">
        <v>29</v>
      </c>
      <c r="F18" s="19">
        <v>16996</v>
      </c>
      <c r="G18" s="20">
        <v>7996</v>
      </c>
      <c r="H18" s="21">
        <v>9000</v>
      </c>
    </row>
    <row r="19" spans="1:8" ht="9.75" customHeight="1">
      <c r="A19" s="22" t="s">
        <v>30</v>
      </c>
      <c r="B19" s="19">
        <v>11110</v>
      </c>
      <c r="C19" s="20">
        <v>5678</v>
      </c>
      <c r="D19" s="21">
        <v>5432</v>
      </c>
      <c r="E19" s="18" t="s">
        <v>31</v>
      </c>
      <c r="F19" s="19">
        <v>17254</v>
      </c>
      <c r="G19" s="20">
        <v>8124</v>
      </c>
      <c r="H19" s="21">
        <v>9130</v>
      </c>
    </row>
    <row r="20" spans="1:8" ht="9.75" customHeight="1">
      <c r="A20" s="22" t="s">
        <v>32</v>
      </c>
      <c r="B20" s="19">
        <v>11285</v>
      </c>
      <c r="C20" s="20">
        <v>5841</v>
      </c>
      <c r="D20" s="21">
        <v>5444</v>
      </c>
      <c r="E20" s="18" t="s">
        <v>33</v>
      </c>
      <c r="F20" s="19">
        <v>18399</v>
      </c>
      <c r="G20" s="20">
        <v>8742</v>
      </c>
      <c r="H20" s="21">
        <v>9657</v>
      </c>
    </row>
    <row r="21" spans="1:8" ht="9.75" customHeight="1">
      <c r="A21" s="22" t="s">
        <v>34</v>
      </c>
      <c r="B21" s="19">
        <v>11593</v>
      </c>
      <c r="C21" s="20">
        <v>5753</v>
      </c>
      <c r="D21" s="21">
        <v>5840</v>
      </c>
      <c r="E21" s="18" t="s">
        <v>35</v>
      </c>
      <c r="F21" s="19">
        <v>19681</v>
      </c>
      <c r="G21" s="20">
        <v>9178</v>
      </c>
      <c r="H21" s="21">
        <v>10503</v>
      </c>
    </row>
    <row r="22" spans="1:8" ht="9.75" customHeight="1">
      <c r="A22" s="22" t="s">
        <v>36</v>
      </c>
      <c r="B22" s="19">
        <v>11794</v>
      </c>
      <c r="C22" s="20">
        <v>6018</v>
      </c>
      <c r="D22" s="21">
        <v>5776</v>
      </c>
      <c r="E22" s="18" t="s">
        <v>37</v>
      </c>
      <c r="F22" s="19">
        <v>20783</v>
      </c>
      <c r="G22" s="20">
        <v>9774</v>
      </c>
      <c r="H22" s="21">
        <v>11009</v>
      </c>
    </row>
    <row r="23" spans="1:8" ht="9.75" customHeight="1">
      <c r="A23" s="22" t="s">
        <v>38</v>
      </c>
      <c r="B23" s="19">
        <v>11873</v>
      </c>
      <c r="C23" s="20">
        <v>6004</v>
      </c>
      <c r="D23" s="21">
        <v>5869</v>
      </c>
      <c r="E23" s="23" t="s">
        <v>39</v>
      </c>
      <c r="F23" s="10">
        <f>SUM(F24:F28)</f>
        <v>109435</v>
      </c>
      <c r="G23" s="15">
        <f>SUM(G24:G28)</f>
        <v>50255</v>
      </c>
      <c r="H23" s="15">
        <f>SUM(H24:H28)</f>
        <v>59180</v>
      </c>
    </row>
    <row r="24" spans="1:8" ht="9.75" customHeight="1">
      <c r="A24" s="16" t="s">
        <v>40</v>
      </c>
      <c r="B24" s="10">
        <f>SUM(B25:B29)</f>
        <v>64568</v>
      </c>
      <c r="C24" s="15">
        <f>SUM(C25:C29)</f>
        <v>32938</v>
      </c>
      <c r="D24" s="15">
        <f>SUM(D25:D29)</f>
        <v>31630</v>
      </c>
      <c r="E24" s="18" t="s">
        <v>41</v>
      </c>
      <c r="F24" s="19">
        <v>22042</v>
      </c>
      <c r="G24" s="20">
        <v>10213</v>
      </c>
      <c r="H24" s="21">
        <v>11829</v>
      </c>
    </row>
    <row r="25" spans="1:8" ht="9.75" customHeight="1">
      <c r="A25" s="22" t="s">
        <v>42</v>
      </c>
      <c r="B25" s="19">
        <v>12043</v>
      </c>
      <c r="C25" s="20">
        <v>6145</v>
      </c>
      <c r="D25" s="21">
        <v>5898</v>
      </c>
      <c r="E25" s="18" t="s">
        <v>43</v>
      </c>
      <c r="F25" s="19">
        <v>25045</v>
      </c>
      <c r="G25" s="20">
        <v>11473</v>
      </c>
      <c r="H25" s="21">
        <v>13572</v>
      </c>
    </row>
    <row r="26" spans="1:8" ht="9.75" customHeight="1">
      <c r="A26" s="22" t="s">
        <v>44</v>
      </c>
      <c r="B26" s="19">
        <v>12579</v>
      </c>
      <c r="C26" s="20">
        <v>6510</v>
      </c>
      <c r="D26" s="21">
        <v>6069</v>
      </c>
      <c r="E26" s="18" t="s">
        <v>45</v>
      </c>
      <c r="F26" s="19">
        <v>24945</v>
      </c>
      <c r="G26" s="20">
        <v>11570</v>
      </c>
      <c r="H26" s="21">
        <v>13375</v>
      </c>
    </row>
    <row r="27" spans="1:8" ht="9.75" customHeight="1">
      <c r="A27" s="22" t="s">
        <v>46</v>
      </c>
      <c r="B27" s="19">
        <v>12917</v>
      </c>
      <c r="C27" s="20">
        <v>6652</v>
      </c>
      <c r="D27" s="21">
        <v>6265</v>
      </c>
      <c r="E27" s="18" t="s">
        <v>47</v>
      </c>
      <c r="F27" s="19">
        <v>23843</v>
      </c>
      <c r="G27" s="20">
        <v>10801</v>
      </c>
      <c r="H27" s="21">
        <v>13042</v>
      </c>
    </row>
    <row r="28" spans="1:8" ht="9.75" customHeight="1">
      <c r="A28" s="22" t="s">
        <v>48</v>
      </c>
      <c r="B28" s="19">
        <v>13325</v>
      </c>
      <c r="C28" s="20">
        <v>6883</v>
      </c>
      <c r="D28" s="21">
        <v>6442</v>
      </c>
      <c r="E28" s="18" t="s">
        <v>49</v>
      </c>
      <c r="F28" s="19">
        <v>13560</v>
      </c>
      <c r="G28" s="20">
        <v>6198</v>
      </c>
      <c r="H28" s="21">
        <v>7362</v>
      </c>
    </row>
    <row r="29" spans="1:8" ht="9.75" customHeight="1">
      <c r="A29" s="22" t="s">
        <v>50</v>
      </c>
      <c r="B29" s="19">
        <v>13704</v>
      </c>
      <c r="C29" s="20">
        <v>6748</v>
      </c>
      <c r="D29" s="21">
        <v>6956</v>
      </c>
      <c r="E29" s="23" t="s">
        <v>51</v>
      </c>
      <c r="F29" s="10">
        <f>SUM(F30:F34)</f>
        <v>87289</v>
      </c>
      <c r="G29" s="15">
        <f>SUM(G30:G34)</f>
        <v>39348</v>
      </c>
      <c r="H29" s="15">
        <f>SUM(H30:H34)</f>
        <v>47941</v>
      </c>
    </row>
    <row r="30" spans="1:8" ht="9.75" customHeight="1">
      <c r="A30" s="16" t="s">
        <v>52</v>
      </c>
      <c r="B30" s="10">
        <f>SUM(B31:B35)</f>
        <v>62852</v>
      </c>
      <c r="C30" s="15">
        <f>SUM(C31:C35)</f>
        <v>30938</v>
      </c>
      <c r="D30" s="15">
        <f>SUM(D31:D35)</f>
        <v>31914</v>
      </c>
      <c r="E30" s="18" t="s">
        <v>53</v>
      </c>
      <c r="F30" s="19">
        <v>14843</v>
      </c>
      <c r="G30" s="20">
        <v>6748</v>
      </c>
      <c r="H30" s="21">
        <v>8095</v>
      </c>
    </row>
    <row r="31" spans="1:8" ht="9.75" customHeight="1">
      <c r="A31" s="22" t="s">
        <v>54</v>
      </c>
      <c r="B31" s="19">
        <v>13632</v>
      </c>
      <c r="C31" s="20">
        <v>6787</v>
      </c>
      <c r="D31" s="21">
        <v>6845</v>
      </c>
      <c r="E31" s="18" t="s">
        <v>55</v>
      </c>
      <c r="F31" s="19">
        <v>18709</v>
      </c>
      <c r="G31" s="20">
        <v>8483</v>
      </c>
      <c r="H31" s="21">
        <v>10226</v>
      </c>
    </row>
    <row r="32" spans="1:8" ht="9.75" customHeight="1">
      <c r="A32" s="22" t="s">
        <v>56</v>
      </c>
      <c r="B32" s="19">
        <v>13444</v>
      </c>
      <c r="C32" s="20">
        <v>6520</v>
      </c>
      <c r="D32" s="21">
        <v>6924</v>
      </c>
      <c r="E32" s="18" t="s">
        <v>57</v>
      </c>
      <c r="F32" s="19">
        <v>17831</v>
      </c>
      <c r="G32" s="20">
        <v>7923</v>
      </c>
      <c r="H32" s="21">
        <v>9908</v>
      </c>
    </row>
    <row r="33" spans="1:8" ht="9.75" customHeight="1">
      <c r="A33" s="22" t="s">
        <v>58</v>
      </c>
      <c r="B33" s="19">
        <v>12720</v>
      </c>
      <c r="C33" s="20">
        <v>6233</v>
      </c>
      <c r="D33" s="21">
        <v>6487</v>
      </c>
      <c r="E33" s="18" t="s">
        <v>59</v>
      </c>
      <c r="F33" s="19">
        <v>18432</v>
      </c>
      <c r="G33" s="20">
        <v>8305</v>
      </c>
      <c r="H33" s="21">
        <v>10127</v>
      </c>
    </row>
    <row r="34" spans="1:8" ht="9.75" customHeight="1">
      <c r="A34" s="22" t="s">
        <v>60</v>
      </c>
      <c r="B34" s="19">
        <v>11748</v>
      </c>
      <c r="C34" s="20">
        <v>5881</v>
      </c>
      <c r="D34" s="21">
        <v>5867</v>
      </c>
      <c r="E34" s="18" t="s">
        <v>61</v>
      </c>
      <c r="F34" s="19">
        <v>17474</v>
      </c>
      <c r="G34" s="20">
        <v>7889</v>
      </c>
      <c r="H34" s="21">
        <v>9585</v>
      </c>
    </row>
    <row r="35" spans="1:8" ht="9.75" customHeight="1">
      <c r="A35" s="22" t="s">
        <v>62</v>
      </c>
      <c r="B35" s="19">
        <v>11308</v>
      </c>
      <c r="C35" s="20">
        <v>5517</v>
      </c>
      <c r="D35" s="21">
        <v>5791</v>
      </c>
      <c r="E35" s="23" t="s">
        <v>63</v>
      </c>
      <c r="F35" s="10">
        <f>SUM(F36:F40)</f>
        <v>62787</v>
      </c>
      <c r="G35" s="15">
        <f>SUM(G36:G40)</f>
        <v>27290</v>
      </c>
      <c r="H35" s="15">
        <f>SUM(H36:H40)</f>
        <v>35497</v>
      </c>
    </row>
    <row r="36" spans="1:8" ht="9.75" customHeight="1">
      <c r="A36" s="16" t="s">
        <v>64</v>
      </c>
      <c r="B36" s="10">
        <f>SUM(B37:B41)</f>
        <v>54491</v>
      </c>
      <c r="C36" s="15">
        <f>SUM(C37:C41)</f>
        <v>26425</v>
      </c>
      <c r="D36" s="15">
        <f>SUM(D37:D41)</f>
        <v>28066</v>
      </c>
      <c r="E36" s="18" t="s">
        <v>65</v>
      </c>
      <c r="F36" s="19">
        <v>14690</v>
      </c>
      <c r="G36" s="20">
        <v>6548</v>
      </c>
      <c r="H36" s="21">
        <v>8142</v>
      </c>
    </row>
    <row r="37" spans="1:8" ht="9.75" customHeight="1">
      <c r="A37" s="22" t="s">
        <v>66</v>
      </c>
      <c r="B37" s="19">
        <v>11189</v>
      </c>
      <c r="C37" s="20">
        <v>5350</v>
      </c>
      <c r="D37" s="21">
        <v>5839</v>
      </c>
      <c r="E37" s="18" t="s">
        <v>67</v>
      </c>
      <c r="F37" s="19">
        <v>12075</v>
      </c>
      <c r="G37" s="20">
        <v>5324</v>
      </c>
      <c r="H37" s="21">
        <v>6751</v>
      </c>
    </row>
    <row r="38" spans="1:8" ht="9.75" customHeight="1">
      <c r="A38" s="22" t="s">
        <v>68</v>
      </c>
      <c r="B38" s="19">
        <v>10765</v>
      </c>
      <c r="C38" s="20">
        <v>5155</v>
      </c>
      <c r="D38" s="21">
        <v>5610</v>
      </c>
      <c r="E38" s="18" t="s">
        <v>69</v>
      </c>
      <c r="F38" s="19">
        <v>12147</v>
      </c>
      <c r="G38" s="20">
        <v>5286</v>
      </c>
      <c r="H38" s="21">
        <v>6861</v>
      </c>
    </row>
    <row r="39" spans="1:8" ht="9.75" customHeight="1">
      <c r="A39" s="22" t="s">
        <v>70</v>
      </c>
      <c r="B39" s="19">
        <v>10770</v>
      </c>
      <c r="C39" s="20">
        <v>5241</v>
      </c>
      <c r="D39" s="21">
        <v>5529</v>
      </c>
      <c r="E39" s="18" t="s">
        <v>71</v>
      </c>
      <c r="F39" s="19">
        <v>12163</v>
      </c>
      <c r="G39" s="20">
        <v>5210</v>
      </c>
      <c r="H39" s="21">
        <v>6953</v>
      </c>
    </row>
    <row r="40" spans="1:8" ht="9.75" customHeight="1">
      <c r="A40" s="22" t="s">
        <v>72</v>
      </c>
      <c r="B40" s="19">
        <v>10693</v>
      </c>
      <c r="C40" s="20">
        <v>5248</v>
      </c>
      <c r="D40" s="21">
        <v>5445</v>
      </c>
      <c r="E40" s="18" t="s">
        <v>73</v>
      </c>
      <c r="F40" s="19">
        <v>11712</v>
      </c>
      <c r="G40" s="20">
        <v>4922</v>
      </c>
      <c r="H40" s="21">
        <v>6790</v>
      </c>
    </row>
    <row r="41" spans="1:8" ht="9.75" customHeight="1">
      <c r="A41" s="22" t="s">
        <v>74</v>
      </c>
      <c r="B41" s="19">
        <v>11074</v>
      </c>
      <c r="C41" s="20">
        <v>5431</v>
      </c>
      <c r="D41" s="21">
        <v>5643</v>
      </c>
      <c r="E41" s="23" t="s">
        <v>75</v>
      </c>
      <c r="F41" s="10">
        <f>SUM(F42:F46)</f>
        <v>41183</v>
      </c>
      <c r="G41" s="15">
        <f>SUM(G42:G46)</f>
        <v>15169</v>
      </c>
      <c r="H41" s="15">
        <f>SUM(H42:H46)</f>
        <v>26014</v>
      </c>
    </row>
    <row r="42" spans="1:8" ht="9.75" customHeight="1">
      <c r="A42" s="16" t="s">
        <v>76</v>
      </c>
      <c r="B42" s="10">
        <f>SUM(B43:B47)</f>
        <v>60085</v>
      </c>
      <c r="C42" s="15">
        <f>SUM(C43:C47)</f>
        <v>29421</v>
      </c>
      <c r="D42" s="15">
        <f>SUM(D43:D47)</f>
        <v>30664</v>
      </c>
      <c r="E42" s="18" t="s">
        <v>77</v>
      </c>
      <c r="F42" s="19">
        <v>10116</v>
      </c>
      <c r="G42" s="20">
        <v>4065</v>
      </c>
      <c r="H42" s="21">
        <v>6051</v>
      </c>
    </row>
    <row r="43" spans="1:8" ht="9.75" customHeight="1">
      <c r="A43" s="22" t="s">
        <v>78</v>
      </c>
      <c r="B43" s="19">
        <v>11139</v>
      </c>
      <c r="C43" s="20">
        <v>5452</v>
      </c>
      <c r="D43" s="21">
        <v>5687</v>
      </c>
      <c r="E43" s="18" t="s">
        <v>79</v>
      </c>
      <c r="F43" s="19">
        <v>8895</v>
      </c>
      <c r="G43" s="20">
        <v>3447</v>
      </c>
      <c r="H43" s="21">
        <v>5448</v>
      </c>
    </row>
    <row r="44" spans="1:8" ht="9.75" customHeight="1">
      <c r="A44" s="22" t="s">
        <v>80</v>
      </c>
      <c r="B44" s="19">
        <v>11644</v>
      </c>
      <c r="C44" s="20">
        <v>5694</v>
      </c>
      <c r="D44" s="21">
        <v>5950</v>
      </c>
      <c r="E44" s="18" t="s">
        <v>81</v>
      </c>
      <c r="F44" s="19">
        <v>8149</v>
      </c>
      <c r="G44" s="20">
        <v>2926</v>
      </c>
      <c r="H44" s="21">
        <v>5223</v>
      </c>
    </row>
    <row r="45" spans="1:8" ht="9.75" customHeight="1">
      <c r="A45" s="22" t="s">
        <v>82</v>
      </c>
      <c r="B45" s="19">
        <v>12250</v>
      </c>
      <c r="C45" s="20">
        <v>6067</v>
      </c>
      <c r="D45" s="21">
        <v>6183</v>
      </c>
      <c r="E45" s="18" t="s">
        <v>83</v>
      </c>
      <c r="F45" s="19">
        <v>7505</v>
      </c>
      <c r="G45" s="20">
        <v>2554</v>
      </c>
      <c r="H45" s="21">
        <v>4951</v>
      </c>
    </row>
    <row r="46" spans="1:8" ht="9.75" customHeight="1">
      <c r="A46" s="22" t="s">
        <v>84</v>
      </c>
      <c r="B46" s="19">
        <v>12372</v>
      </c>
      <c r="C46" s="20">
        <v>6006</v>
      </c>
      <c r="D46" s="21">
        <v>6366</v>
      </c>
      <c r="E46" s="18" t="s">
        <v>85</v>
      </c>
      <c r="F46" s="19">
        <v>6518</v>
      </c>
      <c r="G46" s="20">
        <v>2177</v>
      </c>
      <c r="H46" s="21">
        <v>4341</v>
      </c>
    </row>
    <row r="47" spans="1:8" ht="9.75" customHeight="1">
      <c r="A47" s="22" t="s">
        <v>86</v>
      </c>
      <c r="B47" s="19">
        <v>12680</v>
      </c>
      <c r="C47" s="20">
        <v>6202</v>
      </c>
      <c r="D47" s="21">
        <v>6478</v>
      </c>
      <c r="E47" s="23" t="s">
        <v>87</v>
      </c>
      <c r="F47" s="10">
        <f>SUM(F48:F52)</f>
        <v>19859</v>
      </c>
      <c r="G47" s="15">
        <f>SUM(G48:G52)</f>
        <v>5592</v>
      </c>
      <c r="H47" s="15">
        <f>SUM(H48:H52)</f>
        <v>14267</v>
      </c>
    </row>
    <row r="48" spans="1:8" ht="9.75" customHeight="1">
      <c r="A48" s="16" t="s">
        <v>88</v>
      </c>
      <c r="B48" s="10">
        <f>SUM(B49:B53)</f>
        <v>69105</v>
      </c>
      <c r="C48" s="15">
        <f>SUM(C49:C53)</f>
        <v>33511</v>
      </c>
      <c r="D48" s="15">
        <f>SUM(D49:D53)</f>
        <v>35594</v>
      </c>
      <c r="E48" s="18" t="s">
        <v>89</v>
      </c>
      <c r="F48" s="19">
        <v>5418</v>
      </c>
      <c r="G48" s="20">
        <v>1718</v>
      </c>
      <c r="H48" s="21">
        <v>3700</v>
      </c>
    </row>
    <row r="49" spans="1:8" ht="9.75" customHeight="1">
      <c r="A49" s="22" t="s">
        <v>90</v>
      </c>
      <c r="B49" s="19">
        <v>13176</v>
      </c>
      <c r="C49" s="20">
        <v>6425</v>
      </c>
      <c r="D49" s="21">
        <v>6751</v>
      </c>
      <c r="E49" s="18" t="s">
        <v>91</v>
      </c>
      <c r="F49" s="19">
        <v>4804</v>
      </c>
      <c r="G49" s="20">
        <v>1415</v>
      </c>
      <c r="H49" s="21">
        <v>3389</v>
      </c>
    </row>
    <row r="50" spans="1:8" ht="9.75" customHeight="1">
      <c r="A50" s="22" t="s">
        <v>92</v>
      </c>
      <c r="B50" s="19">
        <v>13830</v>
      </c>
      <c r="C50" s="20">
        <v>6753</v>
      </c>
      <c r="D50" s="21">
        <v>7077</v>
      </c>
      <c r="E50" s="18" t="s">
        <v>93</v>
      </c>
      <c r="F50" s="19">
        <v>4020</v>
      </c>
      <c r="G50" s="20">
        <v>1075</v>
      </c>
      <c r="H50" s="21">
        <v>2945</v>
      </c>
    </row>
    <row r="51" spans="1:8" ht="9.75" customHeight="1">
      <c r="A51" s="22" t="s">
        <v>94</v>
      </c>
      <c r="B51" s="19">
        <v>13836</v>
      </c>
      <c r="C51" s="20">
        <v>6685</v>
      </c>
      <c r="D51" s="21">
        <v>7151</v>
      </c>
      <c r="E51" s="18" t="s">
        <v>95</v>
      </c>
      <c r="F51" s="19">
        <v>3072</v>
      </c>
      <c r="G51" s="20">
        <v>776</v>
      </c>
      <c r="H51" s="21">
        <v>2296</v>
      </c>
    </row>
    <row r="52" spans="1:8" ht="9.75" customHeight="1">
      <c r="A52" s="22" t="s">
        <v>96</v>
      </c>
      <c r="B52" s="19">
        <v>14012</v>
      </c>
      <c r="C52" s="20">
        <v>6834</v>
      </c>
      <c r="D52" s="21">
        <v>7178</v>
      </c>
      <c r="E52" s="18" t="s">
        <v>97</v>
      </c>
      <c r="F52" s="19">
        <v>2545</v>
      </c>
      <c r="G52" s="20">
        <v>608</v>
      </c>
      <c r="H52" s="21">
        <v>1937</v>
      </c>
    </row>
    <row r="53" spans="1:8" ht="9.75" customHeight="1">
      <c r="A53" s="22" t="s">
        <v>98</v>
      </c>
      <c r="B53" s="19">
        <v>14251</v>
      </c>
      <c r="C53" s="20">
        <v>6814</v>
      </c>
      <c r="D53" s="21">
        <v>7437</v>
      </c>
      <c r="E53" s="23" t="s">
        <v>99</v>
      </c>
      <c r="F53" s="10">
        <f>SUM(F54:F58)</f>
        <v>5589</v>
      </c>
      <c r="G53" s="15">
        <f>SUM(G54:G58)</f>
        <v>1039</v>
      </c>
      <c r="H53" s="15">
        <f>SUM(H54:H58)</f>
        <v>4550</v>
      </c>
    </row>
    <row r="54" spans="1:8" ht="9.75" customHeight="1">
      <c r="A54" s="16" t="s">
        <v>100</v>
      </c>
      <c r="B54" s="10">
        <f>SUM(B55:B59)</f>
        <v>81170</v>
      </c>
      <c r="C54" s="15">
        <f>SUM(C55:C59)</f>
        <v>39239</v>
      </c>
      <c r="D54" s="15">
        <f>SUM(D55:D59)</f>
        <v>41931</v>
      </c>
      <c r="E54" s="18" t="s">
        <v>101</v>
      </c>
      <c r="F54" s="19">
        <v>1882</v>
      </c>
      <c r="G54" s="20">
        <v>425</v>
      </c>
      <c r="H54" s="21">
        <v>1457</v>
      </c>
    </row>
    <row r="55" spans="1:8" ht="9.75" customHeight="1">
      <c r="A55" s="22" t="s">
        <v>102</v>
      </c>
      <c r="B55" s="19">
        <v>14815</v>
      </c>
      <c r="C55" s="20">
        <v>7062</v>
      </c>
      <c r="D55" s="21">
        <v>7753</v>
      </c>
      <c r="E55" s="18" t="s">
        <v>103</v>
      </c>
      <c r="F55" s="19">
        <v>1412</v>
      </c>
      <c r="G55" s="20">
        <v>286</v>
      </c>
      <c r="H55" s="21">
        <v>1126</v>
      </c>
    </row>
    <row r="56" spans="1:8" ht="9.75" customHeight="1">
      <c r="A56" s="22" t="s">
        <v>104</v>
      </c>
      <c r="B56" s="19">
        <v>15256</v>
      </c>
      <c r="C56" s="20">
        <v>7448</v>
      </c>
      <c r="D56" s="21">
        <v>7808</v>
      </c>
      <c r="E56" s="18" t="s">
        <v>105</v>
      </c>
      <c r="F56" s="19">
        <v>1024</v>
      </c>
      <c r="G56" s="20">
        <v>172</v>
      </c>
      <c r="H56" s="21">
        <v>852</v>
      </c>
    </row>
    <row r="57" spans="1:8" ht="9.75" customHeight="1">
      <c r="A57" s="22" t="s">
        <v>106</v>
      </c>
      <c r="B57" s="19">
        <v>16464</v>
      </c>
      <c r="C57" s="20">
        <v>7969</v>
      </c>
      <c r="D57" s="21">
        <v>8495</v>
      </c>
      <c r="E57" s="18" t="s">
        <v>107</v>
      </c>
      <c r="F57" s="19">
        <v>759</v>
      </c>
      <c r="G57" s="20">
        <v>99</v>
      </c>
      <c r="H57" s="21">
        <v>660</v>
      </c>
    </row>
    <row r="58" spans="1:8" ht="9.75" customHeight="1">
      <c r="A58" s="22" t="s">
        <v>108</v>
      </c>
      <c r="B58" s="19">
        <v>16911</v>
      </c>
      <c r="C58" s="20">
        <v>8130</v>
      </c>
      <c r="D58" s="21">
        <v>8781</v>
      </c>
      <c r="E58" s="18" t="s">
        <v>109</v>
      </c>
      <c r="F58" s="19">
        <v>512</v>
      </c>
      <c r="G58" s="20">
        <v>57</v>
      </c>
      <c r="H58" s="21">
        <v>455</v>
      </c>
    </row>
    <row r="59" spans="1:8" ht="9.75" customHeight="1">
      <c r="A59" s="22" t="s">
        <v>110</v>
      </c>
      <c r="B59" s="19">
        <v>17724</v>
      </c>
      <c r="C59" s="20">
        <v>8630</v>
      </c>
      <c r="D59" s="21">
        <v>9094</v>
      </c>
      <c r="E59" s="23" t="s">
        <v>111</v>
      </c>
      <c r="F59" s="10">
        <v>868</v>
      </c>
      <c r="G59" s="15">
        <v>88</v>
      </c>
      <c r="H59" s="11">
        <v>780</v>
      </c>
    </row>
    <row r="60" spans="1:8" ht="9.75" customHeight="1">
      <c r="A60" s="16" t="s">
        <v>112</v>
      </c>
      <c r="B60" s="10">
        <f>SUM(B61:B65)</f>
        <v>100824</v>
      </c>
      <c r="C60" s="15">
        <f>SUM(C61:C65)</f>
        <v>48728</v>
      </c>
      <c r="D60" s="15">
        <f>SUM(D61:D65)</f>
        <v>52096</v>
      </c>
      <c r="E60" s="18"/>
      <c r="F60" s="19"/>
      <c r="G60" s="20"/>
      <c r="H60" s="21"/>
    </row>
    <row r="61" spans="1:8" ht="9.75" customHeight="1">
      <c r="A61" s="22" t="s">
        <v>113</v>
      </c>
      <c r="B61" s="19">
        <v>18784</v>
      </c>
      <c r="C61" s="20">
        <v>9148</v>
      </c>
      <c r="D61" s="21">
        <v>9636</v>
      </c>
      <c r="E61" s="24"/>
      <c r="F61" s="20"/>
      <c r="G61" s="20"/>
      <c r="H61" s="21"/>
    </row>
    <row r="62" spans="1:8" ht="9.75" customHeight="1">
      <c r="A62" s="22" t="s">
        <v>114</v>
      </c>
      <c r="B62" s="19">
        <v>20251</v>
      </c>
      <c r="C62" s="20">
        <v>9788</v>
      </c>
      <c r="D62" s="21">
        <v>10463</v>
      </c>
      <c r="E62" s="24" t="s">
        <v>115</v>
      </c>
      <c r="F62" s="25"/>
      <c r="G62" s="25"/>
      <c r="H62" s="25"/>
    </row>
    <row r="63" spans="1:8" ht="9.75" customHeight="1">
      <c r="A63" s="22" t="s">
        <v>116</v>
      </c>
      <c r="B63" s="19">
        <v>21000</v>
      </c>
      <c r="C63" s="20">
        <v>10126</v>
      </c>
      <c r="D63" s="21">
        <v>10874</v>
      </c>
      <c r="E63" s="24" t="s">
        <v>117</v>
      </c>
      <c r="F63" s="20">
        <f>SUM(B6,B12,B18)</f>
        <v>154836</v>
      </c>
      <c r="G63" s="20">
        <f>SUM(C6,C12,C18)</f>
        <v>78996</v>
      </c>
      <c r="H63" s="21">
        <f>SUM(D6,D12,D18)</f>
        <v>75840</v>
      </c>
    </row>
    <row r="64" spans="1:8" ht="9.75" customHeight="1">
      <c r="A64" s="22" t="s">
        <v>118</v>
      </c>
      <c r="B64" s="19">
        <v>20837</v>
      </c>
      <c r="C64" s="20">
        <v>10150</v>
      </c>
      <c r="D64" s="21">
        <v>10687</v>
      </c>
      <c r="E64" s="24" t="s">
        <v>119</v>
      </c>
      <c r="F64" s="20">
        <f>SUM(B24,B30,B36,B42,B48,B54,B60,B66,F5,F11)</f>
        <v>749514</v>
      </c>
      <c r="G64" s="20">
        <f>SUM(C24,C30,C36,C42,C48,C54,C60,C66,G5,G11)</f>
        <v>362335</v>
      </c>
      <c r="H64" s="21">
        <f>SUM(D24,D30,D36,D42,D48,D54,D60,D66,H5,H11)</f>
        <v>387179</v>
      </c>
    </row>
    <row r="65" spans="1:8" ht="9.75" customHeight="1">
      <c r="A65" s="22" t="s">
        <v>120</v>
      </c>
      <c r="B65" s="19">
        <v>19952</v>
      </c>
      <c r="C65" s="20">
        <v>9516</v>
      </c>
      <c r="D65" s="21">
        <v>10436</v>
      </c>
      <c r="E65" s="18" t="s">
        <v>121</v>
      </c>
      <c r="F65" s="19">
        <f>SUM(F17,F23,F29,F35,F41,F47,F53,F59)</f>
        <v>420123</v>
      </c>
      <c r="G65" s="20">
        <f>SUM(G17,G23,G29,G35,G41,G47,G53,G59)</f>
        <v>182595</v>
      </c>
      <c r="H65" s="21">
        <f>SUM(H17,H23,H29,H35,H41,H47,H53,H59)</f>
        <v>237528</v>
      </c>
    </row>
    <row r="66" spans="1:8" ht="9.75" customHeight="1">
      <c r="A66" s="16" t="s">
        <v>122</v>
      </c>
      <c r="B66" s="10">
        <f>SUM(B67:B71)</f>
        <v>91081</v>
      </c>
      <c r="C66" s="15">
        <f>SUM(C67:C71)</f>
        <v>43081</v>
      </c>
      <c r="D66" s="15">
        <f>SUM(D67:D71)</f>
        <v>48000</v>
      </c>
      <c r="E66" s="18" t="s">
        <v>123</v>
      </c>
      <c r="F66" s="26"/>
      <c r="G66" s="25"/>
      <c r="H66" s="25"/>
    </row>
    <row r="67" spans="1:8" ht="9.75" customHeight="1">
      <c r="A67" s="22" t="s">
        <v>124</v>
      </c>
      <c r="B67" s="19">
        <v>19497</v>
      </c>
      <c r="C67" s="20">
        <v>9295</v>
      </c>
      <c r="D67" s="21">
        <v>10202</v>
      </c>
      <c r="E67" s="18" t="s">
        <v>117</v>
      </c>
      <c r="F67" s="27">
        <f>F63/$B$5*100</f>
        <v>11.690385534472956</v>
      </c>
      <c r="G67" s="28">
        <f>G63/$C$5*100</f>
        <v>12.661116863217753</v>
      </c>
      <c r="H67" s="29">
        <f>H63/$D$5*100</f>
        <v>10.825826104458374</v>
      </c>
    </row>
    <row r="68" spans="1:8" ht="9.75" customHeight="1">
      <c r="A68" s="22" t="s">
        <v>125</v>
      </c>
      <c r="B68" s="19">
        <v>19138</v>
      </c>
      <c r="C68" s="20">
        <v>9079</v>
      </c>
      <c r="D68" s="21">
        <v>10059</v>
      </c>
      <c r="E68" s="18" t="s">
        <v>119</v>
      </c>
      <c r="F68" s="27">
        <f>F64/$B$5*100</f>
        <v>56.58960205304299</v>
      </c>
      <c r="G68" s="28">
        <f>G64/$C$5*100</f>
        <v>58.0733933190795</v>
      </c>
      <c r="H68" s="29">
        <f>H64/$D$5*100</f>
        <v>55.268097643698425</v>
      </c>
    </row>
    <row r="69" spans="1:8" ht="9.75" customHeight="1">
      <c r="A69" s="22" t="s">
        <v>126</v>
      </c>
      <c r="B69" s="19">
        <v>19008</v>
      </c>
      <c r="C69" s="20">
        <v>8989</v>
      </c>
      <c r="D69" s="21">
        <v>10019</v>
      </c>
      <c r="E69" s="18" t="s">
        <v>121</v>
      </c>
      <c r="F69" s="27">
        <f>F65/$B$5*100</f>
        <v>31.72001241248406</v>
      </c>
      <c r="G69" s="28">
        <f>G65/$C$5*100</f>
        <v>29.26548981770274</v>
      </c>
      <c r="H69" s="29">
        <f>H65/$D$5*100</f>
        <v>33.9060762518432</v>
      </c>
    </row>
    <row r="70" spans="1:8" ht="9.75" customHeight="1">
      <c r="A70" s="22" t="s">
        <v>127</v>
      </c>
      <c r="B70" s="19">
        <v>18879</v>
      </c>
      <c r="C70" s="20">
        <v>8959</v>
      </c>
      <c r="D70" s="21">
        <v>9920</v>
      </c>
      <c r="E70" s="30"/>
      <c r="F70" s="26"/>
      <c r="G70" s="25"/>
      <c r="H70" s="25"/>
    </row>
    <row r="71" spans="1:8" ht="9.75" customHeight="1" thickBot="1">
      <c r="A71" s="31" t="s">
        <v>128</v>
      </c>
      <c r="B71" s="32">
        <v>14559</v>
      </c>
      <c r="C71" s="33">
        <v>6759</v>
      </c>
      <c r="D71" s="33">
        <v>7800</v>
      </c>
      <c r="E71" s="34" t="s">
        <v>129</v>
      </c>
      <c r="F71" s="35">
        <v>49.04701</v>
      </c>
      <c r="G71" s="36">
        <v>47.4493</v>
      </c>
      <c r="H71" s="36">
        <v>50.46998</v>
      </c>
    </row>
    <row r="72" spans="1:8" ht="11.25" customHeight="1">
      <c r="A72" s="37" t="s">
        <v>134</v>
      </c>
      <c r="B72" s="25"/>
      <c r="C72" s="25"/>
      <c r="D72" s="25"/>
      <c r="E72" s="25"/>
      <c r="F72" s="25"/>
      <c r="G72" s="25"/>
      <c r="H72" s="25"/>
    </row>
    <row r="73" spans="1:8" ht="11.25" customHeight="1">
      <c r="A73" s="37" t="s">
        <v>130</v>
      </c>
      <c r="B73" s="37"/>
      <c r="C73" s="37"/>
      <c r="D73" s="37"/>
      <c r="E73" s="37"/>
      <c r="F73" s="37"/>
      <c r="G73" s="37"/>
      <c r="H73" s="37"/>
    </row>
    <row r="74" spans="1:8" s="4" customFormat="1" ht="12">
      <c r="A74" s="7"/>
      <c r="B74" s="7"/>
      <c r="C74" s="7"/>
      <c r="D74" s="7"/>
      <c r="E74" s="7"/>
      <c r="F74" s="7"/>
      <c r="G74" s="7"/>
      <c r="H74" s="7"/>
    </row>
  </sheetData>
  <sheetProtection/>
  <mergeCells count="2">
    <mergeCell ref="A1:H1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2022-12-14T11:12:48Z</cp:lastPrinted>
  <dcterms:created xsi:type="dcterms:W3CDTF">2003-03-06T03:52:53Z</dcterms:created>
  <dcterms:modified xsi:type="dcterms:W3CDTF">2022-12-14T11:13:12Z</dcterms:modified>
  <cp:category/>
  <cp:version/>
  <cp:contentType/>
  <cp:contentStatus/>
</cp:coreProperties>
</file>