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<sst xmlns="http://schemas.openxmlformats.org/spreadsheetml/2006/main" count="65" uniqueCount="59">
  <si>
    <t>（単位：件，人）</t>
  </si>
  <si>
    <t>市 町 村 別</t>
  </si>
  <si>
    <t>発　生　件　数</t>
  </si>
  <si>
    <t>死　　　　　　者</t>
  </si>
  <si>
    <t>傷　　　　　　者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</si>
  <si>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</si>
  <si>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</si>
  <si>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</si>
  <si>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</si>
  <si>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</si>
  <si>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</si>
  <si>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</si>
  <si>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</si>
  <si>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</si>
  <si>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</si>
  <si>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</si>
  <si>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</si>
  <si>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</si>
  <si>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</si>
  <si>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</si>
  <si>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</si>
  <si>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</si>
  <si>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</si>
  <si>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</si>
  <si>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</si>
  <si>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</si>
  <si>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</si>
  <si>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</si>
  <si>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</si>
  <si>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</si>
  <si>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</si>
  <si>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</si>
  <si>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</si>
  <si>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</si>
  <si>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</si>
  <si>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</si>
  <si>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</si>
  <si>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</si>
  <si>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</si>
  <si>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</si>
  <si>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</si>
  <si>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</si>
  <si>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</si>
  <si>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</si>
  <si>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</si>
  <si>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</si>
  <si>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</si>
  <si>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</si>
  <si>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</si>
  <si>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</si>
  <si>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</si>
  <si>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</si>
  <si>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</si>
  <si>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７－Ｄ．市 町 村 別 人 身 事 故 発 生 状 況</t>
  </si>
  <si>
    <t>資料：県警察本部交通企画課「交通年鑑」</t>
  </si>
  <si>
    <t>令和元年</t>
  </si>
  <si>
    <t>２年</t>
  </si>
  <si>
    <r>
      <rPr>
        <sz val="10"/>
        <rFont val="IPAmj明朝"/>
        <family val="1"/>
      </rPr>
      <t>葛_xDB40__xDD02_　</t>
    </r>
    <r>
      <rPr>
        <sz val="10"/>
        <rFont val="ＭＳ 明朝"/>
        <family val="1"/>
      </rPr>
      <t>城　市　</t>
    </r>
  </si>
  <si>
    <t>宇　陀　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</si>
</sst>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9" fillId="0" borderId="0" xfId="49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177" fontId="8" fillId="0" borderId="11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177" fontId="9" fillId="0" borderId="11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view="pageBreakPreview" zoomScale="115" zoomScaleNormal="15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6" sqref="P16"/>
    </sheetView>
  </sheetViews>
  <sheetFormatPr defaultColWidth="8.796875" defaultRowHeight="15"/>
  <cols>
    <col min="1" max="1" width="1.4921875" style="4" customWidth="1"/>
    <col min="2" max="2" width="11" style="4" customWidth="1"/>
    <col min="3" max="4" width="8" style="4" customWidth="1"/>
    <col min="5" max="5" width="8.09765625" style="4" customWidth="1"/>
    <col min="6" max="7" width="8" style="4" customWidth="1"/>
    <col min="8" max="8" width="8.09765625" style="4" customWidth="1"/>
    <col min="9" max="10" width="8" style="4" customWidth="1"/>
    <col min="11" max="11" width="8.09765625" style="4" customWidth="1"/>
    <col min="12" max="16384" width="8.69921875" style="4" customWidth="1"/>
  </cols>
  <sheetData>
    <row r="1" spans="2:11" s="3" customFormat="1" ht="17.25" customHeight="1">
      <c r="B1" s="32" t="s">
        <v>53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3.5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36" t="s">
        <v>1</v>
      </c>
      <c r="B3" s="37"/>
      <c r="C3" s="33" t="s">
        <v>2</v>
      </c>
      <c r="D3" s="34"/>
      <c r="E3" s="35"/>
      <c r="F3" s="33" t="s">
        <v>3</v>
      </c>
      <c r="G3" s="34"/>
      <c r="H3" s="35"/>
      <c r="I3" s="33" t="s">
        <v>4</v>
      </c>
      <c r="J3" s="34"/>
      <c r="K3" s="34"/>
    </row>
    <row r="4" spans="1:11" ht="15" customHeight="1">
      <c r="A4" s="38"/>
      <c r="B4" s="39"/>
      <c r="C4" s="7" t="s">
        <v>55</v>
      </c>
      <c r="D4" s="8" t="s">
        <v>56</v>
      </c>
      <c r="E4" s="9" t="s">
        <v>5</v>
      </c>
      <c r="F4" s="7" t="s">
        <v>55</v>
      </c>
      <c r="G4" s="8" t="s">
        <v>56</v>
      </c>
      <c r="H4" s="9" t="s">
        <v>5</v>
      </c>
      <c r="I4" s="7" t="s">
        <v>55</v>
      </c>
      <c r="J4" s="8" t="s">
        <v>56</v>
      </c>
      <c r="K4" s="9" t="s">
        <v>5</v>
      </c>
    </row>
    <row r="5" spans="2:11" s="10" customFormat="1" ht="3" customHeight="1">
      <c r="B5" s="11"/>
      <c r="C5" s="12"/>
      <c r="D5" s="13"/>
      <c r="E5" s="12"/>
      <c r="F5" s="12"/>
      <c r="G5" s="13"/>
      <c r="H5" s="12"/>
      <c r="I5" s="12"/>
      <c r="J5" s="13"/>
      <c r="K5" s="12"/>
    </row>
    <row r="6" spans="2:11" s="1" customFormat="1" ht="12.75" customHeight="1">
      <c r="B6" s="31" t="s">
        <v>6</v>
      </c>
      <c r="C6" s="17">
        <f>C7+C21</f>
        <v>3328</v>
      </c>
      <c r="D6" s="2">
        <f aca="true" t="shared" si="0" ref="D6:K6">D7+D21</f>
        <v>2790</v>
      </c>
      <c r="E6" s="2">
        <f t="shared" si="0"/>
        <v>-538</v>
      </c>
      <c r="F6" s="17">
        <f>F7+F21</f>
        <v>34</v>
      </c>
      <c r="G6" s="2">
        <f t="shared" si="0"/>
        <v>25</v>
      </c>
      <c r="H6" s="2">
        <f t="shared" si="0"/>
        <v>-9</v>
      </c>
      <c r="I6" s="17">
        <f>I7+I21</f>
        <v>4145</v>
      </c>
      <c r="J6" s="2">
        <f t="shared" si="0"/>
        <v>3441</v>
      </c>
      <c r="K6" s="2">
        <f t="shared" si="0"/>
        <v>-704</v>
      </c>
    </row>
    <row r="7" spans="2:11" s="1" customFormat="1" ht="12.75" customHeight="1">
      <c r="B7" s="31" t="s">
        <v>7</v>
      </c>
      <c r="C7" s="29">
        <f>SUM(C8:C19)</f>
        <v>2650</v>
      </c>
      <c r="D7" s="14">
        <f aca="true" t="shared" si="1" ref="D7:K7">SUM(D8:D19)</f>
        <v>2227</v>
      </c>
      <c r="E7" s="14">
        <f t="shared" si="1"/>
        <v>-423</v>
      </c>
      <c r="F7" s="17">
        <f>SUM(F8:F19)</f>
        <v>28</v>
      </c>
      <c r="G7" s="2">
        <f t="shared" si="1"/>
        <v>16</v>
      </c>
      <c r="H7" s="2">
        <f t="shared" si="1"/>
        <v>-12</v>
      </c>
      <c r="I7" s="17">
        <f>SUM(I8:I19)</f>
        <v>3296</v>
      </c>
      <c r="J7" s="2">
        <f t="shared" si="1"/>
        <v>2765</v>
      </c>
      <c r="K7" s="2">
        <f t="shared" si="1"/>
        <v>-531</v>
      </c>
    </row>
    <row r="8" spans="1:11" s="1" customFormat="1" ht="12.75" customHeight="1">
      <c r="A8" s="15"/>
      <c r="B8" s="19" t="s">
        <v>8</v>
      </c>
      <c r="C8" s="27">
        <v>842</v>
      </c>
      <c r="D8" s="16">
        <v>728</v>
      </c>
      <c r="E8" s="17">
        <f aca="true" t="shared" si="2" ref="E8:E19">D8-C8</f>
        <v>-114</v>
      </c>
      <c r="F8" s="4">
        <v>9</v>
      </c>
      <c r="G8" s="1">
        <v>4</v>
      </c>
      <c r="H8" s="17">
        <f aca="true" t="shared" si="3" ref="H8:H19">G8-F8</f>
        <v>-5</v>
      </c>
      <c r="I8" s="4">
        <v>1053</v>
      </c>
      <c r="J8" s="1">
        <v>908</v>
      </c>
      <c r="K8" s="17">
        <f aca="true" t="shared" si="4" ref="K8:K19">J8-I8</f>
        <v>-145</v>
      </c>
    </row>
    <row r="9" spans="2:11" s="1" customFormat="1" ht="12.75" customHeight="1">
      <c r="B9" s="19" t="s">
        <v>9</v>
      </c>
      <c r="C9" s="4">
        <v>172</v>
      </c>
      <c r="D9" s="1">
        <v>140</v>
      </c>
      <c r="E9" s="17">
        <f t="shared" si="2"/>
        <v>-32</v>
      </c>
      <c r="F9" s="4">
        <v>1</v>
      </c>
      <c r="G9" s="1">
        <v>0</v>
      </c>
      <c r="H9" s="17">
        <f t="shared" si="3"/>
        <v>-1</v>
      </c>
      <c r="I9" s="4">
        <v>197</v>
      </c>
      <c r="J9" s="1">
        <v>178</v>
      </c>
      <c r="K9" s="17">
        <f t="shared" si="4"/>
        <v>-19</v>
      </c>
    </row>
    <row r="10" spans="2:11" s="1" customFormat="1" ht="12.75" customHeight="1">
      <c r="B10" s="19" t="s">
        <v>10</v>
      </c>
      <c r="C10" s="4">
        <v>311</v>
      </c>
      <c r="D10" s="1">
        <v>266</v>
      </c>
      <c r="E10" s="17">
        <f t="shared" si="2"/>
        <v>-45</v>
      </c>
      <c r="F10" s="4">
        <v>2</v>
      </c>
      <c r="G10" s="1">
        <v>1</v>
      </c>
      <c r="H10" s="17">
        <f t="shared" si="3"/>
        <v>-1</v>
      </c>
      <c r="I10" s="4">
        <v>388</v>
      </c>
      <c r="J10" s="1">
        <v>316</v>
      </c>
      <c r="K10" s="17">
        <f t="shared" si="4"/>
        <v>-72</v>
      </c>
    </row>
    <row r="11" spans="2:11" s="1" customFormat="1" ht="12.75" customHeight="1">
      <c r="B11" s="19" t="s">
        <v>11</v>
      </c>
      <c r="C11" s="4">
        <v>200</v>
      </c>
      <c r="D11" s="1">
        <v>147</v>
      </c>
      <c r="E11" s="17">
        <f t="shared" si="2"/>
        <v>-53</v>
      </c>
      <c r="F11" s="4">
        <v>3</v>
      </c>
      <c r="G11" s="1">
        <v>3</v>
      </c>
      <c r="H11" s="17">
        <f t="shared" si="3"/>
        <v>0</v>
      </c>
      <c r="I11" s="4">
        <v>232</v>
      </c>
      <c r="J11" s="1">
        <v>192</v>
      </c>
      <c r="K11" s="17">
        <f t="shared" si="4"/>
        <v>-40</v>
      </c>
    </row>
    <row r="12" spans="2:11" s="1" customFormat="1" ht="12.75" customHeight="1">
      <c r="B12" s="19" t="s">
        <v>12</v>
      </c>
      <c r="C12" s="4">
        <v>315</v>
      </c>
      <c r="D12" s="1">
        <v>321</v>
      </c>
      <c r="E12" s="17">
        <f t="shared" si="2"/>
        <v>6</v>
      </c>
      <c r="F12" s="28">
        <v>3</v>
      </c>
      <c r="G12" s="18">
        <v>3</v>
      </c>
      <c r="H12" s="17">
        <f t="shared" si="3"/>
        <v>0</v>
      </c>
      <c r="I12" s="4">
        <v>406</v>
      </c>
      <c r="J12" s="1">
        <v>406</v>
      </c>
      <c r="K12" s="17">
        <f t="shared" si="4"/>
        <v>0</v>
      </c>
    </row>
    <row r="13" spans="2:11" s="1" customFormat="1" ht="12.75" customHeight="1">
      <c r="B13" s="19" t="s">
        <v>13</v>
      </c>
      <c r="C13" s="4">
        <v>156</v>
      </c>
      <c r="D13" s="1">
        <v>109</v>
      </c>
      <c r="E13" s="17">
        <f t="shared" si="2"/>
        <v>-47</v>
      </c>
      <c r="F13" s="4">
        <v>0</v>
      </c>
      <c r="G13" s="1">
        <v>1</v>
      </c>
      <c r="H13" s="17">
        <f t="shared" si="3"/>
        <v>1</v>
      </c>
      <c r="I13" s="4">
        <v>207</v>
      </c>
      <c r="J13" s="1">
        <v>133</v>
      </c>
      <c r="K13" s="17">
        <f t="shared" si="4"/>
        <v>-74</v>
      </c>
    </row>
    <row r="14" spans="1:11" s="1" customFormat="1" ht="12.75" customHeight="1">
      <c r="A14" s="15"/>
      <c r="B14" s="19" t="s">
        <v>14</v>
      </c>
      <c r="C14" s="4">
        <v>56</v>
      </c>
      <c r="D14" s="1">
        <v>34</v>
      </c>
      <c r="E14" s="17">
        <f t="shared" si="2"/>
        <v>-22</v>
      </c>
      <c r="F14" s="4">
        <v>0</v>
      </c>
      <c r="G14" s="1">
        <v>0</v>
      </c>
      <c r="H14" s="17">
        <f t="shared" si="3"/>
        <v>0</v>
      </c>
      <c r="I14" s="4">
        <v>74</v>
      </c>
      <c r="J14" s="1">
        <v>42</v>
      </c>
      <c r="K14" s="17">
        <f t="shared" si="4"/>
        <v>-32</v>
      </c>
    </row>
    <row r="15" spans="2:11" s="1" customFormat="1" ht="12.75" customHeight="1">
      <c r="B15" s="19" t="s">
        <v>15</v>
      </c>
      <c r="C15" s="4">
        <v>57</v>
      </c>
      <c r="D15" s="1">
        <v>38</v>
      </c>
      <c r="E15" s="17">
        <f t="shared" si="2"/>
        <v>-19</v>
      </c>
      <c r="F15" s="4">
        <v>3</v>
      </c>
      <c r="G15" s="1">
        <v>0</v>
      </c>
      <c r="H15" s="17">
        <f t="shared" si="3"/>
        <v>-3</v>
      </c>
      <c r="I15" s="4">
        <v>76</v>
      </c>
      <c r="J15" s="1">
        <v>54</v>
      </c>
      <c r="K15" s="17">
        <f t="shared" si="4"/>
        <v>-22</v>
      </c>
    </row>
    <row r="16" spans="2:11" s="1" customFormat="1" ht="12.75" customHeight="1">
      <c r="B16" s="19" t="s">
        <v>16</v>
      </c>
      <c r="C16" s="4">
        <v>198</v>
      </c>
      <c r="D16" s="1">
        <v>154</v>
      </c>
      <c r="E16" s="17">
        <f t="shared" si="2"/>
        <v>-44</v>
      </c>
      <c r="F16" s="4">
        <v>4</v>
      </c>
      <c r="G16" s="1">
        <v>2</v>
      </c>
      <c r="H16" s="17">
        <f t="shared" si="3"/>
        <v>-2</v>
      </c>
      <c r="I16" s="4">
        <v>236</v>
      </c>
      <c r="J16" s="1">
        <v>182</v>
      </c>
      <c r="K16" s="17">
        <f t="shared" si="4"/>
        <v>-54</v>
      </c>
    </row>
    <row r="17" spans="2:11" s="1" customFormat="1" ht="12.75" customHeight="1">
      <c r="B17" s="19" t="s">
        <v>17</v>
      </c>
      <c r="C17" s="4">
        <v>182</v>
      </c>
      <c r="D17" s="1">
        <v>160</v>
      </c>
      <c r="E17" s="17">
        <f t="shared" si="2"/>
        <v>-22</v>
      </c>
      <c r="F17" s="4">
        <v>1</v>
      </c>
      <c r="G17" s="1">
        <v>1</v>
      </c>
      <c r="H17" s="17">
        <f t="shared" si="3"/>
        <v>0</v>
      </c>
      <c r="I17" s="4">
        <v>227</v>
      </c>
      <c r="J17" s="1">
        <v>185</v>
      </c>
      <c r="K17" s="17">
        <f t="shared" si="4"/>
        <v>-42</v>
      </c>
    </row>
    <row r="18" spans="1:15" s="1" customFormat="1" ht="12.75" customHeight="1">
      <c r="A18" s="15"/>
      <c r="B18" s="19" t="s">
        <v>57</v>
      </c>
      <c r="C18" s="4">
        <v>120</v>
      </c>
      <c r="D18" s="1">
        <v>79</v>
      </c>
      <c r="E18" s="17">
        <f t="shared" si="2"/>
        <v>-41</v>
      </c>
      <c r="F18" s="4">
        <v>1</v>
      </c>
      <c r="G18" s="1">
        <v>1</v>
      </c>
      <c r="H18" s="17">
        <f t="shared" si="3"/>
        <v>0</v>
      </c>
      <c r="I18" s="4">
        <v>147</v>
      </c>
      <c r="J18" s="1">
        <v>95</v>
      </c>
      <c r="K18" s="17">
        <f t="shared" si="4"/>
        <v>-52</v>
      </c>
      <c r="O18" s="30"/>
    </row>
    <row r="19" spans="1:11" s="1" customFormat="1" ht="12.75" customHeight="1">
      <c r="A19" s="15"/>
      <c r="B19" s="19" t="s">
        <v>58</v>
      </c>
      <c r="C19" s="4">
        <v>41</v>
      </c>
      <c r="D19" s="1">
        <v>51</v>
      </c>
      <c r="E19" s="17">
        <f t="shared" si="2"/>
        <v>10</v>
      </c>
      <c r="F19" s="4">
        <v>1</v>
      </c>
      <c r="G19" s="1">
        <v>0</v>
      </c>
      <c r="H19" s="17">
        <f t="shared" si="3"/>
        <v>-1</v>
      </c>
      <c r="I19" s="4">
        <v>53</v>
      </c>
      <c r="J19" s="1">
        <v>74</v>
      </c>
      <c r="K19" s="17">
        <f t="shared" si="4"/>
        <v>21</v>
      </c>
    </row>
    <row r="20" spans="2:11" s="1" customFormat="1" ht="3.75" customHeight="1">
      <c r="B20" s="31"/>
      <c r="C20" s="4"/>
      <c r="E20" s="2"/>
      <c r="F20" s="4"/>
      <c r="H20" s="2"/>
      <c r="I20" s="4"/>
      <c r="K20" s="17"/>
    </row>
    <row r="21" spans="2:11" s="1" customFormat="1" ht="12.75" customHeight="1">
      <c r="B21" s="31" t="s">
        <v>18</v>
      </c>
      <c r="C21" s="17">
        <f>SUM(C22,C24,C29,C33,C36,C39,C44)</f>
        <v>678</v>
      </c>
      <c r="D21" s="2">
        <f aca="true" t="shared" si="5" ref="D21:K21">SUM(D22,D24,D29,D33,D36,D39,D44)</f>
        <v>563</v>
      </c>
      <c r="E21" s="2">
        <f t="shared" si="5"/>
        <v>-115</v>
      </c>
      <c r="F21" s="17">
        <f>SUM(F22,F24,F29,F33,F36,F39,F44)</f>
        <v>6</v>
      </c>
      <c r="G21" s="2">
        <f t="shared" si="5"/>
        <v>9</v>
      </c>
      <c r="H21" s="2">
        <f t="shared" si="5"/>
        <v>3</v>
      </c>
      <c r="I21" s="17">
        <f>SUM(I22,I24,I29,I33,I36,I39,I44)</f>
        <v>849</v>
      </c>
      <c r="J21" s="2">
        <f t="shared" si="5"/>
        <v>676</v>
      </c>
      <c r="K21" s="2">
        <f t="shared" si="5"/>
        <v>-173</v>
      </c>
    </row>
    <row r="22" spans="2:11" s="1" customFormat="1" ht="12.75" customHeight="1">
      <c r="B22" s="31" t="s">
        <v>19</v>
      </c>
      <c r="C22" s="17">
        <f aca="true" t="shared" si="6" ref="C22:J22">SUM(C23:C23)</f>
        <v>14</v>
      </c>
      <c r="D22" s="2">
        <f t="shared" si="6"/>
        <v>7</v>
      </c>
      <c r="E22" s="2">
        <f t="shared" si="6"/>
        <v>-7</v>
      </c>
      <c r="F22" s="17">
        <f t="shared" si="6"/>
        <v>0</v>
      </c>
      <c r="G22" s="2">
        <f t="shared" si="6"/>
        <v>0</v>
      </c>
      <c r="H22" s="2">
        <f t="shared" si="6"/>
        <v>0</v>
      </c>
      <c r="I22" s="17">
        <f t="shared" si="6"/>
        <v>28</v>
      </c>
      <c r="J22" s="2">
        <f t="shared" si="6"/>
        <v>13</v>
      </c>
      <c r="K22" s="2">
        <f>SUM(J22)-SUM(I22)</f>
        <v>-15</v>
      </c>
    </row>
    <row r="23" spans="2:12" ht="12.75" customHeight="1">
      <c r="B23" s="19" t="s">
        <v>20</v>
      </c>
      <c r="C23" s="4">
        <v>14</v>
      </c>
      <c r="D23" s="1">
        <v>7</v>
      </c>
      <c r="E23" s="17">
        <f>D23-C23</f>
        <v>-7</v>
      </c>
      <c r="F23" s="4">
        <v>0</v>
      </c>
      <c r="G23" s="1">
        <v>0</v>
      </c>
      <c r="H23" s="17">
        <f>G23-F23</f>
        <v>0</v>
      </c>
      <c r="I23" s="4">
        <v>28</v>
      </c>
      <c r="J23" s="1">
        <v>13</v>
      </c>
      <c r="K23" s="17">
        <f>J23-I23</f>
        <v>-15</v>
      </c>
      <c r="L23" s="6"/>
    </row>
    <row r="24" spans="2:11" s="1" customFormat="1" ht="12.75" customHeight="1">
      <c r="B24" s="31" t="s">
        <v>21</v>
      </c>
      <c r="C24" s="17">
        <f>SUM(C25:C28)</f>
        <v>158</v>
      </c>
      <c r="D24" s="2">
        <f>SUM(D25:D28)</f>
        <v>119</v>
      </c>
      <c r="E24" s="2">
        <f>SUM(E25:E28)</f>
        <v>-39</v>
      </c>
      <c r="F24" s="17">
        <f>SUM(F25:F28)</f>
        <v>1</v>
      </c>
      <c r="G24" s="2">
        <f>SUM(G25:G28)</f>
        <v>2</v>
      </c>
      <c r="H24" s="2">
        <f>SUM(H25:H28)</f>
        <v>1</v>
      </c>
      <c r="I24" s="17">
        <f>SUM(I25:I28)</f>
        <v>203</v>
      </c>
      <c r="J24" s="2">
        <f>SUM(J25:J28)</f>
        <v>139</v>
      </c>
      <c r="K24" s="2">
        <f>SUM(J24)-SUM(I24)</f>
        <v>-64</v>
      </c>
    </row>
    <row r="25" spans="2:11" ht="12.75" customHeight="1">
      <c r="B25" s="19" t="s">
        <v>22</v>
      </c>
      <c r="C25" s="4">
        <v>40</v>
      </c>
      <c r="D25" s="1">
        <v>28</v>
      </c>
      <c r="E25" s="17">
        <f>D25-C25</f>
        <v>-12</v>
      </c>
      <c r="F25" s="4">
        <v>0</v>
      </c>
      <c r="G25" s="1">
        <v>0</v>
      </c>
      <c r="H25" s="17">
        <f>G25-F25</f>
        <v>0</v>
      </c>
      <c r="I25" s="4">
        <v>63</v>
      </c>
      <c r="J25" s="1">
        <v>35</v>
      </c>
      <c r="K25" s="17">
        <f>J25-I25</f>
        <v>-28</v>
      </c>
    </row>
    <row r="26" spans="2:11" ht="12.75" customHeight="1">
      <c r="B26" s="19" t="s">
        <v>23</v>
      </c>
      <c r="C26" s="4">
        <v>25</v>
      </c>
      <c r="D26" s="1">
        <v>24</v>
      </c>
      <c r="E26" s="17">
        <f>D26-C26</f>
        <v>-1</v>
      </c>
      <c r="F26" s="4">
        <v>0</v>
      </c>
      <c r="G26" s="1">
        <v>1</v>
      </c>
      <c r="H26" s="17">
        <f>G26-F26</f>
        <v>1</v>
      </c>
      <c r="I26" s="4">
        <v>29</v>
      </c>
      <c r="J26" s="1">
        <v>31</v>
      </c>
      <c r="K26" s="17">
        <f>J26-I26</f>
        <v>2</v>
      </c>
    </row>
    <row r="27" spans="2:11" ht="12.75" customHeight="1">
      <c r="B27" s="19" t="s">
        <v>24</v>
      </c>
      <c r="C27" s="4">
        <v>76</v>
      </c>
      <c r="D27" s="1">
        <v>55</v>
      </c>
      <c r="E27" s="17">
        <f>D27-C27</f>
        <v>-21</v>
      </c>
      <c r="F27" s="4">
        <v>1</v>
      </c>
      <c r="G27" s="1">
        <v>1</v>
      </c>
      <c r="H27" s="17">
        <f>G27-F27</f>
        <v>0</v>
      </c>
      <c r="I27" s="4">
        <v>90</v>
      </c>
      <c r="J27" s="1">
        <v>60</v>
      </c>
      <c r="K27" s="17">
        <f>J27-I27</f>
        <v>-30</v>
      </c>
    </row>
    <row r="28" spans="2:11" ht="12.75" customHeight="1">
      <c r="B28" s="19" t="s">
        <v>25</v>
      </c>
      <c r="C28" s="4">
        <v>17</v>
      </c>
      <c r="D28" s="1">
        <v>12</v>
      </c>
      <c r="E28" s="17">
        <f>D28-C28</f>
        <v>-5</v>
      </c>
      <c r="F28" s="4">
        <v>0</v>
      </c>
      <c r="G28" s="1">
        <v>0</v>
      </c>
      <c r="H28" s="17">
        <f>G28-F28</f>
        <v>0</v>
      </c>
      <c r="I28" s="4">
        <v>21</v>
      </c>
      <c r="J28" s="1">
        <v>13</v>
      </c>
      <c r="K28" s="17">
        <f>J28-I28</f>
        <v>-8</v>
      </c>
    </row>
    <row r="29" spans="2:11" s="1" customFormat="1" ht="12.75" customHeight="1">
      <c r="B29" s="31" t="s">
        <v>26</v>
      </c>
      <c r="C29" s="17">
        <f>SUM(C30:C32)</f>
        <v>132</v>
      </c>
      <c r="D29" s="2">
        <f>SUM(D30:D32)</f>
        <v>106</v>
      </c>
      <c r="E29" s="2">
        <f>SUM(E30:E32)</f>
        <v>-26</v>
      </c>
      <c r="F29" s="17">
        <f aca="true" t="shared" si="7" ref="F29:K29">SUM(F30:F32)</f>
        <v>0</v>
      </c>
      <c r="G29" s="2">
        <f t="shared" si="7"/>
        <v>0</v>
      </c>
      <c r="H29" s="2">
        <f t="shared" si="7"/>
        <v>0</v>
      </c>
      <c r="I29" s="17">
        <f t="shared" si="7"/>
        <v>161</v>
      </c>
      <c r="J29" s="2">
        <f t="shared" si="7"/>
        <v>136</v>
      </c>
      <c r="K29" s="2">
        <f t="shared" si="7"/>
        <v>-25</v>
      </c>
    </row>
    <row r="30" spans="2:11" ht="12.75" customHeight="1">
      <c r="B30" s="19" t="s">
        <v>27</v>
      </c>
      <c r="C30" s="4">
        <v>17</v>
      </c>
      <c r="D30" s="1">
        <v>14</v>
      </c>
      <c r="E30" s="17">
        <f>D30-C30</f>
        <v>-3</v>
      </c>
      <c r="F30" s="4">
        <v>0</v>
      </c>
      <c r="G30" s="1">
        <v>0</v>
      </c>
      <c r="H30" s="17">
        <f>G30-F30</f>
        <v>0</v>
      </c>
      <c r="I30" s="4">
        <v>20</v>
      </c>
      <c r="J30" s="1">
        <v>15</v>
      </c>
      <c r="K30" s="17">
        <f>J30-I30</f>
        <v>-5</v>
      </c>
    </row>
    <row r="31" spans="2:11" ht="12.75" customHeight="1">
      <c r="B31" s="19" t="s">
        <v>28</v>
      </c>
      <c r="C31" s="4">
        <v>11</v>
      </c>
      <c r="D31" s="1">
        <v>7</v>
      </c>
      <c r="E31" s="17">
        <f>D31-C31</f>
        <v>-4</v>
      </c>
      <c r="F31" s="4">
        <v>0</v>
      </c>
      <c r="G31" s="1">
        <v>0</v>
      </c>
      <c r="H31" s="17">
        <f>G31-F31</f>
        <v>0</v>
      </c>
      <c r="I31" s="4">
        <v>11</v>
      </c>
      <c r="J31" s="1">
        <v>9</v>
      </c>
      <c r="K31" s="17">
        <f>J31-I31</f>
        <v>-2</v>
      </c>
    </row>
    <row r="32" spans="2:11" ht="12.75" customHeight="1">
      <c r="B32" s="19" t="s">
        <v>29</v>
      </c>
      <c r="C32" s="4">
        <v>104</v>
      </c>
      <c r="D32" s="1">
        <v>85</v>
      </c>
      <c r="E32" s="17">
        <f>D32-C32</f>
        <v>-19</v>
      </c>
      <c r="F32" s="4">
        <v>0</v>
      </c>
      <c r="G32" s="1">
        <v>0</v>
      </c>
      <c r="H32" s="17">
        <f>G32-F32</f>
        <v>0</v>
      </c>
      <c r="I32" s="4">
        <v>130</v>
      </c>
      <c r="J32" s="1">
        <v>112</v>
      </c>
      <c r="K32" s="17">
        <f>J32-I32</f>
        <v>-18</v>
      </c>
    </row>
    <row r="33" spans="2:11" s="1" customFormat="1" ht="12.75" customHeight="1">
      <c r="B33" s="31" t="s">
        <v>30</v>
      </c>
      <c r="C33" s="17">
        <f>SUM(C34:C35)</f>
        <v>2</v>
      </c>
      <c r="D33" s="2">
        <f aca="true" t="shared" si="8" ref="D33:K33">SUM(D34:D35)</f>
        <v>3</v>
      </c>
      <c r="E33" s="2">
        <f t="shared" si="8"/>
        <v>1</v>
      </c>
      <c r="F33" s="17">
        <f>SUM(F34:F35)</f>
        <v>0</v>
      </c>
      <c r="G33" s="2">
        <f t="shared" si="8"/>
        <v>0</v>
      </c>
      <c r="H33" s="2">
        <f t="shared" si="8"/>
        <v>0</v>
      </c>
      <c r="I33" s="17">
        <f>SUM(I34:I35)</f>
        <v>2</v>
      </c>
      <c r="J33" s="2">
        <f t="shared" si="8"/>
        <v>3</v>
      </c>
      <c r="K33" s="2">
        <f t="shared" si="8"/>
        <v>1</v>
      </c>
    </row>
    <row r="34" spans="2:11" ht="12.75" customHeight="1">
      <c r="B34" s="19" t="s">
        <v>31</v>
      </c>
      <c r="C34" s="4">
        <v>1</v>
      </c>
      <c r="D34" s="1">
        <v>0</v>
      </c>
      <c r="E34" s="17">
        <f>D34-C34</f>
        <v>-1</v>
      </c>
      <c r="F34" s="4">
        <v>0</v>
      </c>
      <c r="G34" s="1">
        <v>0</v>
      </c>
      <c r="H34" s="17">
        <f>G34-F34</f>
        <v>0</v>
      </c>
      <c r="I34" s="4">
        <v>1</v>
      </c>
      <c r="J34" s="1">
        <v>0</v>
      </c>
      <c r="K34" s="17">
        <f>J34-I34</f>
        <v>-1</v>
      </c>
    </row>
    <row r="35" spans="2:11" ht="12.75" customHeight="1">
      <c r="B35" s="19" t="s">
        <v>32</v>
      </c>
      <c r="C35" s="4">
        <v>1</v>
      </c>
      <c r="D35" s="1">
        <v>3</v>
      </c>
      <c r="E35" s="17">
        <f>D35-C35</f>
        <v>2</v>
      </c>
      <c r="F35" s="4">
        <v>0</v>
      </c>
      <c r="G35" s="1">
        <v>0</v>
      </c>
      <c r="H35" s="17">
        <f>G35-F35</f>
        <v>0</v>
      </c>
      <c r="I35" s="4">
        <v>1</v>
      </c>
      <c r="J35" s="1">
        <v>3</v>
      </c>
      <c r="K35" s="17">
        <f>J35-I35</f>
        <v>2</v>
      </c>
    </row>
    <row r="36" spans="2:11" s="1" customFormat="1" ht="12.75" customHeight="1">
      <c r="B36" s="31" t="s">
        <v>33</v>
      </c>
      <c r="C36" s="17">
        <f>C37+C38</f>
        <v>24</v>
      </c>
      <c r="D36" s="2">
        <f>D37+D38</f>
        <v>17</v>
      </c>
      <c r="E36" s="2">
        <f>E37+E38</f>
        <v>-7</v>
      </c>
      <c r="F36" s="17">
        <f>F37+F38</f>
        <v>0</v>
      </c>
      <c r="G36" s="2">
        <f>G37+G38</f>
        <v>0</v>
      </c>
      <c r="H36" s="2">
        <f>SUM(G36)-SUM(F36)</f>
        <v>0</v>
      </c>
      <c r="I36" s="17">
        <f>I37+I38</f>
        <v>29</v>
      </c>
      <c r="J36" s="2">
        <f>J37+J38</f>
        <v>20</v>
      </c>
      <c r="K36" s="2">
        <f>SUM(J36)-SUM(I36)</f>
        <v>-9</v>
      </c>
    </row>
    <row r="37" spans="2:11" ht="12.75" customHeight="1">
      <c r="B37" s="19" t="s">
        <v>34</v>
      </c>
      <c r="C37" s="4">
        <v>17</v>
      </c>
      <c r="D37" s="1">
        <v>9</v>
      </c>
      <c r="E37" s="17">
        <f>D37-C37</f>
        <v>-8</v>
      </c>
      <c r="F37" s="4">
        <v>0</v>
      </c>
      <c r="G37" s="1">
        <v>0</v>
      </c>
      <c r="H37" s="17">
        <f>G37-F37</f>
        <v>0</v>
      </c>
      <c r="I37" s="4">
        <v>20</v>
      </c>
      <c r="J37" s="1">
        <v>10</v>
      </c>
      <c r="K37" s="17">
        <f>J37-I37</f>
        <v>-10</v>
      </c>
    </row>
    <row r="38" spans="2:11" ht="12.75" customHeight="1">
      <c r="B38" s="19" t="s">
        <v>35</v>
      </c>
      <c r="C38" s="4">
        <v>7</v>
      </c>
      <c r="D38" s="1">
        <v>8</v>
      </c>
      <c r="E38" s="17">
        <f>D38-C38</f>
        <v>1</v>
      </c>
      <c r="F38" s="4">
        <v>0</v>
      </c>
      <c r="G38" s="1">
        <v>0</v>
      </c>
      <c r="H38" s="17">
        <f>G38-F38</f>
        <v>0</v>
      </c>
      <c r="I38" s="4">
        <v>9</v>
      </c>
      <c r="J38" s="1">
        <v>10</v>
      </c>
      <c r="K38" s="17">
        <f>J38-I38</f>
        <v>1</v>
      </c>
    </row>
    <row r="39" spans="2:11" s="1" customFormat="1" ht="12.75" customHeight="1">
      <c r="B39" s="31" t="s">
        <v>36</v>
      </c>
      <c r="C39" s="17">
        <f>SUM(C40:C43)</f>
        <v>289</v>
      </c>
      <c r="D39" s="2">
        <f>SUM(D40:D43)</f>
        <v>240</v>
      </c>
      <c r="E39" s="2">
        <f>SUM(E40:E43)</f>
        <v>-49</v>
      </c>
      <c r="F39" s="17">
        <f>SUM(F40:F43)</f>
        <v>3</v>
      </c>
      <c r="G39" s="2">
        <f>SUM(G40:G43)</f>
        <v>4</v>
      </c>
      <c r="H39" s="2">
        <f>SUM(G39)-SUM(F39)</f>
        <v>1</v>
      </c>
      <c r="I39" s="17">
        <f>SUM(I40:I43)</f>
        <v>352</v>
      </c>
      <c r="J39" s="2">
        <f>SUM(J40:J43)</f>
        <v>280</v>
      </c>
      <c r="K39" s="2">
        <f>SUM(J39)-SUM(I39)</f>
        <v>-72</v>
      </c>
    </row>
    <row r="40" spans="2:11" ht="12.75" customHeight="1">
      <c r="B40" s="19" t="s">
        <v>37</v>
      </c>
      <c r="C40" s="4">
        <v>48</v>
      </c>
      <c r="D40" s="1">
        <v>52</v>
      </c>
      <c r="E40" s="17">
        <f>D40-C40</f>
        <v>4</v>
      </c>
      <c r="F40" s="4">
        <v>0</v>
      </c>
      <c r="G40" s="1">
        <v>1</v>
      </c>
      <c r="H40" s="17">
        <f>G40-F40</f>
        <v>1</v>
      </c>
      <c r="I40" s="4">
        <v>54</v>
      </c>
      <c r="J40" s="1">
        <v>63</v>
      </c>
      <c r="K40" s="17">
        <f>J40-I40</f>
        <v>9</v>
      </c>
    </row>
    <row r="41" spans="2:11" ht="12.75" customHeight="1">
      <c r="B41" s="19" t="s">
        <v>38</v>
      </c>
      <c r="C41" s="4">
        <v>75</v>
      </c>
      <c r="D41" s="1">
        <v>60</v>
      </c>
      <c r="E41" s="17">
        <f>D41-C41</f>
        <v>-15</v>
      </c>
      <c r="F41" s="4">
        <v>0</v>
      </c>
      <c r="G41" s="1">
        <v>0</v>
      </c>
      <c r="H41" s="17">
        <f>G41-F41</f>
        <v>0</v>
      </c>
      <c r="I41" s="4">
        <v>91</v>
      </c>
      <c r="J41" s="1">
        <v>67</v>
      </c>
      <c r="K41" s="17">
        <f>J41-I41</f>
        <v>-24</v>
      </c>
    </row>
    <row r="42" spans="2:14" ht="12.75" customHeight="1">
      <c r="B42" s="19" t="s">
        <v>39</v>
      </c>
      <c r="C42" s="4">
        <v>99</v>
      </c>
      <c r="D42" s="1">
        <v>78</v>
      </c>
      <c r="E42" s="17">
        <f>D42-C42</f>
        <v>-21</v>
      </c>
      <c r="F42" s="4">
        <v>3</v>
      </c>
      <c r="G42" s="1">
        <v>2</v>
      </c>
      <c r="H42" s="17">
        <f>G42-F42</f>
        <v>-1</v>
      </c>
      <c r="I42" s="4">
        <v>126</v>
      </c>
      <c r="J42" s="1">
        <v>90</v>
      </c>
      <c r="K42" s="17">
        <f>J42-I42</f>
        <v>-36</v>
      </c>
      <c r="L42" s="6"/>
      <c r="M42" s="6"/>
      <c r="N42" s="6"/>
    </row>
    <row r="43" spans="2:11" ht="12.75" customHeight="1">
      <c r="B43" s="19" t="s">
        <v>40</v>
      </c>
      <c r="C43" s="4">
        <v>67</v>
      </c>
      <c r="D43" s="1">
        <v>50</v>
      </c>
      <c r="E43" s="17">
        <f>D43-C43</f>
        <v>-17</v>
      </c>
      <c r="F43" s="4">
        <v>0</v>
      </c>
      <c r="G43" s="1">
        <v>1</v>
      </c>
      <c r="H43" s="17">
        <f>G43-F43</f>
        <v>1</v>
      </c>
      <c r="I43" s="4">
        <v>81</v>
      </c>
      <c r="J43" s="1">
        <v>60</v>
      </c>
      <c r="K43" s="17">
        <f>J43-I43</f>
        <v>-21</v>
      </c>
    </row>
    <row r="44" spans="2:11" s="1" customFormat="1" ht="12.75" customHeight="1">
      <c r="B44" s="31" t="s">
        <v>41</v>
      </c>
      <c r="C44" s="17">
        <f>SUM(C45:C55)</f>
        <v>59</v>
      </c>
      <c r="D44" s="2">
        <f>SUM(D45:D55)</f>
        <v>71</v>
      </c>
      <c r="E44" s="2">
        <f>SUM(E45:E55)</f>
        <v>12</v>
      </c>
      <c r="F44" s="17">
        <f>SUM(F45:F55)</f>
        <v>2</v>
      </c>
      <c r="G44" s="2">
        <f>SUM(G45:G55)</f>
        <v>3</v>
      </c>
      <c r="H44" s="2">
        <f>SUM(G44)-SUM(F44)</f>
        <v>1</v>
      </c>
      <c r="I44" s="17">
        <f>SUM(I45:I55)</f>
        <v>74</v>
      </c>
      <c r="J44" s="2">
        <f>SUM(J45:J55)</f>
        <v>85</v>
      </c>
      <c r="K44" s="2">
        <f>SUM(J44)-SUM(I44)</f>
        <v>11</v>
      </c>
    </row>
    <row r="45" spans="2:11" ht="12.75" customHeight="1">
      <c r="B45" s="19" t="s">
        <v>42</v>
      </c>
      <c r="C45" s="4">
        <v>14</v>
      </c>
      <c r="D45" s="1">
        <v>10</v>
      </c>
      <c r="E45" s="17">
        <f aca="true" t="shared" si="9" ref="E45:E55">D45-C45</f>
        <v>-4</v>
      </c>
      <c r="F45" s="4">
        <v>0</v>
      </c>
      <c r="G45" s="1">
        <v>0</v>
      </c>
      <c r="H45" s="17">
        <f aca="true" t="shared" si="10" ref="H45:H55">G45-F45</f>
        <v>0</v>
      </c>
      <c r="I45" s="4">
        <v>15</v>
      </c>
      <c r="J45" s="1">
        <v>14</v>
      </c>
      <c r="K45" s="17">
        <f aca="true" t="shared" si="11" ref="K45:K55">J45-I45</f>
        <v>-1</v>
      </c>
    </row>
    <row r="46" spans="2:11" ht="12.75" customHeight="1">
      <c r="B46" s="19" t="s">
        <v>43</v>
      </c>
      <c r="C46" s="4">
        <v>28</v>
      </c>
      <c r="D46" s="1">
        <v>35</v>
      </c>
      <c r="E46" s="17">
        <f t="shared" si="9"/>
        <v>7</v>
      </c>
      <c r="F46" s="4">
        <v>0</v>
      </c>
      <c r="G46" s="1">
        <v>0</v>
      </c>
      <c r="H46" s="17">
        <f t="shared" si="10"/>
        <v>0</v>
      </c>
      <c r="I46" s="4">
        <v>38</v>
      </c>
      <c r="J46" s="1">
        <v>43</v>
      </c>
      <c r="K46" s="17">
        <f t="shared" si="11"/>
        <v>5</v>
      </c>
    </row>
    <row r="47" spans="2:11" ht="12.75" customHeight="1">
      <c r="B47" s="19" t="s">
        <v>44</v>
      </c>
      <c r="C47" s="4">
        <v>2</v>
      </c>
      <c r="D47" s="1">
        <v>6</v>
      </c>
      <c r="E47" s="17">
        <f t="shared" si="9"/>
        <v>4</v>
      </c>
      <c r="F47" s="4">
        <v>0</v>
      </c>
      <c r="G47" s="1">
        <v>0</v>
      </c>
      <c r="H47" s="17">
        <f t="shared" si="10"/>
        <v>0</v>
      </c>
      <c r="I47" s="4">
        <v>3</v>
      </c>
      <c r="J47" s="1">
        <v>11</v>
      </c>
      <c r="K47" s="17">
        <f t="shared" si="11"/>
        <v>8</v>
      </c>
    </row>
    <row r="48" spans="2:11" ht="12.75" customHeight="1">
      <c r="B48" s="19" t="s">
        <v>45</v>
      </c>
      <c r="C48" s="4">
        <v>0</v>
      </c>
      <c r="D48" s="1">
        <v>0</v>
      </c>
      <c r="E48" s="17">
        <f t="shared" si="9"/>
        <v>0</v>
      </c>
      <c r="F48" s="4">
        <v>0</v>
      </c>
      <c r="G48" s="1">
        <v>0</v>
      </c>
      <c r="H48" s="17">
        <f t="shared" si="10"/>
        <v>0</v>
      </c>
      <c r="I48" s="4">
        <v>0</v>
      </c>
      <c r="J48" s="1">
        <v>0</v>
      </c>
      <c r="K48" s="17">
        <f t="shared" si="11"/>
        <v>0</v>
      </c>
    </row>
    <row r="49" spans="2:11" ht="12.75" customHeight="1">
      <c r="B49" s="19" t="s">
        <v>46</v>
      </c>
      <c r="C49" s="4">
        <v>3</v>
      </c>
      <c r="D49" s="1">
        <v>0</v>
      </c>
      <c r="E49" s="17">
        <f t="shared" si="9"/>
        <v>-3</v>
      </c>
      <c r="F49" s="4">
        <v>0</v>
      </c>
      <c r="G49" s="1">
        <v>0</v>
      </c>
      <c r="H49" s="17">
        <f t="shared" si="10"/>
        <v>0</v>
      </c>
      <c r="I49" s="4">
        <v>3</v>
      </c>
      <c r="J49" s="1">
        <v>0</v>
      </c>
      <c r="K49" s="17">
        <f t="shared" si="11"/>
        <v>-3</v>
      </c>
    </row>
    <row r="50" spans="2:11" ht="12.75" customHeight="1">
      <c r="B50" s="19" t="s">
        <v>47</v>
      </c>
      <c r="C50" s="4">
        <v>1</v>
      </c>
      <c r="D50" s="1">
        <v>1</v>
      </c>
      <c r="E50" s="17">
        <f t="shared" si="9"/>
        <v>0</v>
      </c>
      <c r="F50" s="4">
        <v>1</v>
      </c>
      <c r="G50" s="1">
        <v>0</v>
      </c>
      <c r="H50" s="17">
        <f t="shared" si="10"/>
        <v>-1</v>
      </c>
      <c r="I50" s="4">
        <v>0</v>
      </c>
      <c r="J50" s="1">
        <v>1</v>
      </c>
      <c r="K50" s="17">
        <f t="shared" si="11"/>
        <v>1</v>
      </c>
    </row>
    <row r="51" spans="2:11" ht="12.75" customHeight="1">
      <c r="B51" s="19" t="s">
        <v>48</v>
      </c>
      <c r="C51" s="4">
        <v>4</v>
      </c>
      <c r="D51" s="1">
        <v>7</v>
      </c>
      <c r="E51" s="17">
        <f t="shared" si="9"/>
        <v>3</v>
      </c>
      <c r="F51" s="4">
        <v>0</v>
      </c>
      <c r="G51" s="1">
        <v>2</v>
      </c>
      <c r="H51" s="17">
        <f t="shared" si="10"/>
        <v>2</v>
      </c>
      <c r="I51" s="4">
        <v>4</v>
      </c>
      <c r="J51" s="1">
        <v>5</v>
      </c>
      <c r="K51" s="17">
        <f t="shared" si="11"/>
        <v>1</v>
      </c>
    </row>
    <row r="52" spans="2:11" ht="12.75" customHeight="1">
      <c r="B52" s="19" t="s">
        <v>49</v>
      </c>
      <c r="C52" s="4">
        <v>0</v>
      </c>
      <c r="D52" s="1">
        <v>1</v>
      </c>
      <c r="E52" s="17">
        <f t="shared" si="9"/>
        <v>1</v>
      </c>
      <c r="F52" s="4">
        <v>0</v>
      </c>
      <c r="G52" s="1">
        <v>1</v>
      </c>
      <c r="H52" s="17">
        <f t="shared" si="10"/>
        <v>1</v>
      </c>
      <c r="I52" s="4">
        <v>0</v>
      </c>
      <c r="J52" s="1">
        <v>0</v>
      </c>
      <c r="K52" s="17">
        <f t="shared" si="11"/>
        <v>0</v>
      </c>
    </row>
    <row r="53" spans="2:11" ht="12.75" customHeight="1">
      <c r="B53" s="19" t="s">
        <v>50</v>
      </c>
      <c r="C53" s="4">
        <v>3</v>
      </c>
      <c r="D53" s="1">
        <v>1</v>
      </c>
      <c r="E53" s="17">
        <f t="shared" si="9"/>
        <v>-2</v>
      </c>
      <c r="F53" s="4">
        <v>1</v>
      </c>
      <c r="G53" s="1">
        <v>0</v>
      </c>
      <c r="H53" s="17">
        <f t="shared" si="10"/>
        <v>-1</v>
      </c>
      <c r="I53" s="4">
        <v>5</v>
      </c>
      <c r="J53" s="1">
        <v>1</v>
      </c>
      <c r="K53" s="17">
        <f t="shared" si="11"/>
        <v>-4</v>
      </c>
    </row>
    <row r="54" spans="1:11" ht="12.75" customHeight="1">
      <c r="A54" s="20"/>
      <c r="B54" s="19" t="s">
        <v>51</v>
      </c>
      <c r="C54" s="20">
        <v>3</v>
      </c>
      <c r="D54" s="21">
        <v>8</v>
      </c>
      <c r="E54" s="17">
        <f t="shared" si="9"/>
        <v>5</v>
      </c>
      <c r="F54" s="4">
        <v>0</v>
      </c>
      <c r="G54" s="1">
        <v>0</v>
      </c>
      <c r="H54" s="17">
        <f t="shared" si="10"/>
        <v>0</v>
      </c>
      <c r="I54" s="20">
        <v>5</v>
      </c>
      <c r="J54" s="21">
        <v>8</v>
      </c>
      <c r="K54" s="17">
        <f t="shared" si="11"/>
        <v>3</v>
      </c>
    </row>
    <row r="55" spans="1:11" ht="12.75" customHeight="1" thickBot="1">
      <c r="A55" s="22"/>
      <c r="B55" s="23" t="s">
        <v>52</v>
      </c>
      <c r="C55" s="22">
        <v>1</v>
      </c>
      <c r="D55" s="24">
        <v>2</v>
      </c>
      <c r="E55" s="25">
        <f t="shared" si="9"/>
        <v>1</v>
      </c>
      <c r="F55" s="22">
        <v>0</v>
      </c>
      <c r="G55" s="24">
        <v>0</v>
      </c>
      <c r="H55" s="25">
        <f t="shared" si="10"/>
        <v>0</v>
      </c>
      <c r="I55" s="22">
        <v>1</v>
      </c>
      <c r="J55" s="24">
        <v>2</v>
      </c>
      <c r="K55" s="25">
        <f t="shared" si="11"/>
        <v>1</v>
      </c>
    </row>
    <row r="56" spans="1:11" ht="12">
      <c r="A56" s="4" t="s">
        <v>54</v>
      </c>
      <c r="F56" s="6"/>
      <c r="G56" s="6"/>
      <c r="H56" s="6"/>
      <c r="I56" s="6"/>
      <c r="J56" s="6"/>
      <c r="K56" s="6"/>
    </row>
    <row r="57" ht="14.25" customHeight="1">
      <c r="A57" s="26"/>
    </row>
    <row r="58" ht="14.25" customHeight="1">
      <c r="A58" s="26"/>
    </row>
    <row r="59" ht="14.25" customHeight="1"/>
    <row r="60" ht="14.25" customHeight="1"/>
    <row r="77" spans="6:8" ht="12">
      <c r="F77" s="6"/>
      <c r="G77" s="6"/>
      <c r="H77" s="6"/>
    </row>
  </sheetData>
  <sheetProtection/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  <ignoredErrors>
    <ignoredError sqref="C6:K22 C45:K55 C44:D44 C40:K43 C39:D39 C37:K38 C24:D36 C23:J23" unlockedFormula="1"/>
    <ignoredError sqref="E44:K44 E39:K39 E24:K36 K2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2022-12-23T01:48:42Z</cp:lastPrinted>
  <dcterms:created xsi:type="dcterms:W3CDTF">2010-12-03T02:08:27Z</dcterms:created>
  <dcterms:modified xsi:type="dcterms:W3CDTF">2023-03-02T01:33:54Z</dcterms:modified>
  <cp:category/>
  <cp:version/>
  <cp:contentType/>
  <cp:contentStatus/>
</cp:coreProperties>
</file>