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9312" activeTab="0"/>
  </bookViews>
  <sheets>
    <sheet name="７E" sheetId="1" r:id="rId1"/>
  </sheets>
  <externalReferences>
    <externalReference r:id="rId4"/>
  </externalReferences>
  <definedNames>
    <definedName name="_１０５_１０７">#REF!</definedName>
    <definedName name="_１０８_１１０">#REF!</definedName>
    <definedName name="_１５２">#REF!</definedName>
    <definedName name="_１５３">#REF!</definedName>
    <definedName name="_１５４">#REF!</definedName>
    <definedName name="_１６０Ａ" localSheetId="0">'７E'!$B$1:$G$64</definedName>
    <definedName name="_１６０Ａ">#REF!</definedName>
    <definedName name="_１９">'[1]19'!#REF!</definedName>
    <definedName name="_２４" localSheetId="0">'７E'!$B$3:$G$64</definedName>
    <definedName name="_２４">#REF!</definedName>
    <definedName name="_６２">#REF!</definedName>
    <definedName name="_７" localSheetId="0">'７E'!$B$3:$G$64</definedName>
    <definedName name="_７">#REF!</definedName>
    <definedName name="_xlnm.Print_Area" localSheetId="0">'７E'!$A$1:$H$64</definedName>
  </definedNames>
  <calcPr fullCalcOnLoad="1"/>
</workbook>
</file>

<file path=xl/sharedStrings.xml><?xml version="1.0" encoding="utf-8"?>
<sst xmlns="http://schemas.openxmlformats.org/spreadsheetml/2006/main" count="80" uniqueCount="72">
  <si>
    <t>信号無視</t>
  </si>
  <si>
    <t>通行禁止</t>
  </si>
  <si>
    <t>通行区分</t>
  </si>
  <si>
    <t>車両通行帯</t>
  </si>
  <si>
    <t>最高速度</t>
  </si>
  <si>
    <t>車間距離不保持</t>
  </si>
  <si>
    <t>進路変更禁止</t>
  </si>
  <si>
    <t>通行妨害（車両等）</t>
  </si>
  <si>
    <t>割込み等</t>
  </si>
  <si>
    <t>踏切不停止等</t>
  </si>
  <si>
    <t>右折</t>
  </si>
  <si>
    <t>左折</t>
  </si>
  <si>
    <t>交差点安全進行義務</t>
  </si>
  <si>
    <t>歩行者妨害等</t>
  </si>
  <si>
    <t>徐行場所</t>
  </si>
  <si>
    <t>指定場所一時不停止等</t>
  </si>
  <si>
    <t>駐     （停）     車</t>
  </si>
  <si>
    <t>合図不履行等</t>
  </si>
  <si>
    <t>乗車不適当</t>
  </si>
  <si>
    <t>積載不適当</t>
  </si>
  <si>
    <t>自転車の通行方法</t>
  </si>
  <si>
    <t>けん引</t>
  </si>
  <si>
    <t>整備不良車両運転</t>
  </si>
  <si>
    <t>最低速度</t>
  </si>
  <si>
    <t>酒酔い運転</t>
  </si>
  <si>
    <t>過労等</t>
  </si>
  <si>
    <t>共同危険行為</t>
  </si>
  <si>
    <t>ハンドル操作不適</t>
  </si>
  <si>
    <t>ブレーキ操作不適</t>
  </si>
  <si>
    <t>幼児等通行妨害</t>
  </si>
  <si>
    <t>停止措置義務</t>
  </si>
  <si>
    <t>小　　　　計</t>
  </si>
  <si>
    <t>歩</t>
  </si>
  <si>
    <t>横断</t>
  </si>
  <si>
    <t>幼児の１人歩き</t>
  </si>
  <si>
    <t>踏切不注意</t>
  </si>
  <si>
    <t>行</t>
  </si>
  <si>
    <t>路上遊戯</t>
  </si>
  <si>
    <t>路上作業</t>
  </si>
  <si>
    <t>者</t>
  </si>
  <si>
    <t>飛び出し</t>
  </si>
  <si>
    <t>総　　　　　計</t>
  </si>
  <si>
    <t>（単位：件，％）</t>
  </si>
  <si>
    <t>違　反　種　別</t>
  </si>
  <si>
    <t>件　数</t>
  </si>
  <si>
    <t>構成比</t>
  </si>
  <si>
    <t>横断等禁止</t>
  </si>
  <si>
    <t>追越</t>
  </si>
  <si>
    <t>車</t>
  </si>
  <si>
    <t>優先通行妨害等</t>
  </si>
  <si>
    <t>横断自転車妨害等</t>
  </si>
  <si>
    <t>安全運転義務</t>
  </si>
  <si>
    <t>両</t>
  </si>
  <si>
    <t>前  方  不 注 意</t>
  </si>
  <si>
    <t>動  静  不 注 視</t>
  </si>
  <si>
    <t>安  全  不 確 認</t>
  </si>
  <si>
    <t>安   全  速   度</t>
  </si>
  <si>
    <t>予   測  不   適</t>
  </si>
  <si>
    <t>そ     の     他</t>
  </si>
  <si>
    <t>その他・調査不能</t>
  </si>
  <si>
    <t>酩酊・徘徊・寝そべり</t>
  </si>
  <si>
    <t>当 事 者 不 明</t>
  </si>
  <si>
    <t>７－Ｅ．法  令  違  反  別  人  身  事  故  発  生  件  数</t>
  </si>
  <si>
    <t>灯火</t>
  </si>
  <si>
    <t>資料：県警察本部交通企画課「交通年鑑」</t>
  </si>
  <si>
    <t>安全不確認ドア開放等</t>
  </si>
  <si>
    <t>令　和　元　年</t>
  </si>
  <si>
    <t>平　成　30　年</t>
  </si>
  <si>
    <t>２　年</t>
  </si>
  <si>
    <t>r－</t>
  </si>
  <si>
    <t>ｒ0.0</t>
  </si>
  <si>
    <t>ｒ0.0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</si>
</sst>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&quot;－&quot;"/>
    <numFmt numFmtId="177" formatCode="#,##0;&quot;△&quot;#,##0;&quot;－&quot;"/>
    <numFmt numFmtId="178" formatCode="#,##0.0;;&quot;－&quot;"/>
    <numFmt numFmtId="179" formatCode="0.0"/>
    <numFmt numFmtId="180" formatCode="0.00000"/>
    <numFmt numFmtId="181" formatCode="0.0000000"/>
    <numFmt numFmtId="182" formatCode="#,##0.0"/>
    <numFmt numFmtId="183" formatCode="#,##0;;&quot;-&quot;"/>
    <numFmt numFmtId="184" formatCode="0.000000"/>
    <numFmt numFmtId="185" formatCode="#,##0;&quot;△&quot;#,##0;&quot;-&quot;"/>
    <numFmt numFmtId="186" formatCode="#,##0.0;;&quot;-&quot;"/>
    <numFmt numFmtId="187" formatCode="#,##0.00000000;;&quot;-&quot;"/>
    <numFmt numFmtId="188" formatCode="#,##0_);[Red]\(#,##0\)"/>
    <numFmt numFmtId="189" formatCode="0.000"/>
    <numFmt numFmtId="190" formatCode="0.0000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0000000000000"/>
    <numFmt numFmtId="205" formatCode="0.0000000000000000000000"/>
    <numFmt numFmtId="206" formatCode="0.00000000000000000000000"/>
    <numFmt numFmtId="207" formatCode="0.000000000000000000000000"/>
    <numFmt numFmtId="208" formatCode="0.0000000000000000000000000"/>
    <numFmt numFmtId="209" formatCode="0.00000000000000000000000000"/>
    <numFmt numFmtId="210" formatCode="0.000000000000000000000000000"/>
    <numFmt numFmtId="211" formatCode="0.0000000000000000000000000000"/>
    <numFmt numFmtId="212" formatCode="0.00000000000000000000000000000"/>
    <numFmt numFmtId="213" formatCode="0.000000000000000000000000000000"/>
    <numFmt numFmtId="214" formatCode="0.0000000000000000000000000000000"/>
    <numFmt numFmtId="215" formatCode="0.00000000000000000000000000000000"/>
    <numFmt numFmtId="216" formatCode="#,##0.0_ "/>
    <numFmt numFmtId="217" formatCode="#,##0.00;;&quot;－&quot;"/>
    <numFmt numFmtId="218" formatCode="#,##0.000;;&quot;－&quot;"/>
  </numFmts>
  <fonts count="51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1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b/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9.5"/>
      <name val="ＭＳ ゴシック"/>
      <family val="3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57"/>
      <name val="ＭＳ ゴシック"/>
      <family val="3"/>
    </font>
    <font>
      <sz val="10"/>
      <color indexed="5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6" tint="-0.24997000396251678"/>
      <name val="ＭＳ ゴシック"/>
      <family val="3"/>
    </font>
    <font>
      <sz val="10"/>
      <color theme="6" tint="-0.24997000396251678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7" fillId="31" borderId="4" applyNumberFormat="0" applyAlignment="0" applyProtection="0"/>
    <xf numFmtId="0" fontId="6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8" fillId="0" borderId="0" xfId="0" applyNumberFormat="1" applyFont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38" fontId="9" fillId="0" borderId="0" xfId="49" applyFont="1" applyAlignment="1">
      <alignment vertical="center"/>
    </xf>
    <xf numFmtId="0" fontId="8" fillId="0" borderId="1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38" fontId="9" fillId="0" borderId="0" xfId="49" applyFont="1" applyAlignment="1" applyProtection="1">
      <alignment vertical="center"/>
      <protection locked="0"/>
    </xf>
    <xf numFmtId="178" fontId="9" fillId="0" borderId="0" xfId="0" applyNumberFormat="1" applyFont="1" applyAlignment="1" applyProtection="1">
      <alignment vertical="center"/>
      <protection locked="0"/>
    </xf>
    <xf numFmtId="0" fontId="12" fillId="0" borderId="11" xfId="0" applyNumberFormat="1" applyFont="1" applyBorder="1" applyAlignment="1" applyProtection="1">
      <alignment horizontal="distributed" vertical="center"/>
      <protection locked="0"/>
    </xf>
    <xf numFmtId="178" fontId="12" fillId="0" borderId="11" xfId="0" applyNumberFormat="1" applyFont="1" applyBorder="1" applyAlignment="1" applyProtection="1">
      <alignment horizontal="distributed" vertical="center"/>
      <protection locked="0"/>
    </xf>
    <xf numFmtId="0" fontId="11" fillId="0" borderId="11" xfId="0" applyNumberFormat="1" applyFont="1" applyBorder="1" applyAlignment="1" applyProtection="1">
      <alignment horizontal="distributed" vertical="center"/>
      <protection locked="0"/>
    </xf>
    <xf numFmtId="178" fontId="11" fillId="0" borderId="11" xfId="0" applyNumberFormat="1" applyFont="1" applyBorder="1" applyAlignment="1" applyProtection="1">
      <alignment horizontal="distributed" vertical="center"/>
      <protection locked="0"/>
    </xf>
    <xf numFmtId="0" fontId="8" fillId="0" borderId="12" xfId="0" applyNumberFormat="1" applyFont="1" applyBorder="1" applyAlignment="1" applyProtection="1">
      <alignment vertical="center"/>
      <protection locked="0"/>
    </xf>
    <xf numFmtId="0" fontId="8" fillId="0" borderId="13" xfId="0" applyNumberFormat="1" applyFont="1" applyBorder="1" applyAlignment="1" applyProtection="1">
      <alignment horizontal="distributed" vertical="center"/>
      <protection locked="0"/>
    </xf>
    <xf numFmtId="178" fontId="8" fillId="0" borderId="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8" fillId="0" borderId="13" xfId="0" applyNumberFormat="1" applyFont="1" applyBorder="1" applyAlignment="1" applyProtection="1">
      <alignment horizontal="right"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180" fontId="9" fillId="0" borderId="0" xfId="0" applyNumberFormat="1" applyFont="1" applyAlignment="1">
      <alignment vertical="center"/>
    </xf>
    <xf numFmtId="0" fontId="8" fillId="0" borderId="14" xfId="0" applyNumberFormat="1" applyFont="1" applyBorder="1" applyAlignment="1" applyProtection="1">
      <alignment vertical="center"/>
      <protection locked="0"/>
    </xf>
    <xf numFmtId="0" fontId="8" fillId="0" borderId="15" xfId="0" applyNumberFormat="1" applyFont="1" applyBorder="1" applyAlignment="1" applyProtection="1">
      <alignment horizontal="distributed" vertical="center"/>
      <protection locked="0"/>
    </xf>
    <xf numFmtId="2" fontId="8" fillId="0" borderId="0" xfId="0" applyNumberFormat="1" applyFont="1" applyAlignment="1">
      <alignment vertical="center"/>
    </xf>
    <xf numFmtId="0" fontId="9" fillId="0" borderId="14" xfId="0" applyNumberFormat="1" applyFont="1" applyBorder="1" applyAlignment="1" applyProtection="1">
      <alignment horizontal="centerContinuous" vertical="center"/>
      <protection locked="0"/>
    </xf>
    <xf numFmtId="0" fontId="9" fillId="0" borderId="16" xfId="0" applyNumberFormat="1" applyFont="1" applyBorder="1" applyAlignment="1" applyProtection="1">
      <alignment horizontal="centerContinuous" vertical="center"/>
      <protection locked="0"/>
    </xf>
    <xf numFmtId="0" fontId="8" fillId="0" borderId="10" xfId="0" applyNumberFormat="1" applyFont="1" applyBorder="1" applyAlignment="1" applyProtection="1">
      <alignment/>
      <protection locked="0"/>
    </xf>
    <xf numFmtId="0" fontId="0" fillId="0" borderId="0" xfId="0" applyAlignment="1">
      <alignment vertical="center"/>
    </xf>
    <xf numFmtId="38" fontId="9" fillId="0" borderId="10" xfId="49" applyFont="1" applyBorder="1" applyAlignment="1" applyProtection="1">
      <alignment vertical="center"/>
      <protection locked="0"/>
    </xf>
    <xf numFmtId="178" fontId="9" fillId="0" borderId="10" xfId="0" applyNumberFormat="1" applyFont="1" applyBorder="1" applyAlignment="1" applyProtection="1">
      <alignment vertical="center"/>
      <protection locked="0"/>
    </xf>
    <xf numFmtId="178" fontId="9" fillId="0" borderId="0" xfId="0" applyNumberFormat="1" applyFont="1" applyAlignment="1">
      <alignment vertical="center"/>
    </xf>
    <xf numFmtId="178" fontId="8" fillId="0" borderId="0" xfId="0" applyNumberFormat="1" applyFont="1" applyAlignment="1" applyProtection="1">
      <alignment vertical="center"/>
      <protection locked="0"/>
    </xf>
    <xf numFmtId="178" fontId="9" fillId="0" borderId="17" xfId="0" applyNumberFormat="1" applyFont="1" applyBorder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vertical="center"/>
      <protection locked="0"/>
    </xf>
    <xf numFmtId="176" fontId="9" fillId="0" borderId="17" xfId="0" applyNumberFormat="1" applyFont="1" applyFill="1" applyBorder="1" applyAlignment="1" applyProtection="1">
      <alignment vertical="center"/>
      <protection locked="0"/>
    </xf>
    <xf numFmtId="180" fontId="8" fillId="0" borderId="0" xfId="0" applyNumberFormat="1" applyFont="1" applyBorder="1" applyAlignment="1" applyProtection="1">
      <alignment vertical="center"/>
      <protection locked="0"/>
    </xf>
    <xf numFmtId="176" fontId="9" fillId="0" borderId="0" xfId="49" applyNumberFormat="1" applyFont="1" applyFill="1" applyAlignment="1">
      <alignment vertical="center"/>
    </xf>
    <xf numFmtId="179" fontId="9" fillId="0" borderId="0" xfId="0" applyNumberFormat="1" applyFont="1" applyBorder="1" applyAlignment="1" applyProtection="1">
      <alignment vertical="center"/>
      <protection locked="0"/>
    </xf>
    <xf numFmtId="176" fontId="9" fillId="0" borderId="0" xfId="0" applyNumberFormat="1" applyFont="1" applyFill="1" applyAlignment="1" applyProtection="1">
      <alignment vertical="center"/>
      <protection locked="0"/>
    </xf>
    <xf numFmtId="178" fontId="9" fillId="0" borderId="0" xfId="0" applyNumberFormat="1" applyFont="1" applyBorder="1" applyAlignment="1" applyProtection="1">
      <alignment horizontal="right" vertical="center"/>
      <protection locked="0"/>
    </xf>
    <xf numFmtId="176" fontId="49" fillId="0" borderId="0" xfId="49" applyNumberFormat="1" applyFont="1" applyFill="1" applyBorder="1" applyAlignment="1" applyProtection="1">
      <alignment vertical="center"/>
      <protection locked="0"/>
    </xf>
    <xf numFmtId="0" fontId="50" fillId="0" borderId="0" xfId="0" applyFont="1" applyAlignment="1">
      <alignment vertical="center"/>
    </xf>
    <xf numFmtId="178" fontId="49" fillId="0" borderId="0" xfId="49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49" applyNumberFormat="1" applyFont="1" applyFill="1" applyAlignment="1">
      <alignment vertical="center"/>
    </xf>
    <xf numFmtId="178" fontId="8" fillId="0" borderId="0" xfId="0" applyNumberFormat="1" applyFont="1" applyBorder="1" applyAlignment="1" applyProtection="1">
      <alignment horizontal="right" vertical="center"/>
      <protection locked="0"/>
    </xf>
    <xf numFmtId="0" fontId="9" fillId="0" borderId="18" xfId="0" applyNumberFormat="1" applyFont="1" applyBorder="1" applyAlignment="1" applyProtection="1">
      <alignment horizontal="centerContinuous" vertical="center"/>
      <protection locked="0"/>
    </xf>
    <xf numFmtId="0" fontId="9" fillId="0" borderId="19" xfId="0" applyNumberFormat="1" applyFont="1" applyBorder="1" applyAlignment="1" applyProtection="1">
      <alignment horizontal="centerContinuous" vertical="center"/>
      <protection locked="0"/>
    </xf>
    <xf numFmtId="176" fontId="9" fillId="0" borderId="14" xfId="49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176" fontId="9" fillId="0" borderId="0" xfId="49" applyNumberFormat="1" applyFont="1" applyFill="1" applyAlignment="1" applyProtection="1">
      <alignment vertical="center"/>
      <protection locked="0"/>
    </xf>
    <xf numFmtId="176" fontId="9" fillId="0" borderId="20" xfId="49" applyNumberFormat="1" applyFont="1" applyFill="1" applyBorder="1" applyAlignment="1" applyProtection="1">
      <alignment vertical="center"/>
      <protection locked="0"/>
    </xf>
    <xf numFmtId="178" fontId="9" fillId="0" borderId="20" xfId="0" applyNumberFormat="1" applyFont="1" applyBorder="1" applyAlignment="1" applyProtection="1">
      <alignment vertical="center"/>
      <protection locked="0"/>
    </xf>
    <xf numFmtId="176" fontId="8" fillId="0" borderId="0" xfId="0" applyNumberFormat="1" applyFont="1" applyAlignment="1">
      <alignment vertical="center"/>
    </xf>
    <xf numFmtId="179" fontId="9" fillId="0" borderId="0" xfId="0" applyNumberFormat="1" applyFont="1" applyAlignment="1" applyProtection="1">
      <alignment vertical="center"/>
      <protection locked="0"/>
    </xf>
    <xf numFmtId="179" fontId="8" fillId="0" borderId="0" xfId="0" applyNumberFormat="1" applyFont="1" applyAlignment="1" applyProtection="1">
      <alignment vertical="center"/>
      <protection locked="0"/>
    </xf>
    <xf numFmtId="179" fontId="8" fillId="0" borderId="0" xfId="0" applyNumberFormat="1" applyFont="1" applyBorder="1" applyAlignment="1" applyProtection="1">
      <alignment horizontal="right" vertical="center"/>
      <protection locked="0"/>
    </xf>
    <xf numFmtId="179" fontId="8" fillId="0" borderId="0" xfId="0" applyNumberFormat="1" applyFont="1" applyAlignment="1" applyProtection="1">
      <alignment horizontal="right" vertical="center"/>
      <protection locked="0"/>
    </xf>
    <xf numFmtId="38" fontId="7" fillId="0" borderId="0" xfId="49" applyFont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38" fontId="8" fillId="0" borderId="23" xfId="49" applyFont="1" applyBorder="1" applyAlignment="1" applyProtection="1">
      <alignment horizontal="center" vertical="center"/>
      <protection locked="0"/>
    </xf>
    <xf numFmtId="38" fontId="8" fillId="0" borderId="24" xfId="49" applyFont="1" applyBorder="1" applyAlignment="1" applyProtection="1">
      <alignment horizontal="center" vertical="center"/>
      <protection locked="0"/>
    </xf>
    <xf numFmtId="38" fontId="9" fillId="0" borderId="23" xfId="49" applyFont="1" applyBorder="1" applyAlignment="1" applyProtection="1">
      <alignment horizontal="center" vertical="center"/>
      <protection locked="0"/>
    </xf>
    <xf numFmtId="38" fontId="9" fillId="0" borderId="25" xfId="49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H14&#32113;&#35336;&#24180;&#3796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"/>
      <sheetName val="20-A"/>
      <sheetName val="20-B"/>
      <sheetName val="20-C"/>
      <sheetName val="20-D"/>
      <sheetName val="26A"/>
      <sheetName val="70"/>
      <sheetName val="94"/>
      <sheetName val="95"/>
      <sheetName val="103"/>
      <sheetName val="104"/>
      <sheetName val="105"/>
      <sheetName val="109"/>
      <sheetName val="110A"/>
      <sheetName val="110B"/>
      <sheetName val="110C"/>
      <sheetName val="149"/>
      <sheetName val="150"/>
      <sheetName val="151"/>
      <sheetName val="152"/>
      <sheetName val="153"/>
      <sheetName val="154"/>
      <sheetName val="164"/>
      <sheetName val="165"/>
      <sheetName val="166"/>
      <sheetName val="167"/>
      <sheetName val="168AB"/>
      <sheetName val="168CD"/>
      <sheetName val="179"/>
      <sheetName val="198"/>
      <sheetName val="200"/>
      <sheetName val="201"/>
      <sheetName val="202"/>
      <sheetName val="203"/>
      <sheetName val="204"/>
      <sheetName val="205"/>
      <sheetName val="212A"/>
      <sheetName val="212B"/>
      <sheetName val="212C"/>
      <sheetName val="212D"/>
      <sheetName val="212E"/>
      <sheetName val="212F"/>
      <sheetName val="212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showGridLines="0" tabSelected="1" view="pageBreakPreview" zoomScale="130" zoomScaleSheetLayoutView="13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32" sqref="J32"/>
    </sheetView>
  </sheetViews>
  <sheetFormatPr defaultColWidth="8.796875" defaultRowHeight="15"/>
  <cols>
    <col min="1" max="1" width="2.8984375" style="2" customWidth="1"/>
    <col min="2" max="2" width="19.59765625" style="2" customWidth="1"/>
    <col min="3" max="6" width="10.3984375" style="2" customWidth="1"/>
    <col min="7" max="7" width="10.3984375" style="3" customWidth="1"/>
    <col min="8" max="8" width="10.3984375" style="29" customWidth="1"/>
    <col min="9" max="9" width="33.59765625" style="2" customWidth="1"/>
    <col min="10" max="16384" width="8.69921875" style="2" customWidth="1"/>
  </cols>
  <sheetData>
    <row r="1" spans="1:8" ht="21.75" customHeight="1">
      <c r="A1" s="57" t="s">
        <v>62</v>
      </c>
      <c r="B1" s="57"/>
      <c r="C1" s="57"/>
      <c r="D1" s="57"/>
      <c r="E1" s="57"/>
      <c r="F1" s="57"/>
      <c r="G1" s="57"/>
      <c r="H1" s="57"/>
    </row>
    <row r="2" spans="1:8" ht="12" thickBot="1">
      <c r="A2" s="1" t="s">
        <v>42</v>
      </c>
      <c r="B2" s="1"/>
      <c r="C2" s="1"/>
      <c r="D2" s="1"/>
      <c r="E2" s="1"/>
      <c r="F2" s="1"/>
      <c r="G2" s="6"/>
      <c r="H2" s="7"/>
    </row>
    <row r="3" spans="1:8" ht="11.25" customHeight="1">
      <c r="A3" s="58" t="s">
        <v>43</v>
      </c>
      <c r="B3" s="59"/>
      <c r="C3" s="62" t="s">
        <v>67</v>
      </c>
      <c r="D3" s="63"/>
      <c r="E3" s="64" t="s">
        <v>66</v>
      </c>
      <c r="F3" s="65"/>
      <c r="G3" s="66" t="s">
        <v>68</v>
      </c>
      <c r="H3" s="67"/>
    </row>
    <row r="4" spans="1:8" ht="11.25" customHeight="1">
      <c r="A4" s="60"/>
      <c r="B4" s="61"/>
      <c r="C4" s="8" t="s">
        <v>44</v>
      </c>
      <c r="D4" s="9" t="s">
        <v>45</v>
      </c>
      <c r="E4" s="8" t="s">
        <v>44</v>
      </c>
      <c r="F4" s="9" t="s">
        <v>45</v>
      </c>
      <c r="G4" s="10" t="s">
        <v>44</v>
      </c>
      <c r="H4" s="11" t="s">
        <v>45</v>
      </c>
    </row>
    <row r="5" spans="1:8" ht="10.5" customHeight="1">
      <c r="A5" s="12"/>
      <c r="B5" s="13" t="s">
        <v>0</v>
      </c>
      <c r="C5" s="43">
        <v>154</v>
      </c>
      <c r="D5" s="32">
        <f>ROUND(C5/C63*100,1)</f>
        <v>3.8</v>
      </c>
      <c r="E5" s="43">
        <v>129</v>
      </c>
      <c r="F5" s="14">
        <f>ROUND(E5/E63*100,1)</f>
        <v>3.9</v>
      </c>
      <c r="G5" s="35">
        <v>109</v>
      </c>
      <c r="H5" s="15">
        <f>ROUND(G5/G63*100,1)</f>
        <v>3.9</v>
      </c>
    </row>
    <row r="6" spans="1:9" ht="10.5" customHeight="1">
      <c r="A6" s="1"/>
      <c r="B6" s="13" t="s">
        <v>1</v>
      </c>
      <c r="C6" s="43">
        <v>0</v>
      </c>
      <c r="D6" s="30">
        <f>ROUND(C6/C63*100,1)</f>
        <v>0</v>
      </c>
      <c r="E6" s="43">
        <v>2</v>
      </c>
      <c r="F6" s="30">
        <f>ROUND(E6/E63*100,1)</f>
        <v>0.1</v>
      </c>
      <c r="G6" s="35">
        <v>1</v>
      </c>
      <c r="H6" s="53">
        <f>ROUND(G6/G63*100,1)</f>
        <v>0</v>
      </c>
      <c r="I6" s="34"/>
    </row>
    <row r="7" spans="1:8" ht="10.5" customHeight="1">
      <c r="A7" s="1"/>
      <c r="B7" s="13" t="s">
        <v>2</v>
      </c>
      <c r="C7" s="43">
        <v>45</v>
      </c>
      <c r="D7" s="32">
        <f>ROUND(C7/C63*100,1)</f>
        <v>1.1</v>
      </c>
      <c r="E7" s="43">
        <v>51</v>
      </c>
      <c r="F7" s="14">
        <f>ROUND(E7/E63*100,1)</f>
        <v>1.5</v>
      </c>
      <c r="G7" s="35">
        <v>50</v>
      </c>
      <c r="H7" s="15">
        <f>ROUND(G7/G63*100,1)</f>
        <v>1.8</v>
      </c>
    </row>
    <row r="8" spans="1:8" ht="10.5" customHeight="1">
      <c r="A8" s="1"/>
      <c r="B8" s="13" t="s">
        <v>3</v>
      </c>
      <c r="C8" s="42">
        <v>4</v>
      </c>
      <c r="D8" s="32">
        <f>ROUND(C8/C63*100,1)</f>
        <v>0.1</v>
      </c>
      <c r="E8" s="42">
        <v>2</v>
      </c>
      <c r="F8" s="30">
        <f>ROUND(E8/E63*100,1)</f>
        <v>0.1</v>
      </c>
      <c r="G8" s="37">
        <v>2</v>
      </c>
      <c r="H8" s="7">
        <f>ROUND(G8/$G$63*100,1)</f>
        <v>0.1</v>
      </c>
    </row>
    <row r="9" spans="1:8" ht="10.5" customHeight="1">
      <c r="A9" s="1"/>
      <c r="B9" s="13" t="s">
        <v>4</v>
      </c>
      <c r="C9" s="43">
        <v>2</v>
      </c>
      <c r="D9" s="32">
        <f>ROUND(C9/C63*100,1)</f>
        <v>0</v>
      </c>
      <c r="E9" s="43">
        <v>2</v>
      </c>
      <c r="F9" s="32">
        <f>ROUND(E9/E63*100,1)</f>
        <v>0.1</v>
      </c>
      <c r="G9" s="35">
        <v>0</v>
      </c>
      <c r="H9" s="7">
        <f>ROUND(G9/$G$63*100,1)</f>
        <v>0</v>
      </c>
    </row>
    <row r="10" spans="1:9" ht="10.5" customHeight="1">
      <c r="A10" s="1"/>
      <c r="B10" s="13" t="s">
        <v>46</v>
      </c>
      <c r="C10" s="42">
        <v>10</v>
      </c>
      <c r="D10" s="32">
        <f>ROUND(C10/C63*100,1)</f>
        <v>0.2</v>
      </c>
      <c r="E10" s="42">
        <v>42</v>
      </c>
      <c r="F10" s="32">
        <f>ROUND(E10/E63*100,1)</f>
        <v>1.3</v>
      </c>
      <c r="G10" s="37">
        <v>30</v>
      </c>
      <c r="H10" s="36">
        <f>ROUND(G10/G63*100,1)</f>
        <v>1.1</v>
      </c>
      <c r="I10" s="14"/>
    </row>
    <row r="11" spans="1:8" ht="10.5" customHeight="1">
      <c r="A11" s="1"/>
      <c r="B11" s="13" t="s">
        <v>5</v>
      </c>
      <c r="C11" s="43">
        <v>6</v>
      </c>
      <c r="D11" s="32">
        <f>ROUND(C11/C63*100,1)</f>
        <v>0.1</v>
      </c>
      <c r="E11" s="43">
        <v>5</v>
      </c>
      <c r="F11" s="44">
        <f>ROUND(E11/E63*100,1)</f>
        <v>0.2</v>
      </c>
      <c r="G11" s="35">
        <v>8</v>
      </c>
      <c r="H11" s="38">
        <f>ROUND(G11/G63*100,1)</f>
        <v>0.3</v>
      </c>
    </row>
    <row r="12" spans="1:8" ht="10.5" customHeight="1">
      <c r="A12" s="1"/>
      <c r="B12" s="13" t="s">
        <v>6</v>
      </c>
      <c r="C12" s="43">
        <v>4</v>
      </c>
      <c r="D12" s="30">
        <f>ROUND(C12/C63*100,1)</f>
        <v>0.1</v>
      </c>
      <c r="E12" s="43">
        <v>6</v>
      </c>
      <c r="F12" s="30">
        <f>ROUND(E12/E63*100,1)</f>
        <v>0.2</v>
      </c>
      <c r="G12" s="35">
        <v>0</v>
      </c>
      <c r="H12" s="7">
        <f>ROUND(G12/G63*100,1)</f>
        <v>0</v>
      </c>
    </row>
    <row r="13" spans="1:8" ht="10.5" customHeight="1">
      <c r="A13" s="16"/>
      <c r="B13" s="13" t="s">
        <v>7</v>
      </c>
      <c r="C13" s="43">
        <v>2</v>
      </c>
      <c r="D13" s="32">
        <f>ROUND(C13/C63*100,1)</f>
        <v>0</v>
      </c>
      <c r="E13" s="43">
        <v>4</v>
      </c>
      <c r="F13" s="32">
        <f>ROUND(E13/E63*100,1)</f>
        <v>0.1</v>
      </c>
      <c r="G13" s="35">
        <v>3</v>
      </c>
      <c r="H13" s="36">
        <f>ROUND(G13/G63*100,1)</f>
        <v>0.1</v>
      </c>
    </row>
    <row r="14" spans="1:8" ht="10.5" customHeight="1">
      <c r="A14" s="1"/>
      <c r="B14" s="13" t="s">
        <v>47</v>
      </c>
      <c r="C14" s="43">
        <v>23</v>
      </c>
      <c r="D14" s="32">
        <f>ROUND(C14/C63*100,1)</f>
        <v>0.6</v>
      </c>
      <c r="E14" s="43">
        <v>18</v>
      </c>
      <c r="F14" s="14">
        <f>ROUND(E14/E63*100,1)</f>
        <v>0.5</v>
      </c>
      <c r="G14" s="35">
        <v>22</v>
      </c>
      <c r="H14" s="15">
        <f>ROUND(G14/G63*100,1)</f>
        <v>0.8</v>
      </c>
    </row>
    <row r="15" spans="1:8" ht="10.5" customHeight="1">
      <c r="A15" s="1"/>
      <c r="B15" s="13" t="s">
        <v>8</v>
      </c>
      <c r="C15" s="42">
        <v>0</v>
      </c>
      <c r="D15" s="30">
        <f>ROUND(C15/C63*100,1)</f>
        <v>0</v>
      </c>
      <c r="E15" s="42">
        <v>0</v>
      </c>
      <c r="F15" s="30">
        <f>ROUND(E15/E63*100,1)</f>
        <v>0</v>
      </c>
      <c r="G15" s="37">
        <v>0</v>
      </c>
      <c r="H15" s="7">
        <f>ROUND(G15/G63*100,1)</f>
        <v>0</v>
      </c>
    </row>
    <row r="16" spans="1:8" ht="10.5" customHeight="1">
      <c r="A16" s="1" t="s">
        <v>48</v>
      </c>
      <c r="B16" s="13" t="s">
        <v>9</v>
      </c>
      <c r="C16" s="42">
        <v>0</v>
      </c>
      <c r="D16" s="30">
        <f>ROUND(C16/C63*100,1)</f>
        <v>0</v>
      </c>
      <c r="E16" s="42">
        <v>0</v>
      </c>
      <c r="F16" s="30">
        <f>ROUND(E16/E63*100,1)</f>
        <v>0</v>
      </c>
      <c r="G16" s="37">
        <v>0</v>
      </c>
      <c r="H16" s="7">
        <f>ROUND(G16/G63*100,1)</f>
        <v>0</v>
      </c>
    </row>
    <row r="17" spans="1:8" ht="10.5" customHeight="1">
      <c r="A17" s="1"/>
      <c r="B17" s="13" t="s">
        <v>10</v>
      </c>
      <c r="C17" s="42">
        <v>11</v>
      </c>
      <c r="D17" s="32">
        <f>ROUND(C17/$E$63*100,1)</f>
        <v>0.3</v>
      </c>
      <c r="E17" s="42">
        <v>4</v>
      </c>
      <c r="F17" s="32">
        <f>ROUND(E17/E63*100,1)</f>
        <v>0.1</v>
      </c>
      <c r="G17" s="37">
        <v>6</v>
      </c>
      <c r="H17" s="36">
        <f>ROUND(G17/G63*100,1)</f>
        <v>0.2</v>
      </c>
    </row>
    <row r="18" spans="1:8" ht="10.5" customHeight="1">
      <c r="A18" s="1"/>
      <c r="B18" s="13" t="s">
        <v>11</v>
      </c>
      <c r="C18" s="43">
        <v>2</v>
      </c>
      <c r="D18" s="32">
        <f>ROUND(C18/C63*100,1)</f>
        <v>0</v>
      </c>
      <c r="E18" s="43">
        <v>5</v>
      </c>
      <c r="F18" s="32">
        <f>ROUND(E18/E63*100,1)</f>
        <v>0.2</v>
      </c>
      <c r="G18" s="35">
        <v>5</v>
      </c>
      <c r="H18" s="36">
        <f>ROUND(G18/G63*100,1)</f>
        <v>0.2</v>
      </c>
    </row>
    <row r="19" spans="1:8" ht="10.5" customHeight="1">
      <c r="A19" s="1"/>
      <c r="B19" s="13" t="s">
        <v>49</v>
      </c>
      <c r="C19" s="43">
        <v>146</v>
      </c>
      <c r="D19" s="32">
        <f>ROUND(C19/C63*100,1)</f>
        <v>3.6</v>
      </c>
      <c r="E19" s="43">
        <v>177</v>
      </c>
      <c r="F19" s="14">
        <f>ROUND(E19/E63*100,1)</f>
        <v>5.3</v>
      </c>
      <c r="G19" s="35">
        <v>171</v>
      </c>
      <c r="H19" s="15">
        <f>ROUND(G19/G63*100,1)</f>
        <v>6.1</v>
      </c>
    </row>
    <row r="20" spans="1:8" ht="10.5" customHeight="1">
      <c r="A20" s="1"/>
      <c r="B20" s="13" t="s">
        <v>12</v>
      </c>
      <c r="C20" s="43">
        <v>397</v>
      </c>
      <c r="D20" s="32">
        <f>ROUND(C20/C63*100,1)</f>
        <v>9.9</v>
      </c>
      <c r="E20" s="43">
        <v>293</v>
      </c>
      <c r="F20" s="14">
        <f>ROUND(E20/E63*100,1)</f>
        <v>8.8</v>
      </c>
      <c r="G20" s="35">
        <v>280</v>
      </c>
      <c r="H20" s="15">
        <f>ROUND(G20/G63*100,1)</f>
        <v>10</v>
      </c>
    </row>
    <row r="21" spans="1:8" ht="10.5" customHeight="1">
      <c r="A21" s="1"/>
      <c r="B21" s="13" t="s">
        <v>13</v>
      </c>
      <c r="C21" s="43">
        <v>131</v>
      </c>
      <c r="D21" s="32">
        <f>ROUND(C21/C63*100,1)</f>
        <v>3.3</v>
      </c>
      <c r="E21" s="43">
        <v>131</v>
      </c>
      <c r="F21" s="14">
        <f>ROUND(E21/E63*100,1)</f>
        <v>3.9</v>
      </c>
      <c r="G21" s="35">
        <v>152</v>
      </c>
      <c r="H21" s="15">
        <f>ROUND(G21/G63*100,1)</f>
        <v>5.4</v>
      </c>
    </row>
    <row r="22" spans="1:8" ht="10.5" customHeight="1">
      <c r="A22" s="1"/>
      <c r="B22" s="13" t="s">
        <v>50</v>
      </c>
      <c r="C22" s="43">
        <v>22</v>
      </c>
      <c r="D22" s="32">
        <f>ROUND(C22/C63*100,1)</f>
        <v>0.5</v>
      </c>
      <c r="E22" s="43">
        <v>9</v>
      </c>
      <c r="F22" s="14">
        <f>ROUND(E22/E63*100,1)</f>
        <v>0.3</v>
      </c>
      <c r="G22" s="35">
        <v>5</v>
      </c>
      <c r="H22" s="15">
        <f>ROUND(G22/G63*100,1)</f>
        <v>0.2</v>
      </c>
    </row>
    <row r="23" spans="1:8" ht="10.5" customHeight="1">
      <c r="A23" s="1"/>
      <c r="B23" s="13" t="s">
        <v>14</v>
      </c>
      <c r="C23" s="43">
        <v>116</v>
      </c>
      <c r="D23" s="32">
        <f>ROUND(C23/C63*100,1)</f>
        <v>2.9</v>
      </c>
      <c r="E23" s="43">
        <v>124</v>
      </c>
      <c r="F23" s="14">
        <f>ROUND(E23/E63*100,1)</f>
        <v>3.7</v>
      </c>
      <c r="G23" s="35">
        <v>93</v>
      </c>
      <c r="H23" s="15">
        <f>ROUND(G23/G63*100,1)</f>
        <v>3.3</v>
      </c>
    </row>
    <row r="24" spans="1:8" ht="10.5" customHeight="1">
      <c r="A24" s="1"/>
      <c r="B24" s="13" t="s">
        <v>15</v>
      </c>
      <c r="C24" s="43">
        <v>156</v>
      </c>
      <c r="D24" s="32">
        <f>ROUND(C24/C63*100,1)</f>
        <v>3.9</v>
      </c>
      <c r="E24" s="43">
        <v>149</v>
      </c>
      <c r="F24" s="14">
        <f>ROUND(E24/E63*100,1)</f>
        <v>4.5</v>
      </c>
      <c r="G24" s="35">
        <v>145</v>
      </c>
      <c r="H24" s="15">
        <f>ROUND(G24/G63*100,1)</f>
        <v>5.2</v>
      </c>
    </row>
    <row r="25" spans="1:8" ht="10.5" customHeight="1">
      <c r="A25" s="16"/>
      <c r="B25" s="13" t="s">
        <v>16</v>
      </c>
      <c r="C25" s="42">
        <v>0</v>
      </c>
      <c r="D25" s="30">
        <f>ROUND(C25/C63*100,1)</f>
        <v>0</v>
      </c>
      <c r="E25" s="42">
        <v>0</v>
      </c>
      <c r="F25" s="30">
        <f>ROUND(E25/E63*100,1)</f>
        <v>0</v>
      </c>
      <c r="G25" s="37">
        <v>0</v>
      </c>
      <c r="H25" s="7">
        <f>ROUND(G25/G63*100,1)</f>
        <v>0</v>
      </c>
    </row>
    <row r="26" spans="1:8" ht="10.5" customHeight="1">
      <c r="A26" s="1"/>
      <c r="B26" s="13" t="s">
        <v>63</v>
      </c>
      <c r="C26" s="42">
        <v>0</v>
      </c>
      <c r="D26" s="30">
        <f>ROUND(C26/C63*100,1)</f>
        <v>0</v>
      </c>
      <c r="E26" s="42">
        <v>0</v>
      </c>
      <c r="F26" s="14">
        <f>ROUND(E26/E63*100,1)</f>
        <v>0</v>
      </c>
      <c r="G26" s="37">
        <v>0</v>
      </c>
      <c r="H26" s="15">
        <f>ROUND(G26/G63*100,1)</f>
        <v>0</v>
      </c>
    </row>
    <row r="27" spans="1:8" ht="10.5" customHeight="1">
      <c r="A27" s="1"/>
      <c r="B27" s="13" t="s">
        <v>17</v>
      </c>
      <c r="C27" s="42">
        <v>0</v>
      </c>
      <c r="D27" s="30">
        <f>ROUND(C27/C63*100,1)</f>
        <v>0</v>
      </c>
      <c r="E27" s="42">
        <v>0</v>
      </c>
      <c r="F27" s="14">
        <f>ROUND(E27/E63*100,1)</f>
        <v>0</v>
      </c>
      <c r="G27" s="37">
        <v>1</v>
      </c>
      <c r="H27" s="36">
        <f>ROUND(G27/G63*100,1)</f>
        <v>0</v>
      </c>
    </row>
    <row r="28" spans="1:8" ht="10.5" customHeight="1">
      <c r="A28" s="1"/>
      <c r="B28" s="13" t="s">
        <v>18</v>
      </c>
      <c r="C28" s="42">
        <v>1</v>
      </c>
      <c r="D28" s="54">
        <f>ROUND(C28/C63*100,1)</f>
        <v>0</v>
      </c>
      <c r="E28" s="42">
        <v>1</v>
      </c>
      <c r="F28" s="30">
        <f>ROUND(E28/E63*100,3)</f>
        <v>0.03</v>
      </c>
      <c r="G28" s="37">
        <v>0</v>
      </c>
      <c r="H28" s="7">
        <f>ROUND(G28/G63*100,1)</f>
        <v>0</v>
      </c>
    </row>
    <row r="29" spans="1:8" ht="10.5" customHeight="1">
      <c r="A29" s="1"/>
      <c r="B29" s="13" t="s">
        <v>19</v>
      </c>
      <c r="C29" s="42">
        <v>0</v>
      </c>
      <c r="D29" s="30">
        <f>ROUND(C29/C63*100,1)</f>
        <v>0</v>
      </c>
      <c r="E29" s="42">
        <v>2</v>
      </c>
      <c r="F29" s="30">
        <f>ROUND(E29/E63*100,1)</f>
        <v>0.1</v>
      </c>
      <c r="G29" s="37">
        <v>3</v>
      </c>
      <c r="H29" s="7">
        <f>ROUND(G29/G63*100,3)</f>
        <v>0.108</v>
      </c>
    </row>
    <row r="30" spans="1:8" ht="10.5" customHeight="1">
      <c r="A30" s="1"/>
      <c r="B30" s="13" t="s">
        <v>20</v>
      </c>
      <c r="C30" s="42">
        <v>1</v>
      </c>
      <c r="D30" s="32">
        <f>ROUND(C30/C63*100,1)</f>
        <v>0</v>
      </c>
      <c r="E30" s="42">
        <v>0</v>
      </c>
      <c r="F30" s="30">
        <f>ROUND(E30/E63*100,1)</f>
        <v>0</v>
      </c>
      <c r="G30" s="37">
        <v>1</v>
      </c>
      <c r="H30" s="53">
        <f>ROUND(G30/G63*100,1)</f>
        <v>0</v>
      </c>
    </row>
    <row r="31" spans="1:8" ht="10.5" customHeight="1">
      <c r="A31" s="1"/>
      <c r="B31" s="13" t="s">
        <v>21</v>
      </c>
      <c r="C31" s="42">
        <v>0</v>
      </c>
      <c r="D31" s="30">
        <f>ROUND(C31/C63*100,1)</f>
        <v>0</v>
      </c>
      <c r="E31" s="42">
        <v>0</v>
      </c>
      <c r="F31" s="14">
        <f>ROUND(E31/E63*100,1)</f>
        <v>0</v>
      </c>
      <c r="G31" s="37">
        <v>0</v>
      </c>
      <c r="H31" s="15">
        <f>ROUND(G31/G63*100,1)</f>
        <v>0</v>
      </c>
    </row>
    <row r="32" spans="1:8" ht="10.5" customHeight="1">
      <c r="A32" s="1"/>
      <c r="B32" s="13" t="s">
        <v>22</v>
      </c>
      <c r="C32" s="42">
        <v>0</v>
      </c>
      <c r="D32" s="30">
        <f>ROUND(C32/C63*100,1)</f>
        <v>0</v>
      </c>
      <c r="E32" s="42">
        <v>2</v>
      </c>
      <c r="F32" s="30">
        <f>ROUND(E32/E63*100,1)</f>
        <v>0.1</v>
      </c>
      <c r="G32" s="37">
        <v>0</v>
      </c>
      <c r="H32" s="7">
        <f>ROUND(G32/G63*100,1)</f>
        <v>0</v>
      </c>
    </row>
    <row r="33" spans="1:8" ht="10.5" customHeight="1">
      <c r="A33" s="1"/>
      <c r="B33" s="13" t="s">
        <v>23</v>
      </c>
      <c r="C33" s="42">
        <v>0</v>
      </c>
      <c r="D33" s="30">
        <f>ROUND(C33/C63*100,1)</f>
        <v>0</v>
      </c>
      <c r="E33" s="42">
        <v>0</v>
      </c>
      <c r="F33" s="14">
        <f>ROUND(E33/E63*100,1)</f>
        <v>0</v>
      </c>
      <c r="G33" s="37">
        <v>0</v>
      </c>
      <c r="H33" s="15">
        <f>ROUND(G33/G63*100,1)</f>
        <v>0</v>
      </c>
    </row>
    <row r="34" spans="1:8" ht="10.5" customHeight="1">
      <c r="A34" s="1"/>
      <c r="B34" s="13" t="s">
        <v>24</v>
      </c>
      <c r="C34" s="42">
        <v>2</v>
      </c>
      <c r="D34" s="32">
        <f>ROUND(C34/C63*100,1)</f>
        <v>0</v>
      </c>
      <c r="E34" s="42">
        <v>0</v>
      </c>
      <c r="F34" s="44" t="s">
        <v>69</v>
      </c>
      <c r="G34" s="37">
        <v>1</v>
      </c>
      <c r="H34" s="36">
        <f>ROUND(G34/G63*100,1)</f>
        <v>0</v>
      </c>
    </row>
    <row r="35" spans="1:8" ht="10.5" customHeight="1">
      <c r="A35" s="1"/>
      <c r="B35" s="13" t="s">
        <v>25</v>
      </c>
      <c r="C35" s="43">
        <v>8</v>
      </c>
      <c r="D35" s="32">
        <f>ROUND(C35/C63*100,1)</f>
        <v>0.2</v>
      </c>
      <c r="E35" s="43">
        <v>10</v>
      </c>
      <c r="F35" s="14">
        <f>ROUND(E35/E63*100,1)</f>
        <v>0.3</v>
      </c>
      <c r="G35" s="35">
        <v>4</v>
      </c>
      <c r="H35" s="15">
        <f>ROUND(G35/G63*100,1)</f>
        <v>0.1</v>
      </c>
    </row>
    <row r="36" spans="1:8" ht="10.5" customHeight="1">
      <c r="A36" s="1"/>
      <c r="B36" s="13" t="s">
        <v>26</v>
      </c>
      <c r="C36" s="42">
        <v>0</v>
      </c>
      <c r="D36" s="30">
        <f>ROUND(C36/C63*100,1)</f>
        <v>0</v>
      </c>
      <c r="E36" s="42">
        <v>0</v>
      </c>
      <c r="F36" s="14">
        <f>ROUND(E36/E63*100,1)</f>
        <v>0</v>
      </c>
      <c r="G36" s="37">
        <v>0</v>
      </c>
      <c r="H36" s="15">
        <f>ROUND(G36/G63*100,1)</f>
        <v>0</v>
      </c>
    </row>
    <row r="37" spans="1:8" ht="10.5" customHeight="1">
      <c r="A37" s="1"/>
      <c r="B37" s="13" t="s">
        <v>51</v>
      </c>
      <c r="C37" s="42">
        <v>2674</v>
      </c>
      <c r="D37" s="14">
        <f>ROUND(C37/C63*100,1)</f>
        <v>66.6</v>
      </c>
      <c r="E37" s="42">
        <v>2071</v>
      </c>
      <c r="F37" s="14">
        <f>ROUND(E37/E63*100,1)</f>
        <v>62.2</v>
      </c>
      <c r="G37" s="37">
        <v>1640</v>
      </c>
      <c r="H37" s="15">
        <f>ROUND(G37/G63*100,1)</f>
        <v>58.8</v>
      </c>
    </row>
    <row r="38" spans="1:8" ht="10.5" customHeight="1">
      <c r="A38" s="1" t="s">
        <v>52</v>
      </c>
      <c r="B38" s="17" t="s">
        <v>27</v>
      </c>
      <c r="C38" s="43">
        <v>9</v>
      </c>
      <c r="D38" s="32">
        <f>ROUND(C38/C63*100,1)</f>
        <v>0.2</v>
      </c>
      <c r="E38" s="43">
        <v>23</v>
      </c>
      <c r="F38" s="14">
        <f>ROUND(E38/E63*100,1)</f>
        <v>0.7</v>
      </c>
      <c r="G38" s="35">
        <v>11</v>
      </c>
      <c r="H38" s="15">
        <f>ROUND(G38/G63*100,1)</f>
        <v>0.4</v>
      </c>
    </row>
    <row r="39" spans="1:8" ht="10.5" customHeight="1">
      <c r="A39" s="1"/>
      <c r="B39" s="17" t="s">
        <v>28</v>
      </c>
      <c r="C39" s="43">
        <v>176</v>
      </c>
      <c r="D39" s="32">
        <f>ROUND(C39/C63*100,1)</f>
        <v>4.4</v>
      </c>
      <c r="E39" s="43">
        <v>138</v>
      </c>
      <c r="F39" s="14">
        <f>ROUND(E39/E63*100,1)</f>
        <v>4.1</v>
      </c>
      <c r="G39" s="35">
        <v>105</v>
      </c>
      <c r="H39" s="15">
        <f>ROUND(G39/G63*100,1)</f>
        <v>3.8</v>
      </c>
    </row>
    <row r="40" spans="1:8" ht="10.5" customHeight="1">
      <c r="A40" s="1"/>
      <c r="B40" s="17" t="s">
        <v>53</v>
      </c>
      <c r="C40" s="43">
        <v>751</v>
      </c>
      <c r="D40" s="32">
        <f>ROUND(C40/C63*100,1)</f>
        <v>18.7</v>
      </c>
      <c r="E40" s="43">
        <v>653</v>
      </c>
      <c r="F40" s="14">
        <f>ROUND(E40/E63*100,1)</f>
        <v>19.6</v>
      </c>
      <c r="G40" s="35">
        <v>483</v>
      </c>
      <c r="H40" s="15">
        <f>ROUND(G40/G63*100,1)</f>
        <v>17.3</v>
      </c>
    </row>
    <row r="41" spans="1:8" ht="10.5" customHeight="1">
      <c r="A41" s="16"/>
      <c r="B41" s="17" t="s">
        <v>54</v>
      </c>
      <c r="C41" s="43">
        <v>679</v>
      </c>
      <c r="D41" s="32">
        <f>ROUND(C41/C63*100,1)</f>
        <v>16.9</v>
      </c>
      <c r="E41" s="43">
        <v>512</v>
      </c>
      <c r="F41" s="14">
        <f>ROUND(E41/E63*100,1)</f>
        <v>15.4</v>
      </c>
      <c r="G41" s="35">
        <v>415</v>
      </c>
      <c r="H41" s="15">
        <f>ROUND(G41/G63*100,1)</f>
        <v>14.9</v>
      </c>
    </row>
    <row r="42" spans="1:9" ht="10.5" customHeight="1">
      <c r="A42" s="1"/>
      <c r="B42" s="17" t="s">
        <v>55</v>
      </c>
      <c r="C42" s="43">
        <v>987</v>
      </c>
      <c r="D42" s="32">
        <f>ROUND(C42/C63*100,1)</f>
        <v>24.6</v>
      </c>
      <c r="E42" s="43">
        <v>721</v>
      </c>
      <c r="F42" s="14">
        <f>ROUND(E42/E63*100,1)</f>
        <v>21.7</v>
      </c>
      <c r="G42" s="35">
        <v>581</v>
      </c>
      <c r="H42" s="15">
        <f>ROUND(G42/G63*100,1)</f>
        <v>20.8</v>
      </c>
      <c r="I42" s="52"/>
    </row>
    <row r="43" spans="1:8" ht="10.5" customHeight="1">
      <c r="A43" s="1"/>
      <c r="B43" s="17" t="s">
        <v>56</v>
      </c>
      <c r="C43" s="43">
        <v>52</v>
      </c>
      <c r="D43" s="32">
        <f>ROUND(C43/C63*100,1)</f>
        <v>1.3</v>
      </c>
      <c r="E43" s="43">
        <v>16</v>
      </c>
      <c r="F43" s="14">
        <f>ROUND(E43/E63*100,1)</f>
        <v>0.5</v>
      </c>
      <c r="G43" s="35">
        <v>35</v>
      </c>
      <c r="H43" s="15">
        <f>ROUND(G43/G63*100,1)</f>
        <v>1.3</v>
      </c>
    </row>
    <row r="44" spans="1:8" ht="10.5" customHeight="1">
      <c r="A44" s="1"/>
      <c r="B44" s="17" t="s">
        <v>57</v>
      </c>
      <c r="C44" s="43">
        <v>4</v>
      </c>
      <c r="D44" s="32">
        <f>ROUND(C44/C63*100,1)</f>
        <v>0.1</v>
      </c>
      <c r="E44" s="43">
        <v>3</v>
      </c>
      <c r="F44" s="14">
        <f>ROUND(E44/E63*100,1)</f>
        <v>0.1</v>
      </c>
      <c r="G44" s="35">
        <v>6</v>
      </c>
      <c r="H44" s="15">
        <f>ROUND(G44/G63*100,1)</f>
        <v>0.2</v>
      </c>
    </row>
    <row r="45" spans="1:8" ht="10.5" customHeight="1">
      <c r="A45" s="1"/>
      <c r="B45" s="17" t="s">
        <v>58</v>
      </c>
      <c r="C45" s="43">
        <v>16</v>
      </c>
      <c r="D45" s="32">
        <f>ROUND(C45/C63*100,1)</f>
        <v>0.4</v>
      </c>
      <c r="E45" s="43">
        <v>5</v>
      </c>
      <c r="F45" s="14">
        <f>ROUND(E45/E63*100,1)</f>
        <v>0.2</v>
      </c>
      <c r="G45" s="35">
        <v>4</v>
      </c>
      <c r="H45" s="15">
        <f>ROUND(G45/G63*100,1)</f>
        <v>0.1</v>
      </c>
    </row>
    <row r="46" spans="1:8" ht="10.5" customHeight="1">
      <c r="A46" s="1"/>
      <c r="B46" s="13" t="s">
        <v>29</v>
      </c>
      <c r="C46" s="42">
        <v>0</v>
      </c>
      <c r="D46" s="30">
        <f>ROUND(C46/C63*100,1)</f>
        <v>0</v>
      </c>
      <c r="E46" s="42">
        <v>0</v>
      </c>
      <c r="F46" s="14">
        <f>ROUND(E46/E63*100,1)</f>
        <v>0</v>
      </c>
      <c r="G46" s="37">
        <v>0</v>
      </c>
      <c r="H46" s="15">
        <f>ROUND(G46/G63*100,1)</f>
        <v>0</v>
      </c>
    </row>
    <row r="47" spans="1:8" ht="10.5" customHeight="1">
      <c r="A47" s="1"/>
      <c r="B47" s="13" t="s">
        <v>65</v>
      </c>
      <c r="C47" s="43">
        <v>4</v>
      </c>
      <c r="D47" s="32">
        <f>ROUND(C47/C63*100,1)</f>
        <v>0.1</v>
      </c>
      <c r="E47" s="43">
        <v>11</v>
      </c>
      <c r="F47" s="14">
        <f>ROUND(E47/E63*100,1)</f>
        <v>0.3</v>
      </c>
      <c r="G47" s="35">
        <v>4</v>
      </c>
      <c r="H47" s="15">
        <f>ROUND(G47/G63*100,1)</f>
        <v>0.1</v>
      </c>
    </row>
    <row r="48" spans="1:8" ht="10.5" customHeight="1">
      <c r="A48" s="1"/>
      <c r="B48" s="13" t="s">
        <v>30</v>
      </c>
      <c r="C48" s="43">
        <v>2</v>
      </c>
      <c r="D48" s="32">
        <f>ROUND(C48/C63*100,1)</f>
        <v>0</v>
      </c>
      <c r="E48" s="43">
        <v>1</v>
      </c>
      <c r="F48" s="32">
        <f>ROUND(E48/E63*100,1)</f>
        <v>0</v>
      </c>
      <c r="G48" s="35">
        <v>0</v>
      </c>
      <c r="H48" s="15">
        <f>ROUND(G48/G63*100,1)</f>
        <v>0</v>
      </c>
    </row>
    <row r="49" spans="1:8" ht="10.5" customHeight="1">
      <c r="A49" s="1"/>
      <c r="B49" s="13" t="s">
        <v>59</v>
      </c>
      <c r="C49" s="43">
        <v>9</v>
      </c>
      <c r="D49" s="32">
        <f>ROUND(C49/C63*100,1)</f>
        <v>0.2</v>
      </c>
      <c r="E49" s="43">
        <v>10</v>
      </c>
      <c r="F49" s="14">
        <f>ROUND(E49/E63*100,1)</f>
        <v>0.3</v>
      </c>
      <c r="G49" s="35">
        <v>16</v>
      </c>
      <c r="H49" s="15">
        <f>ROUND(G49/G63*100,1)</f>
        <v>0.6</v>
      </c>
    </row>
    <row r="50" spans="1:9" s="5" customFormat="1" ht="10.5" customHeight="1">
      <c r="A50" s="18"/>
      <c r="B50" s="48" t="s">
        <v>31</v>
      </c>
      <c r="C50" s="50">
        <f>SUM(C5:C49)-C37</f>
        <v>3932</v>
      </c>
      <c r="D50" s="51">
        <f>ROUND(C50/C63*100,1)</f>
        <v>97.9</v>
      </c>
      <c r="E50" s="50">
        <f>SUM(E5:E49)-E37</f>
        <v>3261</v>
      </c>
      <c r="F50" s="51">
        <f>ROUND(E50/E63*100,1)</f>
        <v>98</v>
      </c>
      <c r="G50" s="50">
        <f>SUM(G5:G49)-G37</f>
        <v>2752</v>
      </c>
      <c r="H50" s="51">
        <f>ROUND(G50/G63*100,1)</f>
        <v>98.6</v>
      </c>
      <c r="I50" s="19"/>
    </row>
    <row r="51" spans="1:8" ht="10.5" customHeight="1">
      <c r="A51" s="20"/>
      <c r="B51" s="21" t="s">
        <v>0</v>
      </c>
      <c r="C51" s="42">
        <v>2</v>
      </c>
      <c r="D51" s="32">
        <f>ROUND(C51/C63*100,1)</f>
        <v>0</v>
      </c>
      <c r="E51" s="42">
        <v>2</v>
      </c>
      <c r="F51" s="32">
        <f>ROUND(E51/E63*100,1)</f>
        <v>0.1</v>
      </c>
      <c r="G51" s="37">
        <v>4</v>
      </c>
      <c r="H51" s="36">
        <f>ROUND(G51/G63*100,1)</f>
        <v>0.1</v>
      </c>
    </row>
    <row r="52" spans="1:8" ht="10.5" customHeight="1">
      <c r="A52" s="1"/>
      <c r="B52" s="13" t="s">
        <v>2</v>
      </c>
      <c r="C52" s="42">
        <v>0</v>
      </c>
      <c r="D52" s="14">
        <f>ROUND(C52/C63*100,1)</f>
        <v>0</v>
      </c>
      <c r="E52" s="42">
        <v>0</v>
      </c>
      <c r="F52" s="14">
        <f>ROUND(E52/E63*100,1)</f>
        <v>0</v>
      </c>
      <c r="G52" s="37">
        <v>0</v>
      </c>
      <c r="H52" s="15">
        <f>ROUND(G52/G63*100,1)</f>
        <v>0</v>
      </c>
    </row>
    <row r="53" spans="1:8" ht="10.5" customHeight="1">
      <c r="A53" s="16" t="s">
        <v>32</v>
      </c>
      <c r="B53" s="13" t="s">
        <v>33</v>
      </c>
      <c r="C53" s="42">
        <v>3</v>
      </c>
      <c r="D53" s="32">
        <f>ROUND(C53/C63*100,1)</f>
        <v>0.1</v>
      </c>
      <c r="E53" s="42">
        <v>5</v>
      </c>
      <c r="F53" s="32">
        <f>ROUND(E53/E63*100,1)</f>
        <v>0.2</v>
      </c>
      <c r="G53" s="37">
        <v>1</v>
      </c>
      <c r="H53" s="36">
        <f>ROUND(G53/G63*100,1)</f>
        <v>0</v>
      </c>
    </row>
    <row r="54" spans="1:8" ht="10.5" customHeight="1">
      <c r="A54" s="16"/>
      <c r="B54" s="13" t="s">
        <v>34</v>
      </c>
      <c r="C54" s="42">
        <v>0</v>
      </c>
      <c r="D54" s="14">
        <f>ROUND(C54/C63*100,1)</f>
        <v>0</v>
      </c>
      <c r="E54" s="42">
        <v>0</v>
      </c>
      <c r="F54" s="14">
        <f>ROUND(E54/E63*100,1)</f>
        <v>0</v>
      </c>
      <c r="G54" s="37">
        <v>0</v>
      </c>
      <c r="H54" s="15">
        <f>ROUND(G54/G63*100,1)</f>
        <v>0</v>
      </c>
    </row>
    <row r="55" spans="1:8" ht="10.5" customHeight="1">
      <c r="A55" s="16"/>
      <c r="B55" s="13" t="s">
        <v>35</v>
      </c>
      <c r="C55" s="42">
        <v>0</v>
      </c>
      <c r="D55" s="14">
        <f>ROUND(C55/C63*100,1)</f>
        <v>0</v>
      </c>
      <c r="E55" s="42">
        <v>1</v>
      </c>
      <c r="F55" s="55" t="s">
        <v>71</v>
      </c>
      <c r="G55" s="37">
        <v>0</v>
      </c>
      <c r="H55" s="15">
        <f>ROUND(G55/G63*100,1)</f>
        <v>0</v>
      </c>
    </row>
    <row r="56" spans="1:8" ht="10.5" customHeight="1">
      <c r="A56" s="16" t="s">
        <v>36</v>
      </c>
      <c r="B56" s="13" t="s">
        <v>60</v>
      </c>
      <c r="C56" s="42">
        <v>1</v>
      </c>
      <c r="D56" s="32">
        <f>ROUND(C56/C63*100,1)</f>
        <v>0</v>
      </c>
      <c r="E56" s="42">
        <v>1</v>
      </c>
      <c r="F56" s="32">
        <f>ROUND(E56/E63*100,1)</f>
        <v>0</v>
      </c>
      <c r="G56" s="37">
        <v>0</v>
      </c>
      <c r="H56" s="15">
        <f>ROUND(G56/G63*100,1)</f>
        <v>0</v>
      </c>
    </row>
    <row r="57" spans="1:8" ht="10.5" customHeight="1">
      <c r="A57" s="16"/>
      <c r="B57" s="13" t="s">
        <v>37</v>
      </c>
      <c r="C57" s="42">
        <v>0</v>
      </c>
      <c r="D57" s="30">
        <f>ROUND(C57/C63*100,1)</f>
        <v>0</v>
      </c>
      <c r="E57" s="42">
        <v>1</v>
      </c>
      <c r="F57" s="56" t="s">
        <v>70</v>
      </c>
      <c r="G57" s="37">
        <v>1</v>
      </c>
      <c r="H57" s="53">
        <f>ROUND(G57/G63*100,1)</f>
        <v>0</v>
      </c>
    </row>
    <row r="58" spans="1:8" ht="10.5" customHeight="1">
      <c r="A58" s="16"/>
      <c r="B58" s="13" t="s">
        <v>38</v>
      </c>
      <c r="C58" s="42">
        <v>0</v>
      </c>
      <c r="D58" s="14">
        <f>ROUND(C58/C63*100,1)</f>
        <v>0</v>
      </c>
      <c r="E58" s="42">
        <v>0</v>
      </c>
      <c r="F58" s="14">
        <f>ROUND(E58/E63*100,1)</f>
        <v>0</v>
      </c>
      <c r="G58" s="37">
        <v>0</v>
      </c>
      <c r="H58" s="15">
        <f>ROUND(G58/G63*100,1)</f>
        <v>0</v>
      </c>
    </row>
    <row r="59" spans="1:9" ht="10.5" customHeight="1">
      <c r="A59" s="16" t="s">
        <v>39</v>
      </c>
      <c r="B59" s="13" t="s">
        <v>40</v>
      </c>
      <c r="C59" s="42">
        <v>2</v>
      </c>
      <c r="D59" s="32">
        <f>ROUND(C59/C63*100,1)</f>
        <v>0</v>
      </c>
      <c r="E59" s="42">
        <v>1</v>
      </c>
      <c r="F59" s="32">
        <f>ROUND(E59/E63*100,1)</f>
        <v>0</v>
      </c>
      <c r="G59" s="37">
        <v>4</v>
      </c>
      <c r="H59" s="36">
        <f>ROUND(G59/G63*100,1)</f>
        <v>0.1</v>
      </c>
      <c r="I59" s="22"/>
    </row>
    <row r="60" spans="1:8" ht="10.5" customHeight="1">
      <c r="A60" s="1"/>
      <c r="B60" s="13" t="s">
        <v>59</v>
      </c>
      <c r="C60" s="42">
        <v>0</v>
      </c>
      <c r="D60" s="14">
        <f>ROUND(C60/C63*100,1)</f>
        <v>0</v>
      </c>
      <c r="E60" s="42">
        <v>0</v>
      </c>
      <c r="F60" s="14">
        <f>ROUND(E60/E63*100,1)</f>
        <v>0</v>
      </c>
      <c r="G60" s="37">
        <v>0</v>
      </c>
      <c r="H60" s="15">
        <f>ROUND(G60/G63*100,1)</f>
        <v>0</v>
      </c>
    </row>
    <row r="61" spans="1:8" s="5" customFormat="1" ht="10.5" customHeight="1">
      <c r="A61" s="18"/>
      <c r="B61" s="48" t="s">
        <v>31</v>
      </c>
      <c r="C61" s="49">
        <f>SUM(C51:C60)</f>
        <v>8</v>
      </c>
      <c r="D61" s="15">
        <f>ROUND(C61/C63*100,1)</f>
        <v>0.2</v>
      </c>
      <c r="E61" s="49">
        <f>SUM(E51:E60)</f>
        <v>11</v>
      </c>
      <c r="F61" s="15">
        <f>ROUND(E61/E63*100,1)</f>
        <v>0.3</v>
      </c>
      <c r="G61" s="49">
        <f>SUM(G51:G60)</f>
        <v>10</v>
      </c>
      <c r="H61" s="15">
        <f>ROUND(G61/G63*100,1)</f>
        <v>0.4</v>
      </c>
    </row>
    <row r="62" spans="1:8" s="5" customFormat="1" ht="12.75" customHeight="1">
      <c r="A62" s="23" t="s">
        <v>61</v>
      </c>
      <c r="B62" s="24"/>
      <c r="C62" s="33">
        <v>76</v>
      </c>
      <c r="D62" s="31">
        <f>ROUND(C62/C63*100,1)</f>
        <v>1.9</v>
      </c>
      <c r="E62" s="33">
        <v>56</v>
      </c>
      <c r="F62" s="31">
        <f>ROUND(E62/E63*100,1)</f>
        <v>1.7</v>
      </c>
      <c r="G62" s="33">
        <v>28</v>
      </c>
      <c r="H62" s="31">
        <f>ROUND(G62/G63*100,1)</f>
        <v>1</v>
      </c>
    </row>
    <row r="63" spans="1:8" s="5" customFormat="1" ht="12.75" customHeight="1" thickBot="1">
      <c r="A63" s="45" t="s">
        <v>41</v>
      </c>
      <c r="B63" s="46"/>
      <c r="C63" s="47">
        <f>C50+C61+C62</f>
        <v>4016</v>
      </c>
      <c r="D63" s="15">
        <f>ROUND(C63/C63*100,1)</f>
        <v>100</v>
      </c>
      <c r="E63" s="47">
        <f>E50+E61+E62</f>
        <v>3328</v>
      </c>
      <c r="F63" s="15">
        <f>ROUND(E63/E63*100,1)</f>
        <v>100</v>
      </c>
      <c r="G63" s="47">
        <f>G50+G61+G62</f>
        <v>2790</v>
      </c>
      <c r="H63" s="15">
        <f>ROUND(G63/G63*100,1)</f>
        <v>100</v>
      </c>
    </row>
    <row r="64" spans="1:8" ht="11.25" customHeight="1">
      <c r="A64" s="25" t="s">
        <v>64</v>
      </c>
      <c r="B64" s="26"/>
      <c r="C64" s="4"/>
      <c r="D64" s="4"/>
      <c r="E64" s="4"/>
      <c r="F64" s="4"/>
      <c r="G64" s="27"/>
      <c r="H64" s="28"/>
    </row>
    <row r="67" spans="2:8" ht="12">
      <c r="B67" s="40"/>
      <c r="C67" s="39"/>
      <c r="D67" s="41"/>
      <c r="E67" s="39"/>
      <c r="F67" s="41"/>
      <c r="G67" s="39"/>
      <c r="H67" s="41"/>
    </row>
    <row r="83" spans="5:6" ht="12">
      <c r="E83" s="1"/>
      <c r="F83" s="1"/>
    </row>
  </sheetData>
  <sheetProtection/>
  <mergeCells count="5">
    <mergeCell ref="A1:H1"/>
    <mergeCell ref="A3:B4"/>
    <mergeCell ref="C3:D3"/>
    <mergeCell ref="E3:F3"/>
    <mergeCell ref="G3:H3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ignoredErrors>
    <ignoredError sqref="C59:H60 C61:C63 G61:H63 D41:H49 D51:H58 G50:H50 C50 D5:H40" unlockedFormula="1"/>
    <ignoredError sqref="D61:F63 D50:F50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2022-12-23T02:33:44Z</cp:lastPrinted>
  <dcterms:created xsi:type="dcterms:W3CDTF">2010-12-03T02:08:27Z</dcterms:created>
  <dcterms:modified xsi:type="dcterms:W3CDTF">2023-03-02T01:35:03Z</dcterms:modified>
  <cp:category/>
  <cp:version/>
  <cp:contentType/>
  <cp:contentStatus/>
</cp:coreProperties>
</file>